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fishstat\Callum\Nat stats Publication\2025\June\"/>
    </mc:Choice>
  </mc:AlternateContent>
  <xr:revisionPtr revIDLastSave="0" documentId="13_ncr:1_{39ED315F-9EC2-4E07-B847-B0A3B45A6E98}" xr6:coauthVersionLast="47" xr6:coauthVersionMax="47" xr10:uidLastSave="{00000000-0000-0000-0000-000000000000}"/>
  <bookViews>
    <workbookView xWindow="-120" yWindow="-120" windowWidth="29040" windowHeight="15720" tabRatio="922" xr2:uid="{2FE1976C-BB84-4386-B8A9-5AB75290ECF4}"/>
  </bookViews>
  <sheets>
    <sheet name="Intro" sheetId="2" r:id="rId1"/>
    <sheet name="Highlights - Time Series" sheetId="106" r:id="rId2"/>
    <sheet name="Highlights - Time Series Data" sheetId="107" r:id="rId3"/>
    <sheet name="Highlights - June"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2" i="107" l="1"/>
  <c r="L32" i="107"/>
  <c r="G32" i="107"/>
  <c r="H32" i="107" s="1"/>
  <c r="M13" i="107"/>
  <c r="H13" i="107"/>
  <c r="H12" i="107" l="1"/>
  <c r="M12" i="107"/>
  <c r="L37" i="47"/>
  <c r="K37" i="47"/>
  <c r="J37" i="47"/>
  <c r="I37" i="47"/>
  <c r="H37" i="47"/>
  <c r="G37" i="47"/>
  <c r="F37" i="47"/>
  <c r="E37" i="47"/>
  <c r="D37" i="47"/>
  <c r="C37" i="47"/>
  <c r="L22" i="47"/>
  <c r="K22" i="47"/>
  <c r="J22" i="47"/>
  <c r="I22" i="47"/>
  <c r="H22" i="47"/>
  <c r="G22" i="47"/>
  <c r="F22" i="47"/>
  <c r="E22" i="47"/>
  <c r="D22" i="47"/>
  <c r="C22" i="47"/>
  <c r="H8" i="107" l="1"/>
  <c r="M8" i="107" l="1"/>
  <c r="H9" i="107"/>
  <c r="M9" i="107"/>
  <c r="H10" i="107"/>
  <c r="M10" i="107"/>
  <c r="H11" i="107"/>
  <c r="M11" i="107"/>
  <c r="L27" i="107"/>
  <c r="M27" i="107" s="1"/>
  <c r="K27" i="107"/>
  <c r="K28" i="107" s="1"/>
  <c r="K29" i="107" s="1"/>
  <c r="K30" i="107" s="1"/>
  <c r="K31" i="107" s="1"/>
  <c r="K32" i="107" s="1"/>
  <c r="K33" i="107" s="1"/>
  <c r="K34" i="107" s="1"/>
  <c r="K35" i="107" s="1"/>
  <c r="K36" i="107" s="1"/>
  <c r="K37" i="107" s="1"/>
  <c r="K38" i="107" s="1"/>
  <c r="G27" i="107"/>
  <c r="F27" i="107"/>
  <c r="F28" i="107" s="1"/>
  <c r="F29" i="107" s="1"/>
  <c r="F30" i="107" s="1"/>
  <c r="F31" i="107" s="1"/>
  <c r="F32" i="107" l="1"/>
  <c r="F33" i="107" s="1"/>
  <c r="F34" i="107" s="1"/>
  <c r="F35" i="107" s="1"/>
  <c r="F36" i="107" s="1"/>
  <c r="F37" i="107" s="1"/>
  <c r="F38" i="107" s="1"/>
  <c r="L28" i="107"/>
  <c r="L29" i="107" s="1"/>
  <c r="L30" i="107" s="1"/>
  <c r="H27" i="107"/>
  <c r="G28" i="107"/>
  <c r="G29" i="107" s="1"/>
  <c r="H29" i="107" s="1"/>
  <c r="G30" i="107"/>
  <c r="M30" i="107" l="1"/>
  <c r="L31" i="107"/>
  <c r="M31" i="107" s="1"/>
  <c r="M28" i="107"/>
  <c r="M29" i="107"/>
  <c r="H30" i="107"/>
  <c r="G31" i="107"/>
  <c r="H31" i="107" s="1"/>
  <c r="H28" i="107"/>
</calcChain>
</file>

<file path=xl/sharedStrings.xml><?xml version="1.0" encoding="utf-8"?>
<sst xmlns="http://schemas.openxmlformats.org/spreadsheetml/2006/main" count="827" uniqueCount="212">
  <si>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</si>
  <si>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</si>
  <si>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</si>
  <si>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</si>
  <si>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</si>
  <si>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</si>
  <si>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</si>
  <si>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</si>
  <si>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</si>
  <si>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</si>
  <si>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</si>
  <si>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</si>
  <si>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</si>
  <si>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</si>
  <si>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</si>
  <si>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</si>
  <si>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</si>
  <si>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</si>
  <si>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</si>
  <si>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</si>
  <si>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</si>
  <si>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</si>
  <si>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</si>
  <si>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</si>
  <si>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</si>
  <si>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</si>
  <si>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</si>
  <si>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</si>
  <si>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</si>
  <si>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</si>
  <si>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</si>
  <si>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</si>
  <si>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</si>
  <si>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</si>
  <si>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</si>
  <si>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</si>
  <si>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</si>
  <si>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</si>
  <si>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</si>
  <si>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</si>
  <si>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</si>
  <si>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</si>
  <si>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</si>
  <si>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</si>
  <si>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</si>
  <si>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</si>
  <si>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</si>
  <si>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</si>
  <si>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</si>
  <si>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</si>
  <si>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</si>
  <si>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</si>
  <si>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</si>
  <si>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</si>
  <si>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</si>
  <si>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</si>
  <si>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</si>
  <si>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</si>
  <si>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</si>
  <si>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</si>
  <si>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</si>
  <si>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</si>
  <si>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</si>
  <si>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</si>
  <si>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</si>
  <si>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</si>
  <si>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</si>
  <si>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</si>
  <si>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</si>
  <si>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</si>
  <si>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</si>
  <si>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</si>
  <si>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</si>
  <si>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</si>
  <si>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</si>
  <si>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</si>
  <si>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</si>
  <si>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</si>
  <si>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</si>
  <si>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</si>
  <si>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</si>
  <si>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</si>
  <si>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</si>
  <si>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</si>
  <si>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</si>
  <si>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</si>
  <si>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</si>
  <si>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</si>
  <si>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</si>
  <si>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</si>
  <si>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</si>
  <si>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</si>
  <si>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</si>
  <si>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</si>
  <si>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</si>
  <si>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</si>
  <si>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</si>
  <si>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</si>
  <si>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</si>
  <si>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</si>
  <si>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</si>
  <si>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</si>
  <si>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</si>
  <si>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</si>
  <si>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</si>
  <si>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</si>
  <si>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</si>
  <si>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</si>
  <si>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</si>
  <si>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</si>
  <si>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</si>
  <si>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</si>
  <si>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</si>
  <si>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</si>
  <si>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</si>
  <si>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</si>
  <si>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</si>
  <si>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</si>
  <si>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</si>
  <si>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</si>
  <si>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</si>
  <si>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</si>
  <si>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</si>
  <si>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</si>
  <si>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</si>
  <si>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</si>
  <si>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</si>
  <si>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</si>
  <si>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</si>
  <si>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</si>
  <si>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</si>
  <si>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</si>
  <si>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</si>
  <si>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</si>
  <si>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</si>
  <si>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</si>
  <si>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</si>
  <si>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</si>
  <si>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</si>
  <si>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</si>
  <si>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</si>
  <si>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</si>
  <si>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</si>
  <si>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</si>
  <si>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</si>
  <si>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</si>
  <si>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</si>
  <si>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</si>
  <si>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</si>
  <si>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</si>
  <si>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</si>
  <si>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</si>
  <si>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</si>
  <si>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</si>
  <si>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</si>
  <si>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</si>
  <si>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</si>
  <si>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</si>
  <si>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</si>
  <si>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</si>
  <si>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</si>
  <si>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</si>
  <si>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</si>
  <si>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</si>
  <si>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</si>
  <si>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</si>
  <si>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</si>
  <si>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</si>
  <si>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</si>
  <si>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</si>
  <si>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</si>
  <si>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</si>
  <si>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</si>
  <si>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</si>
  <si>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</si>
  <si>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</si>
  <si>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</si>
  <si>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</si>
  <si>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</si>
  <si>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</si>
  <si>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</si>
  <si>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</si>
  <si>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</si>
  <si>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</si>
  <si>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</si>
  <si>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</si>
  <si>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</si>
  <si>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</si>
  <si>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</si>
  <si>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</si>
  <si>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</si>
  <si>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</si>
  <si>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</si>
  <si>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</si>
  <si>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</si>
  <si>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</si>
  <si>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</si>
  <si>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</si>
  <si>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</si>
  <si>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</si>
  <si>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</si>
  <si>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</si>
  <si>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</si>
  <si>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</si>
  <si>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t>
  </si>
  <si>
    <t>*Note this data provides the underlying data that was used to produce the trends graphs on the previous tabs. This can be used to identify specific months that saw the most change from 2023 to 2024XXXX</t>
  </si>
  <si>
    <t>Monthly Provisional UK Sea Fisheries Statistics June 2025</t>
  </si>
  <si>
    <t>This workbook was updated 25th July 2025</t>
  </si>
  <si>
    <t>Highlights - June (compared to same month in 2024)</t>
  </si>
  <si>
    <t>Highlights - June</t>
  </si>
  <si>
    <t>Highlights - June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</si>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</sst>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0.0"/>
    <numFmt numFmtId="173" formatCode="_-* #,##0_-;\-* #,##0_-;_-* &quot;-&quot;??_-;_-@_-"/>
    <numFmt numFmtId="174" formatCode="&quot; &quot;#,##0&quot; &quot;;&quot;-&quot;#,##0&quot; &quot;;&quot; &quot;0&quot; &quot;;&quot; &quot;@&quot; &quot;"/>
    <numFmt numFmtId="175" formatCode="_-* #,##0_-;\-* #,##0_-;_-* &quot;&quot;??_-;_-@_-"/>
    <numFmt numFmtId="176" formatCode="&quot; &quot;#,##0&quot; &quot;;&quot;-&quot;#,##0.00&quot; &quot;;&quot; &quot;0&quot; &quot;;&quot; &quot;@&quot; &quot;"/>
    <numFmt numFmtId="177" formatCode="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applyNumberFormat="0" applyFont="0" applyBorder="0" applyProtection="0"/>
    <xf numFmtId="0" fontId="22" fillId="0" borderId="0" applyNumberFormat="0" applyBorder="0" applyProtection="0"/>
    <xf numFmtId="9" fontId="29" fillId="0" borderId="0" applyFont="0" applyFill="0" applyBorder="0" applyAlignment="0" applyProtection="0"/>
    <xf numFmtId="0" fontId="31" fillId="0" borderId="0" applyNumberFormat="0" applyFill="0" applyBorder="0" applyAlignment="0" applyProtection="0"/>
    <xf numFmtId="0" fontId="36" fillId="0" borderId="0"/>
    <xf numFmtId="0" fontId="41" fillId="0" borderId="0" applyNumberFormat="0" applyBorder="0" applyProtection="0"/>
    <xf numFmtId="0" fontId="42" fillId="0" borderId="0" applyNumberFormat="0" applyBorder="0" applyProtection="0"/>
    <xf numFmtId="43" fontId="29" fillId="0" borderId="0" applyFont="0" applyFill="0" applyBorder="0" applyAlignment="0" applyProtection="0"/>
    <xf numFmtId="0" fontId="8" fillId="0" borderId="0"/>
    <xf numFmtId="0" fontId="6" fillId="0" borderId="0"/>
  </cellStyleXfs>
  <cellXfs count="237">
    <xf numFmtId="0" fontId="0" fillId="0" borderId="0" xfId="0"/>
    <xf numFmtId="0" fontId="17" fillId="0" borderId="0" xfId="0" applyFont="1"/>
    <xf numFmtId="0" fontId="18" fillId="0" borderId="0" xfId="0" applyFont="1"/>
    <xf numFmtId="0" fontId="19" fillId="0" borderId="0" xfId="0" applyFont="1"/>
    <xf numFmtId="0" fontId="25" fillId="0" borderId="0" xfId="0" applyFont="1"/>
    <xf numFmtId="0" fontId="26" fillId="0" borderId="0" xfId="0" applyFont="1"/>
    <xf numFmtId="0" fontId="27" fillId="0" borderId="0" xfId="0" applyFont="1"/>
    <xf numFmtId="0" fontId="26" fillId="0" borderId="0" xfId="0" applyFont="1" applyAlignment="1">
      <alignment horizontal="left" indent="1"/>
    </xf>
    <xf numFmtId="0" fontId="17" fillId="0" borderId="3" xfId="0" applyFont="1" applyBorder="1"/>
    <xf numFmtId="9" fontId="23" fillId="0" borderId="0" xfId="6" applyFont="1" applyAlignment="1">
      <alignment horizontal="right"/>
    </xf>
    <xf numFmtId="0" fontId="32" fillId="0" borderId="0" xfId="0" applyFont="1"/>
    <xf numFmtId="0" fontId="33" fillId="0" borderId="0" xfId="0" applyFont="1"/>
    <xf numFmtId="0" fontId="35" fillId="0" borderId="0" xfId="0" applyFont="1"/>
    <xf numFmtId="0" fontId="0" fillId="2" borderId="0" xfId="0" applyFill="1"/>
    <xf numFmtId="0" fontId="17" fillId="0" borderId="0" xfId="0" applyFont="1" applyAlignment="1">
      <alignment vertical="top" wrapText="1"/>
    </xf>
    <xf numFmtId="168" fontId="37" fillId="0" borderId="0" xfId="8" applyNumberFormat="1" applyFont="1" applyAlignment="1">
      <alignment horizontal="right"/>
    </xf>
    <xf numFmtId="0" fontId="38" fillId="0" borderId="0" xfId="0" applyFont="1"/>
    <xf numFmtId="0" fontId="37" fillId="0" borderId="0" xfId="0" applyFont="1"/>
    <xf numFmtId="0" fontId="38" fillId="0" borderId="0" xfId="0" applyFont="1" applyAlignment="1">
      <alignment vertical="top" wrapText="1"/>
    </xf>
    <xf numFmtId="0" fontId="18" fillId="2" borderId="0" xfId="0" applyFont="1" applyFill="1"/>
    <xf numFmtId="0" fontId="25" fillId="2" borderId="0" xfId="0" applyFont="1" applyFill="1"/>
    <xf numFmtId="0" fontId="16" fillId="2" borderId="0" xfId="0" applyFont="1" applyFill="1"/>
    <xf numFmtId="0" fontId="32" fillId="2" borderId="0" xfId="0" applyFont="1" applyFill="1" applyAlignment="1">
      <alignment vertical="top" wrapText="1"/>
    </xf>
    <xf numFmtId="9" fontId="26" fillId="0" borderId="0" xfId="0" applyNumberFormat="1" applyFont="1"/>
    <xf numFmtId="0" fontId="28" fillId="0" borderId="0" xfId="7" applyFont="1" applyFill="1"/>
    <xf numFmtId="3" fontId="23" fillId="0" borderId="0" xfId="1" applyNumberFormat="1" applyFont="1" applyAlignment="1">
      <alignment horizontal="left"/>
    </xf>
    <xf numFmtId="0" fontId="21" fillId="0" borderId="0" xfId="1"/>
    <xf numFmtId="0" fontId="23" fillId="0" borderId="0" xfId="4" applyFont="1" applyProtection="1"/>
    <xf numFmtId="0" fontId="21" fillId="0" borderId="0" xfId="4" applyFont="1" applyAlignment="1" applyProtection="1">
      <alignment horizontal="left"/>
    </xf>
    <xf numFmtId="0" fontId="23" fillId="0" borderId="0" xfId="1" applyFont="1"/>
    <xf numFmtId="3" fontId="23" fillId="0" borderId="0" xfId="1" applyNumberFormat="1" applyFont="1"/>
    <xf numFmtId="0" fontId="24" fillId="0" borderId="0" xfId="1" applyFont="1"/>
    <xf numFmtId="3" fontId="24" fillId="0" borderId="0" xfId="1" applyNumberFormat="1" applyFont="1"/>
    <xf numFmtId="0" fontId="39" fillId="0" borderId="0" xfId="10" applyFont="1" applyBorder="1" applyProtection="1"/>
    <xf numFmtId="3" fontId="24" fillId="0" borderId="0" xfId="1" applyNumberFormat="1" applyFont="1" applyAlignment="1">
      <alignment horizontal="left"/>
    </xf>
    <xf numFmtId="0" fontId="40" fillId="0" borderId="0" xfId="1" applyFont="1"/>
    <xf numFmtId="0" fontId="17" fillId="0" borderId="7" xfId="0" applyFont="1" applyBorder="1"/>
    <xf numFmtId="0" fontId="0" fillId="0" borderId="3" xfId="0" applyBorder="1"/>
    <xf numFmtId="0" fontId="43" fillId="0" borderId="0" xfId="1" applyFont="1"/>
    <xf numFmtId="0" fontId="0" fillId="0" borderId="0" xfId="0" applyAlignment="1">
      <alignment horizontal="left"/>
    </xf>
    <xf numFmtId="0" fontId="0" fillId="0" borderId="0" xfId="0" applyAlignment="1">
      <alignment horizontal="left" indent="1"/>
    </xf>
    <xf numFmtId="168" fontId="44" fillId="0" borderId="0" xfId="8" applyNumberFormat="1" applyFont="1" applyAlignment="1">
      <alignment horizontal="right"/>
    </xf>
    <xf numFmtId="0" fontId="38" fillId="0" borderId="0" xfId="0" applyFont="1" applyAlignment="1">
      <alignment horizontal="left" wrapText="1"/>
    </xf>
    <xf numFmtId="0" fontId="43" fillId="0" borderId="0" xfId="1" applyFont="1" applyAlignment="1">
      <alignment horizontal="right"/>
    </xf>
    <xf numFmtId="3" fontId="40" fillId="0" borderId="0" xfId="1" applyNumberFormat="1" applyFont="1" applyAlignment="1">
      <alignment horizontal="left"/>
    </xf>
    <xf numFmtId="3" fontId="43" fillId="0" borderId="0" xfId="1" applyNumberFormat="1" applyFont="1" applyAlignment="1">
      <alignment horizontal="left" indent="1"/>
    </xf>
    <xf numFmtId="0" fontId="17" fillId="0" borderId="0" xfId="0" applyFont="1" applyAlignment="1">
      <alignment horizontal="left" indent="1"/>
    </xf>
    <xf numFmtId="3" fontId="43" fillId="0" borderId="0" xfId="1" applyNumberFormat="1" applyFont="1" applyAlignment="1">
      <alignment horizontal="left"/>
    </xf>
    <xf numFmtId="0" fontId="17" fillId="0" borderId="0" xfId="0" applyFont="1" applyAlignment="1">
      <alignment horizontal="right"/>
    </xf>
    <xf numFmtId="165" fontId="43" fillId="0" borderId="2" xfId="1" applyNumberFormat="1" applyFont="1" applyBorder="1" applyAlignment="1">
      <alignment horizontal="left"/>
    </xf>
    <xf numFmtId="0" fontId="43" fillId="0" borderId="2" xfId="1" applyFont="1" applyBorder="1" applyAlignment="1">
      <alignment horizontal="left"/>
    </xf>
    <xf numFmtId="0" fontId="43" fillId="0" borderId="2" xfId="1" applyFont="1" applyBorder="1"/>
    <xf numFmtId="0" fontId="43" fillId="0" borderId="2" xfId="1" applyFont="1" applyBorder="1" applyAlignment="1">
      <alignment horizontal="right"/>
    </xf>
    <xf numFmtId="1" fontId="43" fillId="0" borderId="2" xfId="1" applyNumberFormat="1" applyFont="1" applyBorder="1"/>
    <xf numFmtId="165" fontId="43" fillId="0" borderId="0" xfId="1" applyNumberFormat="1" applyFont="1" applyAlignment="1">
      <alignment horizontal="right"/>
    </xf>
    <xf numFmtId="9" fontId="43" fillId="0" borderId="0" xfId="6" applyFont="1" applyAlignment="1">
      <alignment horizontal="right"/>
    </xf>
    <xf numFmtId="0" fontId="43" fillId="0" borderId="0" xfId="1" applyFont="1" applyAlignment="1">
      <alignment horizontal="left"/>
    </xf>
    <xf numFmtId="0" fontId="43" fillId="0" borderId="4" xfId="1" applyFont="1" applyBorder="1" applyAlignment="1">
      <alignment horizontal="left"/>
    </xf>
    <xf numFmtId="3" fontId="32" fillId="0" borderId="0" xfId="1" applyNumberFormat="1" applyFont="1" applyAlignment="1">
      <alignment horizontal="left"/>
    </xf>
    <xf numFmtId="3" fontId="43" fillId="0" borderId="3" xfId="1" applyNumberFormat="1" applyFont="1" applyBorder="1" applyAlignment="1">
      <alignment horizontal="left"/>
    </xf>
    <xf numFmtId="0" fontId="17" fillId="0" borderId="3" xfId="0" applyFont="1" applyBorder="1" applyAlignment="1">
      <alignment horizontal="left" indent="1"/>
    </xf>
    <xf numFmtId="0" fontId="17" fillId="0" borderId="0" xfId="0" quotePrefix="1" applyFont="1"/>
    <xf numFmtId="169" fontId="32" fillId="0" borderId="0" xfId="8" applyNumberFormat="1" applyFont="1" applyAlignment="1">
      <alignment horizontal="right"/>
    </xf>
    <xf numFmtId="166" fontId="43" fillId="0" borderId="3" xfId="1" applyNumberFormat="1" applyFont="1" applyBorder="1" applyAlignment="1">
      <alignment horizontal="right"/>
    </xf>
    <xf numFmtId="3" fontId="43" fillId="0" borderId="0" xfId="1" applyNumberFormat="1" applyFont="1"/>
    <xf numFmtId="170" fontId="43" fillId="0" borderId="0" xfId="1" applyNumberFormat="1" applyFont="1" applyAlignment="1">
      <alignment horizontal="center"/>
    </xf>
    <xf numFmtId="3" fontId="43" fillId="0" borderId="0" xfId="1" applyNumberFormat="1" applyFont="1" applyAlignment="1">
      <alignment horizontal="right"/>
    </xf>
    <xf numFmtId="164" fontId="43" fillId="0" borderId="0" xfId="1" applyNumberFormat="1" applyFont="1" applyAlignment="1">
      <alignment horizontal="right"/>
    </xf>
    <xf numFmtId="3" fontId="43" fillId="0" borderId="2" xfId="1" applyNumberFormat="1" applyFont="1" applyBorder="1"/>
    <xf numFmtId="164" fontId="43" fillId="0" borderId="2" xfId="1" applyNumberFormat="1" applyFont="1" applyBorder="1" applyAlignment="1">
      <alignment horizontal="right"/>
    </xf>
    <xf numFmtId="164" fontId="40" fillId="0" borderId="0" xfId="1" applyNumberFormat="1" applyFont="1" applyAlignment="1">
      <alignment horizontal="right"/>
    </xf>
    <xf numFmtId="3" fontId="40" fillId="0" borderId="0" xfId="1" applyNumberFormat="1" applyFont="1"/>
    <xf numFmtId="0" fontId="43" fillId="0" borderId="6" xfId="1" applyFont="1" applyBorder="1"/>
    <xf numFmtId="3" fontId="43" fillId="0" borderId="4" xfId="1" applyNumberFormat="1" applyFont="1" applyBorder="1" applyAlignment="1">
      <alignment horizontal="right"/>
    </xf>
    <xf numFmtId="164" fontId="43" fillId="0" borderId="4" xfId="1" applyNumberFormat="1" applyFont="1" applyBorder="1" applyAlignment="1">
      <alignment horizontal="right"/>
    </xf>
    <xf numFmtId="0" fontId="17" fillId="0" borderId="8" xfId="0" applyFont="1" applyBorder="1"/>
    <xf numFmtId="3" fontId="43" fillId="0" borderId="1" xfId="4" applyNumberFormat="1" applyFont="1" applyBorder="1" applyAlignment="1" applyProtection="1">
      <alignment horizontal="left"/>
    </xf>
    <xf numFmtId="3" fontId="43" fillId="0" borderId="0" xfId="4" applyNumberFormat="1" applyFont="1" applyAlignment="1" applyProtection="1">
      <alignment horizontal="left"/>
    </xf>
    <xf numFmtId="170" fontId="43" fillId="0" borderId="0" xfId="4" applyNumberFormat="1" applyFont="1" applyAlignment="1" applyProtection="1">
      <alignment horizontal="right" wrapText="1"/>
    </xf>
    <xf numFmtId="170" fontId="43" fillId="0" borderId="0" xfId="4" applyNumberFormat="1" applyFont="1" applyBorder="1" applyAlignment="1" applyProtection="1">
      <alignment horizontal="right" wrapText="1"/>
    </xf>
    <xf numFmtId="3" fontId="43" fillId="0" borderId="2" xfId="4" applyNumberFormat="1" applyFont="1" applyBorder="1" applyProtection="1"/>
    <xf numFmtId="3" fontId="43" fillId="0" borderId="2" xfId="4" applyNumberFormat="1" applyFont="1" applyBorder="1" applyAlignment="1" applyProtection="1">
      <alignment horizontal="right"/>
    </xf>
    <xf numFmtId="3" fontId="43" fillId="0" borderId="0" xfId="4" applyNumberFormat="1" applyFont="1" applyProtection="1"/>
    <xf numFmtId="3" fontId="43" fillId="0" borderId="0" xfId="4" applyNumberFormat="1" applyFont="1" applyAlignment="1" applyProtection="1">
      <alignment horizontal="right"/>
    </xf>
    <xf numFmtId="0" fontId="40" fillId="0" borderId="0" xfId="4" applyFont="1" applyAlignment="1" applyProtection="1">
      <alignment horizontal="left"/>
    </xf>
    <xf numFmtId="0" fontId="43" fillId="0" borderId="0" xfId="4" applyFont="1" applyProtection="1"/>
    <xf numFmtId="0" fontId="40" fillId="0" borderId="0" xfId="4" applyFont="1" applyProtection="1"/>
    <xf numFmtId="0" fontId="43" fillId="0" borderId="6" xfId="4" applyFont="1" applyBorder="1" applyProtection="1"/>
    <xf numFmtId="164" fontId="43" fillId="0" borderId="6" xfId="4" applyNumberFormat="1" applyFont="1" applyBorder="1" applyProtection="1"/>
    <xf numFmtId="0" fontId="45" fillId="0" borderId="0" xfId="0" applyFont="1"/>
    <xf numFmtId="0" fontId="45" fillId="0" borderId="0" xfId="0" applyFont="1" applyAlignment="1">
      <alignment horizontal="left"/>
    </xf>
    <xf numFmtId="0" fontId="45" fillId="0" borderId="0" xfId="0" applyFont="1" applyAlignment="1">
      <alignment horizontal="left" indent="1"/>
    </xf>
    <xf numFmtId="0" fontId="46" fillId="0" borderId="0" xfId="0" applyFont="1" applyAlignment="1">
      <alignment horizontal="left" indent="2"/>
    </xf>
    <xf numFmtId="0" fontId="46" fillId="0" borderId="0" xfId="0" applyFont="1"/>
    <xf numFmtId="0" fontId="30" fillId="0" borderId="0" xfId="0" applyFont="1"/>
    <xf numFmtId="0" fontId="19" fillId="0" borderId="0" xfId="0" applyFont="1" applyAlignment="1">
      <alignment horizontal="right"/>
    </xf>
    <xf numFmtId="0" fontId="32" fillId="0" borderId="0" xfId="0" applyFont="1" applyAlignment="1">
      <alignment horizontal="right"/>
    </xf>
    <xf numFmtId="0" fontId="16" fillId="0" borderId="0" xfId="0" applyFont="1"/>
    <xf numFmtId="166" fontId="40" fillId="0" borderId="0" xfId="2" applyNumberFormat="1" applyFont="1" applyFill="1" applyBorder="1" applyAlignment="1">
      <alignment horizontal="right"/>
    </xf>
    <xf numFmtId="3" fontId="43" fillId="0" borderId="5" xfId="1" applyNumberFormat="1" applyFont="1" applyBorder="1" applyAlignment="1">
      <alignment horizontal="right"/>
    </xf>
    <xf numFmtId="171" fontId="17" fillId="0" borderId="0" xfId="0" applyNumberFormat="1" applyFont="1"/>
    <xf numFmtId="0" fontId="38" fillId="0" borderId="0" xfId="0" applyFont="1" applyAlignment="1">
      <alignment horizontal="left"/>
    </xf>
    <xf numFmtId="0" fontId="26" fillId="0" borderId="0" xfId="0" pivotButton="1" applyFont="1"/>
    <xf numFmtId="171" fontId="43" fillId="0" borderId="0" xfId="1" applyNumberFormat="1" applyFont="1" applyAlignment="1">
      <alignment horizontal="right"/>
    </xf>
    <xf numFmtId="0" fontId="43" fillId="0" borderId="3" xfId="1" applyFont="1" applyBorder="1"/>
    <xf numFmtId="172" fontId="17" fillId="2" borderId="0" xfId="0" applyNumberFormat="1" applyFont="1" applyFill="1"/>
    <xf numFmtId="166" fontId="17" fillId="0" borderId="0" xfId="0" applyNumberFormat="1" applyFont="1" applyAlignment="1">
      <alignment horizontal="right"/>
    </xf>
    <xf numFmtId="0" fontId="43" fillId="0" borderId="2" xfId="1" applyFont="1" applyBorder="1" applyAlignment="1">
      <alignment horizontal="right" wrapText="1"/>
    </xf>
    <xf numFmtId="166" fontId="19" fillId="0" borderId="0" xfId="0" applyNumberFormat="1" applyFont="1" applyAlignment="1">
      <alignment horizontal="right"/>
    </xf>
    <xf numFmtId="3" fontId="19" fillId="0" borderId="0" xfId="0" applyNumberFormat="1" applyFont="1" applyAlignment="1">
      <alignment horizontal="right"/>
    </xf>
    <xf numFmtId="3" fontId="17" fillId="0" borderId="0" xfId="0" applyNumberFormat="1" applyFont="1" applyAlignment="1">
      <alignment horizontal="right"/>
    </xf>
    <xf numFmtId="9" fontId="40" fillId="0" borderId="0" xfId="6" applyFont="1" applyAlignment="1">
      <alignment horizontal="right"/>
    </xf>
    <xf numFmtId="166" fontId="40" fillId="0" borderId="0" xfId="1" applyNumberFormat="1" applyFont="1" applyAlignment="1">
      <alignment horizontal="right"/>
    </xf>
    <xf numFmtId="166" fontId="43" fillId="0" borderId="0" xfId="1" applyNumberFormat="1" applyFont="1" applyAlignment="1">
      <alignment horizontal="right"/>
    </xf>
    <xf numFmtId="9" fontId="19" fillId="0" borderId="0" xfId="0" applyNumberFormat="1" applyFont="1" applyAlignment="1">
      <alignment horizontal="right"/>
    </xf>
    <xf numFmtId="9" fontId="17" fillId="0" borderId="0" xfId="0" applyNumberFormat="1" applyFont="1" applyAlignment="1">
      <alignment horizontal="right"/>
    </xf>
    <xf numFmtId="9" fontId="32" fillId="0" borderId="0" xfId="0" applyNumberFormat="1" applyFont="1" applyAlignment="1">
      <alignment horizontal="right"/>
    </xf>
    <xf numFmtId="3" fontId="19" fillId="0" borderId="0" xfId="0" applyNumberFormat="1" applyFont="1"/>
    <xf numFmtId="3" fontId="17" fillId="0" borderId="0" xfId="0" applyNumberFormat="1" applyFont="1"/>
    <xf numFmtId="9" fontId="43" fillId="0" borderId="0" xfId="6" applyFont="1" applyFill="1" applyAlignment="1">
      <alignment horizontal="right"/>
    </xf>
    <xf numFmtId="166" fontId="19" fillId="0" borderId="0" xfId="0" applyNumberFormat="1" applyFont="1"/>
    <xf numFmtId="166" fontId="17" fillId="0" borderId="0" xfId="0" applyNumberFormat="1" applyFont="1"/>
    <xf numFmtId="166" fontId="17" fillId="0" borderId="3" xfId="0" applyNumberFormat="1" applyFont="1" applyBorder="1"/>
    <xf numFmtId="166" fontId="43" fillId="0" borderId="0" xfId="4" applyNumberFormat="1" applyFont="1" applyAlignment="1" applyProtection="1">
      <alignment horizontal="right"/>
    </xf>
    <xf numFmtId="166" fontId="43" fillId="0" borderId="0" xfId="1" applyNumberFormat="1" applyFont="1"/>
    <xf numFmtId="166" fontId="43" fillId="0" borderId="0" xfId="4" applyNumberFormat="1" applyFont="1" applyProtection="1"/>
    <xf numFmtId="166" fontId="43" fillId="0" borderId="0" xfId="2" applyNumberFormat="1" applyFont="1"/>
    <xf numFmtId="166" fontId="40" fillId="0" borderId="0" xfId="4" applyNumberFormat="1" applyFont="1" applyAlignment="1" applyProtection="1">
      <alignment horizontal="right"/>
    </xf>
    <xf numFmtId="0" fontId="46" fillId="0" borderId="0" xfId="0" applyFont="1" applyAlignment="1">
      <alignment horizontal="left" indent="1"/>
    </xf>
    <xf numFmtId="0" fontId="34" fillId="0" borderId="0" xfId="0" applyFont="1"/>
    <xf numFmtId="0" fontId="34" fillId="0" borderId="0" xfId="0" applyFont="1" applyAlignment="1">
      <alignment horizontal="left"/>
    </xf>
    <xf numFmtId="0" fontId="34" fillId="0" borderId="0" xfId="0" applyFont="1" applyAlignment="1">
      <alignment horizontal="left" indent="1"/>
    </xf>
    <xf numFmtId="0" fontId="17" fillId="0" borderId="0" xfId="0" applyFont="1" applyAlignment="1">
      <alignment horizontal="left"/>
    </xf>
    <xf numFmtId="0" fontId="20" fillId="0" borderId="0" xfId="0" applyFont="1"/>
    <xf numFmtId="9" fontId="34" fillId="0" borderId="0" xfId="6" applyFont="1" applyAlignment="1">
      <alignment horizontal="right"/>
    </xf>
    <xf numFmtId="9" fontId="32" fillId="0" borderId="0" xfId="6" applyFont="1" applyAlignment="1">
      <alignment horizontal="right"/>
    </xf>
    <xf numFmtId="173" fontId="40" fillId="0" borderId="0" xfId="11" applyNumberFormat="1" applyFont="1" applyFill="1" applyBorder="1" applyAlignment="1">
      <alignment horizontal="right"/>
    </xf>
    <xf numFmtId="173" fontId="43" fillId="0" borderId="0" xfId="11" applyNumberFormat="1" applyFont="1" applyFill="1" applyBorder="1" applyAlignment="1">
      <alignment horizontal="right"/>
    </xf>
    <xf numFmtId="173" fontId="43" fillId="0" borderId="4" xfId="11" applyNumberFormat="1" applyFont="1" applyFill="1" applyBorder="1" applyAlignment="1">
      <alignment horizontal="right"/>
    </xf>
    <xf numFmtId="173" fontId="43" fillId="0" borderId="0" xfId="11" applyNumberFormat="1" applyFont="1" applyFill="1" applyAlignment="1">
      <alignment horizontal="right"/>
    </xf>
    <xf numFmtId="173" fontId="40" fillId="0" borderId="0" xfId="11" applyNumberFormat="1" applyFont="1" applyFill="1" applyAlignment="1">
      <alignment horizontal="right"/>
    </xf>
    <xf numFmtId="9" fontId="27" fillId="0" borderId="0" xfId="0" applyNumberFormat="1" applyFont="1"/>
    <xf numFmtId="9" fontId="19" fillId="0" borderId="0" xfId="6" applyFont="1" applyBorder="1" applyAlignment="1">
      <alignment horizontal="right"/>
    </xf>
    <xf numFmtId="0" fontId="48" fillId="0" borderId="0" xfId="0" applyFont="1"/>
    <xf numFmtId="0" fontId="14" fillId="0" borderId="0" xfId="0" applyFont="1"/>
    <xf numFmtId="166" fontId="15" fillId="0" borderId="0" xfId="0" applyNumberFormat="1" applyFont="1" applyAlignment="1">
      <alignment horizontal="right"/>
    </xf>
    <xf numFmtId="0" fontId="13" fillId="0" borderId="0" xfId="0" applyFont="1"/>
    <xf numFmtId="3" fontId="0" fillId="0" borderId="0" xfId="0" applyNumberFormat="1"/>
    <xf numFmtId="0" fontId="30" fillId="0" borderId="0" xfId="0" applyFont="1" applyAlignment="1">
      <alignment horizontal="left"/>
    </xf>
    <xf numFmtId="165" fontId="43" fillId="0" borderId="0" xfId="1" applyNumberFormat="1" applyFont="1" applyAlignment="1">
      <alignment horizontal="left"/>
    </xf>
    <xf numFmtId="174" fontId="43" fillId="0" borderId="0" xfId="1" applyNumberFormat="1" applyFont="1" applyAlignment="1">
      <alignment horizontal="right"/>
    </xf>
    <xf numFmtId="3" fontId="17" fillId="0" borderId="3" xfId="0" applyNumberFormat="1" applyFont="1" applyBorder="1"/>
    <xf numFmtId="0" fontId="12" fillId="0" borderId="0" xfId="0" applyFont="1"/>
    <xf numFmtId="0" fontId="12" fillId="0" borderId="0" xfId="0" quotePrefix="1" applyFont="1"/>
    <xf numFmtId="175" fontId="43" fillId="0" borderId="0" xfId="11" applyNumberFormat="1" applyFont="1" applyFill="1" applyBorder="1" applyAlignment="1">
      <alignment horizontal="right"/>
    </xf>
    <xf numFmtId="175" fontId="40" fillId="0" borderId="0" xfId="11" applyNumberFormat="1" applyFont="1" applyFill="1" applyBorder="1" applyAlignment="1">
      <alignment horizontal="right"/>
    </xf>
    <xf numFmtId="173" fontId="0" fillId="0" borderId="0" xfId="0" applyNumberFormat="1"/>
    <xf numFmtId="174" fontId="0" fillId="0" borderId="0" xfId="0" applyNumberFormat="1"/>
    <xf numFmtId="0" fontId="11" fillId="0" borderId="0" xfId="0" applyFont="1"/>
    <xf numFmtId="0" fontId="30" fillId="0" borderId="0" xfId="0" applyFont="1" applyAlignment="1">
      <alignment horizontal="center"/>
    </xf>
    <xf numFmtId="0" fontId="10" fillId="0" borderId="0" xfId="0" applyFont="1" applyAlignment="1">
      <alignment horizontal="left" indent="1"/>
    </xf>
    <xf numFmtId="176" fontId="17" fillId="0" borderId="0" xfId="0" applyNumberFormat="1" applyFont="1" applyAlignment="1">
      <alignment horizontal="right"/>
    </xf>
    <xf numFmtId="0" fontId="9" fillId="0" borderId="0" xfId="0" applyFont="1"/>
    <xf numFmtId="3" fontId="40" fillId="0" borderId="0" xfId="1" applyNumberFormat="1" applyFont="1" applyAlignment="1">
      <alignment horizontal="right"/>
    </xf>
    <xf numFmtId="3" fontId="17" fillId="0" borderId="4" xfId="0" applyNumberFormat="1" applyFont="1" applyBorder="1" applyAlignment="1">
      <alignment horizontal="right"/>
    </xf>
    <xf numFmtId="3" fontId="17" fillId="0" borderId="0" xfId="11" applyNumberFormat="1" applyFont="1" applyBorder="1" applyAlignment="1">
      <alignment horizontal="right"/>
    </xf>
    <xf numFmtId="3" fontId="40" fillId="0" borderId="0" xfId="11" applyNumberFormat="1" applyFont="1" applyFill="1" applyBorder="1" applyAlignment="1">
      <alignment horizontal="right"/>
    </xf>
    <xf numFmtId="9" fontId="40" fillId="0" borderId="0" xfId="6" applyFont="1" applyBorder="1" applyAlignment="1">
      <alignment horizontal="right"/>
    </xf>
    <xf numFmtId="166" fontId="7" fillId="0" borderId="0" xfId="0" applyNumberFormat="1" applyFont="1" applyAlignment="1">
      <alignment horizontal="right"/>
    </xf>
    <xf numFmtId="9" fontId="43" fillId="0" borderId="0" xfId="6" applyFont="1" applyBorder="1" applyAlignment="1">
      <alignment horizontal="right"/>
    </xf>
    <xf numFmtId="176" fontId="19" fillId="0" borderId="0" xfId="0" applyNumberFormat="1" applyFont="1" applyAlignment="1">
      <alignment horizontal="right"/>
    </xf>
    <xf numFmtId="176" fontId="7" fillId="0" borderId="0" xfId="0" applyNumberFormat="1" applyFont="1" applyAlignment="1">
      <alignment horizontal="right"/>
    </xf>
    <xf numFmtId="0" fontId="7" fillId="0" borderId="0" xfId="0" applyFont="1" applyAlignment="1">
      <alignment horizontal="right"/>
    </xf>
    <xf numFmtId="168" fontId="32" fillId="0" borderId="0" xfId="8" applyNumberFormat="1" applyFont="1" applyAlignment="1">
      <alignment horizontal="right"/>
    </xf>
    <xf numFmtId="168" fontId="37" fillId="0" borderId="0" xfId="8" applyNumberFormat="1" applyFont="1" applyAlignment="1">
      <alignment horizontal="left"/>
    </xf>
    <xf numFmtId="170" fontId="34" fillId="0" borderId="7" xfId="1" applyNumberFormat="1" applyFont="1" applyBorder="1"/>
    <xf numFmtId="170" fontId="34" fillId="0" borderId="0" xfId="1" applyNumberFormat="1" applyFont="1"/>
    <xf numFmtId="0" fontId="5" fillId="0" borderId="0" xfId="0" applyFont="1"/>
    <xf numFmtId="0" fontId="49" fillId="0" borderId="0" xfId="0" applyFont="1" applyAlignment="1">
      <alignment vertical="top" wrapText="1"/>
    </xf>
    <xf numFmtId="0" fontId="50" fillId="0" borderId="0" xfId="7" applyFont="1"/>
    <xf numFmtId="0" fontId="51" fillId="0" borderId="0" xfId="0" applyFont="1" applyAlignment="1">
      <alignment horizontal="left"/>
    </xf>
    <xf numFmtId="1" fontId="51" fillId="0" borderId="0" xfId="0" applyNumberFormat="1" applyFont="1" applyAlignment="1">
      <alignment horizontal="right"/>
    </xf>
    <xf numFmtId="0" fontId="39" fillId="0" borderId="0" xfId="0" applyFont="1"/>
    <xf numFmtId="0" fontId="40" fillId="0" borderId="0" xfId="0" applyFont="1" applyAlignment="1">
      <alignment horizontal="left" vertical="center" readingOrder="1"/>
    </xf>
    <xf numFmtId="0" fontId="32" fillId="0" borderId="0" xfId="0" applyFont="1" applyAlignment="1">
      <alignment horizontal="center" vertical="top" wrapText="1"/>
    </xf>
    <xf numFmtId="0" fontId="32" fillId="0" borderId="0" xfId="0" applyFont="1" applyAlignment="1">
      <alignment vertical="top" wrapText="1"/>
    </xf>
    <xf numFmtId="0" fontId="20" fillId="0" borderId="0" xfId="0" applyFont="1" applyAlignment="1">
      <alignment vertical="top" wrapText="1"/>
    </xf>
    <xf numFmtId="0" fontId="34" fillId="0" borderId="0" xfId="0" applyFont="1" applyAlignment="1">
      <alignment vertical="top" wrapText="1"/>
    </xf>
    <xf numFmtId="0" fontId="52" fillId="0" borderId="0" xfId="0" applyFont="1"/>
    <xf numFmtId="0" fontId="52" fillId="0" borderId="0" xfId="0" applyFont="1" applyAlignment="1">
      <alignment vertical="top"/>
    </xf>
    <xf numFmtId="0" fontId="32" fillId="0" borderId="0" xfId="0" applyFont="1" applyAlignment="1">
      <alignment horizontal="left" vertical="top" wrapText="1"/>
    </xf>
    <xf numFmtId="0" fontId="0" fillId="0" borderId="0" xfId="0" applyAlignment="1">
      <alignment horizontal="right"/>
    </xf>
    <xf numFmtId="0" fontId="19" fillId="0" borderId="4" xfId="0" applyFont="1" applyBorder="1"/>
    <xf numFmtId="0" fontId="3" fillId="0" borderId="4" xfId="0" applyFont="1" applyBorder="1"/>
    <xf numFmtId="0" fontId="3" fillId="0" borderId="0" xfId="0" applyFont="1"/>
    <xf numFmtId="0" fontId="3" fillId="0" borderId="4" xfId="0" applyFont="1" applyBorder="1" applyAlignment="1">
      <alignment horizontal="right"/>
    </xf>
    <xf numFmtId="0" fontId="3" fillId="0" borderId="9" xfId="0" applyFont="1" applyBorder="1"/>
    <xf numFmtId="0" fontId="3" fillId="0" borderId="9" xfId="0" applyFont="1" applyBorder="1" applyAlignment="1">
      <alignment horizontal="right"/>
    </xf>
    <xf numFmtId="3" fontId="3" fillId="0" borderId="0" xfId="0" applyNumberFormat="1" applyFont="1" applyAlignment="1">
      <alignment horizontal="right"/>
    </xf>
    <xf numFmtId="0" fontId="3" fillId="0" borderId="0" xfId="0" applyFont="1" applyAlignment="1">
      <alignment horizontal="right"/>
    </xf>
    <xf numFmtId="0" fontId="19" fillId="0" borderId="9" xfId="0" applyFont="1" applyBorder="1"/>
    <xf numFmtId="0" fontId="3" fillId="0" borderId="5" xfId="0" applyFont="1" applyBorder="1"/>
    <xf numFmtId="0" fontId="2" fillId="0" borderId="0" xfId="0" applyFont="1"/>
    <xf numFmtId="3" fontId="2" fillId="0" borderId="0" xfId="0" applyNumberFormat="1" applyFont="1"/>
    <xf numFmtId="9" fontId="2" fillId="0" borderId="0" xfId="0" applyNumberFormat="1" applyFont="1"/>
    <xf numFmtId="166" fontId="2" fillId="0" borderId="0" xfId="0" applyNumberFormat="1" applyFont="1" applyAlignment="1">
      <alignment horizontal="right"/>
    </xf>
    <xf numFmtId="0" fontId="2" fillId="0" borderId="4" xfId="0" applyFont="1" applyBorder="1"/>
    <xf numFmtId="9" fontId="2" fillId="0" borderId="4" xfId="0" applyNumberFormat="1" applyFont="1" applyBorder="1"/>
    <xf numFmtId="3" fontId="2" fillId="0" borderId="4" xfId="0" applyNumberFormat="1" applyFont="1" applyBorder="1"/>
    <xf numFmtId="3" fontId="2" fillId="0" borderId="0" xfId="0" applyNumberFormat="1" applyFont="1" applyAlignment="1">
      <alignment horizontal="right"/>
    </xf>
    <xf numFmtId="173" fontId="0" fillId="0" borderId="0" xfId="11" applyNumberFormat="1" applyFont="1"/>
    <xf numFmtId="173" fontId="30" fillId="0" borderId="0" xfId="11" applyNumberFormat="1" applyFont="1"/>
    <xf numFmtId="173" fontId="0" fillId="0" borderId="0" xfId="11" applyNumberFormat="1" applyFont="1" applyFill="1"/>
    <xf numFmtId="173" fontId="30" fillId="0" borderId="0" xfId="11" applyNumberFormat="1" applyFont="1" applyAlignment="1">
      <alignment horizontal="center"/>
    </xf>
    <xf numFmtId="177" fontId="17" fillId="0" borderId="0" xfId="6" applyNumberFormat="1" applyFont="1"/>
    <xf numFmtId="177" fontId="26" fillId="0" borderId="0" xfId="6" applyNumberFormat="1" applyFont="1"/>
    <xf numFmtId="177" fontId="38" fillId="0" borderId="0" xfId="6" applyNumberFormat="1" applyFont="1" applyAlignment="1">
      <alignment vertical="top" wrapText="1"/>
    </xf>
    <xf numFmtId="177" fontId="38" fillId="0" borderId="0" xfId="6" applyNumberFormat="1" applyFont="1"/>
    <xf numFmtId="9" fontId="27" fillId="0" borderId="0" xfId="6" applyFont="1"/>
    <xf numFmtId="9" fontId="26" fillId="0" borderId="0" xfId="6" applyFont="1"/>
    <xf numFmtId="0" fontId="1" fillId="0" borderId="0" xfId="0" applyFont="1"/>
    <xf numFmtId="0" fontId="4" fillId="0" borderId="0" xfId="0" applyFont="1" applyAlignment="1">
      <alignment horizontal="left" vertical="top" wrapText="1"/>
    </xf>
    <xf numFmtId="0" fontId="7" fillId="0" borderId="0" xfId="0" applyFont="1" applyAlignment="1">
      <alignment horizontal="left" vertical="top" wrapText="1"/>
    </xf>
    <xf numFmtId="170" fontId="34" fillId="0" borderId="7" xfId="1" applyNumberFormat="1" applyFont="1" applyBorder="1" applyAlignment="1">
      <alignment horizontal="center"/>
    </xf>
    <xf numFmtId="0" fontId="38" fillId="0" borderId="0" xfId="0" applyFont="1" applyAlignment="1">
      <alignment horizontal="left" wrapText="1"/>
    </xf>
    <xf numFmtId="165" fontId="43" fillId="0" borderId="4" xfId="1" applyNumberFormat="1" applyFont="1" applyBorder="1" applyAlignment="1">
      <alignment horizontal="right" wrapText="1"/>
    </xf>
    <xf numFmtId="165" fontId="43" fillId="0" borderId="5" xfId="1" applyNumberFormat="1" applyFont="1" applyBorder="1" applyAlignment="1">
      <alignment horizontal="right" wrapText="1"/>
    </xf>
    <xf numFmtId="165" fontId="43" fillId="0" borderId="0" xfId="1" applyNumberFormat="1" applyFont="1" applyAlignment="1">
      <alignment horizontal="right" wrapText="1"/>
    </xf>
    <xf numFmtId="165" fontId="43" fillId="0" borderId="4" xfId="1" applyNumberFormat="1" applyFont="1" applyBorder="1" applyAlignment="1">
      <alignment horizontal="center" wrapText="1"/>
    </xf>
    <xf numFmtId="165" fontId="43" fillId="0" borderId="5" xfId="1" applyNumberFormat="1" applyFont="1" applyBorder="1" applyAlignment="1">
      <alignment horizontal="center" wrapText="1"/>
    </xf>
    <xf numFmtId="165" fontId="43" fillId="0" borderId="0" xfId="1" applyNumberFormat="1" applyFont="1" applyAlignment="1">
      <alignment horizontal="center" wrapText="1"/>
    </xf>
    <xf numFmtId="170" fontId="34" fillId="0" borderId="8" xfId="1" applyNumberFormat="1" applyFont="1" applyBorder="1" applyAlignment="1">
      <alignment horizontal="center"/>
    </xf>
    <xf numFmtId="170" fontId="43" fillId="0" borderId="1" xfId="4" applyNumberFormat="1" applyFont="1" applyBorder="1" applyAlignment="1" applyProtection="1">
      <alignment horizontal="center" wrapText="1"/>
    </xf>
    <xf numFmtId="164" fontId="43" fillId="0" borderId="1" xfId="4" applyNumberFormat="1" applyFont="1" applyBorder="1" applyAlignment="1" applyProtection="1">
      <alignment horizontal="center" wrapText="1"/>
    </xf>
    <xf numFmtId="3" fontId="43" fillId="0" borderId="1" xfId="4" applyNumberFormat="1" applyFont="1" applyBorder="1" applyAlignment="1" applyProtection="1">
      <alignment horizontal="center" wrapText="1"/>
    </xf>
    <xf numFmtId="165" fontId="43" fillId="0" borderId="2" xfId="1" applyNumberFormat="1" applyFont="1" applyBorder="1" applyAlignment="1">
      <alignment horizontal="center" wrapText="1"/>
    </xf>
    <xf numFmtId="0" fontId="17"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2024)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797737</xdr:rowOff>
    </xdr:from>
    <xdr:to>
      <xdr:col>20</xdr:col>
      <xdr:colOff>87659</xdr:colOff>
      <xdr:row>66</xdr:row>
      <xdr:rowOff>9667</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18209" y="10005237"/>
          <a:ext cx="10760075" cy="3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June 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by</a:t>
          </a:r>
          <a:r>
            <a:rPr lang="en-GB" sz="1100" b="0" baseline="0">
              <a:latin typeface="Arial" panose="020B0604020202020204" pitchFamily="34" charset="0"/>
              <a:cs typeface="Arial" panose="020B0604020202020204" pitchFamily="34" charset="0"/>
            </a:rPr>
            <a:t> slightly (&lt;1%) </a:t>
          </a:r>
          <a:r>
            <a:rPr lang="en-GB" sz="1100" b="0">
              <a:latin typeface="Arial" panose="020B0604020202020204" pitchFamily="34" charset="0"/>
              <a:cs typeface="Arial" panose="020B0604020202020204" pitchFamily="34" charset="0"/>
            </a:rPr>
            <a:t> compared to 2024. Quantity of landings has</a:t>
          </a:r>
          <a:r>
            <a:rPr lang="en-GB" sz="1100" b="0" baseline="0">
              <a:latin typeface="Arial" panose="020B0604020202020204" pitchFamily="34" charset="0"/>
              <a:cs typeface="Arial" panose="020B0604020202020204" pitchFamily="34" charset="0"/>
            </a:rPr>
            <a:t> decreased by 5% compared to tonnage landed in between January - June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492124</xdr:colOff>
      <xdr:row>2</xdr:row>
      <xdr:rowOff>174625</xdr:rowOff>
    </xdr:from>
    <xdr:to>
      <xdr:col>20</xdr:col>
      <xdr:colOff>555624</xdr:colOff>
      <xdr:row>28</xdr:row>
      <xdr:rowOff>6560</xdr:rowOff>
    </xdr:to>
    <xdr:pic>
      <xdr:nvPicPr>
        <xdr:cNvPr id="7" name="Picture 6">
          <a:extLst>
            <a:ext uri="{FF2B5EF4-FFF2-40B4-BE49-F238E27FC236}">
              <a16:creationId xmlns:a16="http://schemas.microsoft.com/office/drawing/2014/main" id="{4289DB80-4104-7CEA-DC53-E1B88A137CA6}"/>
            </a:ext>
          </a:extLst>
        </xdr:cNvPr>
        <xdr:cNvPicPr>
          <a:picLocks noChangeAspect="1"/>
        </xdr:cNvPicPr>
      </xdr:nvPicPr>
      <xdr:blipFill>
        <a:blip xmlns:r="http://schemas.openxmlformats.org/officeDocument/2006/relationships" r:embed="rId2"/>
        <a:stretch>
          <a:fillRect/>
        </a:stretch>
      </xdr:blipFill>
      <xdr:spPr>
        <a:xfrm>
          <a:off x="2301874" y="619125"/>
          <a:ext cx="12144375" cy="4784935"/>
        </a:xfrm>
        <a:prstGeom prst="rect">
          <a:avLst/>
        </a:prstGeom>
      </xdr:spPr>
    </xdr:pic>
    <xdr:clientData/>
  </xdr:twoCellAnchor>
  <xdr:twoCellAnchor editAs="oneCell">
    <xdr:from>
      <xdr:col>3</xdr:col>
      <xdr:colOff>571499</xdr:colOff>
      <xdr:row>27</xdr:row>
      <xdr:rowOff>174624</xdr:rowOff>
    </xdr:from>
    <xdr:to>
      <xdr:col>20</xdr:col>
      <xdr:colOff>206375</xdr:colOff>
      <xdr:row>48</xdr:row>
      <xdr:rowOff>753765</xdr:rowOff>
    </xdr:to>
    <xdr:pic>
      <xdr:nvPicPr>
        <xdr:cNvPr id="8" name="Picture 7">
          <a:extLst>
            <a:ext uri="{FF2B5EF4-FFF2-40B4-BE49-F238E27FC236}">
              <a16:creationId xmlns:a16="http://schemas.microsoft.com/office/drawing/2014/main" id="{A3DC89EC-4701-652C-E35A-38A95A5BA1E5}"/>
            </a:ext>
          </a:extLst>
        </xdr:cNvPr>
        <xdr:cNvPicPr>
          <a:picLocks noChangeAspect="1"/>
        </xdr:cNvPicPr>
      </xdr:nvPicPr>
      <xdr:blipFill>
        <a:blip xmlns:r="http://schemas.openxmlformats.org/officeDocument/2006/relationships" r:embed="rId3"/>
        <a:stretch>
          <a:fillRect/>
        </a:stretch>
      </xdr:blipFill>
      <xdr:spPr>
        <a:xfrm>
          <a:off x="2381249" y="5381624"/>
          <a:ext cx="11715751" cy="4579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June</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June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June 2025 compared to 2024, down 1%. The value of landings in June 2025 (£60.6m) decreased compared to 2024 down by 3%</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June 2025 were comprised of mostly Demersal species (45%) compared to the other species groups (T6). This was driven by uptake</a:t>
          </a:r>
          <a:r>
            <a:rPr lang="en-GB" sz="1100" baseline="0">
              <a:solidFill>
                <a:schemeClr val="dk1"/>
              </a:solidFill>
              <a:effectLst/>
              <a:latin typeface="Arial" panose="020B0604020202020204" pitchFamily="34" charset="0"/>
              <a:ea typeface="+mn-ea"/>
              <a:cs typeface="Arial" panose="020B0604020202020204" pitchFamily="34" charset="0"/>
            </a:rPr>
            <a:t> of Haddock which made up 27% of the total live weight (2,904 tonnes) of Demersal species landed in June 2025. This is in line with the expected seasonality of Haddock stocks where landings are typically higher in summer months (June - August). </a:t>
          </a:r>
          <a:r>
            <a:rPr lang="en-GB" sz="1100">
              <a:solidFill>
                <a:schemeClr val="dk1"/>
              </a:solidFill>
              <a:effectLst/>
              <a:latin typeface="Arial" panose="020B0604020202020204" pitchFamily="34" charset="0"/>
              <a:ea typeface="+mn-ea"/>
              <a:cs typeface="Arial" panose="020B0604020202020204" pitchFamily="34" charset="0"/>
            </a:rPr>
            <a:t>Shellfish species comprised the majority of the value landed (50%), with Demersal species also high at 46%</a:t>
          </a:r>
          <a:r>
            <a:rPr lang="en-GB" sz="1100" baseline="0">
              <a:solidFill>
                <a:schemeClr val="dk1"/>
              </a:solidFill>
              <a:effectLst/>
              <a:latin typeface="Arial" panose="020B0604020202020204" pitchFamily="34" charset="0"/>
              <a:ea typeface="+mn-ea"/>
              <a:cs typeface="Arial" panose="020B0604020202020204" pitchFamily="34" charset="0"/>
            </a:rPr>
            <a:t> as both species groups typically fetch a high price per tonne. </a:t>
          </a:r>
          <a:endParaRPr lang="en-GB" sz="1100">
            <a:solidFill>
              <a:schemeClr val="dk1"/>
            </a:solidFill>
            <a:effectLst/>
            <a:latin typeface="Arial" panose="020B0604020202020204" pitchFamily="34" charset="0"/>
            <a:ea typeface="+mn-ea"/>
            <a:cs typeface="Arial" panose="020B0604020202020204" pitchFamily="34" charset="0"/>
          </a:endParaRPr>
        </a:p>
        <a:p>
          <a:pPr marL="0" indent="0"/>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June </a:t>
          </a:r>
          <a:r>
            <a:rPr lang="en-GB" sz="1100" b="0">
              <a:solidFill>
                <a:schemeClr val="dk1"/>
              </a:solidFill>
              <a:effectLst/>
              <a:latin typeface="Arial" panose="020B0604020202020204" pitchFamily="34" charset="0"/>
              <a:ea typeface="+mn-ea"/>
              <a:cs typeface="Arial" panose="020B0604020202020204" pitchFamily="34" charset="0"/>
            </a:rPr>
            <a:t>2025 increased slightly,</a:t>
          </a:r>
          <a:r>
            <a:rPr lang="en-GB" sz="1100" b="0" baseline="0">
              <a:solidFill>
                <a:schemeClr val="dk1"/>
              </a:solidFill>
              <a:effectLst/>
              <a:latin typeface="Arial" panose="020B0604020202020204" pitchFamily="34" charset="0"/>
              <a:ea typeface="+mn-ea"/>
              <a:cs typeface="Arial" panose="020B0604020202020204" pitchFamily="34" charset="0"/>
            </a:rPr>
            <a:t> up</a:t>
          </a:r>
          <a:r>
            <a:rPr lang="en-GB" sz="1100" b="0">
              <a:solidFill>
                <a:schemeClr val="dk1"/>
              </a:solidFill>
              <a:effectLst/>
              <a:latin typeface="Arial" panose="020B0604020202020204" pitchFamily="34" charset="0"/>
              <a:ea typeface="+mn-ea"/>
              <a:cs typeface="Arial" panose="020B0604020202020204" pitchFamily="34" charset="0"/>
            </a:rPr>
            <a:t> by 1% </a:t>
          </a:r>
          <a:r>
            <a:rPr lang="en-GB" sz="1100">
              <a:solidFill>
                <a:schemeClr val="dk1"/>
              </a:solidFill>
              <a:effectLst/>
              <a:latin typeface="Arial" panose="020B0604020202020204" pitchFamily="34" charset="0"/>
              <a:ea typeface="+mn-ea"/>
              <a:cs typeface="Arial" panose="020B0604020202020204" pitchFamily="34" charset="0"/>
            </a:rPr>
            <a:t>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a:t>
          </a:r>
          <a:r>
            <a:rPr lang="en-GB" sz="1100" b="0">
              <a:solidFill>
                <a:schemeClr val="dk1"/>
              </a:solidFill>
              <a:effectLst/>
              <a:latin typeface="Arial" panose="020B0604020202020204" pitchFamily="34" charset="0"/>
              <a:ea typeface="+mn-ea"/>
              <a:cs typeface="Arial" panose="020B0604020202020204" pitchFamily="34" charset="0"/>
            </a:rPr>
            <a:t> showed a slight decrease (&lt;1%) compared to 2024.</a:t>
          </a:r>
          <a:r>
            <a:rPr lang="en-GB" sz="1100" b="0" baseline="0">
              <a:solidFill>
                <a:schemeClr val="dk1"/>
              </a:solidFill>
              <a:effectLst/>
              <a:latin typeface="Arial" panose="020B0604020202020204" pitchFamily="34" charset="0"/>
              <a:ea typeface="+mn-ea"/>
              <a:cs typeface="Arial" panose="020B0604020202020204" pitchFamily="34" charset="0"/>
            </a:rPr>
            <a:t> </a:t>
          </a:r>
          <a:endParaRPr lang="en-GB" sz="11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61451</xdr:colOff>
      <xdr:row>2</xdr:row>
      <xdr:rowOff>174112</xdr:rowOff>
    </xdr:from>
    <xdr:to>
      <xdr:col>19</xdr:col>
      <xdr:colOff>266290</xdr:colOff>
      <xdr:row>25</xdr:row>
      <xdr:rowOff>58467</xdr:rowOff>
    </xdr:to>
    <xdr:pic>
      <xdr:nvPicPr>
        <xdr:cNvPr id="3" name="Picture 2">
          <a:extLst>
            <a:ext uri="{FF2B5EF4-FFF2-40B4-BE49-F238E27FC236}">
              <a16:creationId xmlns:a16="http://schemas.microsoft.com/office/drawing/2014/main" id="{34240AA5-5769-6BC5-82AF-E7CAA8D1D2BB}"/>
            </a:ext>
          </a:extLst>
        </xdr:cNvPr>
        <xdr:cNvPicPr>
          <a:picLocks noChangeAspect="1"/>
        </xdr:cNvPicPr>
      </xdr:nvPicPr>
      <xdr:blipFill>
        <a:blip xmlns:r="http://schemas.openxmlformats.org/officeDocument/2006/relationships" r:embed="rId2"/>
        <a:stretch>
          <a:fillRect/>
        </a:stretch>
      </xdr:blipFill>
      <xdr:spPr>
        <a:xfrm>
          <a:off x="1904999" y="624757"/>
          <a:ext cx="11071533" cy="4360081"/>
        </a:xfrm>
        <a:prstGeom prst="rect">
          <a:avLst/>
        </a:prstGeom>
      </xdr:spPr>
    </xdr:pic>
    <xdr:clientData/>
  </xdr:twoCellAnchor>
  <xdr:twoCellAnchor editAs="oneCell">
    <xdr:from>
      <xdr:col>3</xdr:col>
      <xdr:colOff>92178</xdr:colOff>
      <xdr:row>26</xdr:row>
      <xdr:rowOff>40967</xdr:rowOff>
    </xdr:from>
    <xdr:to>
      <xdr:col>19</xdr:col>
      <xdr:colOff>177138</xdr:colOff>
      <xdr:row>48</xdr:row>
      <xdr:rowOff>81935</xdr:rowOff>
    </xdr:to>
    <xdr:pic>
      <xdr:nvPicPr>
        <xdr:cNvPr id="6" name="Picture 5">
          <a:extLst>
            <a:ext uri="{FF2B5EF4-FFF2-40B4-BE49-F238E27FC236}">
              <a16:creationId xmlns:a16="http://schemas.microsoft.com/office/drawing/2014/main" id="{47CD294A-16ED-CF38-CE29-398C6C0CF822}"/>
            </a:ext>
          </a:extLst>
        </xdr:cNvPr>
        <xdr:cNvPicPr>
          <a:picLocks noChangeAspect="1"/>
        </xdr:cNvPicPr>
      </xdr:nvPicPr>
      <xdr:blipFill>
        <a:blip xmlns:r="http://schemas.openxmlformats.org/officeDocument/2006/relationships" r:embed="rId3"/>
        <a:stretch>
          <a:fillRect/>
        </a:stretch>
      </xdr:blipFill>
      <xdr:spPr>
        <a:xfrm>
          <a:off x="1935726" y="5161935"/>
          <a:ext cx="10951654" cy="43220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V44" sqref="V44"/>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206</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207</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2"/>
      <c r="R7" s="10"/>
      <c r="S7" s="10"/>
      <c r="T7" s="10"/>
      <c r="U7" s="10"/>
    </row>
    <row r="8" spans="4:21" ht="18" customHeight="1" x14ac:dyDescent="0.2">
      <c r="E8" s="179" t="s">
        <v>199</v>
      </c>
      <c r="F8" s="194" t="s">
        <v>200</v>
      </c>
      <c r="G8" s="194"/>
      <c r="R8" s="10"/>
      <c r="S8" s="10"/>
      <c r="T8" s="10"/>
      <c r="U8" s="10"/>
    </row>
    <row r="9" spans="4:21" ht="15.75" customHeight="1" x14ac:dyDescent="0.2">
      <c r="E9" s="179" t="s">
        <v>201</v>
      </c>
      <c r="F9" s="194" t="s">
        <v>202</v>
      </c>
      <c r="G9" s="194"/>
      <c r="R9" s="10"/>
      <c r="S9" s="10"/>
      <c r="T9" s="10"/>
      <c r="U9" s="10"/>
    </row>
    <row r="10" spans="4:21" ht="15.75" customHeight="1" x14ac:dyDescent="0.2">
      <c r="D10" s="143"/>
      <c r="E10" s="179" t="s">
        <v>209</v>
      </c>
      <c r="F10" s="220" t="s">
        <v>208</v>
      </c>
      <c r="R10" s="10"/>
      <c r="T10" s="10"/>
      <c r="U10" s="10"/>
    </row>
    <row r="11" spans="4:21" x14ac:dyDescent="0.2">
      <c r="D11" s="143"/>
      <c r="E11" s="179" t="s">
        <v>0</v>
      </c>
      <c r="F11" s="1" t="s">
        <v>154</v>
      </c>
      <c r="R11" s="10"/>
      <c r="S11" s="10"/>
      <c r="T11" s="10"/>
      <c r="U11" s="10"/>
    </row>
    <row r="12" spans="4:21" x14ac:dyDescent="0.2">
      <c r="D12" s="143"/>
      <c r="E12" s="179" t="s">
        <v>115</v>
      </c>
      <c r="F12" s="1" t="s">
        <v>155</v>
      </c>
      <c r="R12" s="10"/>
      <c r="S12" s="10"/>
      <c r="T12" s="10"/>
      <c r="U12" s="10"/>
    </row>
    <row r="13" spans="4:21" x14ac:dyDescent="0.2">
      <c r="D13" s="143"/>
      <c r="E13" s="179" t="s">
        <v>116</v>
      </c>
      <c r="F13" s="1" t="s">
        <v>156</v>
      </c>
      <c r="R13" s="10"/>
      <c r="S13" s="10"/>
      <c r="T13" s="10"/>
    </row>
    <row r="14" spans="4:21" x14ac:dyDescent="0.2">
      <c r="D14" s="143"/>
      <c r="E14" s="179" t="s">
        <v>1</v>
      </c>
      <c r="F14" s="1" t="s">
        <v>157</v>
      </c>
    </row>
    <row r="15" spans="4:21" x14ac:dyDescent="0.2">
      <c r="D15" s="143"/>
      <c r="E15" s="179" t="s">
        <v>2</v>
      </c>
      <c r="F15" s="1" t="s">
        <v>158</v>
      </c>
    </row>
    <row r="16" spans="4:21" x14ac:dyDescent="0.2">
      <c r="D16" s="143"/>
      <c r="E16" s="179" t="s">
        <v>39</v>
      </c>
      <c r="F16" s="1" t="s">
        <v>159</v>
      </c>
    </row>
    <row r="17" spans="4:18" x14ac:dyDescent="0.2">
      <c r="D17" s="143"/>
      <c r="E17" s="179" t="s">
        <v>42</v>
      </c>
      <c r="F17" s="1" t="s">
        <v>160</v>
      </c>
    </row>
    <row r="18" spans="4:18" x14ac:dyDescent="0.2">
      <c r="D18" s="143"/>
      <c r="E18" s="179" t="s">
        <v>117</v>
      </c>
      <c r="F18" s="1" t="s">
        <v>161</v>
      </c>
    </row>
    <row r="19" spans="4:18" x14ac:dyDescent="0.2">
      <c r="D19" s="143"/>
      <c r="E19" s="179" t="s">
        <v>124</v>
      </c>
      <c r="F19" s="38" t="s">
        <v>162</v>
      </c>
    </row>
    <row r="20" spans="4:18" x14ac:dyDescent="0.2">
      <c r="E20" s="179" t="s">
        <v>163</v>
      </c>
      <c r="F20" s="158" t="s">
        <v>177</v>
      </c>
      <c r="R20" s="14"/>
    </row>
    <row r="21" spans="4:18" x14ac:dyDescent="0.2">
      <c r="E21" s="178"/>
      <c r="F21" s="14"/>
      <c r="G21" s="14"/>
      <c r="H21" s="14"/>
      <c r="I21" s="14"/>
      <c r="J21" s="14"/>
      <c r="K21" s="14"/>
      <c r="L21" s="14"/>
      <c r="M21" s="14"/>
      <c r="N21" s="14"/>
      <c r="O21" s="14"/>
      <c r="P21" s="14"/>
      <c r="Q21" s="14"/>
      <c r="R21" s="14"/>
    </row>
    <row r="22" spans="4:18" ht="20.25" x14ac:dyDescent="0.3">
      <c r="E22" s="2" t="s">
        <v>127</v>
      </c>
    </row>
    <row r="24" spans="4:18" ht="14.25" customHeight="1" x14ac:dyDescent="0.2">
      <c r="E24" s="221"/>
      <c r="F24" s="222"/>
      <c r="G24" s="222"/>
      <c r="H24" s="222"/>
      <c r="I24" s="222"/>
      <c r="J24" s="222"/>
      <c r="K24" s="222"/>
      <c r="L24" s="222"/>
      <c r="M24" s="222"/>
      <c r="N24" s="222"/>
      <c r="O24" s="222"/>
      <c r="P24" s="222"/>
      <c r="Q24" s="222"/>
      <c r="R24" s="222"/>
    </row>
    <row r="25" spans="4:18" x14ac:dyDescent="0.2">
      <c r="E25" s="222"/>
      <c r="F25" s="222"/>
      <c r="G25" s="222"/>
      <c r="H25" s="222"/>
      <c r="I25" s="222"/>
      <c r="J25" s="222"/>
      <c r="K25" s="222"/>
      <c r="L25" s="222"/>
      <c r="M25" s="222"/>
      <c r="N25" s="222"/>
      <c r="O25" s="222"/>
      <c r="P25" s="222"/>
      <c r="Q25" s="222"/>
      <c r="R25" s="222"/>
    </row>
    <row r="26" spans="4:18" x14ac:dyDescent="0.2">
      <c r="E26" s="222"/>
      <c r="F26" s="222"/>
      <c r="G26" s="222"/>
      <c r="H26" s="222"/>
      <c r="I26" s="222"/>
      <c r="J26" s="222"/>
      <c r="K26" s="222"/>
      <c r="L26" s="222"/>
      <c r="M26" s="222"/>
      <c r="N26" s="222"/>
      <c r="O26" s="222"/>
      <c r="P26" s="222"/>
      <c r="Q26" s="222"/>
      <c r="R26" s="222"/>
    </row>
    <row r="27" spans="4:18" x14ac:dyDescent="0.2">
      <c r="E27" s="222"/>
      <c r="F27" s="222"/>
      <c r="G27" s="222"/>
      <c r="H27" s="222"/>
      <c r="I27" s="222"/>
      <c r="J27" s="222"/>
      <c r="K27" s="222"/>
      <c r="L27" s="222"/>
      <c r="M27" s="222"/>
      <c r="N27" s="222"/>
      <c r="O27" s="222"/>
      <c r="P27" s="222"/>
      <c r="Q27" s="222"/>
      <c r="R27" s="222"/>
    </row>
    <row r="28" spans="4:18" x14ac:dyDescent="0.2">
      <c r="E28" s="222"/>
      <c r="F28" s="222"/>
      <c r="G28" s="222"/>
      <c r="H28" s="222"/>
      <c r="I28" s="222"/>
      <c r="J28" s="222"/>
      <c r="K28" s="222"/>
      <c r="L28" s="222"/>
      <c r="M28" s="222"/>
      <c r="N28" s="222"/>
      <c r="O28" s="222"/>
      <c r="P28" s="222"/>
      <c r="Q28" s="222"/>
      <c r="R28" s="222"/>
    </row>
    <row r="29" spans="4:18" x14ac:dyDescent="0.2">
      <c r="E29" s="222"/>
      <c r="F29" s="222"/>
      <c r="G29" s="222"/>
      <c r="H29" s="222"/>
      <c r="I29" s="222"/>
      <c r="J29" s="222"/>
      <c r="K29" s="222"/>
      <c r="L29" s="222"/>
      <c r="M29" s="222"/>
      <c r="N29" s="222"/>
      <c r="O29" s="222"/>
      <c r="P29" s="222"/>
      <c r="Q29" s="222"/>
      <c r="R29" s="222"/>
    </row>
    <row r="30" spans="4:18" x14ac:dyDescent="0.2">
      <c r="E30" s="222"/>
      <c r="F30" s="222"/>
      <c r="G30" s="222"/>
      <c r="H30" s="222"/>
      <c r="I30" s="222"/>
      <c r="J30" s="222"/>
      <c r="K30" s="222"/>
      <c r="L30" s="222"/>
      <c r="M30" s="222"/>
      <c r="N30" s="222"/>
      <c r="O30" s="222"/>
      <c r="P30" s="222"/>
      <c r="Q30" s="222"/>
      <c r="R30" s="222"/>
    </row>
    <row r="31" spans="4:18" x14ac:dyDescent="0.2">
      <c r="E31" s="222"/>
      <c r="F31" s="222"/>
      <c r="G31" s="222"/>
      <c r="H31" s="222"/>
      <c r="I31" s="222"/>
      <c r="J31" s="222"/>
      <c r="K31" s="222"/>
      <c r="L31" s="222"/>
      <c r="M31" s="222"/>
      <c r="N31" s="222"/>
      <c r="O31" s="222"/>
      <c r="P31" s="222"/>
      <c r="Q31" s="222"/>
      <c r="R31" s="222"/>
    </row>
    <row r="32" spans="4:18" x14ac:dyDescent="0.2">
      <c r="E32" s="222"/>
      <c r="F32" s="222"/>
      <c r="G32" s="222"/>
      <c r="H32" s="222"/>
      <c r="I32" s="222"/>
      <c r="J32" s="222"/>
      <c r="K32" s="222"/>
      <c r="L32" s="222"/>
      <c r="M32" s="222"/>
      <c r="N32" s="222"/>
      <c r="O32" s="222"/>
      <c r="P32" s="222"/>
      <c r="Q32" s="222"/>
      <c r="R32" s="222"/>
    </row>
    <row r="33" spans="5:18" x14ac:dyDescent="0.2">
      <c r="E33" s="222"/>
      <c r="F33" s="222"/>
      <c r="G33" s="222"/>
      <c r="H33" s="222"/>
      <c r="I33" s="222"/>
      <c r="J33" s="222"/>
      <c r="K33" s="222"/>
      <c r="L33" s="222"/>
      <c r="M33" s="222"/>
      <c r="N33" s="222"/>
      <c r="O33" s="222"/>
      <c r="P33" s="222"/>
      <c r="Q33" s="222"/>
      <c r="R33" s="222"/>
    </row>
    <row r="34" spans="5:18" x14ac:dyDescent="0.2">
      <c r="E34" s="222"/>
      <c r="F34" s="222"/>
      <c r="G34" s="222"/>
      <c r="H34" s="222"/>
      <c r="I34" s="222"/>
      <c r="J34" s="222"/>
      <c r="K34" s="222"/>
      <c r="L34" s="222"/>
      <c r="M34" s="222"/>
      <c r="N34" s="222"/>
      <c r="O34" s="222"/>
      <c r="P34" s="222"/>
      <c r="Q34" s="222"/>
      <c r="R34" s="222"/>
    </row>
    <row r="35" spans="5:18" x14ac:dyDescent="0.2">
      <c r="E35" s="222"/>
      <c r="F35" s="222"/>
      <c r="G35" s="222"/>
      <c r="H35" s="222"/>
      <c r="I35" s="222"/>
      <c r="J35" s="222"/>
      <c r="K35" s="222"/>
      <c r="L35" s="222"/>
      <c r="M35" s="222"/>
      <c r="N35" s="222"/>
      <c r="O35" s="222"/>
      <c r="P35" s="222"/>
      <c r="Q35" s="222"/>
      <c r="R35" s="222"/>
    </row>
    <row r="36" spans="5:18" x14ac:dyDescent="0.2">
      <c r="E36" s="222"/>
      <c r="F36" s="222"/>
      <c r="G36" s="222"/>
      <c r="H36" s="222"/>
      <c r="I36" s="222"/>
      <c r="J36" s="222"/>
      <c r="K36" s="222"/>
      <c r="L36" s="222"/>
      <c r="M36" s="222"/>
      <c r="N36" s="222"/>
      <c r="O36" s="222"/>
      <c r="P36" s="222"/>
      <c r="Q36" s="222"/>
      <c r="R36" s="222"/>
    </row>
    <row r="37" spans="5:18" x14ac:dyDescent="0.2">
      <c r="E37" s="222"/>
      <c r="F37" s="222"/>
      <c r="G37" s="222"/>
      <c r="H37" s="222"/>
      <c r="I37" s="222"/>
      <c r="J37" s="222"/>
      <c r="K37" s="222"/>
      <c r="L37" s="222"/>
      <c r="M37" s="222"/>
      <c r="N37" s="222"/>
      <c r="O37" s="222"/>
      <c r="P37" s="222"/>
      <c r="Q37" s="222"/>
      <c r="R37" s="222"/>
    </row>
    <row r="38" spans="5:18" x14ac:dyDescent="0.2">
      <c r="E38" s="222"/>
      <c r="F38" s="222"/>
      <c r="G38" s="222"/>
      <c r="H38" s="222"/>
      <c r="I38" s="222"/>
      <c r="J38" s="222"/>
      <c r="K38" s="222"/>
      <c r="L38" s="222"/>
      <c r="M38" s="222"/>
      <c r="N38" s="222"/>
      <c r="O38" s="222"/>
      <c r="P38" s="222"/>
      <c r="Q38" s="222"/>
      <c r="R38" s="222"/>
    </row>
    <row r="39" spans="5:18" x14ac:dyDescent="0.2">
      <c r="E39" s="222"/>
      <c r="F39" s="222"/>
      <c r="G39" s="222"/>
      <c r="H39" s="222"/>
      <c r="I39" s="222"/>
      <c r="J39" s="222"/>
      <c r="K39" s="222"/>
      <c r="L39" s="222"/>
      <c r="M39" s="222"/>
      <c r="N39" s="222"/>
      <c r="O39" s="222"/>
      <c r="P39" s="222"/>
      <c r="Q39" s="222"/>
      <c r="R39" s="222"/>
    </row>
    <row r="40" spans="5:18" x14ac:dyDescent="0.2">
      <c r="E40" s="222"/>
      <c r="F40" s="222"/>
      <c r="G40" s="222"/>
      <c r="H40" s="222"/>
      <c r="I40" s="222"/>
      <c r="J40" s="222"/>
      <c r="K40" s="222"/>
      <c r="L40" s="222"/>
      <c r="M40" s="222"/>
      <c r="N40" s="222"/>
      <c r="O40" s="222"/>
      <c r="P40" s="222"/>
      <c r="Q40" s="222"/>
      <c r="R40" s="222"/>
    </row>
    <row r="41" spans="5:18" x14ac:dyDescent="0.2">
      <c r="E41" s="222"/>
      <c r="F41" s="222"/>
      <c r="G41" s="222"/>
      <c r="H41" s="222"/>
      <c r="I41" s="222"/>
      <c r="J41" s="222"/>
      <c r="K41" s="222"/>
      <c r="L41" s="222"/>
      <c r="M41" s="222"/>
      <c r="N41" s="222"/>
      <c r="O41" s="222"/>
      <c r="P41" s="222"/>
      <c r="Q41" s="222"/>
      <c r="R41" s="222"/>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June'!A1" display="Highlights - June"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topLeftCell="A5" zoomScaleNormal="100" workbookViewId="0">
      <selection activeCell="Z49" sqref="Z49"/>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183</v>
      </c>
    </row>
    <row r="4" spans="4:18" ht="15" customHeight="1" x14ac:dyDescent="0.25">
      <c r="D4" s="183"/>
      <c r="G4" s="184"/>
      <c r="H4" s="184"/>
      <c r="I4" s="185"/>
      <c r="J4" s="185"/>
      <c r="K4" s="185"/>
      <c r="L4" s="185"/>
      <c r="M4" s="185"/>
      <c r="N4" s="185"/>
      <c r="O4" s="185"/>
      <c r="P4" s="185"/>
      <c r="Q4" s="185"/>
      <c r="R4" s="185"/>
    </row>
    <row r="5" spans="4:18" x14ac:dyDescent="0.25">
      <c r="D5" s="97"/>
      <c r="E5" s="186"/>
      <c r="F5" s="186"/>
      <c r="G5" s="186"/>
      <c r="H5" s="185"/>
      <c r="I5" s="185"/>
      <c r="J5" s="185"/>
      <c r="K5" s="185"/>
      <c r="L5" s="185"/>
      <c r="M5" s="185"/>
      <c r="N5" s="185"/>
      <c r="O5" s="185"/>
      <c r="P5" s="185"/>
      <c r="Q5" s="185"/>
      <c r="R5" s="185"/>
    </row>
    <row r="6" spans="4:18" x14ac:dyDescent="0.25">
      <c r="H6" s="185"/>
      <c r="I6" s="185"/>
      <c r="J6" s="185"/>
      <c r="K6" s="185"/>
      <c r="L6" s="185"/>
      <c r="M6" s="185"/>
      <c r="N6" s="185"/>
      <c r="O6" s="185"/>
      <c r="P6" s="185"/>
      <c r="Q6" s="185"/>
      <c r="R6" s="185"/>
    </row>
    <row r="7" spans="4:18" x14ac:dyDescent="0.25">
      <c r="E7" s="185"/>
      <c r="F7" s="185"/>
      <c r="G7" s="185"/>
      <c r="H7" s="185"/>
      <c r="I7" s="185"/>
      <c r="J7" s="185"/>
      <c r="K7" s="185"/>
      <c r="L7" s="185"/>
      <c r="M7" s="185"/>
      <c r="N7" s="185"/>
      <c r="O7" s="185"/>
      <c r="P7" s="185"/>
      <c r="Q7" s="185"/>
      <c r="R7" s="185"/>
    </row>
    <row r="8" spans="4:18" x14ac:dyDescent="0.25">
      <c r="E8" s="185"/>
      <c r="F8" s="185"/>
      <c r="G8" s="185"/>
      <c r="H8" s="185"/>
      <c r="I8" s="185"/>
      <c r="J8" s="185"/>
      <c r="K8" s="185"/>
      <c r="L8" s="185"/>
      <c r="M8" s="185"/>
      <c r="N8" s="185"/>
      <c r="O8" s="185"/>
      <c r="P8" s="185"/>
      <c r="Q8" s="185"/>
      <c r="R8" s="185"/>
    </row>
    <row r="9" spans="4:18" x14ac:dyDescent="0.25">
      <c r="E9" s="185"/>
      <c r="F9" s="185"/>
      <c r="G9" s="185"/>
      <c r="H9" s="185"/>
      <c r="I9" s="185"/>
      <c r="J9" s="185"/>
      <c r="K9" s="185"/>
      <c r="L9" s="185"/>
      <c r="M9" s="185"/>
      <c r="N9" s="185"/>
      <c r="O9" s="185"/>
      <c r="P9" s="185"/>
      <c r="Q9" s="185"/>
      <c r="R9" s="185"/>
    </row>
    <row r="10" spans="4:18" x14ac:dyDescent="0.25">
      <c r="E10" s="185"/>
      <c r="F10" s="185"/>
      <c r="G10" s="185"/>
      <c r="H10" s="185"/>
      <c r="I10" s="185"/>
      <c r="J10" s="185"/>
      <c r="K10" s="185"/>
      <c r="L10" s="185"/>
      <c r="M10" s="185"/>
      <c r="N10" s="185"/>
      <c r="O10" s="185"/>
      <c r="P10" s="185"/>
      <c r="Q10" s="185"/>
      <c r="R10" s="185"/>
    </row>
    <row r="11" spans="4:18" x14ac:dyDescent="0.25">
      <c r="E11" s="185"/>
      <c r="F11" s="185"/>
      <c r="G11" s="185"/>
      <c r="H11" s="185"/>
      <c r="I11" s="185"/>
      <c r="J11" s="185"/>
      <c r="K11" s="185"/>
      <c r="L11" s="185"/>
      <c r="M11" s="185"/>
      <c r="N11" s="185"/>
      <c r="O11" s="185"/>
      <c r="P11" s="185"/>
      <c r="Q11" s="185"/>
      <c r="R11" s="185"/>
    </row>
    <row r="12" spans="4:18" x14ac:dyDescent="0.25">
      <c r="E12" s="185"/>
      <c r="F12" s="185"/>
      <c r="G12" s="185"/>
      <c r="H12" s="185"/>
      <c r="I12" s="185"/>
      <c r="J12" s="185"/>
      <c r="K12" s="185"/>
      <c r="L12" s="185"/>
      <c r="M12" s="185"/>
      <c r="N12" s="185"/>
      <c r="O12" s="185"/>
      <c r="P12" s="185"/>
      <c r="Q12" s="185"/>
      <c r="R12" s="185"/>
    </row>
    <row r="13" spans="4:18" x14ac:dyDescent="0.25">
      <c r="E13" s="185"/>
      <c r="F13" s="185"/>
      <c r="G13" s="185"/>
      <c r="H13" s="185"/>
      <c r="I13" s="185"/>
      <c r="J13" s="185"/>
      <c r="K13" s="185"/>
      <c r="L13" s="185"/>
      <c r="M13" s="185"/>
      <c r="N13" s="185"/>
      <c r="O13" s="185"/>
      <c r="P13" s="185"/>
      <c r="Q13" s="185"/>
      <c r="R13" s="185"/>
    </row>
    <row r="14" spans="4:18" x14ac:dyDescent="0.25">
      <c r="E14" s="185"/>
      <c r="F14" s="185"/>
      <c r="G14" s="185"/>
      <c r="H14" s="185"/>
      <c r="I14" s="185"/>
      <c r="J14" s="185"/>
      <c r="K14" s="185"/>
      <c r="L14" s="185"/>
      <c r="M14" s="185"/>
      <c r="N14" s="185"/>
      <c r="O14" s="185"/>
      <c r="P14" s="185"/>
      <c r="Q14" s="185"/>
      <c r="R14" s="185"/>
    </row>
    <row r="15" spans="4:18" x14ac:dyDescent="0.25">
      <c r="E15" s="185"/>
      <c r="F15" s="185"/>
      <c r="G15" s="185"/>
      <c r="H15" s="185"/>
      <c r="I15" s="185"/>
      <c r="J15" s="185"/>
      <c r="K15" s="185"/>
      <c r="L15" s="185"/>
      <c r="M15" s="185"/>
      <c r="N15" s="185"/>
      <c r="O15" s="185"/>
      <c r="P15" s="185"/>
      <c r="Q15" s="185"/>
      <c r="R15" s="185"/>
    </row>
    <row r="16" spans="4:18" x14ac:dyDescent="0.25">
      <c r="E16" s="185"/>
      <c r="F16" s="185"/>
      <c r="G16" s="185"/>
      <c r="H16" s="185"/>
      <c r="I16" s="185"/>
      <c r="J16" s="185"/>
      <c r="K16" s="185"/>
      <c r="L16" s="185"/>
      <c r="M16" s="185"/>
      <c r="N16" s="185"/>
      <c r="O16" s="185"/>
      <c r="P16" s="185"/>
      <c r="Q16" s="185"/>
      <c r="R16" s="185"/>
    </row>
    <row r="17" spans="5:18" x14ac:dyDescent="0.25">
      <c r="E17" s="185"/>
      <c r="F17" s="185"/>
      <c r="G17" s="185"/>
      <c r="H17" s="185"/>
      <c r="I17" s="185"/>
      <c r="J17" s="185"/>
      <c r="K17" s="185"/>
      <c r="L17" s="185"/>
      <c r="M17" s="185"/>
      <c r="N17" s="185"/>
      <c r="O17" s="185"/>
      <c r="P17" s="185"/>
      <c r="Q17" s="185"/>
      <c r="R17" s="185"/>
    </row>
    <row r="18" spans="5:18" x14ac:dyDescent="0.25">
      <c r="E18" s="185"/>
      <c r="F18" s="185"/>
      <c r="G18" s="185"/>
      <c r="H18" s="185"/>
      <c r="I18" s="185"/>
      <c r="J18" s="185"/>
      <c r="K18" s="185"/>
      <c r="L18" s="185"/>
      <c r="M18" s="185"/>
      <c r="N18" s="185"/>
      <c r="O18" s="185"/>
      <c r="P18" s="185"/>
      <c r="Q18" s="185"/>
      <c r="R18" s="185"/>
    </row>
    <row r="19" spans="5:18" x14ac:dyDescent="0.25">
      <c r="E19" s="185"/>
      <c r="F19" s="185"/>
      <c r="G19" s="185"/>
      <c r="H19" s="185"/>
      <c r="I19" s="185"/>
      <c r="J19" s="185"/>
      <c r="K19" s="185"/>
      <c r="L19" s="185"/>
      <c r="M19" s="185"/>
      <c r="N19" s="185"/>
      <c r="O19" s="185"/>
      <c r="P19" s="185"/>
      <c r="Q19" s="185"/>
      <c r="R19" s="185"/>
    </row>
    <row r="20" spans="5:18" x14ac:dyDescent="0.25">
      <c r="E20" s="185"/>
      <c r="F20" s="185"/>
      <c r="G20" s="185"/>
      <c r="H20" s="185"/>
      <c r="I20" s="185"/>
      <c r="J20" s="185"/>
      <c r="K20" s="185"/>
      <c r="L20" s="185"/>
      <c r="M20" s="185"/>
      <c r="N20" s="185"/>
      <c r="O20" s="185"/>
      <c r="P20" s="185"/>
      <c r="Q20" s="185"/>
      <c r="R20" s="185"/>
    </row>
    <row r="21" spans="5:18" x14ac:dyDescent="0.25">
      <c r="E21" s="185"/>
      <c r="F21" s="185"/>
      <c r="G21" s="185"/>
      <c r="H21" s="185"/>
      <c r="I21" s="185"/>
      <c r="J21" s="185"/>
      <c r="K21" s="185"/>
      <c r="L21" s="185"/>
      <c r="M21" s="185"/>
      <c r="N21" s="185"/>
      <c r="O21" s="185"/>
      <c r="P21" s="185"/>
      <c r="Q21" s="185"/>
      <c r="R21" s="185"/>
    </row>
    <row r="22" spans="5:18" x14ac:dyDescent="0.25">
      <c r="F22" s="185"/>
      <c r="G22" s="185"/>
      <c r="H22" s="185"/>
      <c r="I22" s="185"/>
      <c r="J22" s="185"/>
      <c r="K22" s="185"/>
      <c r="L22" s="185"/>
      <c r="N22" s="185"/>
      <c r="O22" s="185"/>
      <c r="P22" s="185"/>
      <c r="Q22" s="185"/>
      <c r="R22" s="185"/>
    </row>
    <row r="23" spans="5:18" x14ac:dyDescent="0.25">
      <c r="E23" s="185"/>
      <c r="F23" s="185"/>
      <c r="G23" s="185"/>
      <c r="H23" s="185"/>
      <c r="I23" s="185"/>
      <c r="J23" s="185"/>
      <c r="K23" s="185"/>
      <c r="L23" s="185"/>
      <c r="M23" s="185"/>
      <c r="N23" s="185"/>
      <c r="O23" s="185"/>
      <c r="P23" s="185"/>
      <c r="Q23" s="185"/>
      <c r="R23" s="185"/>
    </row>
    <row r="24" spans="5:18" ht="15" customHeight="1" x14ac:dyDescent="0.25">
      <c r="E24" s="185"/>
      <c r="F24" s="185"/>
      <c r="G24" s="185"/>
      <c r="H24" s="185"/>
      <c r="I24" s="185"/>
      <c r="J24" s="185"/>
      <c r="K24" s="185"/>
      <c r="L24" s="185"/>
      <c r="M24" s="185"/>
      <c r="N24" s="185"/>
      <c r="O24" s="185"/>
      <c r="P24" s="185"/>
      <c r="Q24" s="185"/>
      <c r="R24" s="185"/>
    </row>
    <row r="25" spans="5:18" x14ac:dyDescent="0.25">
      <c r="E25" s="185"/>
      <c r="F25" s="185"/>
      <c r="G25" s="185"/>
      <c r="H25" s="185"/>
      <c r="I25" s="185"/>
      <c r="J25" s="185"/>
      <c r="K25" s="185"/>
      <c r="L25" s="185"/>
      <c r="M25" s="185"/>
      <c r="N25" s="185"/>
      <c r="O25" s="185"/>
      <c r="P25" s="185"/>
      <c r="Q25" s="185"/>
      <c r="R25" s="185"/>
    </row>
    <row r="26" spans="5:18" x14ac:dyDescent="0.25">
      <c r="E26" s="187"/>
      <c r="F26" s="185"/>
      <c r="G26" s="185"/>
      <c r="H26" s="185"/>
      <c r="I26" s="185"/>
      <c r="J26" s="185"/>
      <c r="K26" s="185"/>
      <c r="L26" s="185"/>
      <c r="M26" s="185"/>
      <c r="N26" s="185"/>
      <c r="O26" s="185"/>
      <c r="P26" s="185"/>
      <c r="Q26" s="185"/>
      <c r="R26" s="185"/>
    </row>
    <row r="27" spans="5:18" x14ac:dyDescent="0.25">
      <c r="E27" s="185"/>
      <c r="F27" s="185"/>
      <c r="G27" s="185"/>
      <c r="H27" s="185"/>
      <c r="I27" s="185"/>
      <c r="J27" s="185"/>
      <c r="K27" s="185"/>
      <c r="L27" s="185"/>
      <c r="M27" s="185"/>
      <c r="N27" s="185"/>
      <c r="O27" s="185"/>
      <c r="P27" s="185"/>
      <c r="Q27" s="185"/>
      <c r="R27" s="185"/>
    </row>
    <row r="28" spans="5:18" x14ac:dyDescent="0.25">
      <c r="E28" s="185"/>
      <c r="F28" s="185"/>
      <c r="G28" s="185"/>
      <c r="H28" s="185"/>
      <c r="I28" s="185"/>
      <c r="J28" s="185"/>
      <c r="K28" s="185"/>
      <c r="L28" s="185"/>
      <c r="M28" s="185"/>
      <c r="N28" s="185"/>
      <c r="O28" s="185"/>
      <c r="P28" s="185"/>
      <c r="Q28" s="185"/>
      <c r="R28" s="185"/>
    </row>
    <row r="29" spans="5:18" x14ac:dyDescent="0.25">
      <c r="E29" s="185"/>
      <c r="F29" s="185"/>
      <c r="G29" s="185"/>
      <c r="H29" s="185"/>
      <c r="I29" s="185"/>
      <c r="J29" s="185"/>
      <c r="K29" s="185"/>
      <c r="L29" s="185"/>
      <c r="M29" s="185"/>
      <c r="N29" s="185"/>
      <c r="O29" s="185"/>
      <c r="P29" s="185"/>
      <c r="Q29" s="185"/>
      <c r="R29" s="185"/>
    </row>
    <row r="30" spans="5:18" x14ac:dyDescent="0.25">
      <c r="E30" s="185"/>
      <c r="F30" s="185"/>
      <c r="G30" s="185"/>
      <c r="H30" s="185"/>
      <c r="I30" s="185"/>
      <c r="J30" s="185"/>
      <c r="K30" s="185"/>
      <c r="L30" s="185"/>
      <c r="M30" s="185"/>
      <c r="N30" s="185"/>
      <c r="O30" s="185"/>
      <c r="P30" s="185"/>
      <c r="Q30" s="185"/>
      <c r="R30" s="185"/>
    </row>
    <row r="31" spans="5:18" x14ac:dyDescent="0.25">
      <c r="E31" s="185"/>
      <c r="F31" s="185"/>
      <c r="G31" s="185"/>
      <c r="H31" s="185"/>
      <c r="I31" s="185"/>
      <c r="J31" s="185"/>
      <c r="K31" s="185"/>
      <c r="L31" s="185"/>
      <c r="M31" s="185"/>
      <c r="N31" s="185"/>
      <c r="O31" s="185"/>
      <c r="P31" s="185"/>
      <c r="Q31" s="185"/>
      <c r="R31" s="185"/>
    </row>
    <row r="32" spans="5:18" x14ac:dyDescent="0.25">
      <c r="E32" s="185"/>
      <c r="F32" s="185"/>
      <c r="G32" s="185"/>
      <c r="H32" s="185"/>
      <c r="I32" s="185"/>
      <c r="J32" s="185"/>
      <c r="K32" s="185"/>
      <c r="L32" s="185"/>
      <c r="M32" s="185"/>
      <c r="N32" s="185"/>
      <c r="O32" s="185"/>
      <c r="P32" s="185"/>
      <c r="Q32" s="185"/>
      <c r="R32" s="185"/>
    </row>
    <row r="33" spans="5:22" x14ac:dyDescent="0.25">
      <c r="E33" s="185"/>
      <c r="F33" s="185"/>
      <c r="G33" s="185"/>
      <c r="H33" s="185"/>
      <c r="I33" s="185"/>
      <c r="J33" s="185"/>
      <c r="K33" s="185"/>
      <c r="L33" s="185"/>
      <c r="M33" s="185"/>
      <c r="N33" s="185"/>
      <c r="O33" s="185"/>
      <c r="P33" s="185"/>
      <c r="Q33" s="185"/>
      <c r="R33" s="185"/>
    </row>
    <row r="34" spans="5:22" x14ac:dyDescent="0.25">
      <c r="E34" s="185"/>
      <c r="F34" s="185"/>
      <c r="G34" s="185"/>
      <c r="H34" s="185"/>
      <c r="I34" s="185"/>
      <c r="J34" s="185"/>
      <c r="K34" s="185"/>
      <c r="L34" s="185"/>
      <c r="M34" s="185"/>
      <c r="N34" s="185"/>
      <c r="O34" s="185"/>
      <c r="P34" s="185"/>
      <c r="Q34" s="185"/>
      <c r="R34" s="185"/>
    </row>
    <row r="35" spans="5:22" x14ac:dyDescent="0.25">
      <c r="E35" s="185"/>
      <c r="F35" s="185"/>
      <c r="G35" s="185"/>
      <c r="H35" s="185"/>
      <c r="I35" s="185"/>
      <c r="J35" s="185"/>
      <c r="K35" s="185"/>
      <c r="L35" s="185"/>
      <c r="M35" s="185"/>
      <c r="N35" s="185"/>
      <c r="O35" s="185"/>
      <c r="P35" s="185"/>
      <c r="Q35" s="185"/>
      <c r="R35" s="185"/>
    </row>
    <row r="36" spans="5:22" x14ac:dyDescent="0.25">
      <c r="E36" s="185"/>
      <c r="F36" s="185"/>
      <c r="G36" s="185"/>
      <c r="H36" s="185"/>
      <c r="I36" s="185"/>
      <c r="J36" s="185"/>
      <c r="K36" s="185"/>
      <c r="L36" s="185"/>
      <c r="M36" s="185"/>
      <c r="N36" s="185"/>
      <c r="O36" s="185"/>
      <c r="P36" s="185"/>
      <c r="Q36" s="185"/>
      <c r="R36" s="185"/>
    </row>
    <row r="37" spans="5:22" x14ac:dyDescent="0.25">
      <c r="E37" s="185"/>
      <c r="F37" s="185"/>
      <c r="G37" s="185"/>
      <c r="H37" s="185"/>
      <c r="I37" s="185"/>
      <c r="J37" s="185"/>
      <c r="K37" s="185"/>
      <c r="L37" s="185"/>
      <c r="M37" s="185"/>
      <c r="N37" s="185"/>
      <c r="O37" s="185"/>
      <c r="P37" s="185"/>
      <c r="Q37" s="185"/>
      <c r="R37" s="185"/>
    </row>
    <row r="38" spans="5:22" x14ac:dyDescent="0.25">
      <c r="E38" s="185"/>
      <c r="F38" s="185"/>
      <c r="G38" s="185"/>
      <c r="H38" s="185"/>
      <c r="I38" s="185"/>
      <c r="J38" s="185"/>
      <c r="K38" s="185"/>
      <c r="L38" s="185"/>
      <c r="M38" s="185"/>
      <c r="N38" s="185"/>
      <c r="O38" s="185"/>
      <c r="P38" s="185"/>
      <c r="Q38" s="185"/>
      <c r="R38" s="185"/>
    </row>
    <row r="39" spans="5:22" x14ac:dyDescent="0.25">
      <c r="E39" s="185"/>
      <c r="F39" s="185"/>
      <c r="G39" s="185"/>
      <c r="H39" s="185"/>
      <c r="I39" s="185"/>
      <c r="J39" s="185"/>
      <c r="K39" s="185"/>
      <c r="L39" s="185"/>
      <c r="M39" s="185"/>
      <c r="N39" s="185"/>
      <c r="O39" s="185"/>
      <c r="P39" s="185"/>
      <c r="Q39" s="185"/>
    </row>
    <row r="40" spans="5:22" x14ac:dyDescent="0.25">
      <c r="E40" s="185"/>
      <c r="F40" s="185"/>
      <c r="G40" s="185"/>
      <c r="H40" s="185"/>
      <c r="I40" s="185"/>
      <c r="J40" s="185"/>
      <c r="K40" s="185"/>
      <c r="L40" s="185"/>
      <c r="M40" s="185"/>
      <c r="N40" s="185"/>
      <c r="O40" s="185"/>
      <c r="P40" s="185"/>
      <c r="Q40" s="185"/>
    </row>
    <row r="44" spans="5:22" ht="15" customHeight="1" x14ac:dyDescent="0.25">
      <c r="E44" s="188"/>
      <c r="F44" s="185"/>
      <c r="G44" s="185"/>
      <c r="H44" s="185"/>
      <c r="I44" s="185"/>
      <c r="J44" s="185"/>
      <c r="K44" s="185"/>
      <c r="L44" s="185"/>
      <c r="M44" s="185"/>
      <c r="N44" s="188"/>
      <c r="O44" s="185"/>
      <c r="P44" s="185"/>
      <c r="Q44" s="185"/>
    </row>
    <row r="45" spans="5:22" x14ac:dyDescent="0.25">
      <c r="E45" s="189"/>
      <c r="F45" s="185"/>
      <c r="G45" s="185"/>
      <c r="H45" s="185"/>
      <c r="I45" s="185"/>
      <c r="J45" s="185"/>
      <c r="K45" s="185"/>
      <c r="L45" s="185"/>
      <c r="M45" s="185"/>
      <c r="N45" s="189"/>
      <c r="O45" s="185"/>
      <c r="P45" s="185"/>
      <c r="Q45" s="185"/>
    </row>
    <row r="46" spans="5:22" ht="15" customHeight="1" x14ac:dyDescent="0.25">
      <c r="E46" s="185"/>
      <c r="F46" s="185"/>
      <c r="G46" s="185"/>
      <c r="H46" s="185"/>
      <c r="I46" s="185"/>
      <c r="J46" s="185"/>
      <c r="K46" s="185"/>
      <c r="L46" s="185"/>
      <c r="M46" s="185"/>
      <c r="N46" s="185"/>
      <c r="O46" s="185"/>
      <c r="P46" s="185"/>
      <c r="Q46" s="185"/>
    </row>
    <row r="47" spans="5:22" x14ac:dyDescent="0.25">
      <c r="E47" s="185"/>
      <c r="F47" s="185"/>
      <c r="G47" s="185"/>
      <c r="H47" s="185"/>
      <c r="I47" s="185"/>
      <c r="J47" s="185"/>
      <c r="K47" s="185"/>
      <c r="L47" s="185"/>
      <c r="M47" s="185"/>
      <c r="N47" s="185"/>
      <c r="O47" s="185"/>
      <c r="P47" s="185"/>
      <c r="Q47" s="185"/>
      <c r="R47" s="185"/>
      <c r="S47" s="185"/>
      <c r="T47" s="185"/>
      <c r="U47" s="185"/>
      <c r="V47" s="185"/>
    </row>
    <row r="48" spans="5:22" x14ac:dyDescent="0.25">
      <c r="E48" s="185"/>
      <c r="F48" s="185"/>
      <c r="G48" s="185"/>
      <c r="H48" s="185"/>
      <c r="I48" s="185"/>
      <c r="J48" s="185"/>
      <c r="K48" s="185"/>
      <c r="L48" s="185"/>
      <c r="M48" s="185"/>
      <c r="N48" s="185"/>
      <c r="O48" s="185"/>
      <c r="P48" s="185"/>
      <c r="Q48" s="185"/>
      <c r="R48" s="185"/>
      <c r="S48" s="185"/>
      <c r="T48" s="185"/>
      <c r="U48" s="185"/>
      <c r="V48" s="185"/>
    </row>
    <row r="49" spans="5:22" ht="71.25" customHeight="1" x14ac:dyDescent="0.25">
      <c r="E49" s="185"/>
      <c r="F49" s="185"/>
      <c r="G49" s="185"/>
      <c r="H49" s="185"/>
      <c r="I49" s="185"/>
      <c r="J49" s="185"/>
      <c r="K49" s="185"/>
      <c r="L49" s="185"/>
      <c r="M49" s="185"/>
      <c r="N49" s="185"/>
      <c r="O49" s="185"/>
      <c r="P49" s="185"/>
      <c r="Q49" s="185"/>
      <c r="R49" s="185"/>
      <c r="S49" s="185"/>
      <c r="T49" s="185"/>
      <c r="U49" s="190"/>
      <c r="V49" s="190"/>
    </row>
    <row r="50" spans="5:22" x14ac:dyDescent="0.25">
      <c r="E50" s="185"/>
      <c r="F50" s="185"/>
      <c r="G50" s="185"/>
      <c r="H50" s="185"/>
      <c r="I50" s="185"/>
      <c r="J50" s="185"/>
      <c r="K50" s="185"/>
      <c r="L50" s="185"/>
      <c r="M50" s="185"/>
      <c r="N50" s="185"/>
      <c r="O50" s="185"/>
      <c r="P50" s="185"/>
      <c r="Q50" s="185"/>
      <c r="R50" s="185"/>
      <c r="S50" s="185"/>
      <c r="T50" s="185"/>
      <c r="U50" s="190"/>
      <c r="V50" s="190"/>
    </row>
    <row r="51" spans="5:22" x14ac:dyDescent="0.25">
      <c r="E51" s="185"/>
      <c r="F51" s="185"/>
      <c r="G51" s="185"/>
      <c r="H51" s="185"/>
      <c r="I51" s="185"/>
      <c r="J51" s="185"/>
      <c r="K51" s="185"/>
      <c r="L51" s="185"/>
      <c r="M51" s="185"/>
      <c r="N51" s="185"/>
      <c r="O51" s="185"/>
      <c r="P51" s="185"/>
      <c r="Q51" s="185"/>
      <c r="R51" s="185"/>
      <c r="S51" s="185"/>
      <c r="T51" s="185"/>
      <c r="U51" s="190"/>
      <c r="V51" s="190"/>
    </row>
    <row r="52" spans="5:22" x14ac:dyDescent="0.25">
      <c r="E52" s="185"/>
      <c r="F52" s="185"/>
      <c r="G52" s="185"/>
      <c r="H52" s="185"/>
      <c r="I52" s="185"/>
      <c r="J52" s="185"/>
      <c r="K52" s="185"/>
      <c r="L52" s="185"/>
      <c r="M52" s="185"/>
      <c r="N52" s="185"/>
      <c r="O52" s="185"/>
      <c r="P52" s="185"/>
      <c r="Q52" s="185"/>
      <c r="R52" s="185"/>
      <c r="S52" s="185"/>
      <c r="T52" s="185"/>
      <c r="U52" s="190"/>
      <c r="V52" s="190"/>
    </row>
    <row r="53" spans="5:22" x14ac:dyDescent="0.25">
      <c r="E53" s="185"/>
      <c r="F53" s="185"/>
      <c r="G53" s="185"/>
      <c r="H53" s="185"/>
      <c r="I53" s="185"/>
      <c r="J53" s="185"/>
      <c r="K53" s="185"/>
      <c r="L53" s="185"/>
      <c r="M53" s="185"/>
      <c r="N53" s="185"/>
      <c r="O53" s="185"/>
      <c r="P53" s="185"/>
      <c r="Q53" s="185"/>
      <c r="R53" s="185"/>
      <c r="S53" s="185"/>
      <c r="T53" s="185"/>
      <c r="U53" s="190"/>
      <c r="V53" s="190"/>
    </row>
    <row r="54" spans="5:22" x14ac:dyDescent="0.25">
      <c r="E54" s="185"/>
      <c r="F54" s="185"/>
      <c r="G54" s="185"/>
      <c r="H54" s="185"/>
      <c r="I54" s="185"/>
      <c r="J54" s="185"/>
      <c r="K54" s="185"/>
      <c r="L54" s="185"/>
      <c r="M54" s="185"/>
      <c r="N54" s="185"/>
      <c r="O54" s="185"/>
      <c r="P54" s="185"/>
      <c r="Q54" s="185"/>
      <c r="R54" s="185"/>
      <c r="S54" s="185"/>
      <c r="T54" s="185"/>
      <c r="U54" s="190"/>
      <c r="V54" s="190"/>
    </row>
    <row r="55" spans="5:22" x14ac:dyDescent="0.25">
      <c r="E55" s="185"/>
      <c r="F55" s="185"/>
      <c r="G55" s="185"/>
      <c r="H55" s="185"/>
      <c r="I55" s="185"/>
      <c r="J55" s="185"/>
      <c r="K55" s="185"/>
      <c r="L55" s="185"/>
      <c r="M55" s="185"/>
      <c r="N55" s="185"/>
      <c r="O55" s="185"/>
      <c r="P55" s="185"/>
      <c r="Q55" s="185"/>
      <c r="R55" s="185"/>
      <c r="S55" s="185"/>
      <c r="T55" s="185"/>
      <c r="U55" s="190"/>
      <c r="V55" s="190"/>
    </row>
    <row r="56" spans="5:22" x14ac:dyDescent="0.25">
      <c r="E56" s="185"/>
      <c r="F56" s="185"/>
      <c r="G56" s="185"/>
      <c r="H56" s="185"/>
      <c r="I56" s="185"/>
      <c r="J56" s="185"/>
      <c r="K56" s="185"/>
      <c r="L56" s="185"/>
      <c r="M56" s="185"/>
      <c r="N56" s="185"/>
      <c r="O56" s="185"/>
      <c r="P56" s="185"/>
      <c r="Q56" s="185"/>
      <c r="R56" s="185"/>
      <c r="S56" s="185"/>
      <c r="T56" s="185"/>
      <c r="U56" s="190"/>
      <c r="V56" s="190"/>
    </row>
    <row r="57" spans="5:22" x14ac:dyDescent="0.25">
      <c r="E57" s="185"/>
      <c r="F57" s="185"/>
      <c r="G57" s="185"/>
      <c r="H57" s="185"/>
      <c r="I57" s="185"/>
      <c r="J57" s="185"/>
      <c r="K57" s="185"/>
      <c r="L57" s="185"/>
      <c r="M57" s="185"/>
      <c r="N57" s="185"/>
      <c r="O57" s="185"/>
      <c r="P57" s="185"/>
      <c r="Q57" s="185"/>
      <c r="R57" s="185"/>
      <c r="S57" s="185"/>
      <c r="T57" s="185"/>
      <c r="U57" s="190"/>
      <c r="V57" s="190"/>
    </row>
    <row r="58" spans="5:22" x14ac:dyDescent="0.25">
      <c r="E58" s="185"/>
      <c r="F58" s="185"/>
      <c r="G58" s="185"/>
      <c r="H58" s="185"/>
      <c r="I58" s="185"/>
      <c r="J58" s="185"/>
      <c r="K58" s="185"/>
      <c r="L58" s="185"/>
      <c r="M58" s="185"/>
      <c r="N58" s="185"/>
      <c r="O58" s="185"/>
      <c r="P58" s="185"/>
      <c r="Q58" s="185"/>
      <c r="R58" s="185"/>
      <c r="S58" s="185"/>
      <c r="T58" s="185"/>
      <c r="U58" s="190"/>
      <c r="V58" s="190"/>
    </row>
    <row r="59" spans="5:22" x14ac:dyDescent="0.25">
      <c r="E59" s="185"/>
      <c r="F59" s="185"/>
      <c r="G59" s="185"/>
      <c r="H59" s="185"/>
      <c r="I59" s="185"/>
      <c r="J59" s="185"/>
      <c r="K59" s="185"/>
      <c r="L59" s="185"/>
      <c r="M59" s="185"/>
      <c r="N59" s="185"/>
      <c r="O59" s="185"/>
      <c r="P59" s="185"/>
      <c r="Q59" s="185"/>
      <c r="R59" s="185"/>
      <c r="S59" s="185"/>
      <c r="T59" s="185"/>
      <c r="U59" s="190"/>
      <c r="V59" s="190"/>
    </row>
    <row r="60" spans="5:22" x14ac:dyDescent="0.25">
      <c r="E60" s="185"/>
      <c r="F60" s="185"/>
      <c r="G60" s="185"/>
      <c r="H60" s="185"/>
      <c r="I60" s="185"/>
      <c r="J60" s="185"/>
      <c r="K60" s="185"/>
      <c r="L60" s="185"/>
      <c r="M60" s="185"/>
      <c r="N60" s="185"/>
      <c r="O60" s="185"/>
      <c r="P60" s="185"/>
      <c r="Q60" s="185"/>
      <c r="R60" s="185"/>
      <c r="S60" s="185"/>
      <c r="T60" s="185"/>
      <c r="U60" s="190"/>
      <c r="V60" s="190"/>
    </row>
    <row r="61" spans="5:22" x14ac:dyDescent="0.25">
      <c r="E61"/>
      <c r="F61" s="190"/>
      <c r="G61" s="190"/>
      <c r="H61" s="190"/>
      <c r="I61" s="190"/>
      <c r="J61" s="190"/>
      <c r="K61" s="190"/>
      <c r="L61" s="190"/>
      <c r="M61" s="190"/>
      <c r="N61" s="190"/>
      <c r="O61" s="190"/>
      <c r="P61" s="190"/>
      <c r="Q61" s="190"/>
      <c r="R61" s="190"/>
      <c r="S61" s="190"/>
      <c r="T61" s="190"/>
      <c r="U61" s="190"/>
      <c r="V61" s="190"/>
    </row>
    <row r="62" spans="5:22" x14ac:dyDescent="0.25">
      <c r="E62" s="190"/>
      <c r="F62" s="190"/>
      <c r="G62" s="190"/>
      <c r="H62" s="190"/>
      <c r="I62" s="190"/>
      <c r="J62" s="190"/>
      <c r="K62" s="190"/>
      <c r="L62" s="190"/>
      <c r="M62" s="190"/>
      <c r="N62" s="190"/>
      <c r="O62" s="190"/>
      <c r="P62" s="190"/>
      <c r="Q62" s="190"/>
      <c r="R62" s="190"/>
      <c r="S62" s="190"/>
      <c r="T62" s="190"/>
      <c r="U62" s="190"/>
      <c r="V62" s="190"/>
    </row>
    <row r="63" spans="5:22" x14ac:dyDescent="0.25">
      <c r="E63" s="190"/>
      <c r="F63" s="190"/>
      <c r="G63" s="190"/>
      <c r="H63" s="190"/>
      <c r="I63" s="190"/>
      <c r="J63" s="190"/>
      <c r="K63" s="190"/>
      <c r="L63" s="190"/>
      <c r="M63" s="190"/>
      <c r="N63" s="190"/>
      <c r="O63" s="190"/>
      <c r="P63" s="190"/>
      <c r="Q63" s="190"/>
      <c r="R63" s="190"/>
      <c r="S63" s="190"/>
      <c r="T63" s="190"/>
      <c r="U63" s="190"/>
      <c r="V63" s="190"/>
    </row>
    <row r="64" spans="5:22" x14ac:dyDescent="0.25">
      <c r="E64" s="190"/>
      <c r="F64" s="190"/>
      <c r="G64" s="190"/>
      <c r="H64" s="190"/>
      <c r="I64" s="190"/>
      <c r="J64" s="190"/>
      <c r="K64" s="190"/>
      <c r="L64" s="190"/>
      <c r="M64" s="190"/>
      <c r="N64" s="190"/>
      <c r="O64" s="190"/>
      <c r="P64" s="190"/>
      <c r="Q64" s="190"/>
      <c r="R64" s="190"/>
      <c r="S64" s="190"/>
      <c r="T64" s="190"/>
      <c r="U64" s="190"/>
      <c r="V64" s="190"/>
    </row>
    <row r="65" spans="5:22" x14ac:dyDescent="0.25">
      <c r="E65" s="190"/>
      <c r="F65" s="190"/>
      <c r="G65" s="190"/>
      <c r="H65" s="190"/>
      <c r="I65" s="190"/>
      <c r="J65" s="190"/>
      <c r="K65" s="190"/>
      <c r="L65" s="190"/>
      <c r="M65" s="190"/>
      <c r="N65" s="190"/>
      <c r="O65" s="190"/>
      <c r="P65" s="190"/>
      <c r="Q65" s="190"/>
      <c r="R65" s="190"/>
      <c r="S65" s="190"/>
      <c r="T65" s="190"/>
      <c r="U65" s="190"/>
      <c r="V65" s="190"/>
    </row>
    <row r="66" spans="5:22" x14ac:dyDescent="0.25">
      <c r="E66" s="190"/>
      <c r="F66" s="190"/>
      <c r="G66" s="190"/>
      <c r="H66" s="190"/>
      <c r="I66" s="190"/>
      <c r="J66" s="190"/>
      <c r="K66" s="190"/>
      <c r="L66" s="190"/>
      <c r="M66" s="190"/>
      <c r="N66" s="190"/>
      <c r="O66" s="190"/>
      <c r="P66" s="190"/>
      <c r="Q66" s="190"/>
      <c r="R66" s="190"/>
      <c r="S66" s="190"/>
      <c r="T66" s="190"/>
      <c r="U66" s="190"/>
      <c r="V66" s="190"/>
    </row>
    <row r="67" spans="5:22" x14ac:dyDescent="0.25">
      <c r="E67" s="190"/>
      <c r="F67" s="190"/>
      <c r="G67" s="190"/>
      <c r="H67" s="190"/>
      <c r="I67" s="190"/>
      <c r="J67" s="190"/>
      <c r="K67" s="190"/>
      <c r="L67" s="190"/>
      <c r="M67" s="190"/>
      <c r="N67" s="190"/>
      <c r="O67" s="190"/>
      <c r="P67" s="190"/>
      <c r="Q67" s="190"/>
      <c r="R67" s="190"/>
      <c r="S67" s="190"/>
      <c r="T67" s="190"/>
      <c r="U67" s="190"/>
      <c r="V67" s="190"/>
    </row>
    <row r="68" spans="5:22" x14ac:dyDescent="0.25">
      <c r="E68" s="190"/>
      <c r="F68" s="190"/>
      <c r="G68" s="190"/>
      <c r="H68" s="190"/>
      <c r="I68" s="190"/>
      <c r="J68" s="190"/>
      <c r="K68" s="190"/>
      <c r="L68" s="190"/>
      <c r="M68" s="190"/>
      <c r="N68" s="190"/>
      <c r="O68" s="190"/>
      <c r="P68" s="190"/>
      <c r="Q68" s="190"/>
      <c r="R68" s="190"/>
      <c r="S68" s="190"/>
      <c r="T68" s="190"/>
      <c r="U68" s="190"/>
      <c r="V68" s="190"/>
    </row>
    <row r="69" spans="5:22" x14ac:dyDescent="0.25">
      <c r="E69" s="190"/>
      <c r="F69" s="190"/>
      <c r="G69" s="190"/>
      <c r="H69" s="190"/>
      <c r="I69" s="190"/>
      <c r="J69" s="190"/>
      <c r="K69" s="190"/>
      <c r="L69" s="190"/>
      <c r="M69" s="190"/>
      <c r="N69" s="190"/>
      <c r="O69" s="190"/>
      <c r="P69" s="190"/>
      <c r="Q69" s="190"/>
      <c r="R69" s="190"/>
      <c r="S69" s="190"/>
      <c r="T69" s="190"/>
      <c r="U69" s="190"/>
      <c r="V69" s="190"/>
    </row>
    <row r="70" spans="5:22" x14ac:dyDescent="0.25">
      <c r="E70" s="190"/>
      <c r="F70" s="190"/>
      <c r="G70" s="190"/>
      <c r="H70" s="190"/>
      <c r="I70" s="190"/>
      <c r="J70" s="190"/>
      <c r="K70" s="190"/>
      <c r="L70" s="190"/>
      <c r="M70" s="190"/>
      <c r="N70" s="190"/>
      <c r="O70" s="190"/>
      <c r="P70" s="190"/>
      <c r="Q70" s="190"/>
      <c r="R70" s="190"/>
      <c r="S70" s="190"/>
      <c r="T70" s="190"/>
      <c r="U70" s="190"/>
      <c r="V70" s="190"/>
    </row>
    <row r="71" spans="5:22" x14ac:dyDescent="0.25">
      <c r="E71" s="190"/>
      <c r="F71" s="190"/>
      <c r="G71" s="190"/>
      <c r="H71" s="190"/>
      <c r="I71" s="190"/>
      <c r="J71" s="190"/>
      <c r="K71" s="190"/>
      <c r="L71" s="190"/>
      <c r="M71" s="190"/>
      <c r="N71" s="190"/>
      <c r="O71" s="190"/>
      <c r="P71" s="190"/>
      <c r="Q71" s="190"/>
      <c r="R71" s="190"/>
      <c r="S71" s="190"/>
      <c r="T71" s="190"/>
      <c r="U71" s="190"/>
      <c r="V71" s="190"/>
    </row>
    <row r="72" spans="5:22" x14ac:dyDescent="0.25">
      <c r="E72" s="190"/>
      <c r="F72" s="190"/>
      <c r="G72" s="190"/>
      <c r="H72" s="190"/>
      <c r="I72" s="190"/>
      <c r="J72" s="190"/>
      <c r="K72" s="190"/>
      <c r="L72" s="190"/>
      <c r="M72" s="190"/>
      <c r="N72" s="190"/>
      <c r="O72" s="190"/>
      <c r="P72" s="190"/>
      <c r="Q72" s="190"/>
      <c r="R72" s="190"/>
      <c r="S72" s="190"/>
      <c r="T72" s="190"/>
      <c r="U72" s="190"/>
      <c r="V72" s="190"/>
    </row>
    <row r="73" spans="5:22" x14ac:dyDescent="0.25">
      <c r="E73" s="190"/>
      <c r="F73" s="190"/>
      <c r="G73" s="190"/>
      <c r="H73" s="190"/>
      <c r="I73" s="190"/>
      <c r="J73" s="190"/>
      <c r="K73" s="190"/>
      <c r="L73" s="190"/>
      <c r="M73" s="190"/>
      <c r="N73" s="190"/>
      <c r="O73" s="190"/>
      <c r="P73" s="190"/>
      <c r="Q73" s="190"/>
      <c r="R73" s="190"/>
      <c r="S73" s="190"/>
      <c r="T73" s="190"/>
      <c r="U73" s="190"/>
      <c r="V73" s="190"/>
    </row>
    <row r="74" spans="5:22" x14ac:dyDescent="0.25">
      <c r="E74" s="190"/>
      <c r="F74" s="190"/>
      <c r="G74" s="190"/>
      <c r="H74" s="190"/>
      <c r="I74" s="190"/>
      <c r="J74" s="190"/>
      <c r="K74" s="190"/>
      <c r="L74" s="190"/>
      <c r="M74" s="190"/>
      <c r="N74" s="190"/>
      <c r="O74" s="190"/>
      <c r="P74" s="190"/>
      <c r="Q74" s="190"/>
      <c r="R74" s="190"/>
      <c r="S74" s="190"/>
      <c r="T74" s="190"/>
      <c r="U74" s="190"/>
      <c r="V74" s="190"/>
    </row>
    <row r="75" spans="5:22" x14ac:dyDescent="0.25">
      <c r="E75" s="190"/>
      <c r="F75" s="190"/>
      <c r="G75" s="190"/>
      <c r="H75" s="190"/>
      <c r="I75" s="190"/>
      <c r="J75" s="190"/>
      <c r="K75" s="190"/>
      <c r="L75" s="190"/>
      <c r="M75" s="190"/>
      <c r="N75" s="190"/>
      <c r="O75" s="190"/>
      <c r="P75" s="190"/>
      <c r="Q75" s="190"/>
      <c r="R75" s="190"/>
      <c r="S75" s="190"/>
      <c r="T75" s="190"/>
      <c r="U75" s="190"/>
      <c r="V75" s="190"/>
    </row>
    <row r="76" spans="5:22" x14ac:dyDescent="0.25">
      <c r="E76" s="190"/>
      <c r="F76" s="190"/>
      <c r="G76" s="190"/>
      <c r="H76" s="190"/>
      <c r="I76" s="190"/>
      <c r="J76" s="190"/>
      <c r="K76" s="190"/>
      <c r="L76" s="190"/>
      <c r="M76" s="190"/>
      <c r="N76" s="190"/>
      <c r="O76" s="190"/>
      <c r="P76" s="190"/>
      <c r="Q76" s="190"/>
      <c r="R76" s="190"/>
      <c r="S76" s="190"/>
      <c r="T76" s="190"/>
      <c r="U76" s="190"/>
      <c r="V76" s="190"/>
    </row>
    <row r="77" spans="5:22" x14ac:dyDescent="0.25">
      <c r="E77" s="190"/>
      <c r="F77" s="190"/>
      <c r="G77" s="190"/>
      <c r="H77" s="190"/>
      <c r="I77" s="190"/>
      <c r="J77" s="190"/>
      <c r="K77" s="190"/>
      <c r="L77" s="190"/>
      <c r="M77" s="190"/>
      <c r="N77" s="190"/>
      <c r="O77" s="190"/>
      <c r="P77" s="190"/>
      <c r="Q77" s="190"/>
      <c r="R77" s="190"/>
      <c r="S77" s="190"/>
      <c r="T77" s="190"/>
      <c r="U77" s="190"/>
      <c r="V77" s="190"/>
    </row>
    <row r="78" spans="5:22" x14ac:dyDescent="0.25">
      <c r="E78" s="190"/>
      <c r="F78" s="190"/>
      <c r="G78" s="190"/>
      <c r="H78" s="190"/>
      <c r="I78" s="190"/>
      <c r="J78" s="190"/>
      <c r="K78" s="190"/>
      <c r="L78" s="190"/>
      <c r="M78" s="190"/>
      <c r="N78" s="190"/>
      <c r="O78" s="190"/>
      <c r="P78" s="190"/>
      <c r="Q78" s="190"/>
      <c r="R78" s="190"/>
      <c r="S78" s="190"/>
      <c r="T78" s="190"/>
      <c r="U78" s="190"/>
      <c r="V78" s="190"/>
    </row>
    <row r="79" spans="5:22" x14ac:dyDescent="0.25">
      <c r="E79" s="190"/>
      <c r="F79" s="190"/>
      <c r="G79" s="190"/>
      <c r="H79" s="190"/>
      <c r="I79" s="190"/>
      <c r="J79" s="190"/>
      <c r="K79" s="190"/>
      <c r="L79" s="190"/>
      <c r="M79" s="190"/>
      <c r="N79" s="190"/>
      <c r="O79" s="190"/>
      <c r="P79" s="190"/>
      <c r="Q79" s="190"/>
      <c r="R79" s="190"/>
      <c r="S79" s="190"/>
      <c r="T79" s="190"/>
      <c r="U79" s="190"/>
      <c r="V79" s="190"/>
    </row>
    <row r="80" spans="5:22" x14ac:dyDescent="0.25">
      <c r="E80" s="190"/>
      <c r="F80" s="190"/>
      <c r="G80" s="190"/>
      <c r="H80" s="190"/>
      <c r="I80" s="190"/>
      <c r="J80" s="190"/>
      <c r="K80" s="190"/>
      <c r="L80" s="190"/>
      <c r="M80" s="190"/>
      <c r="N80" s="190"/>
      <c r="O80" s="190"/>
      <c r="P80" s="190"/>
      <c r="Q80" s="190"/>
      <c r="R80" s="190"/>
      <c r="S80" s="190"/>
      <c r="T80" s="190"/>
      <c r="U80" s="190"/>
      <c r="V80" s="190"/>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S43"/>
  <sheetViews>
    <sheetView showGridLines="0" workbookViewId="0">
      <selection activeCell="H32" sqref="H32"/>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191" customWidth="1"/>
    <col min="13" max="13" width="19.85546875" bestFit="1" customWidth="1"/>
  </cols>
  <sheetData>
    <row r="3" spans="5:19" ht="20.25" x14ac:dyDescent="0.3">
      <c r="E3" s="2" t="s">
        <v>203</v>
      </c>
    </row>
    <row r="6" spans="5:19" x14ac:dyDescent="0.25">
      <c r="E6" s="192" t="s">
        <v>184</v>
      </c>
      <c r="F6" s="193"/>
      <c r="G6" s="193"/>
      <c r="H6" s="193"/>
      <c r="I6" s="194"/>
      <c r="J6" s="192" t="s">
        <v>185</v>
      </c>
      <c r="K6" s="193"/>
      <c r="L6" s="195"/>
      <c r="M6" s="193"/>
    </row>
    <row r="7" spans="5:19" x14ac:dyDescent="0.25">
      <c r="E7" s="196" t="s">
        <v>43</v>
      </c>
      <c r="F7" s="196">
        <v>2024</v>
      </c>
      <c r="G7" s="196">
        <v>2025</v>
      </c>
      <c r="H7" s="197" t="s">
        <v>182</v>
      </c>
      <c r="I7" s="194"/>
      <c r="J7" s="193" t="s">
        <v>43</v>
      </c>
      <c r="K7" s="196">
        <v>2024</v>
      </c>
      <c r="L7" s="196">
        <v>2025</v>
      </c>
      <c r="M7" s="197" t="s">
        <v>182</v>
      </c>
    </row>
    <row r="8" spans="5:19" x14ac:dyDescent="0.25">
      <c r="E8" s="194" t="s">
        <v>186</v>
      </c>
      <c r="F8" s="126">
        <v>140836.87411468031</v>
      </c>
      <c r="G8" s="126">
        <v>172181.87979332171</v>
      </c>
      <c r="H8" s="204">
        <f>(G8-F8)/F8</f>
        <v>0.22256249207233803</v>
      </c>
      <c r="I8" s="194"/>
      <c r="J8" s="206" t="s">
        <v>186</v>
      </c>
      <c r="K8" s="212">
        <v>99067.381999999998</v>
      </c>
      <c r="L8" s="212">
        <v>97795.369200000001</v>
      </c>
      <c r="M8" s="207">
        <f t="shared" ref="M8:M11" si="0">(L8-K8)/K8</f>
        <v>-1.2839874985290283E-2</v>
      </c>
    </row>
    <row r="9" spans="5:19" x14ac:dyDescent="0.25">
      <c r="E9" s="194" t="s">
        <v>187</v>
      </c>
      <c r="F9" s="126">
        <v>67348.277076742364</v>
      </c>
      <c r="G9" s="126">
        <v>59162.256619048268</v>
      </c>
      <c r="H9" s="204">
        <f t="shared" ref="H9:H11" si="1">(G9-F9)/F9</f>
        <v>-0.1215475853727668</v>
      </c>
      <c r="I9" s="194"/>
      <c r="J9" s="202" t="s">
        <v>187</v>
      </c>
      <c r="K9" s="212">
        <v>54802.838900000002</v>
      </c>
      <c r="L9" s="212">
        <v>51256.233</v>
      </c>
      <c r="M9" s="204">
        <f t="shared" si="0"/>
        <v>-6.4715733184398994E-2</v>
      </c>
    </row>
    <row r="10" spans="5:19" x14ac:dyDescent="0.25">
      <c r="E10" s="194" t="s">
        <v>188</v>
      </c>
      <c r="F10" s="126">
        <v>77445.385047042306</v>
      </c>
      <c r="G10" s="126">
        <v>69700.466747103215</v>
      </c>
      <c r="H10" s="204">
        <f t="shared" si="1"/>
        <v>-0.1000049040395968</v>
      </c>
      <c r="I10" s="194"/>
      <c r="J10" s="202" t="s">
        <v>188</v>
      </c>
      <c r="K10" s="212">
        <v>88715.702000000005</v>
      </c>
      <c r="L10" s="212">
        <v>78807.791400000002</v>
      </c>
      <c r="M10" s="204">
        <f t="shared" si="0"/>
        <v>-0.11168158935382151</v>
      </c>
      <c r="P10" s="147"/>
    </row>
    <row r="11" spans="5:19" x14ac:dyDescent="0.25">
      <c r="E11" s="194" t="s">
        <v>189</v>
      </c>
      <c r="F11" s="126">
        <v>60542.661330439783</v>
      </c>
      <c r="G11" s="126">
        <v>61131.764423843393</v>
      </c>
      <c r="H11" s="204">
        <f t="shared" si="1"/>
        <v>9.7303798752470631E-3</v>
      </c>
      <c r="I11" s="194"/>
      <c r="J11" s="202" t="s">
        <v>189</v>
      </c>
      <c r="K11" s="212">
        <v>45496.694199999998</v>
      </c>
      <c r="L11" s="212">
        <v>48580.473899999997</v>
      </c>
      <c r="M11" s="204">
        <f t="shared" si="0"/>
        <v>6.778030259613893E-2</v>
      </c>
    </row>
    <row r="12" spans="5:19" x14ac:dyDescent="0.25">
      <c r="E12" s="194" t="s">
        <v>40</v>
      </c>
      <c r="F12" s="126">
        <v>62049.276053533751</v>
      </c>
      <c r="G12" s="126">
        <v>52100.160868406063</v>
      </c>
      <c r="H12" s="204">
        <f>(G12-F12)/F12</f>
        <v>-0.16034216380774485</v>
      </c>
      <c r="I12" s="194"/>
      <c r="J12" s="202" t="s">
        <v>40</v>
      </c>
      <c r="K12" s="212">
        <v>23523.463</v>
      </c>
      <c r="L12" s="212">
        <v>19850.715499999998</v>
      </c>
      <c r="M12" s="204">
        <f>(L12-K12)/K12</f>
        <v>-0.15613124224099154</v>
      </c>
      <c r="S12" s="198"/>
    </row>
    <row r="13" spans="5:19" x14ac:dyDescent="0.25">
      <c r="E13" s="194" t="s">
        <v>190</v>
      </c>
      <c r="F13" s="126">
        <v>62276.053714260357</v>
      </c>
      <c r="G13" s="126">
        <v>60645.622321111397</v>
      </c>
      <c r="H13" s="204">
        <f>(G13-F13)/F13</f>
        <v>-2.6180711459814501E-2</v>
      </c>
      <c r="I13" s="194"/>
      <c r="J13" s="202" t="s">
        <v>190</v>
      </c>
      <c r="K13" s="212">
        <v>24097.8472</v>
      </c>
      <c r="L13" s="205">
        <v>23839.417000000001</v>
      </c>
      <c r="M13" s="204">
        <f>(L13-K13)/K13</f>
        <v>-1.0724202782728197E-2</v>
      </c>
    </row>
    <row r="14" spans="5:19" x14ac:dyDescent="0.25">
      <c r="E14" s="194" t="s">
        <v>191</v>
      </c>
      <c r="F14" s="126">
        <v>80762.807993613562</v>
      </c>
      <c r="G14" s="126"/>
      <c r="H14" s="204"/>
      <c r="I14" s="194"/>
      <c r="J14" s="202" t="s">
        <v>191</v>
      </c>
      <c r="K14" s="212">
        <v>42031.046300000002</v>
      </c>
      <c r="L14" s="205"/>
      <c r="M14" s="204"/>
    </row>
    <row r="15" spans="5:19" x14ac:dyDescent="0.25">
      <c r="E15" s="194" t="s">
        <v>192</v>
      </c>
      <c r="F15" s="126">
        <v>87187.242510654105</v>
      </c>
      <c r="G15" s="126"/>
      <c r="H15" s="204"/>
      <c r="I15" s="194"/>
      <c r="J15" s="202" t="s">
        <v>192</v>
      </c>
      <c r="K15" s="212">
        <v>70366.559999999998</v>
      </c>
      <c r="L15" s="205"/>
      <c r="M15" s="204"/>
    </row>
    <row r="16" spans="5:19" x14ac:dyDescent="0.25">
      <c r="E16" s="194" t="s">
        <v>193</v>
      </c>
      <c r="F16" s="126">
        <v>83587.911138710508</v>
      </c>
      <c r="G16" s="126"/>
      <c r="H16" s="204"/>
      <c r="I16" s="194"/>
      <c r="J16" s="202" t="s">
        <v>193</v>
      </c>
      <c r="K16" s="212">
        <v>64240.887799999997</v>
      </c>
      <c r="L16" s="205"/>
      <c r="M16" s="204"/>
    </row>
    <row r="17" spans="5:13" x14ac:dyDescent="0.25">
      <c r="E17" s="194" t="s">
        <v>194</v>
      </c>
      <c r="F17" s="126">
        <v>179995.54880645321</v>
      </c>
      <c r="G17" s="126"/>
      <c r="H17" s="204"/>
      <c r="I17" s="194"/>
      <c r="J17" s="202" t="s">
        <v>194</v>
      </c>
      <c r="K17" s="212">
        <v>109640.15919999999</v>
      </c>
      <c r="L17" s="205"/>
      <c r="M17" s="204"/>
    </row>
    <row r="18" spans="5:13" x14ac:dyDescent="0.25">
      <c r="E18" s="194" t="s">
        <v>195</v>
      </c>
      <c r="F18" s="126">
        <v>124044.87351656771</v>
      </c>
      <c r="G18" s="126"/>
      <c r="H18" s="204"/>
      <c r="I18" s="194"/>
      <c r="J18" s="202" t="s">
        <v>195</v>
      </c>
      <c r="K18" s="212">
        <v>76217.620899999994</v>
      </c>
      <c r="L18" s="205"/>
      <c r="M18" s="204"/>
    </row>
    <row r="19" spans="5:13" x14ac:dyDescent="0.25">
      <c r="E19" s="194" t="s">
        <v>196</v>
      </c>
      <c r="F19" s="126">
        <v>45742.417376575489</v>
      </c>
      <c r="G19" s="126"/>
      <c r="H19" s="204"/>
      <c r="I19" s="194"/>
      <c r="J19" s="202" t="s">
        <v>196</v>
      </c>
      <c r="K19" s="212">
        <v>20651.243200000001</v>
      </c>
      <c r="L19" s="205"/>
      <c r="M19" s="204"/>
    </row>
    <row r="20" spans="5:13" x14ac:dyDescent="0.25">
      <c r="E20" s="194"/>
      <c r="F20" s="194"/>
      <c r="G20" s="194"/>
      <c r="H20" s="194"/>
      <c r="I20" s="194"/>
      <c r="J20" s="194"/>
      <c r="K20" s="194"/>
      <c r="L20" s="199"/>
      <c r="M20" s="194"/>
    </row>
    <row r="21" spans="5:13" x14ac:dyDescent="0.25">
      <c r="E21" s="194"/>
      <c r="F21" s="194"/>
      <c r="G21" s="194"/>
      <c r="H21" s="194"/>
      <c r="I21" s="194"/>
      <c r="J21" s="194"/>
      <c r="K21" s="194"/>
      <c r="L21" s="199"/>
      <c r="M21" s="194"/>
    </row>
    <row r="22" spans="5:13" x14ac:dyDescent="0.25">
      <c r="E22" s="194"/>
      <c r="F22" s="194"/>
      <c r="G22" s="194"/>
      <c r="H22" s="194"/>
      <c r="I22" s="194"/>
      <c r="J22" s="194"/>
      <c r="K22" s="194"/>
      <c r="L22" s="199"/>
      <c r="M22" s="194"/>
    </row>
    <row r="23" spans="5:13" x14ac:dyDescent="0.25">
      <c r="E23" s="194"/>
      <c r="F23" s="194"/>
      <c r="G23" s="194"/>
      <c r="H23" s="194"/>
      <c r="I23" s="194"/>
      <c r="J23" s="194"/>
      <c r="K23" s="194"/>
      <c r="L23" s="199"/>
      <c r="M23" s="194"/>
    </row>
    <row r="24" spans="5:13" x14ac:dyDescent="0.25">
      <c r="E24" s="194"/>
      <c r="F24" s="194"/>
      <c r="G24" s="194"/>
      <c r="H24" s="194"/>
      <c r="I24" s="194"/>
      <c r="J24" s="194"/>
      <c r="K24" s="194"/>
      <c r="L24" s="199"/>
      <c r="M24" s="194"/>
    </row>
    <row r="25" spans="5:13" x14ac:dyDescent="0.25">
      <c r="E25" s="192" t="s">
        <v>197</v>
      </c>
      <c r="F25" s="193"/>
      <c r="G25" s="193"/>
      <c r="H25" s="193"/>
      <c r="I25" s="194"/>
      <c r="J25" s="200" t="s">
        <v>198</v>
      </c>
      <c r="K25" s="196"/>
      <c r="L25" s="197"/>
      <c r="M25" s="196"/>
    </row>
    <row r="26" spans="5:13" x14ac:dyDescent="0.25">
      <c r="E26" s="193" t="s">
        <v>43</v>
      </c>
      <c r="F26" s="196">
        <v>2024</v>
      </c>
      <c r="G26" s="196">
        <v>2025</v>
      </c>
      <c r="H26" s="197" t="s">
        <v>182</v>
      </c>
      <c r="I26" s="194"/>
      <c r="J26" s="201" t="s">
        <v>43</v>
      </c>
      <c r="K26" s="196">
        <v>2024</v>
      </c>
      <c r="L26" s="196">
        <v>2025</v>
      </c>
      <c r="M26" s="197" t="s">
        <v>182</v>
      </c>
    </row>
    <row r="27" spans="5:13" x14ac:dyDescent="0.25">
      <c r="E27" s="206" t="s">
        <v>186</v>
      </c>
      <c r="F27" s="208">
        <f>F8</f>
        <v>140836.87411468031</v>
      </c>
      <c r="G27" s="208">
        <f>G8</f>
        <v>172181.87979332171</v>
      </c>
      <c r="H27" s="207">
        <f t="shared" ref="H27:H31" si="2">(G27-F27)/F27</f>
        <v>0.22256249207233803</v>
      </c>
      <c r="I27" s="194"/>
      <c r="J27" s="202" t="s">
        <v>186</v>
      </c>
      <c r="K27" s="203">
        <f>K8</f>
        <v>99067.381999999998</v>
      </c>
      <c r="L27" s="209">
        <f>L8</f>
        <v>97795.369200000001</v>
      </c>
      <c r="M27" s="207">
        <f t="shared" ref="M27:M31" si="3">(L27-K27)/K27</f>
        <v>-1.2839874985290283E-2</v>
      </c>
    </row>
    <row r="28" spans="5:13" x14ac:dyDescent="0.25">
      <c r="E28" s="202" t="s">
        <v>187</v>
      </c>
      <c r="F28" s="203">
        <f>F27+F9</f>
        <v>208185.15119142266</v>
      </c>
      <c r="G28" s="209">
        <f>G27+G9</f>
        <v>231344.13641236999</v>
      </c>
      <c r="H28" s="204">
        <f t="shared" si="2"/>
        <v>0.11124225281395331</v>
      </c>
      <c r="I28" s="194"/>
      <c r="J28" s="202" t="s">
        <v>187</v>
      </c>
      <c r="K28" s="203">
        <f>K27+K9</f>
        <v>153870.22090000001</v>
      </c>
      <c r="L28" s="209">
        <f>L27+L9</f>
        <v>149051.60219999999</v>
      </c>
      <c r="M28" s="204">
        <f t="shared" si="3"/>
        <v>-3.1316122585744725E-2</v>
      </c>
    </row>
    <row r="29" spans="5:13" x14ac:dyDescent="0.25">
      <c r="E29" s="202" t="s">
        <v>188</v>
      </c>
      <c r="F29" s="203">
        <f t="shared" ref="F29:F38" si="4">F28+F10</f>
        <v>285630.53623846499</v>
      </c>
      <c r="G29" s="209">
        <f>G28+G10</f>
        <v>301044.60315947322</v>
      </c>
      <c r="H29" s="204">
        <f t="shared" si="2"/>
        <v>5.3965052630575362E-2</v>
      </c>
      <c r="I29" s="194"/>
      <c r="J29" s="202" t="s">
        <v>188</v>
      </c>
      <c r="K29" s="203">
        <f t="shared" ref="K29:K38" si="5">K28+K10</f>
        <v>242585.92290000001</v>
      </c>
      <c r="L29" s="209">
        <f>L28+L10</f>
        <v>227859.39360000001</v>
      </c>
      <c r="M29" s="204">
        <f t="shared" si="3"/>
        <v>-6.0706446293137296E-2</v>
      </c>
    </row>
    <row r="30" spans="5:13" x14ac:dyDescent="0.25">
      <c r="E30" s="202" t="s">
        <v>189</v>
      </c>
      <c r="F30" s="203">
        <f t="shared" si="4"/>
        <v>346173.19756890478</v>
      </c>
      <c r="G30" s="209">
        <f>G29+G11</f>
        <v>362176.36758331663</v>
      </c>
      <c r="H30" s="204">
        <f t="shared" si="2"/>
        <v>4.6228795662975802E-2</v>
      </c>
      <c r="I30" s="194"/>
      <c r="J30" s="202" t="s">
        <v>189</v>
      </c>
      <c r="K30" s="203">
        <f t="shared" si="5"/>
        <v>288082.61710000003</v>
      </c>
      <c r="L30" s="209">
        <f>L29+L11</f>
        <v>276439.86749999999</v>
      </c>
      <c r="M30" s="204">
        <f t="shared" si="3"/>
        <v>-4.0414620351628419E-2</v>
      </c>
    </row>
    <row r="31" spans="5:13" x14ac:dyDescent="0.25">
      <c r="E31" s="202" t="s">
        <v>40</v>
      </c>
      <c r="F31" s="203">
        <f t="shared" si="4"/>
        <v>408222.47362243856</v>
      </c>
      <c r="G31" s="209">
        <f>G30+G12</f>
        <v>414276.5284517227</v>
      </c>
      <c r="H31" s="204">
        <f t="shared" si="2"/>
        <v>1.4830283045326614E-2</v>
      </c>
      <c r="I31" s="194"/>
      <c r="J31" s="202" t="s">
        <v>40</v>
      </c>
      <c r="K31" s="203">
        <f t="shared" si="5"/>
        <v>311606.08010000002</v>
      </c>
      <c r="L31" s="209">
        <f>L30+L12</f>
        <v>296290.58299999998</v>
      </c>
      <c r="M31" s="204">
        <f t="shared" si="3"/>
        <v>-4.9150186976727211E-2</v>
      </c>
    </row>
    <row r="32" spans="5:13" x14ac:dyDescent="0.25">
      <c r="E32" s="202" t="s">
        <v>190</v>
      </c>
      <c r="F32" s="203">
        <f t="shared" si="4"/>
        <v>470498.5273366989</v>
      </c>
      <c r="G32" s="209">
        <f>G31+G13</f>
        <v>474922.15077283408</v>
      </c>
      <c r="H32" s="204">
        <f t="shared" ref="H32" si="6">(G32-F32)/F32</f>
        <v>9.4019920979891633E-3</v>
      </c>
      <c r="I32" s="194"/>
      <c r="J32" s="202" t="s">
        <v>190</v>
      </c>
      <c r="K32" s="203">
        <f t="shared" si="5"/>
        <v>335703.92730000004</v>
      </c>
      <c r="L32" s="209">
        <f>L31+L13</f>
        <v>320130</v>
      </c>
      <c r="M32" s="204">
        <f>(L32-K32)/K32</f>
        <v>-4.6391853158400741E-2</v>
      </c>
    </row>
    <row r="33" spans="5:13" x14ac:dyDescent="0.25">
      <c r="E33" s="202" t="s">
        <v>191</v>
      </c>
      <c r="F33" s="203">
        <f t="shared" si="4"/>
        <v>551261.33533031249</v>
      </c>
      <c r="G33" s="209"/>
      <c r="H33" s="204"/>
      <c r="I33" s="194"/>
      <c r="J33" s="202" t="s">
        <v>191</v>
      </c>
      <c r="K33" s="203">
        <f t="shared" si="5"/>
        <v>377734.97360000003</v>
      </c>
      <c r="L33" s="209"/>
      <c r="M33" s="204"/>
    </row>
    <row r="34" spans="5:13" x14ac:dyDescent="0.25">
      <c r="E34" s="202" t="s">
        <v>192</v>
      </c>
      <c r="F34" s="203">
        <f t="shared" si="4"/>
        <v>638448.57784096664</v>
      </c>
      <c r="G34" s="209"/>
      <c r="H34" s="204"/>
      <c r="I34" s="194"/>
      <c r="J34" s="202" t="s">
        <v>192</v>
      </c>
      <c r="K34" s="203">
        <f t="shared" si="5"/>
        <v>448101.53360000002</v>
      </c>
      <c r="L34" s="209"/>
      <c r="M34" s="204"/>
    </row>
    <row r="35" spans="5:13" x14ac:dyDescent="0.25">
      <c r="E35" s="202" t="s">
        <v>193</v>
      </c>
      <c r="F35" s="203">
        <f t="shared" si="4"/>
        <v>722036.4889796772</v>
      </c>
      <c r="G35" s="209"/>
      <c r="H35" s="204"/>
      <c r="I35" s="194"/>
      <c r="J35" s="202" t="s">
        <v>193</v>
      </c>
      <c r="K35" s="203">
        <f t="shared" si="5"/>
        <v>512342.42139999999</v>
      </c>
      <c r="L35" s="209"/>
      <c r="M35" s="204"/>
    </row>
    <row r="36" spans="5:13" x14ac:dyDescent="0.25">
      <c r="E36" s="202" t="s">
        <v>194</v>
      </c>
      <c r="F36" s="203">
        <f t="shared" si="4"/>
        <v>902032.03778613044</v>
      </c>
      <c r="G36" s="209"/>
      <c r="H36" s="204"/>
      <c r="I36" s="194"/>
      <c r="J36" s="202" t="s">
        <v>194</v>
      </c>
      <c r="K36" s="203">
        <f t="shared" si="5"/>
        <v>621982.58059999999</v>
      </c>
      <c r="L36" s="209"/>
      <c r="M36" s="204"/>
    </row>
    <row r="37" spans="5:13" x14ac:dyDescent="0.25">
      <c r="E37" s="202" t="s">
        <v>195</v>
      </c>
      <c r="F37" s="203">
        <f t="shared" si="4"/>
        <v>1026076.9113026982</v>
      </c>
      <c r="G37" s="209"/>
      <c r="H37" s="204"/>
      <c r="I37" s="194"/>
      <c r="J37" s="202" t="s">
        <v>195</v>
      </c>
      <c r="K37" s="203">
        <f t="shared" si="5"/>
        <v>698200.20149999997</v>
      </c>
      <c r="L37" s="209"/>
      <c r="M37" s="204"/>
    </row>
    <row r="38" spans="5:13" x14ac:dyDescent="0.25">
      <c r="E38" s="202" t="s">
        <v>196</v>
      </c>
      <c r="F38" s="203">
        <f t="shared" si="4"/>
        <v>1071819.3286792736</v>
      </c>
      <c r="G38" s="209"/>
      <c r="H38" s="204"/>
      <c r="I38" s="194"/>
      <c r="J38" s="202" t="s">
        <v>196</v>
      </c>
      <c r="K38" s="203">
        <f t="shared" si="5"/>
        <v>718851.44469999999</v>
      </c>
      <c r="L38" s="209"/>
      <c r="M38" s="204"/>
    </row>
    <row r="39" spans="5:13" x14ac:dyDescent="0.25">
      <c r="E39" s="194"/>
      <c r="F39" s="194"/>
      <c r="G39" s="194"/>
      <c r="H39" s="194"/>
      <c r="I39" s="194"/>
      <c r="J39" s="194"/>
      <c r="K39" s="194"/>
      <c r="L39" s="199"/>
      <c r="M39" s="194"/>
    </row>
    <row r="40" spans="5:13" x14ac:dyDescent="0.25">
      <c r="E40" s="194"/>
      <c r="F40" s="194"/>
      <c r="G40" s="194"/>
      <c r="H40" s="194"/>
      <c r="I40" s="194"/>
      <c r="J40" s="194"/>
      <c r="K40" s="194"/>
      <c r="L40" s="199"/>
      <c r="M40" s="194"/>
    </row>
    <row r="41" spans="5:13" x14ac:dyDescent="0.25">
      <c r="E41" s="194"/>
      <c r="F41" s="194"/>
      <c r="G41" s="194"/>
      <c r="H41" s="194"/>
      <c r="I41" s="194"/>
      <c r="J41" s="194"/>
      <c r="K41" s="194"/>
      <c r="L41" s="199"/>
      <c r="M41" s="194"/>
    </row>
    <row r="42" spans="5:13" x14ac:dyDescent="0.25">
      <c r="E42" s="194"/>
      <c r="F42" s="194"/>
      <c r="G42" s="194"/>
      <c r="H42" s="194"/>
      <c r="I42" s="194"/>
      <c r="J42" s="194"/>
      <c r="K42" s="194"/>
      <c r="L42" s="199"/>
      <c r="M42" s="194"/>
    </row>
    <row r="43" spans="5:13" x14ac:dyDescent="0.25">
      <c r="E43" t="s">
        <v>205</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9"/>
  <sheetViews>
    <sheetView showGridLines="0" topLeftCell="B2" zoomScaleNormal="100" workbookViewId="0">
      <selection activeCell="AA44" sqref="AA44"/>
    </sheetView>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210</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5"/>
      <c r="AC14" s="100"/>
      <c r="AD14" s="105"/>
    </row>
    <row r="15" spans="4:30" x14ac:dyDescent="0.25">
      <c r="E15" s="22"/>
      <c r="F15" s="22"/>
      <c r="G15" s="22"/>
      <c r="H15"/>
      <c r="I15" s="22"/>
      <c r="J15" s="22"/>
      <c r="K15" s="22"/>
      <c r="L15" s="22"/>
      <c r="M15" s="22"/>
      <c r="N15" s="22"/>
      <c r="O15" s="22"/>
      <c r="P15" s="22"/>
      <c r="Q15" s="22"/>
      <c r="R15" s="22"/>
      <c r="AB15" s="105"/>
      <c r="AC15" s="100"/>
      <c r="AD15" s="105"/>
    </row>
    <row r="16" spans="4:30" x14ac:dyDescent="0.25">
      <c r="E16" s="22"/>
      <c r="F16" s="22"/>
      <c r="G16" s="22"/>
      <c r="H16" s="22"/>
      <c r="I16" s="22"/>
      <c r="J16" s="22"/>
      <c r="K16" s="22"/>
      <c r="L16" s="22"/>
      <c r="M16" s="22"/>
      <c r="N16" s="22"/>
      <c r="O16" s="22"/>
      <c r="P16" s="22"/>
      <c r="Q16" s="22"/>
      <c r="R16" s="22"/>
      <c r="AB16" s="105"/>
      <c r="AC16" s="100"/>
      <c r="AD16" s="105"/>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5"/>
      <c r="AH24" s="100"/>
      <c r="AI24" s="105"/>
    </row>
    <row r="25" spans="4:35" x14ac:dyDescent="0.25">
      <c r="E25" s="22"/>
      <c r="F25" s="22"/>
      <c r="G25" s="22"/>
      <c r="H25" s="22"/>
      <c r="I25" s="22"/>
      <c r="J25" s="22"/>
      <c r="K25" s="22"/>
      <c r="L25" s="22"/>
      <c r="M25" s="22"/>
      <c r="N25" s="22"/>
      <c r="O25" s="22"/>
      <c r="P25" s="22"/>
      <c r="Q25" s="22"/>
      <c r="R25" s="22"/>
      <c r="AG25" s="105"/>
    </row>
    <row r="26" spans="4:35" x14ac:dyDescent="0.25">
      <c r="D26" s="22"/>
      <c r="F26" s="22"/>
      <c r="G26" s="22"/>
      <c r="H26" s="22"/>
      <c r="I26" s="22"/>
      <c r="J26" s="22"/>
      <c r="K26" s="22"/>
      <c r="L26" s="22"/>
      <c r="M26" s="22"/>
      <c r="N26" s="22"/>
      <c r="O26" s="22"/>
      <c r="P26" s="22"/>
      <c r="Q26" s="22"/>
      <c r="R26" s="22"/>
      <c r="AG26" s="105"/>
    </row>
    <row r="27" spans="4:35" x14ac:dyDescent="0.25">
      <c r="E27" s="22"/>
      <c r="F27" s="22"/>
      <c r="G27" s="22"/>
      <c r="H27" s="22"/>
      <c r="I27" s="22"/>
      <c r="J27" s="22"/>
      <c r="K27" s="22"/>
      <c r="L27" s="22"/>
      <c r="M27" s="22"/>
      <c r="N27" s="22"/>
      <c r="O27" s="22"/>
      <c r="P27" s="22"/>
      <c r="Q27" s="22"/>
      <c r="R27" s="22"/>
      <c r="AG27" s="100"/>
    </row>
    <row r="28" spans="4:35" x14ac:dyDescent="0.25">
      <c r="E28" s="22"/>
      <c r="F28" s="22"/>
      <c r="G28" s="22"/>
      <c r="H28" s="22"/>
      <c r="I28" s="22"/>
      <c r="J28" s="22"/>
      <c r="K28" s="22"/>
      <c r="L28" s="22"/>
      <c r="M28" s="22"/>
      <c r="N28" s="22"/>
      <c r="O28" s="22"/>
      <c r="P28" s="22"/>
      <c r="Q28" s="22"/>
      <c r="R28" s="22"/>
      <c r="AG28" s="100"/>
    </row>
    <row r="29" spans="4:35" x14ac:dyDescent="0.25">
      <c r="E29" s="22"/>
      <c r="F29" s="22"/>
      <c r="G29" s="22"/>
      <c r="H29" s="22"/>
      <c r="I29" s="22"/>
      <c r="J29" s="22"/>
      <c r="K29" s="22"/>
      <c r="L29" s="22"/>
      <c r="M29" s="22"/>
      <c r="N29" s="22"/>
      <c r="O29" s="22"/>
      <c r="P29" s="22"/>
      <c r="Q29" s="22"/>
      <c r="R29" s="22"/>
      <c r="AG29" s="100"/>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5"/>
    </row>
    <row r="32" spans="4:35" x14ac:dyDescent="0.25">
      <c r="E32" s="22"/>
      <c r="F32" s="22"/>
      <c r="G32" s="22"/>
      <c r="H32" s="22"/>
      <c r="I32" s="22"/>
      <c r="J32" s="22"/>
      <c r="K32" s="22"/>
      <c r="L32" s="22"/>
      <c r="M32" s="22"/>
      <c r="N32" s="22"/>
      <c r="O32" s="22"/>
      <c r="P32" s="22"/>
      <c r="Q32" s="22"/>
      <c r="R32" s="22"/>
      <c r="AG32" s="105"/>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row r="49" spans="21:21" x14ac:dyDescent="0.25">
      <c r="U49" s="13" t="s">
        <v>204</v>
      </c>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L20" sqref="L20"/>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ht="15" x14ac:dyDescent="0.25">
      <c r="A1" s="3" t="s">
        <v>135</v>
      </c>
    </row>
    <row r="2" spans="1:19" x14ac:dyDescent="0.2">
      <c r="A2" s="11"/>
    </row>
    <row r="3" spans="1:19" ht="15" thickBot="1" x14ac:dyDescent="0.25"/>
    <row r="4" spans="1:19" ht="15" x14ac:dyDescent="0.25">
      <c r="B4" s="36"/>
      <c r="C4" s="223">
        <v>45809</v>
      </c>
      <c r="D4" s="223"/>
      <c r="E4" s="223"/>
      <c r="F4" s="223"/>
      <c r="G4" s="223"/>
      <c r="H4" s="223"/>
      <c r="I4" s="223"/>
      <c r="J4" s="223"/>
    </row>
    <row r="5" spans="1:19" s="5" customFormat="1" x14ac:dyDescent="0.2">
      <c r="A5" s="1"/>
      <c r="B5" s="38"/>
      <c r="C5" s="38"/>
      <c r="D5" s="49" t="s">
        <v>4</v>
      </c>
      <c r="E5" s="50"/>
      <c r="F5" s="50"/>
      <c r="G5" s="57"/>
      <c r="H5" s="49" t="s">
        <v>125</v>
      </c>
      <c r="I5" s="50"/>
      <c r="J5" s="50"/>
    </row>
    <row r="6" spans="1:19" s="5" customFormat="1" ht="24.75" customHeight="1" x14ac:dyDescent="0.2">
      <c r="A6" s="1"/>
      <c r="B6" s="51"/>
      <c r="C6" s="51"/>
      <c r="D6" s="51">
        <v>2024</v>
      </c>
      <c r="E6" s="51">
        <v>2025</v>
      </c>
      <c r="F6" s="107" t="s">
        <v>182</v>
      </c>
      <c r="G6" s="51"/>
      <c r="H6" s="51">
        <v>2024</v>
      </c>
      <c r="I6" s="51">
        <v>2025</v>
      </c>
      <c r="J6" s="107" t="s">
        <v>182</v>
      </c>
    </row>
    <row r="7" spans="1:19" s="5" customFormat="1" x14ac:dyDescent="0.2">
      <c r="A7" s="1"/>
      <c r="B7" s="38"/>
      <c r="C7" s="38"/>
      <c r="D7" s="43"/>
      <c r="E7" s="113"/>
      <c r="F7" s="43"/>
      <c r="G7" s="43"/>
      <c r="H7" s="54"/>
      <c r="I7" s="43"/>
      <c r="J7" s="43"/>
    </row>
    <row r="8" spans="1:19" s="5" customFormat="1" ht="16.5" customHeight="1" x14ac:dyDescent="0.25">
      <c r="A8" s="1"/>
      <c r="B8" s="35" t="s">
        <v>11</v>
      </c>
      <c r="C8" s="38"/>
      <c r="D8" s="112">
        <v>62276.053714260364</v>
      </c>
      <c r="E8" s="112">
        <v>60645.622321111412</v>
      </c>
      <c r="F8" s="167">
        <v>-2.6180711459814383E-2</v>
      </c>
      <c r="G8" s="43"/>
      <c r="H8" s="112">
        <v>24097.8472</v>
      </c>
      <c r="I8" s="112">
        <v>23839.417000000001</v>
      </c>
      <c r="J8" s="167">
        <v>-1.0724202782728197E-2</v>
      </c>
      <c r="L8" s="159"/>
      <c r="M8" s="159"/>
      <c r="N8" s="159"/>
      <c r="O8" s="159"/>
      <c r="P8" s="159"/>
      <c r="Q8" s="159"/>
      <c r="R8" s="159"/>
    </row>
    <row r="9" spans="1:19" s="6" customFormat="1" ht="22.5" customHeight="1" x14ac:dyDescent="0.25">
      <c r="A9" s="3"/>
      <c r="B9" s="35"/>
      <c r="C9" s="47" t="s">
        <v>12</v>
      </c>
      <c r="D9" s="168">
        <v>12711.595593453092</v>
      </c>
      <c r="E9" s="168">
        <v>10533.6152666665</v>
      </c>
      <c r="F9" s="169">
        <v>-0.1713380755999134</v>
      </c>
      <c r="G9" s="43"/>
      <c r="H9" s="168">
        <v>3281.8475000000003</v>
      </c>
      <c r="I9" s="168">
        <v>2530.4376000000002</v>
      </c>
      <c r="J9" s="169">
        <v>-0.22895941996086047</v>
      </c>
      <c r="L9"/>
      <c r="M9"/>
      <c r="N9"/>
      <c r="O9" s="147"/>
      <c r="P9" s="147"/>
      <c r="Q9" s="147"/>
      <c r="R9" s="147"/>
    </row>
    <row r="10" spans="1:19" s="5" customFormat="1" ht="15" x14ac:dyDescent="0.25">
      <c r="A10" s="1"/>
      <c r="B10" s="38"/>
      <c r="C10" s="45" t="s">
        <v>31</v>
      </c>
      <c r="D10" s="168">
        <v>3023.27189</v>
      </c>
      <c r="E10" s="168">
        <v>2700.0963000000002</v>
      </c>
      <c r="F10" s="169">
        <v>-0.10689597289246779</v>
      </c>
      <c r="G10" s="43"/>
      <c r="H10" s="168">
        <v>373.24619999999993</v>
      </c>
      <c r="I10" s="168">
        <v>268.87490000000003</v>
      </c>
      <c r="J10" s="169">
        <v>-0.27963124607832557</v>
      </c>
      <c r="L10"/>
      <c r="M10"/>
      <c r="N10"/>
      <c r="O10" s="147"/>
      <c r="P10" s="147"/>
      <c r="Q10" s="147"/>
      <c r="R10" s="147"/>
    </row>
    <row r="11" spans="1:19" s="5" customFormat="1" ht="15" x14ac:dyDescent="0.25">
      <c r="A11" s="1"/>
      <c r="B11" s="38"/>
      <c r="C11" s="46" t="s">
        <v>6</v>
      </c>
      <c r="D11" s="168">
        <v>226.3796134530927</v>
      </c>
      <c r="E11" s="168">
        <v>240.7946334308015</v>
      </c>
      <c r="F11" s="169">
        <v>6.3676316775298669E-2</v>
      </c>
      <c r="G11" s="43"/>
      <c r="H11" s="168">
        <v>91.500099999999989</v>
      </c>
      <c r="I11" s="168">
        <v>105.48310000000001</v>
      </c>
      <c r="J11" s="169">
        <v>0.15281950511529518</v>
      </c>
      <c r="L11"/>
      <c r="M11"/>
      <c r="N11"/>
      <c r="O11" s="147"/>
      <c r="P11" s="147"/>
      <c r="Q11" s="147"/>
      <c r="R11" s="147"/>
    </row>
    <row r="12" spans="1:19" s="5" customFormat="1" ht="15" x14ac:dyDescent="0.25">
      <c r="A12" s="1"/>
      <c r="B12" s="38"/>
      <c r="C12" s="46" t="s">
        <v>7</v>
      </c>
      <c r="D12" s="168">
        <v>9461.9440900000009</v>
      </c>
      <c r="E12" s="168">
        <v>7592.7243332356993</v>
      </c>
      <c r="F12" s="169">
        <v>-0.19755134240750954</v>
      </c>
      <c r="G12" s="43"/>
      <c r="H12" s="168">
        <v>2817.1012000000001</v>
      </c>
      <c r="I12" s="168">
        <v>2156.0796</v>
      </c>
      <c r="J12" s="169">
        <v>-0.23464602549599567</v>
      </c>
      <c r="L12"/>
      <c r="M12"/>
      <c r="N12"/>
      <c r="O12" s="147"/>
      <c r="P12" s="147"/>
      <c r="Q12" s="147"/>
      <c r="R12" s="147"/>
    </row>
    <row r="13" spans="1:19" s="6" customFormat="1" ht="21" customHeight="1" x14ac:dyDescent="0.25">
      <c r="A13" s="3"/>
      <c r="B13" s="35"/>
      <c r="C13" s="61" t="s">
        <v>9</v>
      </c>
      <c r="D13" s="168">
        <v>4516.5003699999997</v>
      </c>
      <c r="E13" s="168">
        <v>3203.9057499999999</v>
      </c>
      <c r="F13" s="169">
        <v>-0.29062205523521301</v>
      </c>
      <c r="G13" s="43"/>
      <c r="H13" s="168">
        <v>1557.2589</v>
      </c>
      <c r="I13" s="168">
        <v>1033.2871</v>
      </c>
      <c r="J13" s="169">
        <v>-0.33647057660097496</v>
      </c>
      <c r="L13"/>
      <c r="M13"/>
      <c r="N13"/>
      <c r="O13" s="147"/>
      <c r="P13" s="147"/>
      <c r="Q13" s="147"/>
      <c r="R13" s="147"/>
    </row>
    <row r="14" spans="1:19" s="5" customFormat="1" ht="15" x14ac:dyDescent="0.25">
      <c r="A14" s="1"/>
      <c r="B14" s="38"/>
      <c r="C14" s="46" t="s">
        <v>32</v>
      </c>
      <c r="D14" s="168">
        <v>483.41810999999996</v>
      </c>
      <c r="E14" s="168">
        <v>355.39637999999997</v>
      </c>
      <c r="F14" s="169">
        <v>-0.26482609433064064</v>
      </c>
      <c r="G14" s="43"/>
      <c r="H14" s="168">
        <v>138.06499999999997</v>
      </c>
      <c r="I14" s="168">
        <v>98.315899999999999</v>
      </c>
      <c r="J14" s="169">
        <v>-0.28790135081302271</v>
      </c>
      <c r="L14"/>
      <c r="M14"/>
      <c r="N14"/>
      <c r="O14" s="147"/>
      <c r="P14" s="147"/>
      <c r="Q14" s="147"/>
      <c r="R14" s="147"/>
    </row>
    <row r="15" spans="1:19" s="5" customFormat="1" ht="15" x14ac:dyDescent="0.25">
      <c r="A15" s="1"/>
      <c r="B15" s="38"/>
      <c r="C15" s="46" t="s">
        <v>6</v>
      </c>
      <c r="D15" s="168">
        <v>2.10202</v>
      </c>
      <c r="E15" s="168">
        <v>0.15714</v>
      </c>
      <c r="F15" s="169">
        <v>-0.9252433373612049</v>
      </c>
      <c r="G15" s="43"/>
      <c r="H15" s="168">
        <v>0.7359</v>
      </c>
      <c r="I15" s="168">
        <v>9.169999999999999E-2</v>
      </c>
      <c r="J15" s="169">
        <v>-0.87539067808126103</v>
      </c>
      <c r="L15"/>
      <c r="M15"/>
      <c r="N15"/>
      <c r="O15" s="147"/>
      <c r="P15" s="147"/>
      <c r="Q15" s="147"/>
      <c r="R15" s="147"/>
      <c r="S15"/>
    </row>
    <row r="16" spans="1:19" s="5" customFormat="1" ht="15" x14ac:dyDescent="0.25">
      <c r="A16" s="1"/>
      <c r="B16" s="38"/>
      <c r="C16" s="46" t="s">
        <v>7</v>
      </c>
      <c r="D16" s="168">
        <v>4030.9802399999999</v>
      </c>
      <c r="E16" s="168">
        <v>2848.35223</v>
      </c>
      <c r="F16" s="169">
        <v>-0.2933847202386683</v>
      </c>
      <c r="G16" s="43"/>
      <c r="H16" s="168">
        <v>1418.4579999999999</v>
      </c>
      <c r="I16" s="168">
        <v>934.87950000000001</v>
      </c>
      <c r="J16" s="169">
        <v>-0.34091844806120442</v>
      </c>
      <c r="L16"/>
      <c r="M16"/>
      <c r="N16"/>
      <c r="O16" s="147"/>
      <c r="P16" s="147"/>
      <c r="Q16" s="147"/>
      <c r="R16" s="147"/>
      <c r="S16"/>
    </row>
    <row r="17" spans="1:20" s="6" customFormat="1" ht="24.75" customHeight="1" x14ac:dyDescent="0.25">
      <c r="A17" s="3"/>
      <c r="B17" s="35"/>
      <c r="C17" s="1" t="s">
        <v>10</v>
      </c>
      <c r="D17" s="168">
        <v>45047.957750807269</v>
      </c>
      <c r="E17" s="168">
        <v>46908.101304444914</v>
      </c>
      <c r="F17" s="169">
        <v>4.1292516831227727E-2</v>
      </c>
      <c r="G17" s="43"/>
      <c r="H17" s="168">
        <v>19258.7408</v>
      </c>
      <c r="I17" s="168">
        <v>20275.692299999999</v>
      </c>
      <c r="J17" s="169">
        <v>5.2804672463321135E-2</v>
      </c>
      <c r="L17"/>
      <c r="M17"/>
      <c r="N17"/>
      <c r="O17" s="147"/>
      <c r="P17" s="147"/>
      <c r="Q17" s="147"/>
      <c r="R17" s="147"/>
      <c r="S17" s="94"/>
      <c r="T17" s="94"/>
    </row>
    <row r="18" spans="1:20" s="5" customFormat="1" ht="15" x14ac:dyDescent="0.25">
      <c r="A18" s="1"/>
      <c r="B18" s="38"/>
      <c r="C18" s="46" t="s">
        <v>31</v>
      </c>
      <c r="D18" s="168">
        <v>24769.50101114803</v>
      </c>
      <c r="E18" s="168">
        <v>24805.148827059031</v>
      </c>
      <c r="F18" s="169">
        <v>1.4391818347473794E-3</v>
      </c>
      <c r="G18" s="43"/>
      <c r="H18" s="168">
        <v>10402.5059</v>
      </c>
      <c r="I18" s="168">
        <v>10335.476299999998</v>
      </c>
      <c r="J18" s="169">
        <v>-6.4436012480417497E-3</v>
      </c>
      <c r="L18"/>
      <c r="M18"/>
      <c r="N18"/>
      <c r="O18" s="147"/>
      <c r="P18" s="147"/>
      <c r="Q18" s="147"/>
      <c r="R18" s="147"/>
      <c r="S18"/>
      <c r="T18"/>
    </row>
    <row r="19" spans="1:20" s="5" customFormat="1" ht="15" x14ac:dyDescent="0.25">
      <c r="A19" s="1"/>
      <c r="B19" s="38"/>
      <c r="C19" s="46" t="s">
        <v>6</v>
      </c>
      <c r="D19" s="168">
        <v>1194.3098173212127</v>
      </c>
      <c r="E19" s="168">
        <v>1947.1257279305219</v>
      </c>
      <c r="F19" s="169">
        <v>0.63033552909901047</v>
      </c>
      <c r="G19" s="43"/>
      <c r="H19" s="168">
        <v>1679.4820999999999</v>
      </c>
      <c r="I19" s="168">
        <v>2423.0016999999998</v>
      </c>
      <c r="J19" s="169">
        <v>0.4427076656547872</v>
      </c>
      <c r="L19"/>
      <c r="M19"/>
      <c r="N19"/>
      <c r="O19" s="147"/>
      <c r="P19" s="147"/>
      <c r="Q19" s="147"/>
      <c r="R19" s="147"/>
      <c r="S19"/>
      <c r="T19"/>
    </row>
    <row r="20" spans="1:20" s="5" customFormat="1" ht="15" x14ac:dyDescent="0.25">
      <c r="A20" s="1"/>
      <c r="B20" s="38"/>
      <c r="C20" s="46" t="s">
        <v>7</v>
      </c>
      <c r="D20" s="168">
        <v>19084.146922338023</v>
      </c>
      <c r="E20" s="168">
        <v>20155.826749455355</v>
      </c>
      <c r="F20" s="169">
        <v>5.6155500766079787E-2</v>
      </c>
      <c r="G20" s="43"/>
      <c r="H20" s="168">
        <v>7176.7527999999984</v>
      </c>
      <c r="I20" s="168">
        <v>7517.2143000000005</v>
      </c>
      <c r="J20" s="169">
        <v>4.7439491018835461E-2</v>
      </c>
      <c r="L20"/>
      <c r="M20"/>
      <c r="N20"/>
      <c r="O20" s="147"/>
      <c r="P20" s="147"/>
      <c r="Q20" s="147"/>
      <c r="R20" s="147"/>
      <c r="S20"/>
      <c r="T20"/>
    </row>
    <row r="21" spans="1:20" s="5" customFormat="1" ht="24" customHeight="1" x14ac:dyDescent="0.25">
      <c r="A21" s="1"/>
      <c r="B21" s="44" t="s">
        <v>8</v>
      </c>
      <c r="C21" s="47"/>
      <c r="D21" s="170">
        <v>22647.181628904222</v>
      </c>
      <c r="E21" s="170">
        <v>21452.95543264797</v>
      </c>
      <c r="F21" s="167">
        <v>-5.2731779866686833E-2</v>
      </c>
      <c r="G21" s="95"/>
      <c r="H21" s="170">
        <v>8299.1862000000001</v>
      </c>
      <c r="I21" s="170">
        <v>7086.9206000000004</v>
      </c>
      <c r="J21" s="167">
        <v>-0.14607041832607631</v>
      </c>
      <c r="L21"/>
      <c r="M21"/>
      <c r="N21"/>
      <c r="O21" s="147"/>
      <c r="P21" s="147"/>
      <c r="Q21" s="147"/>
      <c r="R21" s="147"/>
      <c r="S21"/>
      <c r="T21"/>
    </row>
    <row r="22" spans="1:20" s="6" customFormat="1" ht="24" customHeight="1" x14ac:dyDescent="0.25">
      <c r="A22" s="3"/>
      <c r="B22" s="44"/>
      <c r="C22" s="47" t="s">
        <v>12</v>
      </c>
      <c r="D22" s="171">
        <v>6399.2561299999988</v>
      </c>
      <c r="E22" s="171">
        <v>6326.5799700000007</v>
      </c>
      <c r="F22" s="169">
        <v>-1.1356970017075746E-2</v>
      </c>
      <c r="G22" s="172"/>
      <c r="H22" s="171">
        <v>1962.9901</v>
      </c>
      <c r="I22" s="171">
        <v>1673.585</v>
      </c>
      <c r="J22" s="169">
        <v>-0.14743074863189579</v>
      </c>
      <c r="L22"/>
      <c r="M22"/>
      <c r="N22"/>
      <c r="O22" s="147"/>
      <c r="P22" s="147"/>
      <c r="Q22" s="147"/>
      <c r="R22" s="147"/>
      <c r="S22" s="94"/>
      <c r="T22" s="94"/>
    </row>
    <row r="23" spans="1:20" s="5" customFormat="1" ht="15" x14ac:dyDescent="0.25">
      <c r="A23" s="1"/>
      <c r="B23" s="47"/>
      <c r="C23" s="45" t="s">
        <v>31</v>
      </c>
      <c r="D23" s="171">
        <v>1761.7210600000001</v>
      </c>
      <c r="E23" s="171">
        <v>1123.36698</v>
      </c>
      <c r="F23" s="169">
        <v>-0.36234685189038951</v>
      </c>
      <c r="G23" s="66"/>
      <c r="H23" s="171">
        <v>293.78179999999998</v>
      </c>
      <c r="I23" s="171">
        <v>222.40450000000001</v>
      </c>
      <c r="J23" s="169">
        <v>-0.24296025145192782</v>
      </c>
      <c r="L23"/>
      <c r="M23"/>
      <c r="N23"/>
      <c r="O23" s="147"/>
      <c r="P23" s="147"/>
      <c r="Q23" s="147"/>
      <c r="R23" s="147"/>
      <c r="S23"/>
      <c r="T23"/>
    </row>
    <row r="24" spans="1:20" s="5" customFormat="1" ht="15" x14ac:dyDescent="0.25">
      <c r="A24" s="1"/>
      <c r="B24" s="1"/>
      <c r="C24" s="46" t="s">
        <v>6</v>
      </c>
      <c r="D24" s="171">
        <v>85.170330000000007</v>
      </c>
      <c r="E24" s="171">
        <v>91.736450000000005</v>
      </c>
      <c r="F24" s="169">
        <v>7.7093983315551284E-2</v>
      </c>
      <c r="G24" s="172"/>
      <c r="H24" s="171">
        <v>26.14129999999999</v>
      </c>
      <c r="I24" s="171">
        <v>23.627300000000002</v>
      </c>
      <c r="J24" s="169">
        <v>-9.6169662564600439E-2</v>
      </c>
      <c r="L24"/>
      <c r="M24"/>
      <c r="N24"/>
      <c r="O24" s="147"/>
      <c r="P24" s="147"/>
      <c r="Q24" s="147"/>
      <c r="R24" s="147"/>
      <c r="S24"/>
      <c r="T24"/>
    </row>
    <row r="25" spans="1:20" s="5" customFormat="1" ht="15" x14ac:dyDescent="0.25">
      <c r="A25" s="1"/>
      <c r="B25" s="1"/>
      <c r="C25" s="46" t="s">
        <v>7</v>
      </c>
      <c r="D25" s="171">
        <v>4552.3647399999991</v>
      </c>
      <c r="E25" s="171">
        <v>5111.4765400000006</v>
      </c>
      <c r="F25" s="169">
        <v>0.12281788299766191</v>
      </c>
      <c r="G25" s="172"/>
      <c r="H25" s="171">
        <v>1643.067</v>
      </c>
      <c r="I25" s="171">
        <v>1427.5532000000001</v>
      </c>
      <c r="J25" s="169">
        <v>-0.13116555806914748</v>
      </c>
      <c r="L25"/>
      <c r="M25"/>
      <c r="N25"/>
      <c r="O25" s="147"/>
      <c r="P25" s="147"/>
      <c r="Q25" s="147"/>
      <c r="R25" s="147"/>
      <c r="S25"/>
      <c r="T25"/>
    </row>
    <row r="26" spans="1:20" s="6" customFormat="1" ht="21" customHeight="1" x14ac:dyDescent="0.25">
      <c r="A26" s="3"/>
      <c r="B26" s="3"/>
      <c r="C26" s="61" t="s">
        <v>9</v>
      </c>
      <c r="D26" s="171">
        <v>2202.4590699999999</v>
      </c>
      <c r="E26" s="171">
        <v>1914.6177699999998</v>
      </c>
      <c r="F26" s="169">
        <v>-0.13069087363335205</v>
      </c>
      <c r="G26" s="172"/>
      <c r="H26" s="171">
        <v>996.19129999999996</v>
      </c>
      <c r="I26" s="171">
        <v>703.68520000000001</v>
      </c>
      <c r="J26" s="169">
        <v>-0.29362442735647254</v>
      </c>
      <c r="L26"/>
      <c r="M26"/>
      <c r="N26"/>
      <c r="O26" s="147"/>
      <c r="P26" s="147"/>
      <c r="Q26" s="147"/>
      <c r="R26" s="147"/>
      <c r="S26" s="94"/>
      <c r="T26" s="94"/>
    </row>
    <row r="27" spans="1:20" s="5" customFormat="1" ht="15" x14ac:dyDescent="0.25">
      <c r="A27" s="1"/>
      <c r="B27" s="1"/>
      <c r="C27" s="160" t="s">
        <v>31</v>
      </c>
      <c r="D27" s="171">
        <v>405.73674999999997</v>
      </c>
      <c r="E27" s="171">
        <v>307.94376999999997</v>
      </c>
      <c r="F27" s="169">
        <v>-0.24102568968672422</v>
      </c>
      <c r="G27" s="172"/>
      <c r="H27" s="171">
        <v>134.1644</v>
      </c>
      <c r="I27" s="171">
        <v>96.5578</v>
      </c>
      <c r="J27" s="169">
        <v>-0.28030237529478758</v>
      </c>
      <c r="L27"/>
      <c r="M27"/>
      <c r="N27"/>
      <c r="O27" s="147"/>
      <c r="P27" s="147"/>
      <c r="Q27" s="147"/>
      <c r="R27" s="147"/>
      <c r="S27"/>
      <c r="T27"/>
    </row>
    <row r="28" spans="1:20" s="5" customFormat="1" ht="15" x14ac:dyDescent="0.25">
      <c r="A28" s="1"/>
      <c r="B28" s="1"/>
      <c r="C28" s="46" t="s">
        <v>6</v>
      </c>
      <c r="D28" s="171">
        <v>0.1898</v>
      </c>
      <c r="E28" s="171">
        <v>0.14174</v>
      </c>
      <c r="F28" s="169" t="s">
        <v>211</v>
      </c>
      <c r="G28" s="172"/>
      <c r="H28" s="171">
        <v>6.6900000000000001E-2</v>
      </c>
      <c r="I28" s="171">
        <v>8.1699999999999995E-2</v>
      </c>
      <c r="J28" s="169" t="s">
        <v>211</v>
      </c>
      <c r="L28"/>
      <c r="M28"/>
      <c r="N28"/>
      <c r="O28" s="147"/>
      <c r="P28" s="147"/>
      <c r="Q28" s="147"/>
      <c r="R28" s="147"/>
      <c r="S28"/>
      <c r="T28"/>
    </row>
    <row r="29" spans="1:20" s="5" customFormat="1" ht="15" x14ac:dyDescent="0.25">
      <c r="A29" s="1"/>
      <c r="B29" s="1"/>
      <c r="C29" s="46" t="s">
        <v>7</v>
      </c>
      <c r="D29" s="171">
        <v>1796.53252</v>
      </c>
      <c r="E29" s="171">
        <v>1606.53226</v>
      </c>
      <c r="F29" s="169">
        <v>-0.1057594326207911</v>
      </c>
      <c r="G29" s="172"/>
      <c r="H29" s="171">
        <v>861.95999999999992</v>
      </c>
      <c r="I29" s="171">
        <v>607.04570000000001</v>
      </c>
      <c r="J29" s="169">
        <v>-0.29573796927931684</v>
      </c>
      <c r="L29"/>
      <c r="M29"/>
      <c r="N29"/>
      <c r="O29" s="147"/>
      <c r="P29" s="147"/>
      <c r="Q29" s="147"/>
      <c r="R29" s="147"/>
      <c r="S29"/>
      <c r="T29"/>
    </row>
    <row r="30" spans="1:20" s="6" customFormat="1" ht="21.75" customHeight="1" x14ac:dyDescent="0.25">
      <c r="A30" s="3"/>
      <c r="B30" s="3"/>
      <c r="C30" s="1" t="s">
        <v>10</v>
      </c>
      <c r="D30" s="171">
        <v>14045.466428904223</v>
      </c>
      <c r="E30" s="171">
        <v>13211.757692647971</v>
      </c>
      <c r="F30" s="169">
        <v>-5.935785333127562E-2</v>
      </c>
      <c r="G30" s="172"/>
      <c r="H30" s="171">
        <v>5340.0048000000006</v>
      </c>
      <c r="I30" s="171">
        <v>4709.6504000000004</v>
      </c>
      <c r="J30" s="169">
        <v>-0.11804378902430951</v>
      </c>
      <c r="L30"/>
      <c r="M30"/>
      <c r="N30"/>
      <c r="O30" s="147"/>
      <c r="P30" s="147"/>
      <c r="Q30" s="147"/>
      <c r="R30" s="147"/>
      <c r="S30" s="94"/>
      <c r="T30" s="94"/>
    </row>
    <row r="31" spans="1:20" s="5" customFormat="1" ht="15" x14ac:dyDescent="0.25">
      <c r="A31" s="1"/>
      <c r="B31" s="1"/>
      <c r="C31" s="46" t="s">
        <v>31</v>
      </c>
      <c r="D31" s="171">
        <v>8251.0416853214028</v>
      </c>
      <c r="E31" s="171">
        <v>7692.8279336606038</v>
      </c>
      <c r="F31" s="169">
        <v>-6.7653730637897633E-2</v>
      </c>
      <c r="G31" s="172"/>
      <c r="H31" s="171">
        <v>2629.2750000000001</v>
      </c>
      <c r="I31" s="171">
        <v>2466.6042000000002</v>
      </c>
      <c r="J31" s="169">
        <v>-6.1869070371109856E-2</v>
      </c>
      <c r="L31"/>
      <c r="M31"/>
      <c r="N31"/>
      <c r="O31" s="147"/>
      <c r="P31" s="147"/>
      <c r="Q31" s="147"/>
      <c r="R31" s="147"/>
      <c r="S31"/>
      <c r="T31"/>
    </row>
    <row r="32" spans="1:20" s="5" customFormat="1" ht="15" x14ac:dyDescent="0.25">
      <c r="A32" s="1"/>
      <c r="B32" s="1"/>
      <c r="C32" s="46" t="s">
        <v>6</v>
      </c>
      <c r="D32" s="171">
        <v>77.964254696240616</v>
      </c>
      <c r="E32" s="171">
        <v>141.67058793052189</v>
      </c>
      <c r="F32" s="169">
        <v>0.81712232718044764</v>
      </c>
      <c r="G32" s="172"/>
      <c r="H32" s="171">
        <v>70.82180000000001</v>
      </c>
      <c r="I32" s="171">
        <v>104.0634</v>
      </c>
      <c r="J32" s="169">
        <v>0.46936960088560281</v>
      </c>
      <c r="L32"/>
      <c r="M32"/>
      <c r="N32"/>
      <c r="O32" s="147"/>
      <c r="P32" s="147"/>
      <c r="Q32" s="147"/>
      <c r="R32" s="147"/>
      <c r="S32"/>
      <c r="T32"/>
    </row>
    <row r="33" spans="1:20" s="5" customFormat="1" ht="15" x14ac:dyDescent="0.25">
      <c r="A33" s="1"/>
      <c r="B33" s="1"/>
      <c r="C33" s="46" t="s">
        <v>7</v>
      </c>
      <c r="D33" s="171">
        <v>5716.4604888865806</v>
      </c>
      <c r="E33" s="171">
        <v>5377.2591710568458</v>
      </c>
      <c r="F33" s="169">
        <v>-5.933764756866227E-2</v>
      </c>
      <c r="G33" s="172"/>
      <c r="H33" s="171">
        <v>2639.9079999999999</v>
      </c>
      <c r="I33" s="171">
        <v>2138.9828000000002</v>
      </c>
      <c r="J33" s="169">
        <v>-0.18975100647446794</v>
      </c>
      <c r="L33"/>
      <c r="M33"/>
      <c r="N33"/>
      <c r="O33" s="147"/>
      <c r="P33" s="147"/>
      <c r="Q33" s="147"/>
      <c r="R33" s="147"/>
      <c r="S33"/>
      <c r="T33"/>
    </row>
    <row r="34" spans="1:20" s="5" customFormat="1" ht="27" customHeight="1" x14ac:dyDescent="0.25">
      <c r="A34" s="1"/>
      <c r="B34" s="44" t="s">
        <v>13</v>
      </c>
      <c r="C34" s="47"/>
      <c r="D34" s="170">
        <v>4372.7320099999997</v>
      </c>
      <c r="E34" s="170">
        <v>4976.7527800000007</v>
      </c>
      <c r="F34" s="167">
        <v>0.13813349837553868</v>
      </c>
      <c r="G34" s="95"/>
      <c r="H34" s="170">
        <v>1439.517699999999</v>
      </c>
      <c r="I34" s="170">
        <v>1567.9613999999999</v>
      </c>
      <c r="J34" s="167">
        <v>8.9226898703642921E-2</v>
      </c>
      <c r="L34"/>
      <c r="M34"/>
      <c r="N34"/>
      <c r="O34" s="147"/>
      <c r="P34" s="147"/>
      <c r="Q34" s="147"/>
      <c r="R34" s="147"/>
      <c r="S34"/>
      <c r="T34"/>
    </row>
    <row r="35" spans="1:20" s="6" customFormat="1" ht="24" customHeight="1" x14ac:dyDescent="0.25">
      <c r="A35" s="3"/>
      <c r="B35" s="44"/>
      <c r="C35" s="47" t="s">
        <v>12</v>
      </c>
      <c r="D35" s="171">
        <v>373.06339000000003</v>
      </c>
      <c r="E35" s="171">
        <v>219.53081</v>
      </c>
      <c r="F35" s="169">
        <v>-0.41154555530093695</v>
      </c>
      <c r="G35" s="172"/>
      <c r="H35" s="171">
        <v>94.310299999999998</v>
      </c>
      <c r="I35" s="171">
        <v>57.863700000000001</v>
      </c>
      <c r="J35" s="169">
        <v>-0.38645407765641715</v>
      </c>
      <c r="L35"/>
      <c r="M35"/>
      <c r="N35"/>
      <c r="O35" s="147"/>
      <c r="P35" s="147"/>
      <c r="Q35" s="147"/>
      <c r="R35" s="147"/>
      <c r="S35" s="94"/>
      <c r="T35" s="94"/>
    </row>
    <row r="36" spans="1:20" s="5" customFormat="1" ht="15" x14ac:dyDescent="0.25">
      <c r="A36" s="1"/>
      <c r="B36" s="47"/>
      <c r="C36" s="45" t="s">
        <v>31</v>
      </c>
      <c r="D36" s="171">
        <v>12.20917</v>
      </c>
      <c r="E36" s="171">
        <v>0.68721999999999994</v>
      </c>
      <c r="F36" s="169">
        <v>-0.94371279947776954</v>
      </c>
      <c r="G36" s="172"/>
      <c r="H36" s="171">
        <v>2.5859000000000001</v>
      </c>
      <c r="I36" s="171">
        <v>0.19109999999999999</v>
      </c>
      <c r="J36" s="169">
        <v>-0.92609923044201248</v>
      </c>
      <c r="L36"/>
      <c r="M36"/>
      <c r="N36"/>
      <c r="O36" s="147"/>
      <c r="P36" s="147"/>
      <c r="Q36" s="147"/>
      <c r="R36" s="147"/>
      <c r="S36"/>
      <c r="T36"/>
    </row>
    <row r="37" spans="1:20" s="5" customFormat="1" ht="15" x14ac:dyDescent="0.25">
      <c r="A37" s="1"/>
      <c r="B37" s="1"/>
      <c r="C37" s="46" t="s">
        <v>6</v>
      </c>
      <c r="D37" s="171">
        <v>0</v>
      </c>
      <c r="E37" s="171">
        <v>0</v>
      </c>
      <c r="F37" s="169" t="s">
        <v>211</v>
      </c>
      <c r="G37" s="172"/>
      <c r="H37" s="171">
        <v>0</v>
      </c>
      <c r="I37" s="171">
        <v>0</v>
      </c>
      <c r="J37" s="169" t="s">
        <v>211</v>
      </c>
      <c r="L37"/>
      <c r="M37"/>
      <c r="N37"/>
      <c r="O37" s="147"/>
      <c r="P37" s="147"/>
      <c r="Q37" s="147"/>
      <c r="R37" s="147"/>
      <c r="S37"/>
      <c r="T37"/>
    </row>
    <row r="38" spans="1:20" s="5" customFormat="1" ht="15" x14ac:dyDescent="0.25">
      <c r="A38" s="1"/>
      <c r="B38" s="1"/>
      <c r="C38" s="46" t="s">
        <v>7</v>
      </c>
      <c r="D38" s="171">
        <v>360.85422</v>
      </c>
      <c r="E38" s="171">
        <v>218.84359000000001</v>
      </c>
      <c r="F38" s="169">
        <v>-0.39354016699596861</v>
      </c>
      <c r="G38" s="172"/>
      <c r="H38" s="171">
        <v>91.724400000000003</v>
      </c>
      <c r="I38" s="171">
        <v>57.672600000000003</v>
      </c>
      <c r="J38" s="169">
        <v>-0.37124036788466319</v>
      </c>
      <c r="L38"/>
      <c r="M38"/>
      <c r="N38"/>
      <c r="O38" s="147"/>
      <c r="P38" s="147"/>
      <c r="Q38" s="147"/>
      <c r="R38" s="147"/>
      <c r="S38"/>
      <c r="T38"/>
    </row>
    <row r="39" spans="1:20" s="6" customFormat="1" ht="22.5" customHeight="1" x14ac:dyDescent="0.25">
      <c r="A39" s="3"/>
      <c r="B39" s="3"/>
      <c r="C39" s="61" t="s">
        <v>9</v>
      </c>
      <c r="D39" s="171">
        <v>293.45053999999993</v>
      </c>
      <c r="E39" s="171">
        <v>93.332470000000001</v>
      </c>
      <c r="F39" s="169">
        <v>-0.68194820837610315</v>
      </c>
      <c r="G39" s="172"/>
      <c r="H39" s="171">
        <v>106.43089999999999</v>
      </c>
      <c r="I39" s="171">
        <v>25.967199999999998</v>
      </c>
      <c r="J39" s="169">
        <v>-0.75601822403080299</v>
      </c>
      <c r="L39"/>
      <c r="M39"/>
      <c r="N39"/>
      <c r="O39" s="147"/>
      <c r="P39" s="147"/>
      <c r="Q39" s="147"/>
      <c r="R39" s="147"/>
      <c r="S39" s="94"/>
      <c r="T39" s="94"/>
    </row>
    <row r="40" spans="1:20" s="5" customFormat="1" ht="15" x14ac:dyDescent="0.25">
      <c r="A40" s="1"/>
      <c r="B40" s="1"/>
      <c r="C40" s="160" t="s">
        <v>31</v>
      </c>
      <c r="D40" s="171">
        <v>0.69830000000000003</v>
      </c>
      <c r="E40" s="171">
        <v>0.43674000000000002</v>
      </c>
      <c r="F40" s="169">
        <v>-0.37456680509809537</v>
      </c>
      <c r="G40" s="172"/>
      <c r="H40" s="171">
        <v>0.81810000000000005</v>
      </c>
      <c r="I40" s="171">
        <v>0.13469999999999999</v>
      </c>
      <c r="J40" s="169">
        <v>-0.83535020168683527</v>
      </c>
      <c r="L40" s="141"/>
      <c r="M40" s="142"/>
      <c r="N40"/>
      <c r="O40"/>
      <c r="P40"/>
      <c r="Q40"/>
      <c r="R40"/>
      <c r="S40"/>
      <c r="T40"/>
    </row>
    <row r="41" spans="1:20" s="5" customFormat="1" ht="15" x14ac:dyDescent="0.25">
      <c r="A41" s="1"/>
      <c r="B41" s="1"/>
      <c r="C41" s="46" t="s">
        <v>6</v>
      </c>
      <c r="D41" s="171">
        <v>0</v>
      </c>
      <c r="E41" s="171">
        <v>0</v>
      </c>
      <c r="F41" s="169" t="s">
        <v>211</v>
      </c>
      <c r="G41" s="172"/>
      <c r="H41" s="171">
        <v>0</v>
      </c>
      <c r="I41" s="171">
        <v>0</v>
      </c>
      <c r="J41" s="169" t="s">
        <v>211</v>
      </c>
      <c r="L41" s="141"/>
      <c r="M41" s="142"/>
      <c r="N41"/>
      <c r="O41"/>
      <c r="P41"/>
      <c r="Q41"/>
      <c r="R41"/>
      <c r="S41"/>
      <c r="T41"/>
    </row>
    <row r="42" spans="1:20" s="5" customFormat="1" ht="15" x14ac:dyDescent="0.25">
      <c r="A42" s="1"/>
      <c r="B42" s="1"/>
      <c r="C42" s="46" t="s">
        <v>7</v>
      </c>
      <c r="D42" s="171">
        <v>292.75223999999992</v>
      </c>
      <c r="E42" s="171">
        <v>92.89573</v>
      </c>
      <c r="F42" s="169">
        <v>-0.68268140322342186</v>
      </c>
      <c r="G42" s="172"/>
      <c r="H42" s="171">
        <v>105.61279999999999</v>
      </c>
      <c r="I42" s="171">
        <v>25.8325</v>
      </c>
      <c r="J42" s="169">
        <v>-0.75540370106653743</v>
      </c>
      <c r="L42" s="141"/>
      <c r="M42" s="142"/>
      <c r="N42"/>
      <c r="O42"/>
      <c r="P42"/>
      <c r="Q42"/>
      <c r="R42"/>
      <c r="S42"/>
      <c r="T42"/>
    </row>
    <row r="43" spans="1:20" s="6" customFormat="1" ht="21" customHeight="1" x14ac:dyDescent="0.25">
      <c r="A43" s="3"/>
      <c r="B43" s="3"/>
      <c r="C43" s="1" t="s">
        <v>10</v>
      </c>
      <c r="D43" s="171">
        <v>3706.2180800000001</v>
      </c>
      <c r="E43" s="171">
        <v>4663.8895000000002</v>
      </c>
      <c r="F43" s="169">
        <v>0.25839586320295543</v>
      </c>
      <c r="G43" s="172"/>
      <c r="H43" s="171">
        <v>1238.776499999999</v>
      </c>
      <c r="I43" s="171">
        <v>1484.1305</v>
      </c>
      <c r="J43" s="169">
        <v>0.19806155509085063</v>
      </c>
      <c r="L43" s="141"/>
      <c r="M43" s="142"/>
      <c r="N43" s="94"/>
      <c r="O43" s="94"/>
      <c r="P43" s="94"/>
      <c r="Q43" s="94"/>
      <c r="R43" s="94"/>
      <c r="S43" s="94"/>
      <c r="T43" s="94"/>
    </row>
    <row r="44" spans="1:20" s="5" customFormat="1" ht="15" x14ac:dyDescent="0.25">
      <c r="A44" s="1"/>
      <c r="B44" s="1"/>
      <c r="C44" s="46" t="s">
        <v>31</v>
      </c>
      <c r="D44" s="171">
        <v>82.275580000000005</v>
      </c>
      <c r="E44" s="171">
        <v>99.809129999999996</v>
      </c>
      <c r="F44" s="169">
        <v>0.21310758307629055</v>
      </c>
      <c r="G44" s="172"/>
      <c r="H44" s="171">
        <v>44.911700000000003</v>
      </c>
      <c r="I44" s="171">
        <v>40.792499999999997</v>
      </c>
      <c r="J44" s="169">
        <v>-9.1717748381824921E-2</v>
      </c>
      <c r="L44" s="141"/>
      <c r="M44" s="142"/>
      <c r="N44"/>
      <c r="O44"/>
      <c r="P44"/>
      <c r="Q44"/>
      <c r="R44"/>
      <c r="S44"/>
      <c r="T44"/>
    </row>
    <row r="45" spans="1:20" s="5" customFormat="1" ht="15" x14ac:dyDescent="0.25">
      <c r="A45" s="1"/>
      <c r="B45" s="1"/>
      <c r="C45" s="46" t="s">
        <v>6</v>
      </c>
      <c r="D45" s="171">
        <v>0</v>
      </c>
      <c r="E45" s="171">
        <v>0</v>
      </c>
      <c r="F45" s="169" t="s">
        <v>211</v>
      </c>
      <c r="G45" s="172"/>
      <c r="H45" s="171">
        <v>3.5999999999999999E-3</v>
      </c>
      <c r="I45" s="171">
        <v>0</v>
      </c>
      <c r="J45" s="169" t="s">
        <v>211</v>
      </c>
      <c r="L45" s="141"/>
      <c r="M45" s="142"/>
      <c r="N45"/>
      <c r="O45"/>
      <c r="P45"/>
      <c r="Q45"/>
      <c r="R45"/>
      <c r="S45"/>
      <c r="T45"/>
    </row>
    <row r="46" spans="1:20" s="5" customFormat="1" ht="15" x14ac:dyDescent="0.25">
      <c r="A46" s="1"/>
      <c r="B46" s="1"/>
      <c r="C46" s="46" t="s">
        <v>7</v>
      </c>
      <c r="D46" s="171">
        <v>3623.9425000000001</v>
      </c>
      <c r="E46" s="171">
        <v>4564.0803700000006</v>
      </c>
      <c r="F46" s="169">
        <v>0.25942405819076886</v>
      </c>
      <c r="G46" s="172"/>
      <c r="H46" s="171">
        <v>1193.8611999999989</v>
      </c>
      <c r="I46" s="171">
        <v>1443.338</v>
      </c>
      <c r="J46" s="169">
        <v>0.20896633545005172</v>
      </c>
      <c r="L46" s="141"/>
      <c r="M46" s="142"/>
      <c r="N46"/>
      <c r="O46"/>
      <c r="P46"/>
      <c r="Q46"/>
      <c r="R46"/>
      <c r="S46"/>
      <c r="T46"/>
    </row>
    <row r="47" spans="1:20" s="5" customFormat="1" ht="21.75" customHeight="1" x14ac:dyDescent="0.25">
      <c r="A47" s="1"/>
      <c r="B47" s="44" t="s">
        <v>14</v>
      </c>
      <c r="C47" s="47"/>
      <c r="D47" s="170">
        <v>33828.099461904698</v>
      </c>
      <c r="E47" s="170">
        <v>33344.234087903606</v>
      </c>
      <c r="F47" s="167">
        <v>-1.4303652339262932E-2</v>
      </c>
      <c r="G47" s="95"/>
      <c r="H47" s="170">
        <v>13798.777</v>
      </c>
      <c r="I47" s="170">
        <v>14876.956999999999</v>
      </c>
      <c r="J47" s="167">
        <v>7.8135910160733693E-2</v>
      </c>
      <c r="L47" s="141"/>
      <c r="M47" s="142"/>
      <c r="N47"/>
      <c r="O47"/>
      <c r="P47"/>
      <c r="Q47"/>
      <c r="R47"/>
      <c r="S47"/>
      <c r="T47"/>
    </row>
    <row r="48" spans="1:20" s="6" customFormat="1" ht="21" customHeight="1" x14ac:dyDescent="0.25">
      <c r="A48" s="3"/>
      <c r="B48" s="44"/>
      <c r="C48" s="47" t="s">
        <v>12</v>
      </c>
      <c r="D48" s="171">
        <v>5138.1139834530932</v>
      </c>
      <c r="E48" s="171">
        <v>3549.3252566664996</v>
      </c>
      <c r="F48" s="169">
        <v>-0.30921632566018725</v>
      </c>
      <c r="G48" s="172"/>
      <c r="H48" s="171">
        <v>942.3103000000001</v>
      </c>
      <c r="I48" s="171">
        <v>667.44140000000004</v>
      </c>
      <c r="J48" s="169">
        <v>-0.29169680093701622</v>
      </c>
      <c r="L48" s="141"/>
      <c r="M48" s="142"/>
      <c r="N48" s="94"/>
      <c r="O48" s="94"/>
      <c r="P48" s="94"/>
      <c r="Q48" s="94"/>
      <c r="R48" s="94"/>
      <c r="S48" s="94"/>
      <c r="T48" s="94"/>
    </row>
    <row r="49" spans="1:20" s="5" customFormat="1" ht="15" x14ac:dyDescent="0.25">
      <c r="A49" s="1"/>
      <c r="B49" s="47"/>
      <c r="C49" s="45" t="s">
        <v>31</v>
      </c>
      <c r="D49" s="171">
        <v>1010.48188</v>
      </c>
      <c r="E49" s="171">
        <v>1517.9128599999999</v>
      </c>
      <c r="F49" s="169">
        <v>0.50216732238681983</v>
      </c>
      <c r="G49" s="172"/>
      <c r="H49" s="171">
        <v>44.407600000000002</v>
      </c>
      <c r="I49" s="171">
        <v>38.129199999999997</v>
      </c>
      <c r="J49" s="169">
        <v>-0.14138120501896081</v>
      </c>
      <c r="L49" s="141"/>
      <c r="M49" s="142"/>
      <c r="N49"/>
      <c r="O49"/>
      <c r="P49"/>
      <c r="Q49"/>
      <c r="R49"/>
      <c r="S49"/>
      <c r="T49"/>
    </row>
    <row r="50" spans="1:20" s="5" customFormat="1" ht="15" x14ac:dyDescent="0.25">
      <c r="A50" s="1"/>
      <c r="B50" s="1"/>
      <c r="C50" s="160" t="s">
        <v>6</v>
      </c>
      <c r="D50" s="171">
        <v>140.22722345309271</v>
      </c>
      <c r="E50" s="171">
        <v>146.50037343080149</v>
      </c>
      <c r="F50" s="169">
        <v>4.4735607132713497E-2</v>
      </c>
      <c r="G50" s="173"/>
      <c r="H50" s="171">
        <v>64.937100000000001</v>
      </c>
      <c r="I50" s="171">
        <v>80.904200000000003</v>
      </c>
      <c r="J50" s="169">
        <v>0.24588563394423221</v>
      </c>
      <c r="L50" s="141"/>
      <c r="M50" s="142"/>
      <c r="N50"/>
      <c r="O50"/>
      <c r="P50"/>
      <c r="Q50"/>
      <c r="R50"/>
      <c r="S50"/>
      <c r="T50"/>
    </row>
    <row r="51" spans="1:20" s="5" customFormat="1" ht="15" x14ac:dyDescent="0.25">
      <c r="A51" s="1"/>
      <c r="B51" s="1"/>
      <c r="C51" s="46" t="s">
        <v>7</v>
      </c>
      <c r="D51" s="171">
        <v>3987.40488</v>
      </c>
      <c r="E51" s="171">
        <v>1884.9120232356979</v>
      </c>
      <c r="F51" s="169">
        <v>-0.52728351397420714</v>
      </c>
      <c r="G51" s="172"/>
      <c r="H51" s="171">
        <v>832.96560000000011</v>
      </c>
      <c r="I51" s="171">
        <v>548.40800000000002</v>
      </c>
      <c r="J51" s="169">
        <v>-0.34161987001624083</v>
      </c>
      <c r="L51" s="141"/>
      <c r="M51" s="142"/>
      <c r="N51"/>
      <c r="O51"/>
      <c r="P51"/>
      <c r="Q51"/>
      <c r="R51"/>
      <c r="S51"/>
      <c r="T51"/>
    </row>
    <row r="52" spans="1:20" s="6" customFormat="1" ht="24" customHeight="1" x14ac:dyDescent="0.25">
      <c r="A52" s="3"/>
      <c r="B52" s="3"/>
      <c r="C52" s="61" t="s">
        <v>9</v>
      </c>
      <c r="D52" s="171">
        <v>1829.80251</v>
      </c>
      <c r="E52" s="171">
        <v>1077.11653</v>
      </c>
      <c r="F52" s="169">
        <v>-0.41134820609684264</v>
      </c>
      <c r="G52" s="172"/>
      <c r="H52" s="171">
        <v>356.67320000000001</v>
      </c>
      <c r="I52" s="171">
        <v>252.488</v>
      </c>
      <c r="J52" s="169">
        <v>-0.29210268671714051</v>
      </c>
      <c r="L52" s="141"/>
      <c r="M52" s="142"/>
      <c r="N52" s="94"/>
      <c r="O52" s="94"/>
      <c r="P52" s="94"/>
      <c r="Q52" s="94"/>
      <c r="R52" s="94"/>
      <c r="S52" s="94"/>
      <c r="T52" s="94"/>
    </row>
    <row r="53" spans="1:20" s="5" customFormat="1" ht="15" x14ac:dyDescent="0.25">
      <c r="A53" s="1"/>
      <c r="B53" s="1"/>
      <c r="C53" s="160" t="s">
        <v>31</v>
      </c>
      <c r="D53" s="171">
        <v>69.106499999999997</v>
      </c>
      <c r="E53" s="171">
        <v>40.257179999999998</v>
      </c>
      <c r="F53" s="169">
        <v>-0.41746174383017515</v>
      </c>
      <c r="G53" s="173"/>
      <c r="H53" s="171">
        <v>1.0015000000000001</v>
      </c>
      <c r="I53" s="171">
        <v>1.0988</v>
      </c>
      <c r="J53" s="169">
        <v>9.7154268597104285E-2</v>
      </c>
      <c r="L53" s="141"/>
      <c r="M53" s="142"/>
      <c r="N53"/>
      <c r="O53"/>
      <c r="P53"/>
      <c r="Q53"/>
      <c r="R53"/>
      <c r="S53"/>
      <c r="T53"/>
    </row>
    <row r="54" spans="1:20" s="5" customFormat="1" ht="15" x14ac:dyDescent="0.25">
      <c r="A54" s="1"/>
      <c r="B54" s="1"/>
      <c r="C54" s="160" t="s">
        <v>6</v>
      </c>
      <c r="D54" s="171">
        <v>1.91222</v>
      </c>
      <c r="E54" s="171">
        <v>0</v>
      </c>
      <c r="F54" s="169">
        <v>-1</v>
      </c>
      <c r="G54" s="173"/>
      <c r="H54" s="171">
        <v>0.66900000000000004</v>
      </c>
      <c r="I54" s="171">
        <v>0</v>
      </c>
      <c r="J54" s="169">
        <v>-1</v>
      </c>
      <c r="L54" s="141"/>
      <c r="M54" s="142"/>
      <c r="N54"/>
      <c r="O54"/>
      <c r="P54"/>
      <c r="Q54"/>
      <c r="R54"/>
      <c r="S54"/>
      <c r="T54"/>
    </row>
    <row r="55" spans="1:20" s="5" customFormat="1" ht="15" x14ac:dyDescent="0.25">
      <c r="A55" s="1"/>
      <c r="B55" s="1"/>
      <c r="C55" s="46" t="s">
        <v>7</v>
      </c>
      <c r="D55" s="171">
        <v>1758.78379</v>
      </c>
      <c r="E55" s="171">
        <v>1036.8593499999999</v>
      </c>
      <c r="F55" s="169">
        <v>-0.41046798594840361</v>
      </c>
      <c r="G55" s="172"/>
      <c r="H55" s="171">
        <v>355.0027</v>
      </c>
      <c r="I55" s="171">
        <v>251.38919999999999</v>
      </c>
      <c r="J55" s="169">
        <v>-0.2918667942525508</v>
      </c>
      <c r="L55" s="141"/>
      <c r="M55" s="142"/>
      <c r="N55"/>
      <c r="O55"/>
      <c r="P55"/>
      <c r="Q55"/>
      <c r="R55"/>
      <c r="S55"/>
      <c r="T55"/>
    </row>
    <row r="56" spans="1:20" s="6" customFormat="1" ht="22.5" customHeight="1" x14ac:dyDescent="0.25">
      <c r="A56" s="3"/>
      <c r="B56" s="3"/>
      <c r="C56" s="1" t="s">
        <v>10</v>
      </c>
      <c r="D56" s="171">
        <v>26860.182968451601</v>
      </c>
      <c r="E56" s="171">
        <v>28717.792301237103</v>
      </c>
      <c r="F56" s="169">
        <v>6.9158476506557709E-2</v>
      </c>
      <c r="G56" s="172"/>
      <c r="H56" s="171">
        <v>12499.7935</v>
      </c>
      <c r="I56" s="171">
        <v>13957.027599999999</v>
      </c>
      <c r="J56" s="169">
        <v>0.1165806539124026</v>
      </c>
      <c r="L56" s="141"/>
      <c r="M56" s="142"/>
      <c r="N56" s="94"/>
      <c r="O56" s="94"/>
      <c r="P56" s="94"/>
      <c r="Q56" s="94"/>
      <c r="R56" s="94"/>
      <c r="S56" s="94"/>
      <c r="T56" s="94"/>
    </row>
    <row r="57" spans="1:20" s="5" customFormat="1" ht="15" x14ac:dyDescent="0.25">
      <c r="A57" s="1"/>
      <c r="B57" s="1"/>
      <c r="C57" s="160" t="s">
        <v>31</v>
      </c>
      <c r="D57" s="171">
        <v>16163.472325826629</v>
      </c>
      <c r="E57" s="171">
        <v>16877.43669283859</v>
      </c>
      <c r="F57" s="169">
        <v>4.4171472108202894E-2</v>
      </c>
      <c r="G57" s="172"/>
      <c r="H57" s="171">
        <v>7649.7921000000006</v>
      </c>
      <c r="I57" s="171">
        <v>7797.1931999999997</v>
      </c>
      <c r="J57" s="169">
        <v>1.9268641300722294E-2</v>
      </c>
      <c r="L57" s="141"/>
      <c r="M57" s="142"/>
      <c r="N57"/>
      <c r="O57"/>
      <c r="P57"/>
      <c r="Q57"/>
      <c r="R57"/>
      <c r="S57"/>
      <c r="T57"/>
    </row>
    <row r="58" spans="1:20" s="5" customFormat="1" ht="15" x14ac:dyDescent="0.25">
      <c r="A58" s="1"/>
      <c r="B58" s="1"/>
      <c r="C58" s="46" t="s">
        <v>6</v>
      </c>
      <c r="D58" s="171">
        <v>1116.345562624972</v>
      </c>
      <c r="E58" s="171">
        <v>1805.45514</v>
      </c>
      <c r="F58" s="169">
        <v>0.61729055988242354</v>
      </c>
      <c r="G58" s="172"/>
      <c r="H58" s="171">
        <v>1608.6567</v>
      </c>
      <c r="I58" s="171">
        <v>2318.9382999999998</v>
      </c>
      <c r="J58" s="169">
        <v>0.44153709116432349</v>
      </c>
      <c r="L58" s="141"/>
      <c r="M58" s="142"/>
      <c r="N58"/>
      <c r="O58"/>
      <c r="P58"/>
      <c r="Q58"/>
      <c r="R58"/>
      <c r="S58"/>
      <c r="T58"/>
    </row>
    <row r="59" spans="1:20" s="5" customFormat="1" ht="15" x14ac:dyDescent="0.25">
      <c r="A59" s="1"/>
      <c r="B59" s="1"/>
      <c r="C59" s="46" t="s">
        <v>7</v>
      </c>
      <c r="D59" s="171">
        <v>9580.3650799999996</v>
      </c>
      <c r="E59" s="171">
        <v>10034.900468398509</v>
      </c>
      <c r="F59" s="169">
        <v>4.7444474673245952E-2</v>
      </c>
      <c r="G59" s="172"/>
      <c r="H59" s="171">
        <v>3241.3447000000001</v>
      </c>
      <c r="I59" s="171">
        <v>3840.8960999999999</v>
      </c>
      <c r="J59" s="169">
        <v>0.18496996015264894</v>
      </c>
      <c r="L59" s="141"/>
      <c r="M59" s="142"/>
      <c r="N59"/>
      <c r="O59"/>
      <c r="P59"/>
      <c r="Q59"/>
      <c r="R59"/>
      <c r="S59"/>
      <c r="T59"/>
    </row>
    <row r="60" spans="1:20" s="5" customFormat="1" ht="20.25" customHeight="1" x14ac:dyDescent="0.25">
      <c r="A60" s="1"/>
      <c r="B60" s="44" t="s">
        <v>15</v>
      </c>
      <c r="C60" s="47"/>
      <c r="D60" s="170">
        <v>1428.0406134514437</v>
      </c>
      <c r="E60" s="170">
        <v>871.68002055983709</v>
      </c>
      <c r="F60" s="167">
        <v>-0.38959717787502829</v>
      </c>
      <c r="G60" s="95"/>
      <c r="H60" s="170">
        <v>560.36630000000002</v>
      </c>
      <c r="I60" s="170">
        <v>307.57800000000003</v>
      </c>
      <c r="J60" s="167">
        <v>-0.45111260259583774</v>
      </c>
      <c r="L60" s="141"/>
      <c r="M60" s="142"/>
      <c r="N60"/>
      <c r="O60"/>
      <c r="P60"/>
      <c r="Q60"/>
      <c r="R60"/>
      <c r="S60"/>
      <c r="T60"/>
    </row>
    <row r="61" spans="1:20" s="6" customFormat="1" ht="24.75" customHeight="1" x14ac:dyDescent="0.25">
      <c r="A61" s="3"/>
      <c r="B61" s="44"/>
      <c r="C61" s="47" t="s">
        <v>12</v>
      </c>
      <c r="D61" s="171">
        <v>801.16209000000003</v>
      </c>
      <c r="E61" s="171">
        <v>438.17923000000002</v>
      </c>
      <c r="F61" s="169">
        <v>-0.45307043921661344</v>
      </c>
      <c r="G61" s="172"/>
      <c r="H61" s="171">
        <v>282.23680000000002</v>
      </c>
      <c r="I61" s="171">
        <v>131.54750000000001</v>
      </c>
      <c r="J61" s="169">
        <v>-0.53391088617784777</v>
      </c>
      <c r="L61" s="141"/>
      <c r="M61" s="142"/>
      <c r="N61" s="94"/>
      <c r="O61" s="94"/>
      <c r="P61" s="94"/>
      <c r="Q61" s="94"/>
      <c r="R61" s="94"/>
      <c r="S61" s="94"/>
      <c r="T61" s="94"/>
    </row>
    <row r="62" spans="1:20" s="5" customFormat="1" ht="15" x14ac:dyDescent="0.25">
      <c r="A62" s="1"/>
      <c r="B62" s="47"/>
      <c r="C62" s="45" t="s">
        <v>31</v>
      </c>
      <c r="D62" s="171">
        <v>238.85978</v>
      </c>
      <c r="E62" s="171">
        <v>58.129240000000003</v>
      </c>
      <c r="F62" s="169">
        <v>-0.75663864381018853</v>
      </c>
      <c r="G62" s="172"/>
      <c r="H62" s="171">
        <v>32.4709</v>
      </c>
      <c r="I62" s="171">
        <v>8.1501000000000001</v>
      </c>
      <c r="J62" s="169">
        <v>-0.74900295341367185</v>
      </c>
      <c r="L62" s="141"/>
      <c r="M62" s="142"/>
      <c r="N62"/>
      <c r="O62"/>
      <c r="P62"/>
      <c r="Q62"/>
      <c r="R62"/>
      <c r="S62"/>
      <c r="T62"/>
    </row>
    <row r="63" spans="1:20" s="5" customFormat="1" ht="15" x14ac:dyDescent="0.25">
      <c r="A63" s="1"/>
      <c r="B63" s="1"/>
      <c r="C63" s="46" t="s">
        <v>6</v>
      </c>
      <c r="D63" s="171">
        <v>0.98205999999999993</v>
      </c>
      <c r="E63" s="171">
        <v>2.5578099999999999</v>
      </c>
      <c r="F63" s="169">
        <v>1.604535364438018</v>
      </c>
      <c r="G63" s="172"/>
      <c r="H63" s="171">
        <v>0.42170000000000002</v>
      </c>
      <c r="I63" s="171">
        <v>0.9516</v>
      </c>
      <c r="J63" s="169" t="s">
        <v>211</v>
      </c>
      <c r="L63" s="141"/>
      <c r="M63" s="142"/>
      <c r="N63"/>
      <c r="O63"/>
      <c r="P63"/>
      <c r="Q63"/>
      <c r="R63"/>
      <c r="S63"/>
      <c r="T63"/>
    </row>
    <row r="64" spans="1:20" s="5" customFormat="1" ht="15" x14ac:dyDescent="0.25">
      <c r="A64" s="1"/>
      <c r="B64" s="1"/>
      <c r="C64" s="46" t="s">
        <v>7</v>
      </c>
      <c r="D64" s="171">
        <v>561.32024999999999</v>
      </c>
      <c r="E64" s="171">
        <v>377.49218000000002</v>
      </c>
      <c r="F64" s="169">
        <v>-0.32749231833342907</v>
      </c>
      <c r="G64" s="172"/>
      <c r="H64" s="171">
        <v>249.3442</v>
      </c>
      <c r="I64" s="171">
        <v>122.44580000000001</v>
      </c>
      <c r="J64" s="169">
        <v>-0.50892862156007634</v>
      </c>
      <c r="L64" s="141"/>
      <c r="M64" s="142"/>
      <c r="N64"/>
      <c r="O64"/>
      <c r="P64"/>
      <c r="Q64"/>
      <c r="R64"/>
      <c r="S64"/>
      <c r="T64"/>
    </row>
    <row r="65" spans="1:20" s="6" customFormat="1" ht="22.5" customHeight="1" x14ac:dyDescent="0.25">
      <c r="A65" s="3"/>
      <c r="B65" s="3"/>
      <c r="C65" s="61" t="s">
        <v>9</v>
      </c>
      <c r="D65" s="171">
        <v>190.78825000000001</v>
      </c>
      <c r="E65" s="171">
        <v>118.83898000000001</v>
      </c>
      <c r="F65" s="169">
        <v>-0.37711583391534853</v>
      </c>
      <c r="G65" s="172"/>
      <c r="H65" s="171">
        <v>97.963499999999996</v>
      </c>
      <c r="I65" s="171">
        <v>51.14670000000001</v>
      </c>
      <c r="J65" s="169">
        <v>-0.47790044251175173</v>
      </c>
      <c r="L65" s="141"/>
      <c r="M65" s="142"/>
      <c r="N65" s="94"/>
      <c r="O65" s="94"/>
      <c r="P65" s="94"/>
      <c r="Q65" s="94"/>
      <c r="R65" s="94"/>
      <c r="S65" s="94"/>
      <c r="T65" s="94"/>
    </row>
    <row r="66" spans="1:20" s="5" customFormat="1" ht="15" x14ac:dyDescent="0.25">
      <c r="A66" s="1"/>
      <c r="B66" s="1"/>
      <c r="C66" s="160" t="s">
        <v>31</v>
      </c>
      <c r="D66" s="171">
        <v>7.8765599999999996</v>
      </c>
      <c r="E66" s="171">
        <v>6.7586899999999996</v>
      </c>
      <c r="F66" s="169">
        <v>-0.14192363163614571</v>
      </c>
      <c r="G66" s="172"/>
      <c r="H66" s="171">
        <v>2.081</v>
      </c>
      <c r="I66" s="171">
        <v>0.52459999999999996</v>
      </c>
      <c r="J66" s="169">
        <v>-0.74790965881787608</v>
      </c>
      <c r="L66" s="141"/>
      <c r="M66" s="142"/>
      <c r="N66"/>
      <c r="O66"/>
      <c r="P66"/>
      <c r="Q66"/>
      <c r="R66"/>
      <c r="S66"/>
      <c r="T66"/>
    </row>
    <row r="67" spans="1:20" s="5" customFormat="1" ht="15" x14ac:dyDescent="0.25">
      <c r="A67" s="1"/>
      <c r="B67" s="1"/>
      <c r="C67" s="46" t="s">
        <v>6</v>
      </c>
      <c r="D67" s="171">
        <v>0</v>
      </c>
      <c r="E67" s="171">
        <v>1.54E-2</v>
      </c>
      <c r="F67" s="169" t="s">
        <v>211</v>
      </c>
      <c r="G67" s="172"/>
      <c r="H67" s="171">
        <v>0</v>
      </c>
      <c r="I67" s="171">
        <v>0.01</v>
      </c>
      <c r="J67" s="169" t="s">
        <v>211</v>
      </c>
      <c r="L67" s="141"/>
      <c r="M67" s="142"/>
      <c r="N67"/>
      <c r="O67"/>
      <c r="P67"/>
      <c r="Q67"/>
      <c r="R67"/>
      <c r="S67"/>
      <c r="T67"/>
    </row>
    <row r="68" spans="1:20" s="5" customFormat="1" ht="15" x14ac:dyDescent="0.25">
      <c r="A68" s="1"/>
      <c r="B68" s="1"/>
      <c r="C68" s="46" t="s">
        <v>7</v>
      </c>
      <c r="D68" s="171">
        <v>182.91168999999999</v>
      </c>
      <c r="E68" s="171">
        <v>112.06489000000001</v>
      </c>
      <c r="F68" s="169">
        <v>-0.38732789577309135</v>
      </c>
      <c r="G68" s="172"/>
      <c r="H68" s="171">
        <v>95.882499999999993</v>
      </c>
      <c r="I68" s="171">
        <v>50.612100000000012</v>
      </c>
      <c r="J68" s="169">
        <v>-0.47214455192553367</v>
      </c>
      <c r="L68" s="141"/>
      <c r="M68" s="142"/>
      <c r="N68"/>
      <c r="O68"/>
      <c r="P68"/>
      <c r="Q68"/>
      <c r="R68"/>
      <c r="S68"/>
      <c r="T68"/>
    </row>
    <row r="69" spans="1:20" s="6" customFormat="1" ht="22.5" customHeight="1" x14ac:dyDescent="0.25">
      <c r="A69" s="3"/>
      <c r="B69" s="3"/>
      <c r="C69" s="1" t="s">
        <v>10</v>
      </c>
      <c r="D69" s="171">
        <v>436.09027345144358</v>
      </c>
      <c r="E69" s="171">
        <v>314.66181055983702</v>
      </c>
      <c r="F69" s="169">
        <v>-0.27844799639890844</v>
      </c>
      <c r="G69" s="172"/>
      <c r="H69" s="171">
        <v>180.166</v>
      </c>
      <c r="I69" s="171">
        <v>124.88379999999999</v>
      </c>
      <c r="J69" s="169">
        <v>-0.3068403583362011</v>
      </c>
      <c r="L69" s="141"/>
      <c r="M69" s="142"/>
      <c r="N69" s="94"/>
      <c r="O69" s="94"/>
      <c r="P69" s="94"/>
      <c r="Q69" s="94"/>
      <c r="R69" s="94"/>
      <c r="S69" s="94"/>
      <c r="T69" s="94"/>
    </row>
    <row r="70" spans="1:20" ht="15" x14ac:dyDescent="0.25">
      <c r="C70" s="46" t="s">
        <v>31</v>
      </c>
      <c r="D70" s="171">
        <v>272.71141999999998</v>
      </c>
      <c r="E70" s="171">
        <v>135.075070559837</v>
      </c>
      <c r="F70" s="169">
        <v>-0.5046959509072374</v>
      </c>
      <c r="G70" s="172"/>
      <c r="H70" s="171">
        <v>78.527100000000004</v>
      </c>
      <c r="I70" s="171">
        <v>30.886399999999998</v>
      </c>
      <c r="J70" s="169">
        <v>-0.60667845877410487</v>
      </c>
      <c r="L70" s="141"/>
      <c r="M70" s="142"/>
      <c r="N70"/>
      <c r="O70"/>
      <c r="P70"/>
      <c r="Q70"/>
      <c r="R70"/>
      <c r="S70"/>
      <c r="T70"/>
    </row>
    <row r="71" spans="1:20" ht="15" x14ac:dyDescent="0.25">
      <c r="C71" s="46" t="s">
        <v>6</v>
      </c>
      <c r="D71" s="171">
        <v>0</v>
      </c>
      <c r="E71" s="171">
        <v>0</v>
      </c>
      <c r="F71" s="169" t="s">
        <v>211</v>
      </c>
      <c r="G71" s="172"/>
      <c r="H71" s="171">
        <v>0</v>
      </c>
      <c r="I71" s="171">
        <v>0</v>
      </c>
      <c r="J71" s="169" t="s">
        <v>211</v>
      </c>
      <c r="L71" s="141"/>
      <c r="M71" s="142"/>
      <c r="N71"/>
      <c r="O71"/>
      <c r="P71"/>
      <c r="Q71"/>
      <c r="R71"/>
      <c r="S71"/>
      <c r="T71"/>
    </row>
    <row r="72" spans="1:20" ht="15" x14ac:dyDescent="0.25">
      <c r="C72" s="46" t="s">
        <v>7</v>
      </c>
      <c r="D72" s="171">
        <v>163.3788534514436</v>
      </c>
      <c r="E72" s="171">
        <v>179.58673999999999</v>
      </c>
      <c r="F72" s="169">
        <v>9.9204310754778258E-2</v>
      </c>
      <c r="G72" s="172"/>
      <c r="H72" s="171">
        <v>101.63890000000001</v>
      </c>
      <c r="I72" s="171">
        <v>93.997399999999999</v>
      </c>
      <c r="J72" s="169">
        <v>-7.5182828621718725E-2</v>
      </c>
      <c r="L72" s="141"/>
      <c r="M72" s="142"/>
      <c r="N72"/>
      <c r="O72"/>
      <c r="P72"/>
      <c r="Q72"/>
      <c r="R72"/>
      <c r="S72"/>
      <c r="T72"/>
    </row>
    <row r="73" spans="1:20" ht="15.75" thickBot="1" x14ac:dyDescent="0.3">
      <c r="B73" s="8"/>
      <c r="C73" s="8"/>
      <c r="D73" s="8"/>
      <c r="E73" s="8"/>
      <c r="F73" s="8"/>
      <c r="G73" s="8"/>
      <c r="H73" s="8"/>
      <c r="I73" s="8"/>
      <c r="J73" s="8"/>
      <c r="N73"/>
      <c r="O73"/>
      <c r="P73"/>
      <c r="Q73"/>
      <c r="R73"/>
      <c r="S73"/>
      <c r="T73"/>
    </row>
    <row r="74" spans="1:20" ht="15" x14ac:dyDescent="0.25">
      <c r="N74"/>
      <c r="O74"/>
      <c r="P74"/>
      <c r="Q74"/>
      <c r="R74"/>
      <c r="S74"/>
      <c r="T74"/>
    </row>
    <row r="75" spans="1:20" ht="15" x14ac:dyDescent="0.25">
      <c r="B75" s="5"/>
      <c r="C75" s="6" t="s">
        <v>128</v>
      </c>
      <c r="D75" s="5"/>
      <c r="E75" s="5"/>
      <c r="F75" s="5"/>
      <c r="G75" s="5"/>
      <c r="H75" s="5"/>
      <c r="I75" s="5"/>
      <c r="J75" s="5"/>
      <c r="N75"/>
      <c r="O75"/>
      <c r="P75"/>
      <c r="Q75"/>
      <c r="R75"/>
      <c r="S75"/>
      <c r="T75"/>
    </row>
    <row r="76" spans="1:20" ht="15" x14ac:dyDescent="0.25">
      <c r="B76" s="41"/>
      <c r="C76" s="16" t="s">
        <v>174</v>
      </c>
      <c r="D76" s="5"/>
      <c r="E76" s="5"/>
      <c r="F76" s="5"/>
      <c r="G76" s="5"/>
      <c r="H76" s="5"/>
      <c r="I76" s="5"/>
      <c r="J76" s="5"/>
      <c r="N76"/>
      <c r="O76"/>
      <c r="P76"/>
      <c r="Q76"/>
      <c r="R76"/>
      <c r="S76"/>
      <c r="T76"/>
    </row>
    <row r="77" spans="1:20" ht="15" x14ac:dyDescent="0.25">
      <c r="B77" s="15"/>
      <c r="C77" s="224" t="s">
        <v>126</v>
      </c>
      <c r="D77" s="224"/>
      <c r="E77" s="224"/>
      <c r="F77" s="224"/>
      <c r="G77" s="224"/>
      <c r="H77" s="224"/>
      <c r="I77" s="224"/>
      <c r="J77" s="224"/>
      <c r="N77"/>
      <c r="O77"/>
      <c r="P77"/>
      <c r="Q77"/>
      <c r="R77"/>
      <c r="S77"/>
      <c r="T77"/>
    </row>
    <row r="78" spans="1:20" ht="21.75" customHeight="1" x14ac:dyDescent="0.25">
      <c r="B78" s="15"/>
      <c r="C78" s="224"/>
      <c r="D78" s="224"/>
      <c r="E78" s="224"/>
      <c r="F78" s="224"/>
      <c r="G78" s="224"/>
      <c r="H78" s="224"/>
      <c r="I78" s="224"/>
      <c r="J78" s="224"/>
      <c r="N78"/>
      <c r="O78"/>
      <c r="P78"/>
      <c r="Q78"/>
      <c r="R78"/>
      <c r="S78"/>
      <c r="T78"/>
    </row>
    <row r="79" spans="1:20" ht="15" x14ac:dyDescent="0.25">
      <c r="N79"/>
      <c r="O79"/>
      <c r="P79"/>
      <c r="Q79"/>
      <c r="R79"/>
      <c r="S79"/>
      <c r="T79"/>
    </row>
    <row r="80" spans="1:20" ht="15" x14ac:dyDescent="0.25">
      <c r="B80" s="17"/>
      <c r="C80" s="182"/>
      <c r="D80" s="180"/>
      <c r="E80" s="181"/>
      <c r="F80" s="181"/>
      <c r="G80" s="181"/>
      <c r="H80" s="181"/>
      <c r="I80" s="181"/>
      <c r="N80"/>
      <c r="O80"/>
      <c r="P80"/>
      <c r="Q80"/>
      <c r="R80"/>
      <c r="S80"/>
      <c r="T80"/>
    </row>
    <row r="81" spans="3:20" ht="15" x14ac:dyDescent="0.25">
      <c r="C81" s="182"/>
      <c r="D81" s="180"/>
      <c r="E81" s="181"/>
      <c r="F81" s="181"/>
      <c r="G81" s="181"/>
      <c r="H81" s="181"/>
      <c r="I81" s="181"/>
      <c r="N81"/>
      <c r="O81"/>
      <c r="P81"/>
      <c r="Q81"/>
      <c r="R81"/>
      <c r="S81"/>
      <c r="T81"/>
    </row>
    <row r="82" spans="3:20" ht="15" x14ac:dyDescent="0.25">
      <c r="N82"/>
      <c r="O82"/>
      <c r="P82"/>
      <c r="Q82"/>
      <c r="R82"/>
      <c r="S82"/>
      <c r="T82"/>
    </row>
    <row r="83" spans="3:20" ht="15" x14ac:dyDescent="0.25">
      <c r="N83"/>
      <c r="O83"/>
      <c r="P83"/>
      <c r="Q83"/>
      <c r="R83"/>
      <c r="S83"/>
      <c r="T83"/>
    </row>
    <row r="84" spans="3:20" ht="15" x14ac:dyDescent="0.25">
      <c r="N84"/>
      <c r="O84"/>
      <c r="P84"/>
      <c r="Q84"/>
      <c r="R84"/>
      <c r="S84"/>
      <c r="T84"/>
    </row>
    <row r="85" spans="3:20" ht="15" x14ac:dyDescent="0.25">
      <c r="N85"/>
      <c r="O85"/>
      <c r="P85"/>
      <c r="Q85"/>
      <c r="R85"/>
      <c r="S85"/>
      <c r="T85"/>
    </row>
    <row r="86" spans="3:20" ht="15" x14ac:dyDescent="0.25">
      <c r="N86"/>
      <c r="O86"/>
      <c r="P86"/>
      <c r="Q86"/>
      <c r="R86"/>
      <c r="S86"/>
      <c r="T86"/>
    </row>
    <row r="87" spans="3:20" ht="15" x14ac:dyDescent="0.25">
      <c r="N87"/>
      <c r="O87"/>
      <c r="P87"/>
      <c r="Q87"/>
      <c r="R87"/>
      <c r="S87"/>
      <c r="T87"/>
    </row>
    <row r="88" spans="3:20" ht="15" x14ac:dyDescent="0.25">
      <c r="N88"/>
      <c r="O88"/>
      <c r="P88"/>
      <c r="Q88"/>
      <c r="R88"/>
      <c r="S88"/>
      <c r="T88"/>
    </row>
    <row r="89" spans="3:20" ht="15" x14ac:dyDescent="0.25">
      <c r="N89"/>
      <c r="O89"/>
      <c r="P89"/>
      <c r="Q89"/>
      <c r="R89"/>
      <c r="S89"/>
      <c r="T89"/>
    </row>
    <row r="90" spans="3:20" ht="15" x14ac:dyDescent="0.25">
      <c r="N90"/>
      <c r="O90"/>
      <c r="P90"/>
      <c r="Q90"/>
      <c r="R90"/>
      <c r="S90"/>
      <c r="T90"/>
    </row>
    <row r="91" spans="3:20" ht="15" x14ac:dyDescent="0.25">
      <c r="N91"/>
      <c r="O91"/>
      <c r="P91"/>
      <c r="Q91"/>
      <c r="R91"/>
      <c r="S91"/>
      <c r="T91"/>
    </row>
    <row r="92" spans="3:20" ht="15" x14ac:dyDescent="0.25">
      <c r="N92"/>
      <c r="O92"/>
      <c r="P92"/>
      <c r="Q92"/>
      <c r="R92"/>
      <c r="S92"/>
      <c r="T92"/>
    </row>
    <row r="93" spans="3:20" ht="15" x14ac:dyDescent="0.25">
      <c r="N93"/>
      <c r="O93"/>
      <c r="P93"/>
      <c r="Q93"/>
      <c r="R93"/>
    </row>
    <row r="94" spans="3:20" ht="15" x14ac:dyDescent="0.25">
      <c r="N94"/>
      <c r="O94"/>
      <c r="P94"/>
      <c r="Q94"/>
      <c r="R94"/>
    </row>
    <row r="95" spans="3:20" ht="15" x14ac:dyDescent="0.25">
      <c r="N95"/>
      <c r="O95"/>
      <c r="P95"/>
      <c r="Q95"/>
      <c r="R95"/>
    </row>
    <row r="96" spans="3:20" ht="15" x14ac:dyDescent="0.25">
      <c r="N96"/>
      <c r="O96"/>
      <c r="P96"/>
      <c r="Q96"/>
      <c r="R96"/>
    </row>
    <row r="97" spans="14:18" ht="15" x14ac:dyDescent="0.25">
      <c r="N97"/>
      <c r="O97"/>
      <c r="P97"/>
      <c r="Q97"/>
      <c r="R97"/>
    </row>
    <row r="98" spans="14:18" ht="15" x14ac:dyDescent="0.25">
      <c r="N98"/>
      <c r="O98"/>
      <c r="P98"/>
      <c r="Q98"/>
      <c r="R98"/>
    </row>
    <row r="99" spans="14:18" ht="15" x14ac:dyDescent="0.25">
      <c r="N99"/>
      <c r="O99"/>
      <c r="P99"/>
      <c r="Q99"/>
      <c r="R99"/>
    </row>
  </sheetData>
  <mergeCells count="2">
    <mergeCell ref="C4:J4"/>
    <mergeCell ref="C77:J78"/>
  </mergeCells>
  <phoneticPr fontId="4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T81"/>
  <sheetViews>
    <sheetView showGridLines="0" workbookViewId="0">
      <selection activeCell="N21" sqref="N21"/>
    </sheetView>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 min="14" max="15" width="10.140625" bestFit="1" customWidth="1"/>
    <col min="16" max="17" width="8.85546875" bestFit="1" customWidth="1"/>
    <col min="18" max="19" width="10.140625" bestFit="1" customWidth="1"/>
    <col min="20" max="20" width="8.85546875" bestFit="1" customWidth="1"/>
  </cols>
  <sheetData>
    <row r="1" spans="1:20" x14ac:dyDescent="0.25">
      <c r="A1" s="3" t="s">
        <v>136</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23">
        <v>45809</v>
      </c>
      <c r="D4" s="223"/>
      <c r="E4" s="223"/>
      <c r="F4" s="223"/>
      <c r="G4" s="223"/>
      <c r="H4" s="223"/>
      <c r="I4" s="223"/>
      <c r="J4" s="223"/>
      <c r="K4" s="1"/>
    </row>
    <row r="5" spans="1:20" x14ac:dyDescent="0.25">
      <c r="A5" s="1"/>
      <c r="B5" s="38"/>
      <c r="C5" s="38"/>
      <c r="D5" s="49" t="s">
        <v>4</v>
      </c>
      <c r="E5" s="50"/>
      <c r="F5" s="50"/>
      <c r="G5" s="57"/>
      <c r="H5" s="49" t="s">
        <v>125</v>
      </c>
      <c r="I5" s="50"/>
      <c r="J5" s="50"/>
      <c r="K5" s="5"/>
    </row>
    <row r="6" spans="1:20" x14ac:dyDescent="0.25">
      <c r="A6" s="1"/>
      <c r="B6" s="51"/>
      <c r="C6" s="51"/>
      <c r="D6" s="51">
        <v>2024</v>
      </c>
      <c r="E6" s="51">
        <v>2025</v>
      </c>
      <c r="F6" s="107" t="s">
        <v>182</v>
      </c>
      <c r="G6" s="51"/>
      <c r="H6" s="51">
        <v>2024</v>
      </c>
      <c r="I6" s="51">
        <v>2025</v>
      </c>
      <c r="J6" s="107" t="s">
        <v>182</v>
      </c>
      <c r="K6" s="5"/>
    </row>
    <row r="7" spans="1:20" x14ac:dyDescent="0.25">
      <c r="A7" s="1"/>
      <c r="B7" s="38"/>
      <c r="C7" s="38"/>
      <c r="D7" s="43"/>
      <c r="E7" s="43"/>
      <c r="F7" s="43"/>
      <c r="G7" s="43"/>
      <c r="H7" s="109"/>
      <c r="I7" s="109"/>
      <c r="J7" s="43"/>
      <c r="K7" s="5"/>
    </row>
    <row r="8" spans="1:20" ht="16.5" customHeight="1" x14ac:dyDescent="0.25">
      <c r="A8" s="1"/>
      <c r="B8" s="35" t="s">
        <v>11</v>
      </c>
      <c r="C8" s="38"/>
      <c r="D8" s="112">
        <v>56997.411252225938</v>
      </c>
      <c r="E8" s="112">
        <v>57016.063867644836</v>
      </c>
      <c r="F8" s="167">
        <v>3.2725372975898654E-4</v>
      </c>
      <c r="G8" s="43"/>
      <c r="H8" s="112">
        <v>22528.273299999997</v>
      </c>
      <c r="I8" s="112">
        <v>22442.4853</v>
      </c>
      <c r="J8" s="167">
        <v>-3.8080148823477224E-3</v>
      </c>
      <c r="K8" s="23"/>
      <c r="M8" s="94"/>
      <c r="N8" s="94"/>
    </row>
    <row r="9" spans="1:20" ht="23.25" customHeight="1" x14ac:dyDescent="0.25">
      <c r="A9" s="1"/>
      <c r="B9" s="35"/>
      <c r="C9" s="47" t="s">
        <v>12</v>
      </c>
      <c r="D9" s="168">
        <v>12648.281333453093</v>
      </c>
      <c r="E9" s="168">
        <v>10490.303596666499</v>
      </c>
      <c r="F9" s="169">
        <v>-0.17061430560364096</v>
      </c>
      <c r="G9" s="43"/>
      <c r="H9" s="168">
        <v>3258.5745000000002</v>
      </c>
      <c r="I9" s="168">
        <v>2517.6156000000001</v>
      </c>
      <c r="J9" s="169">
        <v>-0.22738743582508242</v>
      </c>
      <c r="K9" s="23"/>
      <c r="M9" s="94"/>
      <c r="N9" s="94"/>
    </row>
    <row r="10" spans="1:20" x14ac:dyDescent="0.25">
      <c r="A10" s="1"/>
      <c r="B10" s="38"/>
      <c r="C10" s="45" t="s">
        <v>31</v>
      </c>
      <c r="D10" s="168">
        <v>3017.0163499999999</v>
      </c>
      <c r="E10" s="168">
        <v>2699.6608500000002</v>
      </c>
      <c r="F10" s="169">
        <v>-0.10518852508041585</v>
      </c>
      <c r="G10" s="43"/>
      <c r="H10" s="168">
        <v>371.92619999999999</v>
      </c>
      <c r="I10" s="168">
        <v>268.49889999999999</v>
      </c>
      <c r="J10" s="169">
        <v>-0.2780855449279992</v>
      </c>
      <c r="K10" s="23"/>
      <c r="M10" s="94"/>
      <c r="N10" s="94"/>
    </row>
    <row r="11" spans="1:20" x14ac:dyDescent="0.25">
      <c r="A11" s="1"/>
      <c r="B11" s="38"/>
      <c r="C11" s="46" t="s">
        <v>6</v>
      </c>
      <c r="D11" s="168">
        <v>226.3796134530927</v>
      </c>
      <c r="E11" s="168">
        <v>240.7946334308015</v>
      </c>
      <c r="F11" s="169">
        <v>6.3676316775298669E-2</v>
      </c>
      <c r="G11" s="43"/>
      <c r="H11" s="168">
        <v>91.500099999999989</v>
      </c>
      <c r="I11" s="168">
        <v>105.48310000000001</v>
      </c>
      <c r="J11" s="169">
        <v>0.15281950511529518</v>
      </c>
      <c r="K11" s="23"/>
      <c r="M11" s="94"/>
      <c r="N11" s="94"/>
    </row>
    <row r="12" spans="1:20" x14ac:dyDescent="0.25">
      <c r="A12" s="1"/>
      <c r="B12" s="38"/>
      <c r="C12" s="46" t="s">
        <v>7</v>
      </c>
      <c r="D12" s="168">
        <v>9404.88537</v>
      </c>
      <c r="E12" s="168">
        <v>7549.8481132356983</v>
      </c>
      <c r="F12" s="169">
        <v>-0.19724187842645674</v>
      </c>
      <c r="G12" s="43"/>
      <c r="H12" s="168">
        <v>2795.1482000000001</v>
      </c>
      <c r="I12" s="168">
        <v>2143.6336000000001</v>
      </c>
      <c r="J12" s="169">
        <v>-0.23308767671066599</v>
      </c>
      <c r="K12" s="23"/>
    </row>
    <row r="13" spans="1:20" ht="27" customHeight="1" x14ac:dyDescent="0.25">
      <c r="A13" s="1"/>
      <c r="B13" s="35"/>
      <c r="C13" s="61" t="s">
        <v>9</v>
      </c>
      <c r="D13" s="168">
        <v>4455.600269999999</v>
      </c>
      <c r="E13" s="168">
        <v>3203.9057499999999</v>
      </c>
      <c r="F13" s="169">
        <v>-0.28092612535908645</v>
      </c>
      <c r="G13" s="43"/>
      <c r="H13" s="168">
        <v>1535.1079</v>
      </c>
      <c r="I13" s="168">
        <v>1033.2871</v>
      </c>
      <c r="J13" s="169">
        <v>-0.32689610938748992</v>
      </c>
      <c r="K13" s="23"/>
    </row>
    <row r="14" spans="1:20" x14ac:dyDescent="0.25">
      <c r="A14" s="1"/>
      <c r="B14" s="38"/>
      <c r="C14" s="46" t="s">
        <v>32</v>
      </c>
      <c r="D14" s="168">
        <v>483.41810999999996</v>
      </c>
      <c r="E14" s="168">
        <v>355.39637999999997</v>
      </c>
      <c r="F14" s="169">
        <v>-0.26482609433064064</v>
      </c>
      <c r="G14" s="43"/>
      <c r="H14" s="168">
        <v>138.06499999999997</v>
      </c>
      <c r="I14" s="168">
        <v>98.315899999999999</v>
      </c>
      <c r="J14" s="169">
        <v>-0.28790135081302271</v>
      </c>
      <c r="K14" s="23"/>
      <c r="N14" s="210"/>
      <c r="O14" s="210"/>
      <c r="P14" s="210"/>
      <c r="Q14" s="210"/>
      <c r="R14" s="210"/>
      <c r="S14" s="210"/>
      <c r="T14" s="210"/>
    </row>
    <row r="15" spans="1:20" x14ac:dyDescent="0.25">
      <c r="A15" s="1"/>
      <c r="B15" s="38"/>
      <c r="C15" s="46" t="s">
        <v>6</v>
      </c>
      <c r="D15" s="168">
        <v>2.10202</v>
      </c>
      <c r="E15" s="168">
        <v>0.15714</v>
      </c>
      <c r="F15" s="169">
        <v>-0.9252433373612049</v>
      </c>
      <c r="G15" s="43"/>
      <c r="H15" s="168">
        <v>0.7359</v>
      </c>
      <c r="I15" s="168">
        <v>9.169999999999999E-2</v>
      </c>
      <c r="J15" s="169">
        <v>-0.87539067808126103</v>
      </c>
      <c r="K15" s="23"/>
      <c r="M15" s="94"/>
      <c r="N15" s="211"/>
      <c r="O15" s="211"/>
      <c r="P15" s="211"/>
      <c r="Q15" s="211"/>
      <c r="R15" s="211"/>
      <c r="S15" s="211"/>
      <c r="T15" s="211"/>
    </row>
    <row r="16" spans="1:20" x14ac:dyDescent="0.25">
      <c r="A16" s="1"/>
      <c r="B16" s="38"/>
      <c r="C16" s="46" t="s">
        <v>7</v>
      </c>
      <c r="D16" s="168">
        <v>3970.08014</v>
      </c>
      <c r="E16" s="168">
        <v>2848.35223</v>
      </c>
      <c r="F16" s="169">
        <v>-0.28254540725719457</v>
      </c>
      <c r="G16" s="43"/>
      <c r="H16" s="168">
        <v>1396.307</v>
      </c>
      <c r="I16" s="168">
        <v>934.87950000000001</v>
      </c>
      <c r="J16" s="169">
        <v>-0.33046278504655496</v>
      </c>
      <c r="K16" s="23"/>
    </row>
    <row r="17" spans="1:14" ht="24" customHeight="1" x14ac:dyDescent="0.25">
      <c r="A17" s="1"/>
      <c r="B17" s="35"/>
      <c r="C17" s="1" t="s">
        <v>10</v>
      </c>
      <c r="D17" s="168">
        <v>39893.529648772848</v>
      </c>
      <c r="E17" s="168">
        <v>43321.854520978333</v>
      </c>
      <c r="F17" s="169">
        <v>8.5936865010161928E-2</v>
      </c>
      <c r="G17" s="43"/>
      <c r="H17" s="168">
        <v>17734.590900000003</v>
      </c>
      <c r="I17" s="168">
        <v>18891.582600000002</v>
      </c>
      <c r="J17" s="169">
        <v>6.5239266387588257E-2</v>
      </c>
      <c r="K17" s="23"/>
    </row>
    <row r="18" spans="1:14" x14ac:dyDescent="0.25">
      <c r="A18" s="1"/>
      <c r="B18" s="38"/>
      <c r="C18" s="46" t="s">
        <v>31</v>
      </c>
      <c r="D18" s="168">
        <v>20577.519275321403</v>
      </c>
      <c r="E18" s="168">
        <v>22327.584024787484</v>
      </c>
      <c r="F18" s="169">
        <v>8.5047411500419848E-2</v>
      </c>
      <c r="G18" s="43"/>
      <c r="H18" s="168">
        <v>9167.8615000000009</v>
      </c>
      <c r="I18" s="168">
        <v>9335.4802</v>
      </c>
      <c r="J18" s="169">
        <v>1.8283293219470982E-2</v>
      </c>
      <c r="K18" s="23"/>
    </row>
    <row r="19" spans="1:14" x14ac:dyDescent="0.25">
      <c r="A19" s="1"/>
      <c r="B19" s="38"/>
      <c r="C19" s="46" t="s">
        <v>6</v>
      </c>
      <c r="D19" s="168">
        <v>1105.0935500000001</v>
      </c>
      <c r="E19" s="168">
        <v>1786.83494</v>
      </c>
      <c r="F19" s="169">
        <v>0.61690830608865632</v>
      </c>
      <c r="G19" s="43"/>
      <c r="H19" s="168">
        <v>1604.6841000000002</v>
      </c>
      <c r="I19" s="168">
        <v>2314.4735000000001</v>
      </c>
      <c r="J19" s="169">
        <v>0.44232344546817648</v>
      </c>
      <c r="K19" s="23"/>
      <c r="M19" s="94"/>
      <c r="N19" s="94"/>
    </row>
    <row r="20" spans="1:14" x14ac:dyDescent="0.25">
      <c r="A20" s="1"/>
      <c r="B20" s="38"/>
      <c r="C20" s="46" t="s">
        <v>7</v>
      </c>
      <c r="D20" s="168">
        <v>18210.91682345144</v>
      </c>
      <c r="E20" s="168">
        <v>19207.435556190852</v>
      </c>
      <c r="F20" s="169">
        <v>5.4720953502798236E-2</v>
      </c>
      <c r="G20" s="43"/>
      <c r="H20" s="168">
        <v>6962.0452999999998</v>
      </c>
      <c r="I20" s="168">
        <v>7241.6289000000006</v>
      </c>
      <c r="J20" s="169">
        <v>4.0158256367564982E-2</v>
      </c>
      <c r="K20" s="23"/>
    </row>
    <row r="21" spans="1:14" ht="21.75" customHeight="1" x14ac:dyDescent="0.25">
      <c r="A21" s="1"/>
      <c r="B21" s="44" t="s">
        <v>8</v>
      </c>
      <c r="C21" s="47"/>
      <c r="D21" s="170">
        <v>20018.395485321402</v>
      </c>
      <c r="E21" s="170">
        <v>19452.938580795799</v>
      </c>
      <c r="F21" s="167">
        <v>-2.824686448722763E-2</v>
      </c>
      <c r="G21" s="95"/>
      <c r="H21" s="170">
        <v>7410.1275999999998</v>
      </c>
      <c r="I21" s="170">
        <v>6236.2702000000008</v>
      </c>
      <c r="J21" s="167">
        <v>-0.15841257578344523</v>
      </c>
      <c r="K21" s="23"/>
    </row>
    <row r="22" spans="1:14" ht="26.25" customHeight="1" x14ac:dyDescent="0.25">
      <c r="A22" s="1"/>
      <c r="B22" s="44"/>
      <c r="C22" s="47" t="s">
        <v>12</v>
      </c>
      <c r="D22" s="171">
        <v>6345.2883899999997</v>
      </c>
      <c r="E22" s="171">
        <v>6283.2682999999997</v>
      </c>
      <c r="F22" s="169">
        <v>-9.7741956217060107E-3</v>
      </c>
      <c r="G22" s="172"/>
      <c r="H22" s="171">
        <v>1941.2051000000001</v>
      </c>
      <c r="I22" s="171">
        <v>1661.1100000000001</v>
      </c>
      <c r="J22" s="169">
        <v>-0.1442892871031505</v>
      </c>
      <c r="K22" s="23"/>
      <c r="M22" s="161"/>
    </row>
    <row r="23" spans="1:14" x14ac:dyDescent="0.25">
      <c r="A23" s="1"/>
      <c r="B23" s="47"/>
      <c r="C23" s="45" t="s">
        <v>31</v>
      </c>
      <c r="D23" s="171">
        <v>1761.2120399999999</v>
      </c>
      <c r="E23" s="171">
        <v>1122.9315300000001</v>
      </c>
      <c r="F23" s="169">
        <v>-0.36240980387574451</v>
      </c>
      <c r="G23" s="66"/>
      <c r="H23" s="171">
        <v>293.52480000000003</v>
      </c>
      <c r="I23" s="171">
        <v>222.14850000000001</v>
      </c>
      <c r="J23" s="169">
        <v>-0.24316957204297562</v>
      </c>
      <c r="K23" s="23"/>
      <c r="M23" s="161"/>
      <c r="N23" s="94"/>
    </row>
    <row r="24" spans="1:14" x14ac:dyDescent="0.25">
      <c r="A24" s="1"/>
      <c r="B24" s="1"/>
      <c r="C24" s="46" t="s">
        <v>6</v>
      </c>
      <c r="D24" s="171">
        <v>85.170330000000007</v>
      </c>
      <c r="E24" s="171">
        <v>91.736450000000005</v>
      </c>
      <c r="F24" s="169">
        <v>7.7093983315551284E-2</v>
      </c>
      <c r="G24" s="172"/>
      <c r="H24" s="171">
        <v>26.14129999999999</v>
      </c>
      <c r="I24" s="171">
        <v>23.627300000000002</v>
      </c>
      <c r="J24" s="169">
        <v>-9.6169662564600439E-2</v>
      </c>
      <c r="K24" s="23"/>
      <c r="M24" s="94"/>
      <c r="N24" s="94"/>
    </row>
    <row r="25" spans="1:14" x14ac:dyDescent="0.25">
      <c r="A25" s="1"/>
      <c r="B25" s="1"/>
      <c r="C25" s="46" t="s">
        <v>7</v>
      </c>
      <c r="D25" s="171">
        <v>4498.9060199999994</v>
      </c>
      <c r="E25" s="171">
        <v>5068.6003199999996</v>
      </c>
      <c r="F25" s="169">
        <v>0.12662951781331058</v>
      </c>
      <c r="G25" s="172"/>
      <c r="H25" s="171">
        <v>1621.539</v>
      </c>
      <c r="I25" s="171">
        <v>1415.3342</v>
      </c>
      <c r="J25" s="169">
        <v>-0.12716610577975612</v>
      </c>
      <c r="K25" s="23"/>
    </row>
    <row r="26" spans="1:14" ht="25.5" customHeight="1" x14ac:dyDescent="0.25">
      <c r="A26" s="1"/>
      <c r="B26" s="3"/>
      <c r="C26" s="61" t="s">
        <v>9</v>
      </c>
      <c r="D26" s="171">
        <v>2202.4590699999999</v>
      </c>
      <c r="E26" s="171">
        <v>1914.6177699999998</v>
      </c>
      <c r="F26" s="169">
        <v>-0.13069087363335205</v>
      </c>
      <c r="G26" s="172"/>
      <c r="H26" s="171">
        <v>996.19129999999996</v>
      </c>
      <c r="I26" s="171">
        <v>703.68520000000001</v>
      </c>
      <c r="J26" s="169">
        <v>-0.29362442735647254</v>
      </c>
      <c r="K26" s="23"/>
    </row>
    <row r="27" spans="1:14" x14ac:dyDescent="0.25">
      <c r="A27" s="1"/>
      <c r="B27" s="1"/>
      <c r="C27" s="160" t="s">
        <v>31</v>
      </c>
      <c r="D27" s="171">
        <v>405.73674999999997</v>
      </c>
      <c r="E27" s="171">
        <v>307.94376999999997</v>
      </c>
      <c r="F27" s="169">
        <v>-0.24102568968672422</v>
      </c>
      <c r="G27" s="172"/>
      <c r="H27" s="171">
        <v>134.1644</v>
      </c>
      <c r="I27" s="171">
        <v>96.5578</v>
      </c>
      <c r="J27" s="169">
        <v>-0.28030237529478758</v>
      </c>
      <c r="K27" s="23"/>
      <c r="M27" s="94"/>
      <c r="N27" s="94"/>
    </row>
    <row r="28" spans="1:14" x14ac:dyDescent="0.25">
      <c r="A28" s="1"/>
      <c r="B28" s="1"/>
      <c r="C28" s="46" t="s">
        <v>6</v>
      </c>
      <c r="D28" s="171">
        <v>0.1898</v>
      </c>
      <c r="E28" s="171">
        <v>0.14174</v>
      </c>
      <c r="F28" s="169" t="s">
        <v>211</v>
      </c>
      <c r="G28" s="172"/>
      <c r="H28" s="171">
        <v>6.6900000000000001E-2</v>
      </c>
      <c r="I28" s="171">
        <v>8.1699999999999995E-2</v>
      </c>
      <c r="J28" s="169" t="s">
        <v>211</v>
      </c>
      <c r="K28" s="23"/>
    </row>
    <row r="29" spans="1:14" x14ac:dyDescent="0.25">
      <c r="A29" s="1"/>
      <c r="B29" s="1"/>
      <c r="C29" s="46" t="s">
        <v>7</v>
      </c>
      <c r="D29" s="171">
        <v>1796.53252</v>
      </c>
      <c r="E29" s="171">
        <v>1606.53226</v>
      </c>
      <c r="F29" s="169">
        <v>-0.1057594326207911</v>
      </c>
      <c r="G29" s="172"/>
      <c r="H29" s="171">
        <v>861.95999999999992</v>
      </c>
      <c r="I29" s="171">
        <v>607.04570000000001</v>
      </c>
      <c r="J29" s="169">
        <v>-0.29573796927931684</v>
      </c>
      <c r="K29" s="23"/>
    </row>
    <row r="30" spans="1:14" ht="25.5" customHeight="1" x14ac:dyDescent="0.25">
      <c r="A30" s="1"/>
      <c r="B30" s="3"/>
      <c r="C30" s="1" t="s">
        <v>10</v>
      </c>
      <c r="D30" s="171">
        <v>11470.648025321403</v>
      </c>
      <c r="E30" s="171">
        <v>11255.052510795798</v>
      </c>
      <c r="F30" s="169">
        <v>-1.8795408424151686E-2</v>
      </c>
      <c r="G30" s="172"/>
      <c r="H30" s="171">
        <v>4472.7312000000002</v>
      </c>
      <c r="I30" s="171">
        <v>3871.4750000000004</v>
      </c>
      <c r="J30" s="169">
        <v>-0.13442708115345714</v>
      </c>
      <c r="K30" s="23"/>
      <c r="M30" s="94"/>
      <c r="N30" s="94"/>
    </row>
    <row r="31" spans="1:14" x14ac:dyDescent="0.25">
      <c r="A31" s="1"/>
      <c r="B31" s="1"/>
      <c r="C31" s="46" t="s">
        <v>31</v>
      </c>
      <c r="D31" s="171">
        <v>6002.4277853214026</v>
      </c>
      <c r="E31" s="171">
        <v>5907.6624597389527</v>
      </c>
      <c r="F31" s="169">
        <v>-1.5787832685666463E-2</v>
      </c>
      <c r="G31" s="172"/>
      <c r="H31" s="171">
        <v>1895.8010999999999</v>
      </c>
      <c r="I31" s="171">
        <v>1776.6134</v>
      </c>
      <c r="J31" s="169">
        <v>-6.2869306279018378E-2</v>
      </c>
      <c r="K31" s="23"/>
    </row>
    <row r="32" spans="1:14" x14ac:dyDescent="0.25">
      <c r="A32" s="1"/>
      <c r="B32" s="1"/>
      <c r="C32" s="46" t="s">
        <v>6</v>
      </c>
      <c r="D32" s="171">
        <v>8.7786100000000005</v>
      </c>
      <c r="E32" s="171">
        <v>11.34958</v>
      </c>
      <c r="F32" s="169">
        <v>0.29286754964624229</v>
      </c>
      <c r="G32" s="172"/>
      <c r="H32" s="171">
        <v>12.421799999999999</v>
      </c>
      <c r="I32" s="171">
        <v>5.9401999999999999</v>
      </c>
      <c r="J32" s="169">
        <v>-0.52179233283421078</v>
      </c>
      <c r="K32" s="23"/>
    </row>
    <row r="33" spans="1:14" x14ac:dyDescent="0.25">
      <c r="A33" s="1"/>
      <c r="B33" s="1"/>
      <c r="C33" s="46" t="s">
        <v>7</v>
      </c>
      <c r="D33" s="171">
        <v>5459.4416300000003</v>
      </c>
      <c r="E33" s="171">
        <v>5336.0404710568446</v>
      </c>
      <c r="F33" s="169">
        <v>-2.2603256396232535E-2</v>
      </c>
      <c r="G33" s="172"/>
      <c r="H33" s="171">
        <v>2564.5083</v>
      </c>
      <c r="I33" s="171">
        <v>2088.9214000000002</v>
      </c>
      <c r="J33" s="169">
        <v>-0.18544954602018632</v>
      </c>
      <c r="K33" s="23"/>
    </row>
    <row r="34" spans="1:14" ht="20.25" customHeight="1" x14ac:dyDescent="0.25">
      <c r="A34" s="1"/>
      <c r="B34" s="44" t="s">
        <v>13</v>
      </c>
      <c r="C34" s="47"/>
      <c r="D34" s="170">
        <v>3823.66374</v>
      </c>
      <c r="E34" s="170">
        <v>4159.3986700000005</v>
      </c>
      <c r="F34" s="167">
        <v>8.7804512328796075E-2</v>
      </c>
      <c r="G34" s="95"/>
      <c r="H34" s="170">
        <v>1331.6482999999989</v>
      </c>
      <c r="I34" s="170">
        <v>1414.2918</v>
      </c>
      <c r="J34" s="167">
        <v>6.2061056211314282E-2</v>
      </c>
      <c r="K34" s="23"/>
      <c r="M34" s="94"/>
      <c r="N34" s="94"/>
    </row>
    <row r="35" spans="1:14" ht="27" customHeight="1" x14ac:dyDescent="0.25">
      <c r="A35" s="1"/>
      <c r="B35" s="44"/>
      <c r="C35" s="47" t="s">
        <v>12</v>
      </c>
      <c r="D35" s="171">
        <v>369.46339</v>
      </c>
      <c r="E35" s="171">
        <v>219.53081</v>
      </c>
      <c r="F35" s="169">
        <v>-0.40581173685436062</v>
      </c>
      <c r="G35" s="172"/>
      <c r="H35" s="171">
        <v>93.885300000000001</v>
      </c>
      <c r="I35" s="171">
        <v>57.863700000000001</v>
      </c>
      <c r="J35" s="169">
        <v>-0.38367667781857223</v>
      </c>
      <c r="K35" s="23"/>
      <c r="M35" s="94"/>
      <c r="N35" s="94"/>
    </row>
    <row r="36" spans="1:14" x14ac:dyDescent="0.25">
      <c r="A36" s="1"/>
      <c r="B36" s="47"/>
      <c r="C36" s="45" t="s">
        <v>31</v>
      </c>
      <c r="D36" s="171">
        <v>12.20917</v>
      </c>
      <c r="E36" s="171">
        <v>0.68721999999999994</v>
      </c>
      <c r="F36" s="169">
        <v>-0.94371279947776954</v>
      </c>
      <c r="G36" s="172"/>
      <c r="H36" s="171">
        <v>2.5859000000000001</v>
      </c>
      <c r="I36" s="171">
        <v>0.19109999999999999</v>
      </c>
      <c r="J36" s="169">
        <v>-0.92609923044201248</v>
      </c>
      <c r="K36" s="23"/>
    </row>
    <row r="37" spans="1:14" x14ac:dyDescent="0.25">
      <c r="A37" s="1"/>
      <c r="B37" s="1"/>
      <c r="C37" s="46" t="s">
        <v>6</v>
      </c>
      <c r="D37" s="171">
        <v>0</v>
      </c>
      <c r="E37" s="171">
        <v>0</v>
      </c>
      <c r="F37" s="169" t="s">
        <v>211</v>
      </c>
      <c r="G37" s="172"/>
      <c r="H37" s="171">
        <v>0</v>
      </c>
      <c r="I37" s="171">
        <v>0</v>
      </c>
      <c r="J37" s="169" t="s">
        <v>211</v>
      </c>
      <c r="K37" s="23"/>
    </row>
    <row r="38" spans="1:14" x14ac:dyDescent="0.25">
      <c r="A38" s="1"/>
      <c r="B38" s="1"/>
      <c r="C38" s="46" t="s">
        <v>7</v>
      </c>
      <c r="D38" s="171">
        <v>357.25421999999998</v>
      </c>
      <c r="E38" s="171">
        <v>218.84359000000001</v>
      </c>
      <c r="F38" s="169">
        <v>-0.38742895745220302</v>
      </c>
      <c r="G38" s="172"/>
      <c r="H38" s="171">
        <v>91.299400000000006</v>
      </c>
      <c r="I38" s="171">
        <v>57.672600000000003</v>
      </c>
      <c r="J38" s="169">
        <v>-0.36831348289254912</v>
      </c>
      <c r="K38" s="23"/>
    </row>
    <row r="39" spans="1:14" ht="26.25" customHeight="1" x14ac:dyDescent="0.25">
      <c r="A39" s="1"/>
      <c r="B39" s="3"/>
      <c r="C39" s="61" t="s">
        <v>9</v>
      </c>
      <c r="D39" s="171">
        <v>232.5504399999999</v>
      </c>
      <c r="E39" s="171">
        <v>93.332470000000001</v>
      </c>
      <c r="F39" s="169">
        <v>-0.59865709133897982</v>
      </c>
      <c r="G39" s="172"/>
      <c r="H39" s="171">
        <v>84.279899999999998</v>
      </c>
      <c r="I39" s="171">
        <v>25.967199999999998</v>
      </c>
      <c r="J39" s="169">
        <v>-0.69189332213256072</v>
      </c>
      <c r="K39" s="23"/>
      <c r="M39" s="94"/>
      <c r="N39" s="94"/>
    </row>
    <row r="40" spans="1:14" x14ac:dyDescent="0.25">
      <c r="A40" s="1"/>
      <c r="B40" s="1"/>
      <c r="C40" s="160" t="s">
        <v>31</v>
      </c>
      <c r="D40" s="171">
        <v>0.69830000000000003</v>
      </c>
      <c r="E40" s="171">
        <v>0.43674000000000002</v>
      </c>
      <c r="F40" s="169">
        <v>-0.37456680509809537</v>
      </c>
      <c r="G40" s="172"/>
      <c r="H40" s="171">
        <v>0.81810000000000005</v>
      </c>
      <c r="I40" s="171">
        <v>0.13469999999999999</v>
      </c>
      <c r="J40" s="169">
        <v>-0.83535020168683527</v>
      </c>
      <c r="K40" s="23"/>
    </row>
    <row r="41" spans="1:14" x14ac:dyDescent="0.25">
      <c r="A41" s="1"/>
      <c r="B41" s="1"/>
      <c r="C41" s="46" t="s">
        <v>6</v>
      </c>
      <c r="D41" s="171">
        <v>0</v>
      </c>
      <c r="E41" s="171">
        <v>0</v>
      </c>
      <c r="F41" s="169" t="s">
        <v>211</v>
      </c>
      <c r="G41" s="172"/>
      <c r="H41" s="171">
        <v>0</v>
      </c>
      <c r="I41" s="171">
        <v>0</v>
      </c>
      <c r="J41" s="169" t="s">
        <v>211</v>
      </c>
      <c r="K41" s="23"/>
    </row>
    <row r="42" spans="1:14" x14ac:dyDescent="0.25">
      <c r="A42" s="1"/>
      <c r="B42" s="1"/>
      <c r="C42" s="46" t="s">
        <v>7</v>
      </c>
      <c r="D42" s="171">
        <v>231.85213999999991</v>
      </c>
      <c r="E42" s="171">
        <v>92.89573</v>
      </c>
      <c r="F42" s="169">
        <v>-0.59933201392922208</v>
      </c>
      <c r="G42" s="172"/>
      <c r="H42" s="171">
        <v>83.461799999999997</v>
      </c>
      <c r="I42" s="171">
        <v>25.8325</v>
      </c>
      <c r="J42" s="169">
        <v>-0.69048714501724151</v>
      </c>
      <c r="K42" s="23"/>
      <c r="M42" s="94"/>
      <c r="N42" s="94"/>
    </row>
    <row r="43" spans="1:14" ht="26.25" customHeight="1" x14ac:dyDescent="0.25">
      <c r="A43" s="1"/>
      <c r="B43" s="3"/>
      <c r="C43" s="1" t="s">
        <v>10</v>
      </c>
      <c r="D43" s="171">
        <v>3221.6499100000001</v>
      </c>
      <c r="E43" s="171">
        <v>3846.53539</v>
      </c>
      <c r="F43" s="169">
        <v>0.19396442737628183</v>
      </c>
      <c r="G43" s="172"/>
      <c r="H43" s="171">
        <v>1153.483099999999</v>
      </c>
      <c r="I43" s="171">
        <v>1330.4609</v>
      </c>
      <c r="J43" s="169">
        <v>0.15342903593472776</v>
      </c>
      <c r="K43" s="23"/>
    </row>
    <row r="44" spans="1:14" x14ac:dyDescent="0.25">
      <c r="A44" s="1"/>
      <c r="B44" s="1"/>
      <c r="C44" s="46" t="s">
        <v>31</v>
      </c>
      <c r="D44" s="171">
        <v>75.333160000000007</v>
      </c>
      <c r="E44" s="171">
        <v>92.367649999999998</v>
      </c>
      <c r="F44" s="169">
        <v>0.22612206895343284</v>
      </c>
      <c r="G44" s="172"/>
      <c r="H44" s="171">
        <v>42.334200000000003</v>
      </c>
      <c r="I44" s="171">
        <v>34.6922</v>
      </c>
      <c r="J44" s="169">
        <v>-0.18051598943643679</v>
      </c>
      <c r="K44" s="23"/>
    </row>
    <row r="45" spans="1:14" x14ac:dyDescent="0.25">
      <c r="A45" s="1"/>
      <c r="B45" s="1"/>
      <c r="C45" s="46" t="s">
        <v>6</v>
      </c>
      <c r="D45" s="171">
        <v>0</v>
      </c>
      <c r="E45" s="171">
        <v>0</v>
      </c>
      <c r="F45" s="169" t="s">
        <v>211</v>
      </c>
      <c r="G45" s="172"/>
      <c r="H45" s="171">
        <v>3.5999999999999999E-3</v>
      </c>
      <c r="I45" s="171">
        <v>0</v>
      </c>
      <c r="J45" s="169" t="s">
        <v>211</v>
      </c>
      <c r="K45" s="23"/>
    </row>
    <row r="46" spans="1:14" x14ac:dyDescent="0.25">
      <c r="A46" s="1"/>
      <c r="B46" s="1"/>
      <c r="C46" s="46" t="s">
        <v>7</v>
      </c>
      <c r="D46" s="171">
        <v>3146.31675</v>
      </c>
      <c r="E46" s="171">
        <v>3754.1677399999999</v>
      </c>
      <c r="F46" s="169">
        <v>0.19319446778522853</v>
      </c>
      <c r="G46" s="172"/>
      <c r="H46" s="171">
        <v>1111.145299999999</v>
      </c>
      <c r="I46" s="171">
        <v>1295.7687000000001</v>
      </c>
      <c r="J46" s="169">
        <v>0.16615594738150019</v>
      </c>
      <c r="K46" s="23"/>
      <c r="M46" s="94"/>
      <c r="N46" s="94"/>
    </row>
    <row r="47" spans="1:14" ht="23.25" customHeight="1" x14ac:dyDescent="0.25">
      <c r="A47" s="1"/>
      <c r="B47" s="44" t="s">
        <v>14</v>
      </c>
      <c r="C47" s="47"/>
      <c r="D47" s="170">
        <v>31928.527433453091</v>
      </c>
      <c r="E47" s="170">
        <v>32582.618956849034</v>
      </c>
      <c r="F47" s="167">
        <v>2.0486116209375141E-2</v>
      </c>
      <c r="G47" s="95"/>
      <c r="H47" s="170">
        <v>13284.937900000001</v>
      </c>
      <c r="I47" s="170">
        <v>14501.5622</v>
      </c>
      <c r="J47" s="167">
        <v>9.1579223716205665E-2</v>
      </c>
      <c r="K47" s="23"/>
      <c r="M47" s="94"/>
      <c r="N47" s="94"/>
    </row>
    <row r="48" spans="1:14" ht="23.25" customHeight="1" x14ac:dyDescent="0.25">
      <c r="A48" s="1"/>
      <c r="B48" s="44"/>
      <c r="C48" s="47" t="s">
        <v>12</v>
      </c>
      <c r="D48" s="171">
        <v>5138.1139834530932</v>
      </c>
      <c r="E48" s="171">
        <v>3549.3252566664996</v>
      </c>
      <c r="F48" s="169">
        <v>-0.30921632566018725</v>
      </c>
      <c r="G48" s="172"/>
      <c r="H48" s="171">
        <v>942.3103000000001</v>
      </c>
      <c r="I48" s="171">
        <v>667.21439999999996</v>
      </c>
      <c r="J48" s="169">
        <v>-0.29193769822955357</v>
      </c>
      <c r="K48" s="23"/>
    </row>
    <row r="49" spans="1:14" x14ac:dyDescent="0.25">
      <c r="A49" s="1"/>
      <c r="B49" s="47"/>
      <c r="C49" s="45" t="s">
        <v>31</v>
      </c>
      <c r="D49" s="171">
        <v>1010.48188</v>
      </c>
      <c r="E49" s="171">
        <v>1517.9128599999999</v>
      </c>
      <c r="F49" s="169">
        <v>0.50216732238681983</v>
      </c>
      <c r="G49" s="172"/>
      <c r="H49" s="171">
        <v>44.407600000000002</v>
      </c>
      <c r="I49" s="171">
        <v>38.129199999999997</v>
      </c>
      <c r="J49" s="169">
        <v>-0.14138120501896081</v>
      </c>
      <c r="K49" s="23"/>
    </row>
    <row r="50" spans="1:14" x14ac:dyDescent="0.25">
      <c r="A50" s="1"/>
      <c r="B50" s="1"/>
      <c r="C50" s="160" t="s">
        <v>6</v>
      </c>
      <c r="D50" s="171">
        <v>140.22722345309271</v>
      </c>
      <c r="E50" s="171">
        <v>146.50037343080149</v>
      </c>
      <c r="F50" s="169">
        <v>4.4735607132713497E-2</v>
      </c>
      <c r="G50" s="173"/>
      <c r="H50" s="171">
        <v>64.937100000000001</v>
      </c>
      <c r="I50" s="171">
        <v>80.904200000000003</v>
      </c>
      <c r="J50" s="169">
        <v>0.24588563394423221</v>
      </c>
      <c r="K50" s="23"/>
    </row>
    <row r="51" spans="1:14" x14ac:dyDescent="0.25">
      <c r="A51" s="1"/>
      <c r="B51" s="1"/>
      <c r="C51" s="46" t="s">
        <v>7</v>
      </c>
      <c r="D51" s="171">
        <v>3987.40488</v>
      </c>
      <c r="E51" s="171">
        <v>1884.9120232356979</v>
      </c>
      <c r="F51" s="169">
        <v>-0.52728351397420714</v>
      </c>
      <c r="G51" s="172"/>
      <c r="H51" s="171">
        <v>832.96560000000011</v>
      </c>
      <c r="I51" s="171">
        <v>548.18099999999993</v>
      </c>
      <c r="J51" s="169">
        <v>-0.34189239027398027</v>
      </c>
      <c r="K51" s="23"/>
      <c r="M51" s="94"/>
      <c r="N51" s="94"/>
    </row>
    <row r="52" spans="1:14" ht="24.75" customHeight="1" x14ac:dyDescent="0.25">
      <c r="A52" s="1"/>
      <c r="B52" s="3"/>
      <c r="C52" s="61" t="s">
        <v>9</v>
      </c>
      <c r="D52" s="171">
        <v>1829.80251</v>
      </c>
      <c r="E52" s="171">
        <v>1077.11653</v>
      </c>
      <c r="F52" s="169">
        <v>-0.41134820609684264</v>
      </c>
      <c r="G52" s="172"/>
      <c r="H52" s="171">
        <v>356.67320000000001</v>
      </c>
      <c r="I52" s="171">
        <v>252.488</v>
      </c>
      <c r="J52" s="169">
        <v>-0.29210268671714051</v>
      </c>
      <c r="K52" s="23"/>
    </row>
    <row r="53" spans="1:14" x14ac:dyDescent="0.25">
      <c r="A53" s="1"/>
      <c r="B53" s="1"/>
      <c r="C53" s="160" t="s">
        <v>31</v>
      </c>
      <c r="D53" s="171">
        <v>69.106499999999997</v>
      </c>
      <c r="E53" s="171">
        <v>40.257179999999998</v>
      </c>
      <c r="F53" s="169">
        <v>-0.41746174383017515</v>
      </c>
      <c r="G53" s="173"/>
      <c r="H53" s="171">
        <v>1.0015000000000001</v>
      </c>
      <c r="I53" s="171">
        <v>1.0988</v>
      </c>
      <c r="J53" s="169">
        <v>9.7154268597104285E-2</v>
      </c>
      <c r="K53" s="23"/>
      <c r="M53" s="94"/>
      <c r="N53" s="94"/>
    </row>
    <row r="54" spans="1:14" x14ac:dyDescent="0.25">
      <c r="A54" s="1"/>
      <c r="B54" s="1"/>
      <c r="C54" s="160" t="s">
        <v>6</v>
      </c>
      <c r="D54" s="171">
        <v>1.91222</v>
      </c>
      <c r="E54" s="171">
        <v>0</v>
      </c>
      <c r="F54" s="169">
        <v>-1</v>
      </c>
      <c r="G54" s="173"/>
      <c r="H54" s="171">
        <v>0.66900000000000004</v>
      </c>
      <c r="I54" s="171">
        <v>0</v>
      </c>
      <c r="J54" s="169">
        <v>-1</v>
      </c>
      <c r="K54" s="23"/>
    </row>
    <row r="55" spans="1:14" x14ac:dyDescent="0.25">
      <c r="A55" s="1"/>
      <c r="B55" s="1"/>
      <c r="C55" s="46" t="s">
        <v>7</v>
      </c>
      <c r="D55" s="171">
        <v>1758.78379</v>
      </c>
      <c r="E55" s="171">
        <v>1036.8593499999999</v>
      </c>
      <c r="F55" s="169">
        <v>-0.41046798594840361</v>
      </c>
      <c r="G55" s="172"/>
      <c r="H55" s="171">
        <v>355.0027</v>
      </c>
      <c r="I55" s="171">
        <v>251.38919999999999</v>
      </c>
      <c r="J55" s="169">
        <v>-0.2918667942525508</v>
      </c>
      <c r="K55" s="23"/>
    </row>
    <row r="56" spans="1:14" ht="23.25" customHeight="1" x14ac:dyDescent="0.25">
      <c r="A56" s="1"/>
      <c r="B56" s="3"/>
      <c r="C56" s="1" t="s">
        <v>10</v>
      </c>
      <c r="D56" s="171">
        <v>24960.610939999999</v>
      </c>
      <c r="E56" s="171">
        <v>27956.177170182535</v>
      </c>
      <c r="F56" s="169">
        <v>0.12001173518481741</v>
      </c>
      <c r="G56" s="172"/>
      <c r="H56" s="171">
        <v>11985.954400000001</v>
      </c>
      <c r="I56" s="171">
        <v>13581.8598</v>
      </c>
      <c r="J56" s="169">
        <v>0.13314796191782605</v>
      </c>
      <c r="K56" s="23"/>
    </row>
    <row r="57" spans="1:14" x14ac:dyDescent="0.25">
      <c r="A57" s="1"/>
      <c r="B57" s="1"/>
      <c r="C57" s="160" t="s">
        <v>31</v>
      </c>
      <c r="D57" s="171">
        <v>14421.39027</v>
      </c>
      <c r="E57" s="171">
        <v>16243.05120504853</v>
      </c>
      <c r="F57" s="169">
        <v>0.12631659645450607</v>
      </c>
      <c r="G57" s="172"/>
      <c r="H57" s="171">
        <v>7208.2561000000014</v>
      </c>
      <c r="I57" s="171">
        <v>7510.3450999999995</v>
      </c>
      <c r="J57" s="169">
        <v>4.1908749607272977E-2</v>
      </c>
      <c r="K57" s="23"/>
    </row>
    <row r="58" spans="1:14" x14ac:dyDescent="0.25">
      <c r="A58" s="1"/>
      <c r="B58" s="1"/>
      <c r="C58" s="46" t="s">
        <v>6</v>
      </c>
      <c r="D58" s="171">
        <v>1096.31494</v>
      </c>
      <c r="E58" s="171">
        <v>1775.4853599999999</v>
      </c>
      <c r="F58" s="169">
        <v>0.61950302346513675</v>
      </c>
      <c r="G58" s="172"/>
      <c r="H58" s="171">
        <v>1592.2587000000001</v>
      </c>
      <c r="I58" s="171">
        <v>2308.5333000000001</v>
      </c>
      <c r="J58" s="169">
        <v>0.44984813083451825</v>
      </c>
      <c r="K58" s="23"/>
    </row>
    <row r="59" spans="1:14" x14ac:dyDescent="0.25">
      <c r="A59" s="1"/>
      <c r="B59" s="1"/>
      <c r="C59" s="46" t="s">
        <v>7</v>
      </c>
      <c r="D59" s="171">
        <v>9442.9057300000004</v>
      </c>
      <c r="E59" s="171">
        <v>9937.6406051340073</v>
      </c>
      <c r="F59" s="169">
        <v>5.2392228544889521E-2</v>
      </c>
      <c r="G59" s="172"/>
      <c r="H59" s="171">
        <v>3185.4396000000002</v>
      </c>
      <c r="I59" s="171">
        <v>3762.9814000000001</v>
      </c>
      <c r="J59" s="169">
        <v>0.18130678101697484</v>
      </c>
      <c r="K59" s="23"/>
    </row>
    <row r="60" spans="1:14" ht="26.25" customHeight="1" x14ac:dyDescent="0.25">
      <c r="A60" s="1"/>
      <c r="B60" s="44" t="s">
        <v>15</v>
      </c>
      <c r="C60" s="47"/>
      <c r="D60" s="170">
        <v>1226.8245934514434</v>
      </c>
      <c r="E60" s="170">
        <v>821.10766000000012</v>
      </c>
      <c r="F60" s="167">
        <v>-0.33070492360283876</v>
      </c>
      <c r="G60" s="95"/>
      <c r="H60" s="170">
        <v>501.55950000000007</v>
      </c>
      <c r="I60" s="170">
        <v>290.36110000000002</v>
      </c>
      <c r="J60" s="167">
        <v>-0.42108344074830606</v>
      </c>
      <c r="K60" s="23"/>
    </row>
    <row r="61" spans="1:14" ht="22.5" customHeight="1" x14ac:dyDescent="0.25">
      <c r="A61" s="1"/>
      <c r="B61" s="44"/>
      <c r="C61" s="47" t="s">
        <v>12</v>
      </c>
      <c r="D61" s="171">
        <v>795.41557</v>
      </c>
      <c r="E61" s="171">
        <v>438.17923000000002</v>
      </c>
      <c r="F61" s="169">
        <v>-0.44911911895312784</v>
      </c>
      <c r="G61" s="172"/>
      <c r="H61" s="171">
        <v>281.17380000000003</v>
      </c>
      <c r="I61" s="171">
        <v>131.42750000000001</v>
      </c>
      <c r="J61" s="169">
        <v>-0.53257558136640049</v>
      </c>
      <c r="K61" s="23"/>
    </row>
    <row r="62" spans="1:14" x14ac:dyDescent="0.25">
      <c r="A62" s="1"/>
      <c r="B62" s="47"/>
      <c r="C62" s="45" t="s">
        <v>31</v>
      </c>
      <c r="D62" s="171">
        <v>233.11326</v>
      </c>
      <c r="E62" s="171">
        <v>58.129240000000003</v>
      </c>
      <c r="F62" s="169">
        <v>-0.75063949601150959</v>
      </c>
      <c r="G62" s="172"/>
      <c r="H62" s="171">
        <v>31.407900000000001</v>
      </c>
      <c r="I62" s="171">
        <v>8.0301000000000009</v>
      </c>
      <c r="J62" s="169">
        <v>-0.74432865616612376</v>
      </c>
      <c r="K62" s="23"/>
    </row>
    <row r="63" spans="1:14" x14ac:dyDescent="0.25">
      <c r="A63" s="1"/>
      <c r="B63" s="1"/>
      <c r="C63" s="46" t="s">
        <v>6</v>
      </c>
      <c r="D63" s="171">
        <v>0.98205999999999993</v>
      </c>
      <c r="E63" s="171">
        <v>2.5578099999999999</v>
      </c>
      <c r="F63" s="169">
        <v>1.604535364438018</v>
      </c>
      <c r="G63" s="172"/>
      <c r="H63" s="171">
        <v>0.42170000000000002</v>
      </c>
      <c r="I63" s="171">
        <v>0.9516</v>
      </c>
      <c r="J63" s="169" t="s">
        <v>211</v>
      </c>
      <c r="K63" s="23"/>
    </row>
    <row r="64" spans="1:14" x14ac:dyDescent="0.25">
      <c r="A64" s="1"/>
      <c r="B64" s="1"/>
      <c r="C64" s="46" t="s">
        <v>7</v>
      </c>
      <c r="D64" s="171">
        <v>561.32024999999999</v>
      </c>
      <c r="E64" s="171">
        <v>377.49218000000002</v>
      </c>
      <c r="F64" s="169">
        <v>-0.32749231833342907</v>
      </c>
      <c r="G64" s="172"/>
      <c r="H64" s="171">
        <v>249.3442</v>
      </c>
      <c r="I64" s="171">
        <v>122.44580000000001</v>
      </c>
      <c r="J64" s="169">
        <v>-0.50892862156007634</v>
      </c>
      <c r="K64" s="23"/>
    </row>
    <row r="65" spans="1:11" ht="23.25" customHeight="1" x14ac:dyDescent="0.25">
      <c r="A65" s="1"/>
      <c r="B65" s="3"/>
      <c r="C65" s="61" t="s">
        <v>9</v>
      </c>
      <c r="D65" s="171">
        <v>190.78825000000001</v>
      </c>
      <c r="E65" s="171">
        <v>118.83898000000001</v>
      </c>
      <c r="F65" s="169">
        <v>-0.37711583391534853</v>
      </c>
      <c r="G65" s="172"/>
      <c r="H65" s="171">
        <v>97.963499999999996</v>
      </c>
      <c r="I65" s="171">
        <v>51.14670000000001</v>
      </c>
      <c r="J65" s="169">
        <v>-0.47790044251175173</v>
      </c>
      <c r="K65" s="23"/>
    </row>
    <row r="66" spans="1:11" x14ac:dyDescent="0.25">
      <c r="A66" s="1"/>
      <c r="B66" s="1"/>
      <c r="C66" s="160" t="s">
        <v>31</v>
      </c>
      <c r="D66" s="171">
        <v>7.8765599999999996</v>
      </c>
      <c r="E66" s="171">
        <v>6.7586899999999996</v>
      </c>
      <c r="F66" s="169">
        <v>-0.14192363163614571</v>
      </c>
      <c r="G66" s="172"/>
      <c r="H66" s="171">
        <v>2.081</v>
      </c>
      <c r="I66" s="171">
        <v>0.52459999999999996</v>
      </c>
      <c r="J66" s="169">
        <v>-0.74790965881787608</v>
      </c>
      <c r="K66" s="23"/>
    </row>
    <row r="67" spans="1:11" x14ac:dyDescent="0.25">
      <c r="A67" s="1"/>
      <c r="B67" s="1"/>
      <c r="C67" s="46" t="s">
        <v>6</v>
      </c>
      <c r="D67" s="171">
        <v>0</v>
      </c>
      <c r="E67" s="171">
        <v>1.54E-2</v>
      </c>
      <c r="F67" s="169" t="s">
        <v>211</v>
      </c>
      <c r="G67" s="172"/>
      <c r="H67" s="171">
        <v>0</v>
      </c>
      <c r="I67" s="171">
        <v>0.01</v>
      </c>
      <c r="J67" s="169" t="s">
        <v>211</v>
      </c>
      <c r="K67" s="23"/>
    </row>
    <row r="68" spans="1:11" x14ac:dyDescent="0.25">
      <c r="A68" s="1"/>
      <c r="B68" s="1"/>
      <c r="C68" s="46" t="s">
        <v>7</v>
      </c>
      <c r="D68" s="171">
        <v>182.91168999999999</v>
      </c>
      <c r="E68" s="171">
        <v>112.06489000000001</v>
      </c>
      <c r="F68" s="169">
        <v>-0.38732789577309135</v>
      </c>
      <c r="G68" s="172"/>
      <c r="H68" s="171">
        <v>95.882499999999993</v>
      </c>
      <c r="I68" s="171">
        <v>50.612100000000012</v>
      </c>
      <c r="J68" s="169">
        <v>-0.47214455192553367</v>
      </c>
      <c r="K68" s="23"/>
    </row>
    <row r="69" spans="1:11" ht="23.25" customHeight="1" x14ac:dyDescent="0.25">
      <c r="A69" s="1"/>
      <c r="B69" s="3"/>
      <c r="C69" s="1" t="s">
        <v>10</v>
      </c>
      <c r="D69" s="171">
        <v>240.6207734514436</v>
      </c>
      <c r="E69" s="171">
        <v>264.08945</v>
      </c>
      <c r="F69" s="169">
        <v>9.7533875450251994E-2</v>
      </c>
      <c r="G69" s="172"/>
      <c r="H69" s="171">
        <v>122.4222</v>
      </c>
      <c r="I69" s="171">
        <v>107.78689999999999</v>
      </c>
      <c r="J69" s="169">
        <v>-0.11954776176216417</v>
      </c>
      <c r="K69" s="23"/>
    </row>
    <row r="70" spans="1:11" x14ac:dyDescent="0.25">
      <c r="A70" s="1"/>
      <c r="B70" s="1"/>
      <c r="C70" s="46" t="s">
        <v>31</v>
      </c>
      <c r="D70" s="171">
        <v>78.36806</v>
      </c>
      <c r="E70" s="171">
        <v>84.502710000000008</v>
      </c>
      <c r="F70" s="169">
        <v>7.8279977837910089E-2</v>
      </c>
      <c r="G70" s="172"/>
      <c r="H70" s="171">
        <v>21.470099999999999</v>
      </c>
      <c r="I70" s="171">
        <v>13.829499999999999</v>
      </c>
      <c r="J70" s="169">
        <v>-0.35587165406775001</v>
      </c>
      <c r="K70" s="23"/>
    </row>
    <row r="71" spans="1:11" x14ac:dyDescent="0.25">
      <c r="A71" s="1"/>
      <c r="B71" s="1"/>
      <c r="C71" s="46" t="s">
        <v>6</v>
      </c>
      <c r="D71" s="171">
        <v>0</v>
      </c>
      <c r="E71" s="171">
        <v>0</v>
      </c>
      <c r="F71" s="169" t="s">
        <v>211</v>
      </c>
      <c r="G71" s="172"/>
      <c r="H71" s="171">
        <v>0</v>
      </c>
      <c r="I71" s="171">
        <v>0</v>
      </c>
      <c r="J71" s="169" t="s">
        <v>211</v>
      </c>
      <c r="K71" s="23"/>
    </row>
    <row r="72" spans="1:11" x14ac:dyDescent="0.25">
      <c r="A72" s="1"/>
      <c r="B72" s="1"/>
      <c r="C72" s="46" t="s">
        <v>7</v>
      </c>
      <c r="D72" s="171">
        <v>162.25271345144361</v>
      </c>
      <c r="E72" s="171">
        <v>179.58673999999999</v>
      </c>
      <c r="F72" s="169">
        <v>0.10683350792616378</v>
      </c>
      <c r="G72" s="172"/>
      <c r="H72" s="171">
        <v>100.9521</v>
      </c>
      <c r="I72" s="171">
        <v>93.957399999999993</v>
      </c>
      <c r="J72" s="169">
        <v>-6.9287315469415786E-2</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128</v>
      </c>
      <c r="C75" s="5"/>
      <c r="D75" s="5"/>
      <c r="E75" s="5"/>
      <c r="F75" s="9" t="s">
        <v>41</v>
      </c>
      <c r="G75" s="5"/>
      <c r="H75" s="5"/>
      <c r="I75" s="5"/>
      <c r="J75" s="1"/>
      <c r="K75" s="1"/>
    </row>
    <row r="76" spans="1:11" ht="15" customHeight="1" x14ac:dyDescent="0.25">
      <c r="A76" s="41"/>
      <c r="B76" s="16" t="s">
        <v>174</v>
      </c>
      <c r="C76" s="5"/>
      <c r="D76" s="5"/>
      <c r="E76" s="5"/>
      <c r="F76" s="5"/>
      <c r="G76" s="5"/>
      <c r="H76" s="5"/>
      <c r="I76" s="5"/>
      <c r="J76" s="42"/>
      <c r="K76" s="1"/>
    </row>
    <row r="77" spans="1:11" ht="24.75" customHeight="1" x14ac:dyDescent="0.25">
      <c r="A77" s="15"/>
      <c r="B77" s="224" t="s">
        <v>126</v>
      </c>
      <c r="C77" s="224"/>
      <c r="D77" s="224"/>
      <c r="E77" s="224"/>
      <c r="F77" s="224"/>
      <c r="G77" s="224"/>
      <c r="H77" s="224"/>
      <c r="I77" s="224"/>
      <c r="J77" s="42"/>
      <c r="K77" s="1"/>
    </row>
    <row r="78" spans="1:11" x14ac:dyDescent="0.25">
      <c r="A78" s="15"/>
      <c r="B78" s="224"/>
      <c r="C78" s="224"/>
      <c r="D78" s="224"/>
      <c r="E78" s="224"/>
      <c r="F78" s="224"/>
      <c r="G78" s="224"/>
      <c r="H78" s="224"/>
      <c r="I78" s="224"/>
      <c r="K78" s="1"/>
    </row>
    <row r="79" spans="1:11" x14ac:dyDescent="0.25">
      <c r="A79" s="1"/>
      <c r="C79" s="1"/>
      <c r="D79" s="1"/>
      <c r="E79" s="1"/>
      <c r="F79" s="1"/>
      <c r="G79" s="1"/>
      <c r="H79" s="1"/>
      <c r="I79" s="1"/>
      <c r="J79" s="1"/>
    </row>
    <row r="80" spans="1:11" x14ac:dyDescent="0.25">
      <c r="B80" s="182"/>
      <c r="C80" s="1"/>
      <c r="D80" s="1"/>
      <c r="E80" s="1"/>
      <c r="F80" s="1"/>
      <c r="G80" s="1"/>
      <c r="H80" s="1"/>
      <c r="I80" s="1"/>
      <c r="J80" s="1"/>
    </row>
    <row r="81" spans="1:10" x14ac:dyDescent="0.25">
      <c r="A81" s="1"/>
      <c r="B81" s="182"/>
      <c r="C81" s="1"/>
      <c r="D81" s="1"/>
      <c r="E81" s="1"/>
      <c r="F81" s="1"/>
      <c r="G81" s="1"/>
      <c r="H81" s="1"/>
      <c r="I81" s="1"/>
      <c r="J81" s="1"/>
    </row>
  </sheetData>
  <mergeCells count="2">
    <mergeCell ref="C4:J4"/>
    <mergeCell ref="B77:I78"/>
  </mergeCells>
  <phoneticPr fontId="47"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P23" sqref="P23"/>
    </sheetView>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 min="14" max="14" width="14.28515625" customWidth="1"/>
  </cols>
  <sheetData>
    <row r="1" spans="1:20" x14ac:dyDescent="0.25">
      <c r="A1" s="3" t="s">
        <v>178</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23">
        <v>45809</v>
      </c>
      <c r="D4" s="223"/>
      <c r="E4" s="223"/>
      <c r="F4" s="223"/>
      <c r="G4" s="223"/>
      <c r="H4" s="223"/>
      <c r="I4" s="223"/>
      <c r="J4" s="223"/>
      <c r="K4" s="1"/>
    </row>
    <row r="5" spans="1:20" x14ac:dyDescent="0.25">
      <c r="A5" s="1"/>
      <c r="B5" s="38"/>
      <c r="C5" s="38"/>
      <c r="D5" s="49" t="s">
        <v>4</v>
      </c>
      <c r="E5" s="50"/>
      <c r="F5" s="50"/>
      <c r="G5" s="57"/>
      <c r="H5" s="49" t="s">
        <v>125</v>
      </c>
      <c r="I5" s="50"/>
      <c r="J5" s="50"/>
      <c r="K5" s="5"/>
    </row>
    <row r="6" spans="1:20" x14ac:dyDescent="0.25">
      <c r="A6" s="1"/>
      <c r="B6" s="51"/>
      <c r="C6" s="51"/>
      <c r="D6" s="51">
        <v>2024</v>
      </c>
      <c r="E6" s="51">
        <v>2025</v>
      </c>
      <c r="F6" s="107" t="s">
        <v>182</v>
      </c>
      <c r="G6" s="51"/>
      <c r="H6" s="51">
        <v>2024</v>
      </c>
      <c r="I6" s="51">
        <v>2025</v>
      </c>
      <c r="J6" s="107" t="s">
        <v>182</v>
      </c>
      <c r="K6" s="5"/>
    </row>
    <row r="7" spans="1:20" x14ac:dyDescent="0.25">
      <c r="A7" s="1"/>
      <c r="B7" s="38"/>
      <c r="C7" s="38"/>
      <c r="D7" s="43"/>
      <c r="E7" s="43"/>
      <c r="F7" s="43"/>
      <c r="G7" s="43"/>
      <c r="H7" s="54"/>
      <c r="I7" s="43"/>
      <c r="J7" s="43"/>
      <c r="K7" s="5"/>
    </row>
    <row r="8" spans="1:20" x14ac:dyDescent="0.25">
      <c r="A8" s="1"/>
      <c r="B8" s="35" t="s">
        <v>11</v>
      </c>
      <c r="C8" s="38"/>
      <c r="D8" s="112">
        <v>5278.6424620344187</v>
      </c>
      <c r="E8" s="112">
        <v>3629.5584534665641</v>
      </c>
      <c r="F8" s="167">
        <v>-0.31240683952901943</v>
      </c>
      <c r="G8" s="43"/>
      <c r="H8" s="112">
        <v>1569.5739000000001</v>
      </c>
      <c r="I8" s="112">
        <v>1396.9317000000001</v>
      </c>
      <c r="J8" s="167">
        <v>-0.10999303696372627</v>
      </c>
      <c r="K8" s="23"/>
      <c r="N8" s="147"/>
    </row>
    <row r="9" spans="1:20" ht="22.5" customHeight="1" x14ac:dyDescent="0.25">
      <c r="A9" s="1"/>
      <c r="B9" s="35"/>
      <c r="C9" s="47" t="s">
        <v>12</v>
      </c>
      <c r="D9" s="171">
        <v>63.314259999999997</v>
      </c>
      <c r="E9" s="171">
        <v>43.311670000000007</v>
      </c>
      <c r="F9" s="169">
        <v>-0.31592551188310486</v>
      </c>
      <c r="G9" s="43"/>
      <c r="H9" s="171">
        <v>23.273</v>
      </c>
      <c r="I9" s="171">
        <v>12.821999999999999</v>
      </c>
      <c r="J9" s="169">
        <v>-0.44906114381472095</v>
      </c>
      <c r="K9" s="23"/>
      <c r="N9" s="147"/>
    </row>
    <row r="10" spans="1:20" x14ac:dyDescent="0.25">
      <c r="A10" s="1"/>
      <c r="B10" s="38"/>
      <c r="C10" s="45" t="s">
        <v>31</v>
      </c>
      <c r="D10" s="171">
        <v>6.2555399999999999</v>
      </c>
      <c r="E10" s="171">
        <v>0.43545</v>
      </c>
      <c r="F10" s="169">
        <v>-0.93038970256764397</v>
      </c>
      <c r="G10" s="43"/>
      <c r="H10" s="171">
        <v>1.3199999999999998</v>
      </c>
      <c r="I10" s="171">
        <v>0.376</v>
      </c>
      <c r="J10" s="169">
        <v>-0.71515151515151509</v>
      </c>
      <c r="K10" s="23"/>
      <c r="M10" s="147"/>
      <c r="O10" s="89"/>
      <c r="P10" s="89"/>
      <c r="Q10" s="89"/>
      <c r="R10" s="89"/>
      <c r="S10" s="89"/>
      <c r="T10" s="89"/>
    </row>
    <row r="11" spans="1:20" x14ac:dyDescent="0.25">
      <c r="A11" s="1"/>
      <c r="B11" s="38"/>
      <c r="C11" s="46" t="s">
        <v>6</v>
      </c>
      <c r="D11" s="171">
        <v>0</v>
      </c>
      <c r="E11" s="171">
        <v>0</v>
      </c>
      <c r="F11" s="169" t="s">
        <v>211</v>
      </c>
      <c r="G11" s="43"/>
      <c r="H11" s="171">
        <v>0</v>
      </c>
      <c r="I11" s="171">
        <v>0</v>
      </c>
      <c r="J11" s="169" t="s">
        <v>211</v>
      </c>
      <c r="K11" s="23"/>
      <c r="O11" s="89"/>
      <c r="P11" s="89"/>
      <c r="Q11" s="89"/>
      <c r="R11" s="89"/>
      <c r="S11" s="89"/>
      <c r="T11" s="89"/>
    </row>
    <row r="12" spans="1:20" x14ac:dyDescent="0.25">
      <c r="A12" s="1"/>
      <c r="B12" s="38"/>
      <c r="C12" s="46" t="s">
        <v>7</v>
      </c>
      <c r="D12" s="171">
        <v>57.058720000000001</v>
      </c>
      <c r="E12" s="171">
        <v>42.876220000000004</v>
      </c>
      <c r="F12" s="169">
        <v>-0.24855972934548826</v>
      </c>
      <c r="G12" s="43"/>
      <c r="H12" s="171">
        <v>21.952999999999999</v>
      </c>
      <c r="I12" s="171">
        <v>12.446</v>
      </c>
      <c r="J12" s="169">
        <v>-0.43306154056393203</v>
      </c>
      <c r="K12" s="23"/>
      <c r="O12" s="89"/>
      <c r="P12" s="89"/>
      <c r="Q12" s="89"/>
      <c r="R12" s="89"/>
      <c r="S12" s="89"/>
      <c r="T12" s="89"/>
    </row>
    <row r="13" spans="1:20" ht="23.25" customHeight="1" x14ac:dyDescent="0.25">
      <c r="A13" s="1"/>
      <c r="B13" s="35"/>
      <c r="C13" s="61" t="s">
        <v>9</v>
      </c>
      <c r="D13" s="171">
        <v>60.900099999999988</v>
      </c>
      <c r="E13" s="171">
        <v>0</v>
      </c>
      <c r="F13" s="169">
        <v>-1</v>
      </c>
      <c r="G13" s="43"/>
      <c r="H13" s="171">
        <v>22.151</v>
      </c>
      <c r="I13" s="171">
        <v>0</v>
      </c>
      <c r="J13" s="169">
        <v>-1</v>
      </c>
      <c r="K13" s="23"/>
      <c r="O13" s="89"/>
      <c r="P13" s="89"/>
      <c r="Q13" s="89"/>
      <c r="R13" s="89"/>
      <c r="S13" s="89"/>
      <c r="T13" s="89"/>
    </row>
    <row r="14" spans="1:20" x14ac:dyDescent="0.25">
      <c r="A14" s="1"/>
      <c r="B14" s="38"/>
      <c r="C14" s="46" t="s">
        <v>32</v>
      </c>
      <c r="D14" s="171">
        <v>0</v>
      </c>
      <c r="E14" s="171">
        <v>0</v>
      </c>
      <c r="F14" s="169" t="s">
        <v>211</v>
      </c>
      <c r="G14" s="43"/>
      <c r="H14" s="171">
        <v>0</v>
      </c>
      <c r="I14" s="171">
        <v>0</v>
      </c>
      <c r="J14" s="169" t="s">
        <v>211</v>
      </c>
      <c r="K14" s="23"/>
      <c r="O14" s="93"/>
      <c r="P14" s="93"/>
      <c r="Q14" s="93"/>
      <c r="R14" s="93"/>
      <c r="S14" s="93"/>
      <c r="T14" s="93"/>
    </row>
    <row r="15" spans="1:20" x14ac:dyDescent="0.25">
      <c r="A15" s="1"/>
      <c r="B15" s="38"/>
      <c r="C15" s="46" t="s">
        <v>6</v>
      </c>
      <c r="D15" s="171">
        <v>0</v>
      </c>
      <c r="E15" s="171">
        <v>0</v>
      </c>
      <c r="F15" s="169" t="s">
        <v>211</v>
      </c>
      <c r="G15" s="43"/>
      <c r="H15" s="171">
        <v>0</v>
      </c>
      <c r="I15" s="171">
        <v>0</v>
      </c>
      <c r="J15" s="169" t="s">
        <v>211</v>
      </c>
      <c r="K15" s="23"/>
      <c r="O15" s="93"/>
      <c r="P15" s="93"/>
      <c r="Q15" s="93"/>
      <c r="R15" s="93"/>
      <c r="S15" s="93"/>
      <c r="T15" s="93"/>
    </row>
    <row r="16" spans="1:20" x14ac:dyDescent="0.25">
      <c r="A16" s="1"/>
      <c r="B16" s="38"/>
      <c r="C16" s="46" t="s">
        <v>7</v>
      </c>
      <c r="D16" s="171">
        <v>60.900099999999988</v>
      </c>
      <c r="E16" s="171">
        <v>0</v>
      </c>
      <c r="F16" s="169">
        <v>-1</v>
      </c>
      <c r="G16" s="43"/>
      <c r="H16" s="171">
        <v>22.151</v>
      </c>
      <c r="I16" s="171">
        <v>0</v>
      </c>
      <c r="J16" s="169">
        <v>-1</v>
      </c>
      <c r="K16" s="23"/>
      <c r="O16" s="93"/>
      <c r="P16" s="93"/>
      <c r="Q16" s="93"/>
      <c r="R16" s="93"/>
      <c r="S16" s="93"/>
      <c r="T16" s="93"/>
    </row>
    <row r="17" spans="1:20" ht="23.25" customHeight="1" x14ac:dyDescent="0.25">
      <c r="A17" s="1"/>
      <c r="B17" s="35"/>
      <c r="C17" s="1" t="s">
        <v>10</v>
      </c>
      <c r="D17" s="168">
        <v>5154.4281020344179</v>
      </c>
      <c r="E17" s="168">
        <v>3586.246783466564</v>
      </c>
      <c r="F17" s="169">
        <v>-0.3042396338691587</v>
      </c>
      <c r="G17" s="43"/>
      <c r="H17" s="168">
        <v>1524.1499000000001</v>
      </c>
      <c r="I17" s="168">
        <v>1384.1097</v>
      </c>
      <c r="J17" s="169">
        <v>-9.1880857650550068E-2</v>
      </c>
      <c r="K17" s="23"/>
      <c r="O17" s="93"/>
      <c r="P17" s="93"/>
      <c r="Q17" s="93"/>
      <c r="R17" s="93"/>
      <c r="S17" s="93"/>
      <c r="T17" s="93"/>
    </row>
    <row r="18" spans="1:20" x14ac:dyDescent="0.25">
      <c r="A18" s="1"/>
      <c r="B18" s="38"/>
      <c r="C18" s="46" t="s">
        <v>31</v>
      </c>
      <c r="D18" s="168">
        <v>4191.9817358266255</v>
      </c>
      <c r="E18" s="168">
        <v>2477.56480227154</v>
      </c>
      <c r="F18" s="169">
        <v>-0.4089752870111244</v>
      </c>
      <c r="G18" s="43"/>
      <c r="H18" s="168">
        <v>1234.6443999999999</v>
      </c>
      <c r="I18" s="168">
        <v>999.99610000000007</v>
      </c>
      <c r="J18" s="169">
        <v>-0.19005334653443523</v>
      </c>
      <c r="K18" s="23"/>
      <c r="N18" s="92"/>
      <c r="O18" s="93"/>
      <c r="P18" s="93"/>
      <c r="Q18" s="93"/>
      <c r="R18" s="93"/>
      <c r="S18" s="93"/>
      <c r="T18" s="93"/>
    </row>
    <row r="19" spans="1:20" x14ac:dyDescent="0.25">
      <c r="A19" s="1"/>
      <c r="B19" s="38"/>
      <c r="C19" s="46" t="s">
        <v>6</v>
      </c>
      <c r="D19" s="168">
        <v>89.216267321212456</v>
      </c>
      <c r="E19" s="168">
        <v>160.2907879305219</v>
      </c>
      <c r="F19" s="169">
        <v>0.79665427329989236</v>
      </c>
      <c r="G19" s="43"/>
      <c r="H19" s="168">
        <v>74.798000000000016</v>
      </c>
      <c r="I19" s="168">
        <v>108.5282</v>
      </c>
      <c r="J19" s="169">
        <v>0.45095056017540541</v>
      </c>
      <c r="K19" s="23"/>
      <c r="N19" s="91"/>
      <c r="O19" s="89"/>
      <c r="P19" s="89"/>
      <c r="Q19" s="89"/>
      <c r="R19" s="89"/>
      <c r="S19" s="89"/>
      <c r="T19" s="89"/>
    </row>
    <row r="20" spans="1:20" x14ac:dyDescent="0.25">
      <c r="A20" s="1"/>
      <c r="B20" s="38"/>
      <c r="C20" s="46" t="s">
        <v>7</v>
      </c>
      <c r="D20" s="168">
        <v>873.23009888657975</v>
      </c>
      <c r="E20" s="168">
        <v>948.39119326450202</v>
      </c>
      <c r="F20" s="169">
        <v>8.6072496211201527E-2</v>
      </c>
      <c r="G20" s="43"/>
      <c r="H20" s="168">
        <v>214.70749999999998</v>
      </c>
      <c r="I20" s="168">
        <v>275.58539999999999</v>
      </c>
      <c r="J20" s="169">
        <v>0.28353876785859838</v>
      </c>
      <c r="K20" s="23"/>
      <c r="N20" s="92"/>
      <c r="O20" s="93"/>
      <c r="P20" s="93"/>
      <c r="Q20" s="93"/>
      <c r="R20" s="93"/>
      <c r="S20" s="93"/>
      <c r="T20" s="93"/>
    </row>
    <row r="21" spans="1:20" ht="21" customHeight="1" x14ac:dyDescent="0.25">
      <c r="A21" s="1"/>
      <c r="B21" s="44" t="s">
        <v>8</v>
      </c>
      <c r="C21" s="47"/>
      <c r="D21" s="170">
        <v>2628.7861435828204</v>
      </c>
      <c r="E21" s="170">
        <v>2000.0168518521727</v>
      </c>
      <c r="F21" s="167">
        <v>-0.23918617087416877</v>
      </c>
      <c r="G21" s="95"/>
      <c r="H21" s="170">
        <v>889.05859999999996</v>
      </c>
      <c r="I21" s="170">
        <v>850.6504000000001</v>
      </c>
      <c r="J21" s="167">
        <v>-4.3200976853494083E-2</v>
      </c>
      <c r="K21" s="23"/>
      <c r="N21" s="92"/>
      <c r="O21" s="93"/>
      <c r="P21" s="93"/>
      <c r="Q21" s="93"/>
      <c r="R21" s="93"/>
      <c r="S21" s="93"/>
      <c r="T21" s="93"/>
    </row>
    <row r="22" spans="1:20" ht="23.25" customHeight="1" x14ac:dyDescent="0.25">
      <c r="A22" s="1"/>
      <c r="B22" s="44"/>
      <c r="C22" s="47" t="s">
        <v>12</v>
      </c>
      <c r="D22" s="171">
        <v>53.967739999999999</v>
      </c>
      <c r="E22" s="171">
        <v>43.311670000000007</v>
      </c>
      <c r="F22" s="169">
        <v>-0.19745258926907061</v>
      </c>
      <c r="G22" s="172"/>
      <c r="H22" s="171">
        <v>21.785</v>
      </c>
      <c r="I22" s="171">
        <v>12.475</v>
      </c>
      <c r="J22" s="169">
        <v>-0.4273582740417719</v>
      </c>
      <c r="K22" s="23"/>
      <c r="N22" s="92"/>
      <c r="O22" s="93"/>
      <c r="P22" s="93"/>
      <c r="Q22" s="93"/>
      <c r="R22" s="93"/>
      <c r="S22" s="93"/>
      <c r="T22" s="93"/>
    </row>
    <row r="23" spans="1:20" x14ac:dyDescent="0.25">
      <c r="A23" s="1"/>
      <c r="B23" s="47"/>
      <c r="C23" s="45" t="s">
        <v>31</v>
      </c>
      <c r="D23" s="171">
        <v>0.50902000000000003</v>
      </c>
      <c r="E23" s="171">
        <v>0.43545</v>
      </c>
      <c r="F23" s="169">
        <v>-0.14453263133079255</v>
      </c>
      <c r="G23" s="66"/>
      <c r="H23" s="171">
        <v>0.25700000000000001</v>
      </c>
      <c r="I23" s="171">
        <v>0.25600000000000001</v>
      </c>
      <c r="J23" s="169" t="s">
        <v>211</v>
      </c>
      <c r="K23" s="23"/>
      <c r="N23" s="90"/>
      <c r="O23" s="89"/>
      <c r="P23" s="89"/>
      <c r="Q23" s="89"/>
      <c r="R23" s="89"/>
      <c r="S23" s="89"/>
      <c r="T23" s="89"/>
    </row>
    <row r="24" spans="1:20" x14ac:dyDescent="0.25">
      <c r="A24" s="1"/>
      <c r="B24" s="1"/>
      <c r="C24" s="46" t="s">
        <v>6</v>
      </c>
      <c r="D24" s="171">
        <v>0</v>
      </c>
      <c r="E24" s="171">
        <v>0</v>
      </c>
      <c r="F24" s="169" t="s">
        <v>211</v>
      </c>
      <c r="G24" s="172"/>
      <c r="H24" s="171">
        <v>0</v>
      </c>
      <c r="I24" s="171">
        <v>0</v>
      </c>
      <c r="J24" s="169" t="s">
        <v>211</v>
      </c>
      <c r="K24" s="23"/>
      <c r="N24" s="91"/>
      <c r="O24" s="89"/>
      <c r="P24" s="89"/>
      <c r="Q24" s="89"/>
      <c r="R24" s="89"/>
      <c r="S24" s="89"/>
      <c r="T24" s="89"/>
    </row>
    <row r="25" spans="1:20" x14ac:dyDescent="0.25">
      <c r="A25" s="1"/>
      <c r="B25" s="1"/>
      <c r="C25" s="46" t="s">
        <v>7</v>
      </c>
      <c r="D25" s="171">
        <v>53.45872</v>
      </c>
      <c r="E25" s="171">
        <v>42.876220000000004</v>
      </c>
      <c r="F25" s="169">
        <v>-0.19795647931712537</v>
      </c>
      <c r="G25" s="172"/>
      <c r="H25" s="171">
        <v>21.527999999999999</v>
      </c>
      <c r="I25" s="171">
        <v>12.218999999999999</v>
      </c>
      <c r="J25" s="169">
        <v>-0.43241360089186176</v>
      </c>
      <c r="K25" s="23"/>
      <c r="N25" s="92"/>
      <c r="O25" s="93"/>
      <c r="P25" s="93"/>
      <c r="Q25" s="93"/>
      <c r="R25" s="93"/>
      <c r="S25" s="93"/>
      <c r="T25" s="93"/>
    </row>
    <row r="26" spans="1:20" ht="23.25" customHeight="1" x14ac:dyDescent="0.25">
      <c r="A26" s="1"/>
      <c r="B26" s="3"/>
      <c r="C26" s="61" t="s">
        <v>9</v>
      </c>
      <c r="D26" s="171">
        <v>0</v>
      </c>
      <c r="E26" s="171">
        <v>0</v>
      </c>
      <c r="F26" s="169" t="s">
        <v>211</v>
      </c>
      <c r="G26" s="172"/>
      <c r="H26" s="171">
        <v>0</v>
      </c>
      <c r="I26" s="171">
        <v>0</v>
      </c>
      <c r="J26" s="169" t="s">
        <v>211</v>
      </c>
      <c r="K26" s="23"/>
      <c r="N26" s="128"/>
      <c r="O26" s="93"/>
      <c r="P26" s="93"/>
      <c r="Q26" s="93"/>
      <c r="R26" s="93"/>
      <c r="S26" s="93"/>
      <c r="T26" s="93"/>
    </row>
    <row r="27" spans="1:20" x14ac:dyDescent="0.25">
      <c r="A27" s="1"/>
      <c r="B27" s="1"/>
      <c r="C27" s="160" t="s">
        <v>31</v>
      </c>
      <c r="D27" s="171">
        <v>0</v>
      </c>
      <c r="E27" s="171">
        <v>0</v>
      </c>
      <c r="F27" s="169" t="s">
        <v>211</v>
      </c>
      <c r="G27" s="172"/>
      <c r="H27" s="171">
        <v>0</v>
      </c>
      <c r="I27" s="171">
        <v>0</v>
      </c>
      <c r="J27" s="169" t="s">
        <v>211</v>
      </c>
      <c r="K27" s="23"/>
      <c r="N27" s="92"/>
      <c r="O27" s="93"/>
      <c r="P27" s="93"/>
      <c r="Q27" s="93"/>
      <c r="R27" s="93"/>
      <c r="S27" s="93"/>
      <c r="T27" s="93"/>
    </row>
    <row r="28" spans="1:20" x14ac:dyDescent="0.25">
      <c r="A28" s="1"/>
      <c r="B28" s="1"/>
      <c r="C28" s="46" t="s">
        <v>6</v>
      </c>
      <c r="D28" s="171">
        <v>0</v>
      </c>
      <c r="E28" s="171">
        <v>0</v>
      </c>
      <c r="F28" s="169" t="s">
        <v>211</v>
      </c>
      <c r="G28" s="172"/>
      <c r="H28" s="171">
        <v>0</v>
      </c>
      <c r="I28" s="171">
        <v>0</v>
      </c>
      <c r="J28" s="169" t="s">
        <v>211</v>
      </c>
      <c r="K28" s="23"/>
      <c r="N28" s="91"/>
      <c r="O28" s="89"/>
      <c r="P28" s="89"/>
      <c r="Q28" s="89"/>
      <c r="R28" s="89"/>
      <c r="S28" s="89"/>
      <c r="T28" s="89"/>
    </row>
    <row r="29" spans="1:20" x14ac:dyDescent="0.25">
      <c r="A29" s="1"/>
      <c r="B29" s="1"/>
      <c r="C29" s="46" t="s">
        <v>7</v>
      </c>
      <c r="D29" s="171">
        <v>0</v>
      </c>
      <c r="E29" s="171">
        <v>0</v>
      </c>
      <c r="F29" s="169" t="s">
        <v>211</v>
      </c>
      <c r="G29" s="172"/>
      <c r="H29" s="171">
        <v>0</v>
      </c>
      <c r="I29" s="171">
        <v>0</v>
      </c>
      <c r="J29" s="169" t="s">
        <v>211</v>
      </c>
      <c r="K29" s="23"/>
      <c r="N29" s="92"/>
      <c r="O29" s="93"/>
      <c r="P29" s="93"/>
      <c r="Q29" s="93"/>
      <c r="R29" s="93"/>
      <c r="S29" s="93"/>
      <c r="T29" s="93"/>
    </row>
    <row r="30" spans="1:20" ht="22.5" customHeight="1" x14ac:dyDescent="0.25">
      <c r="A30" s="1"/>
      <c r="B30" s="3"/>
      <c r="C30" s="1" t="s">
        <v>10</v>
      </c>
      <c r="D30" s="171">
        <v>2574.8184035828203</v>
      </c>
      <c r="E30" s="171">
        <v>1956.7051818521727</v>
      </c>
      <c r="F30" s="169">
        <v>-0.24006089939024539</v>
      </c>
      <c r="G30" s="172"/>
      <c r="H30" s="171">
        <v>867.27359999999999</v>
      </c>
      <c r="I30" s="171">
        <v>838.17540000000008</v>
      </c>
      <c r="J30" s="169">
        <v>-3.355134988543397E-2</v>
      </c>
      <c r="K30" s="23"/>
      <c r="N30" s="92"/>
      <c r="O30" s="93"/>
      <c r="P30" s="93"/>
      <c r="Q30" s="93"/>
      <c r="R30" s="93"/>
      <c r="S30" s="93"/>
      <c r="T30" s="93"/>
    </row>
    <row r="31" spans="1:20" x14ac:dyDescent="0.25">
      <c r="A31" s="1"/>
      <c r="B31" s="1"/>
      <c r="C31" s="46" t="s">
        <v>31</v>
      </c>
      <c r="D31" s="171">
        <v>2248.6138999999998</v>
      </c>
      <c r="E31" s="171">
        <v>1785.165473921651</v>
      </c>
      <c r="F31" s="169">
        <v>-0.20610404751049027</v>
      </c>
      <c r="G31" s="172"/>
      <c r="H31" s="171">
        <v>733.47389999999996</v>
      </c>
      <c r="I31" s="171">
        <v>689.99080000000004</v>
      </c>
      <c r="J31" s="169">
        <v>-5.928377274228834E-2</v>
      </c>
      <c r="K31" s="23"/>
      <c r="N31" s="92"/>
      <c r="O31" s="93"/>
      <c r="P31" s="93"/>
      <c r="Q31" s="93"/>
      <c r="R31" s="93"/>
      <c r="S31" s="93"/>
      <c r="T31" s="93"/>
    </row>
    <row r="32" spans="1:20" x14ac:dyDescent="0.25">
      <c r="A32" s="1"/>
      <c r="B32" s="1"/>
      <c r="C32" s="46" t="s">
        <v>6</v>
      </c>
      <c r="D32" s="171">
        <v>69.185644696240615</v>
      </c>
      <c r="E32" s="171">
        <v>130.32100793052189</v>
      </c>
      <c r="F32" s="169">
        <v>0.88364231485730771</v>
      </c>
      <c r="G32" s="172"/>
      <c r="H32" s="171">
        <v>58.400000000000013</v>
      </c>
      <c r="I32" s="171">
        <v>98.123199999999997</v>
      </c>
      <c r="J32" s="169">
        <v>0.68019178082191734</v>
      </c>
      <c r="K32" s="23"/>
      <c r="N32" s="90"/>
      <c r="O32" s="89"/>
      <c r="P32" s="89"/>
      <c r="Q32" s="89"/>
      <c r="R32" s="89"/>
      <c r="S32" s="89"/>
      <c r="T32" s="89"/>
    </row>
    <row r="33" spans="1:20" x14ac:dyDescent="0.25">
      <c r="A33" s="1"/>
      <c r="B33" s="1"/>
      <c r="C33" s="46" t="s">
        <v>7</v>
      </c>
      <c r="D33" s="171">
        <v>257.01885888657978</v>
      </c>
      <c r="E33" s="171">
        <v>41.218699999999998</v>
      </c>
      <c r="F33" s="169">
        <v>-0.83962772156657395</v>
      </c>
      <c r="G33" s="172"/>
      <c r="H33" s="171">
        <v>75.399699999999996</v>
      </c>
      <c r="I33" s="171">
        <v>50.061399999999999</v>
      </c>
      <c r="J33" s="169">
        <v>-0.33605306121907647</v>
      </c>
      <c r="K33" s="23"/>
      <c r="N33" s="91"/>
      <c r="O33" s="89"/>
      <c r="P33" s="89"/>
      <c r="Q33" s="89"/>
      <c r="R33" s="89"/>
      <c r="S33" s="89"/>
      <c r="T33" s="89"/>
    </row>
    <row r="34" spans="1:20" ht="21" customHeight="1" x14ac:dyDescent="0.25">
      <c r="A34" s="1"/>
      <c r="B34" s="44" t="s">
        <v>13</v>
      </c>
      <c r="C34" s="47"/>
      <c r="D34" s="170">
        <v>549.06826999999998</v>
      </c>
      <c r="E34" s="170">
        <v>817.35411000000011</v>
      </c>
      <c r="F34" s="167">
        <v>0.4886201856100702</v>
      </c>
      <c r="G34" s="95"/>
      <c r="H34" s="170">
        <v>107.86939999999998</v>
      </c>
      <c r="I34" s="170">
        <v>153.6696</v>
      </c>
      <c r="J34" s="167">
        <v>0.42458936454638685</v>
      </c>
      <c r="K34" s="23"/>
      <c r="N34" s="92"/>
      <c r="O34" s="93"/>
      <c r="P34" s="93"/>
      <c r="Q34" s="93"/>
      <c r="R34" s="93"/>
      <c r="S34" s="93"/>
      <c r="T34" s="93"/>
    </row>
    <row r="35" spans="1:20" ht="22.5" customHeight="1" x14ac:dyDescent="0.25">
      <c r="A35" s="1"/>
      <c r="B35" s="44"/>
      <c r="C35" s="47" t="s">
        <v>12</v>
      </c>
      <c r="D35" s="171">
        <v>3.6</v>
      </c>
      <c r="E35" s="171">
        <v>0</v>
      </c>
      <c r="F35" s="169">
        <v>-1</v>
      </c>
      <c r="G35" s="172"/>
      <c r="H35" s="171">
        <v>0.42499999999999999</v>
      </c>
      <c r="I35" s="171">
        <v>0</v>
      </c>
      <c r="J35" s="169" t="s">
        <v>211</v>
      </c>
      <c r="K35" s="23"/>
      <c r="N35" s="92"/>
      <c r="O35" s="93"/>
      <c r="P35" s="93"/>
      <c r="Q35" s="93"/>
      <c r="R35" s="93"/>
      <c r="S35" s="93"/>
      <c r="T35" s="93"/>
    </row>
    <row r="36" spans="1:20" x14ac:dyDescent="0.25">
      <c r="A36" s="1"/>
      <c r="B36" s="47"/>
      <c r="C36" s="45" t="s">
        <v>31</v>
      </c>
      <c r="D36" s="171">
        <v>0</v>
      </c>
      <c r="E36" s="171">
        <v>0</v>
      </c>
      <c r="F36" s="169" t="s">
        <v>211</v>
      </c>
      <c r="G36" s="172"/>
      <c r="H36" s="171">
        <v>0</v>
      </c>
      <c r="I36" s="171">
        <v>0</v>
      </c>
      <c r="J36" s="169" t="s">
        <v>211</v>
      </c>
      <c r="K36" s="23"/>
      <c r="N36" s="92"/>
      <c r="O36" s="93"/>
      <c r="P36" s="93"/>
      <c r="Q36" s="93"/>
      <c r="R36" s="93"/>
      <c r="S36" s="93"/>
      <c r="T36" s="93"/>
    </row>
    <row r="37" spans="1:20" x14ac:dyDescent="0.25">
      <c r="A37" s="1"/>
      <c r="B37" s="1"/>
      <c r="C37" s="46" t="s">
        <v>6</v>
      </c>
      <c r="D37" s="171">
        <v>0</v>
      </c>
      <c r="E37" s="171">
        <v>0</v>
      </c>
      <c r="F37" s="169" t="s">
        <v>211</v>
      </c>
      <c r="G37" s="172"/>
      <c r="H37" s="171">
        <v>0</v>
      </c>
      <c r="I37" s="171">
        <v>0</v>
      </c>
      <c r="J37" s="169" t="s">
        <v>211</v>
      </c>
      <c r="K37" s="23"/>
      <c r="N37" s="90"/>
      <c r="O37" s="89"/>
      <c r="P37" s="89"/>
      <c r="Q37" s="89"/>
      <c r="R37" s="89"/>
      <c r="S37" s="89"/>
      <c r="T37" s="89"/>
    </row>
    <row r="38" spans="1:20" x14ac:dyDescent="0.25">
      <c r="A38" s="1"/>
      <c r="B38" s="1"/>
      <c r="C38" s="46" t="s">
        <v>7</v>
      </c>
      <c r="D38" s="171">
        <v>3.6</v>
      </c>
      <c r="E38" s="171">
        <v>0</v>
      </c>
      <c r="F38" s="169">
        <v>-1</v>
      </c>
      <c r="G38" s="172"/>
      <c r="H38" s="171">
        <v>0.42499999999999999</v>
      </c>
      <c r="I38" s="171">
        <v>0</v>
      </c>
      <c r="J38" s="169" t="s">
        <v>211</v>
      </c>
      <c r="K38" s="23"/>
      <c r="N38" s="91"/>
      <c r="O38" s="89"/>
      <c r="P38" s="89"/>
      <c r="Q38" s="89"/>
      <c r="R38" s="89"/>
      <c r="S38" s="89"/>
      <c r="T38" s="89"/>
    </row>
    <row r="39" spans="1:20" ht="23.25" customHeight="1" x14ac:dyDescent="0.25">
      <c r="A39" s="1"/>
      <c r="B39" s="3"/>
      <c r="C39" s="61" t="s">
        <v>9</v>
      </c>
      <c r="D39" s="171">
        <v>60.900099999999988</v>
      </c>
      <c r="E39" s="171">
        <v>0</v>
      </c>
      <c r="F39" s="169">
        <v>-1</v>
      </c>
      <c r="G39" s="172"/>
      <c r="H39" s="171">
        <v>22.151</v>
      </c>
      <c r="I39" s="171">
        <v>0</v>
      </c>
      <c r="J39" s="169">
        <v>-1</v>
      </c>
      <c r="K39" s="23"/>
      <c r="N39" s="92"/>
      <c r="O39" s="93"/>
      <c r="P39" s="93"/>
      <c r="Q39" s="93"/>
      <c r="R39" s="93"/>
      <c r="S39" s="93"/>
      <c r="T39" s="93"/>
    </row>
    <row r="40" spans="1:20" x14ac:dyDescent="0.25">
      <c r="A40" s="1"/>
      <c r="B40" s="1"/>
      <c r="C40" s="160" t="s">
        <v>31</v>
      </c>
      <c r="D40" s="171">
        <v>0</v>
      </c>
      <c r="E40" s="171">
        <v>0</v>
      </c>
      <c r="F40" s="169" t="s">
        <v>211</v>
      </c>
      <c r="G40" s="172"/>
      <c r="H40" s="171">
        <v>0</v>
      </c>
      <c r="I40" s="171">
        <v>0</v>
      </c>
      <c r="J40" s="169" t="s">
        <v>211</v>
      </c>
      <c r="K40" s="23"/>
      <c r="N40" s="92"/>
      <c r="O40" s="93"/>
      <c r="P40" s="93"/>
      <c r="Q40" s="93"/>
      <c r="R40" s="93"/>
      <c r="S40" s="93"/>
      <c r="T40" s="93"/>
    </row>
    <row r="41" spans="1:20" x14ac:dyDescent="0.25">
      <c r="A41" s="1"/>
      <c r="B41" s="1"/>
      <c r="C41" s="46" t="s">
        <v>6</v>
      </c>
      <c r="D41" s="171">
        <v>0</v>
      </c>
      <c r="E41" s="171">
        <v>0</v>
      </c>
      <c r="F41" s="169" t="s">
        <v>211</v>
      </c>
      <c r="G41" s="172"/>
      <c r="H41" s="171">
        <v>0</v>
      </c>
      <c r="I41" s="171">
        <v>0</v>
      </c>
      <c r="J41" s="169" t="s">
        <v>211</v>
      </c>
      <c r="K41" s="23"/>
      <c r="N41" s="90"/>
      <c r="O41" s="89"/>
      <c r="P41" s="89"/>
      <c r="Q41" s="89"/>
      <c r="R41" s="89"/>
      <c r="S41" s="89"/>
      <c r="T41" s="89"/>
    </row>
    <row r="42" spans="1:20" x14ac:dyDescent="0.25">
      <c r="A42" s="1"/>
      <c r="B42" s="1"/>
      <c r="C42" s="46" t="s">
        <v>7</v>
      </c>
      <c r="D42" s="171">
        <v>60.900099999999988</v>
      </c>
      <c r="E42" s="171">
        <v>0</v>
      </c>
      <c r="F42" s="169">
        <v>-1</v>
      </c>
      <c r="G42" s="172"/>
      <c r="H42" s="171">
        <v>22.151</v>
      </c>
      <c r="I42" s="171">
        <v>0</v>
      </c>
      <c r="J42" s="169">
        <v>-1</v>
      </c>
      <c r="K42" s="23"/>
    </row>
    <row r="43" spans="1:20" ht="23.25" customHeight="1" x14ac:dyDescent="0.25">
      <c r="A43" s="1"/>
      <c r="B43" s="3"/>
      <c r="C43" s="1" t="s">
        <v>10</v>
      </c>
      <c r="D43" s="171">
        <v>484.56817000000001</v>
      </c>
      <c r="E43" s="171">
        <v>817.35411000000011</v>
      </c>
      <c r="F43" s="169">
        <v>0.68676805577221489</v>
      </c>
      <c r="G43" s="172"/>
      <c r="H43" s="171">
        <v>85.293399999999991</v>
      </c>
      <c r="I43" s="171">
        <v>153.6696</v>
      </c>
      <c r="J43" s="169">
        <v>0.80165874499082013</v>
      </c>
      <c r="K43" s="23"/>
    </row>
    <row r="44" spans="1:20" x14ac:dyDescent="0.25">
      <c r="A44" s="1"/>
      <c r="B44" s="1"/>
      <c r="C44" s="46" t="s">
        <v>31</v>
      </c>
      <c r="D44" s="171">
        <v>6.9424200000000003</v>
      </c>
      <c r="E44" s="171">
        <v>7.4414800000000003</v>
      </c>
      <c r="F44" s="169">
        <v>7.1885596088971868E-2</v>
      </c>
      <c r="G44" s="172"/>
      <c r="H44" s="171">
        <v>2.5775000000000001</v>
      </c>
      <c r="I44" s="171">
        <v>6.1002999999999998</v>
      </c>
      <c r="J44" s="169">
        <v>1.3667507274490784</v>
      </c>
      <c r="K44" s="23"/>
    </row>
    <row r="45" spans="1:20" x14ac:dyDescent="0.25">
      <c r="A45" s="1"/>
      <c r="B45" s="1"/>
      <c r="C45" s="46" t="s">
        <v>6</v>
      </c>
      <c r="D45" s="171">
        <v>0</v>
      </c>
      <c r="E45" s="171">
        <v>0</v>
      </c>
      <c r="F45" s="169" t="s">
        <v>211</v>
      </c>
      <c r="G45" s="172"/>
      <c r="H45" s="171">
        <v>0</v>
      </c>
      <c r="I45" s="171">
        <v>0</v>
      </c>
      <c r="J45" s="169" t="s">
        <v>211</v>
      </c>
      <c r="K45" s="23"/>
    </row>
    <row r="46" spans="1:20" x14ac:dyDescent="0.25">
      <c r="A46" s="1"/>
      <c r="B46" s="1"/>
      <c r="C46" s="46" t="s">
        <v>7</v>
      </c>
      <c r="D46" s="171">
        <v>477.62574999999998</v>
      </c>
      <c r="E46" s="171">
        <v>809.91263000000015</v>
      </c>
      <c r="F46" s="169">
        <v>0.69570553932655466</v>
      </c>
      <c r="G46" s="172"/>
      <c r="H46" s="171">
        <v>82.715899999999991</v>
      </c>
      <c r="I46" s="171">
        <v>147.5693</v>
      </c>
      <c r="J46" s="169">
        <v>0.78404998313504437</v>
      </c>
      <c r="K46" s="23"/>
    </row>
    <row r="47" spans="1:20" ht="21" customHeight="1" x14ac:dyDescent="0.25">
      <c r="A47" s="1"/>
      <c r="B47" s="44" t="s">
        <v>14</v>
      </c>
      <c r="C47" s="47"/>
      <c r="D47" s="170">
        <v>1899.5720284515978</v>
      </c>
      <c r="E47" s="170">
        <v>761.61513105455413</v>
      </c>
      <c r="F47" s="167">
        <v>-0.5990596199316689</v>
      </c>
      <c r="G47" s="95"/>
      <c r="H47" s="170">
        <v>513.83910000000003</v>
      </c>
      <c r="I47" s="170">
        <v>375.39479999999992</v>
      </c>
      <c r="J47" s="167">
        <v>-0.26943122856941037</v>
      </c>
      <c r="K47" s="23"/>
    </row>
    <row r="48" spans="1:20" ht="24.75" customHeight="1" x14ac:dyDescent="0.25">
      <c r="A48" s="1"/>
      <c r="B48" s="44"/>
      <c r="C48" s="47" t="s">
        <v>12</v>
      </c>
      <c r="D48" s="171">
        <v>0</v>
      </c>
      <c r="E48" s="171">
        <v>0</v>
      </c>
      <c r="F48" s="169" t="s">
        <v>211</v>
      </c>
      <c r="G48" s="172"/>
      <c r="H48" s="171">
        <v>0</v>
      </c>
      <c r="I48" s="171">
        <v>0.22700000000000001</v>
      </c>
      <c r="J48" s="169" t="s">
        <v>211</v>
      </c>
      <c r="K48" s="23"/>
    </row>
    <row r="49" spans="1:11" x14ac:dyDescent="0.25">
      <c r="A49" s="1"/>
      <c r="B49" s="47"/>
      <c r="C49" s="45" t="s">
        <v>31</v>
      </c>
      <c r="D49" s="171">
        <v>0</v>
      </c>
      <c r="E49" s="171">
        <v>0</v>
      </c>
      <c r="F49" s="169" t="s">
        <v>211</v>
      </c>
      <c r="G49" s="172"/>
      <c r="H49" s="171">
        <v>0</v>
      </c>
      <c r="I49" s="171">
        <v>0</v>
      </c>
      <c r="J49" s="169" t="s">
        <v>211</v>
      </c>
      <c r="K49" s="23"/>
    </row>
    <row r="50" spans="1:11" x14ac:dyDescent="0.25">
      <c r="A50" s="1"/>
      <c r="B50" s="1"/>
      <c r="C50" s="160" t="s">
        <v>6</v>
      </c>
      <c r="D50" s="171">
        <v>0</v>
      </c>
      <c r="E50" s="171">
        <v>0</v>
      </c>
      <c r="F50" s="169" t="s">
        <v>211</v>
      </c>
      <c r="G50" s="173"/>
      <c r="H50" s="171">
        <v>0</v>
      </c>
      <c r="I50" s="171">
        <v>0</v>
      </c>
      <c r="J50" s="169" t="s">
        <v>211</v>
      </c>
      <c r="K50" s="23"/>
    </row>
    <row r="51" spans="1:11" x14ac:dyDescent="0.25">
      <c r="A51" s="1"/>
      <c r="B51" s="1"/>
      <c r="C51" s="46" t="s">
        <v>7</v>
      </c>
      <c r="D51" s="171">
        <v>0</v>
      </c>
      <c r="E51" s="171">
        <v>0</v>
      </c>
      <c r="F51" s="169" t="s">
        <v>211</v>
      </c>
      <c r="G51" s="172"/>
      <c r="H51" s="171">
        <v>0</v>
      </c>
      <c r="I51" s="171">
        <v>0.22700000000000001</v>
      </c>
      <c r="J51" s="169" t="s">
        <v>211</v>
      </c>
      <c r="K51" s="23"/>
    </row>
    <row r="52" spans="1:11" ht="23.25" customHeight="1" x14ac:dyDescent="0.25">
      <c r="A52" s="1"/>
      <c r="B52" s="3"/>
      <c r="C52" s="61" t="s">
        <v>9</v>
      </c>
      <c r="D52" s="171">
        <v>0</v>
      </c>
      <c r="E52" s="171">
        <v>0</v>
      </c>
      <c r="F52" s="169" t="s">
        <v>211</v>
      </c>
      <c r="G52" s="172"/>
      <c r="H52" s="171">
        <v>0</v>
      </c>
      <c r="I52" s="171">
        <v>0</v>
      </c>
      <c r="J52" s="169" t="s">
        <v>211</v>
      </c>
      <c r="K52" s="23"/>
    </row>
    <row r="53" spans="1:11" x14ac:dyDescent="0.25">
      <c r="A53" s="1"/>
      <c r="B53" s="1"/>
      <c r="C53" s="160" t="s">
        <v>31</v>
      </c>
      <c r="D53" s="171">
        <v>0</v>
      </c>
      <c r="E53" s="171">
        <v>0</v>
      </c>
      <c r="F53" s="169" t="s">
        <v>211</v>
      </c>
      <c r="G53" s="173"/>
      <c r="H53" s="171">
        <v>0</v>
      </c>
      <c r="I53" s="171">
        <v>0</v>
      </c>
      <c r="J53" s="169" t="s">
        <v>211</v>
      </c>
      <c r="K53" s="23"/>
    </row>
    <row r="54" spans="1:11" x14ac:dyDescent="0.25">
      <c r="A54" s="1"/>
      <c r="B54" s="1"/>
      <c r="C54" s="160" t="s">
        <v>6</v>
      </c>
      <c r="D54" s="171">
        <v>0</v>
      </c>
      <c r="E54" s="171">
        <v>0</v>
      </c>
      <c r="F54" s="169" t="s">
        <v>211</v>
      </c>
      <c r="G54" s="173"/>
      <c r="H54" s="171">
        <v>0</v>
      </c>
      <c r="I54" s="171">
        <v>0</v>
      </c>
      <c r="J54" s="169" t="s">
        <v>211</v>
      </c>
      <c r="K54" s="23"/>
    </row>
    <row r="55" spans="1:11" x14ac:dyDescent="0.25">
      <c r="A55" s="1"/>
      <c r="B55" s="1"/>
      <c r="C55" s="46" t="s">
        <v>7</v>
      </c>
      <c r="D55" s="171">
        <v>0</v>
      </c>
      <c r="E55" s="171">
        <v>0</v>
      </c>
      <c r="F55" s="169" t="s">
        <v>211</v>
      </c>
      <c r="G55" s="172"/>
      <c r="H55" s="171">
        <v>0</v>
      </c>
      <c r="I55" s="171">
        <v>0</v>
      </c>
      <c r="J55" s="169" t="s">
        <v>211</v>
      </c>
      <c r="K55" s="23"/>
    </row>
    <row r="56" spans="1:11" ht="23.25" customHeight="1" x14ac:dyDescent="0.25">
      <c r="A56" s="1"/>
      <c r="B56" s="3"/>
      <c r="C56" s="1" t="s">
        <v>10</v>
      </c>
      <c r="D56" s="171">
        <v>1899.5720284515978</v>
      </c>
      <c r="E56" s="171">
        <v>761.61513105455413</v>
      </c>
      <c r="F56" s="169">
        <v>-0.5990596199316689</v>
      </c>
      <c r="G56" s="172"/>
      <c r="H56" s="171">
        <v>513.83910000000003</v>
      </c>
      <c r="I56" s="171">
        <v>375.16779999999994</v>
      </c>
      <c r="J56" s="169">
        <v>-0.26987300110092843</v>
      </c>
      <c r="K56" s="23"/>
    </row>
    <row r="57" spans="1:11" x14ac:dyDescent="0.25">
      <c r="A57" s="1"/>
      <c r="B57" s="1"/>
      <c r="C57" s="160" t="s">
        <v>31</v>
      </c>
      <c r="D57" s="171">
        <v>1742.0820558266259</v>
      </c>
      <c r="E57" s="171">
        <v>634.38548779005225</v>
      </c>
      <c r="F57" s="169">
        <v>-0.63584637952714962</v>
      </c>
      <c r="G57" s="172"/>
      <c r="H57" s="171">
        <v>441.536</v>
      </c>
      <c r="I57" s="171">
        <v>286.84809999999999</v>
      </c>
      <c r="J57" s="169">
        <v>-0.35034040259457894</v>
      </c>
      <c r="K57" s="23"/>
    </row>
    <row r="58" spans="1:11" x14ac:dyDescent="0.25">
      <c r="A58" s="1"/>
      <c r="B58" s="1"/>
      <c r="C58" s="46" t="s">
        <v>6</v>
      </c>
      <c r="D58" s="171">
        <v>20.030622624971841</v>
      </c>
      <c r="E58" s="171">
        <v>29.96978</v>
      </c>
      <c r="F58" s="169">
        <v>0.49619812429780286</v>
      </c>
      <c r="G58" s="172"/>
      <c r="H58" s="171">
        <v>16.398</v>
      </c>
      <c r="I58" s="171">
        <v>10.404999999999999</v>
      </c>
      <c r="J58" s="169">
        <v>-0.3654713989510916</v>
      </c>
      <c r="K58" s="23"/>
    </row>
    <row r="59" spans="1:11" x14ac:dyDescent="0.25">
      <c r="A59" s="1"/>
      <c r="B59" s="1"/>
      <c r="C59" s="46" t="s">
        <v>7</v>
      </c>
      <c r="D59" s="171">
        <v>137.45935</v>
      </c>
      <c r="E59" s="171">
        <v>97.259863264501845</v>
      </c>
      <c r="F59" s="169">
        <v>-0.29244636130971197</v>
      </c>
      <c r="G59" s="172"/>
      <c r="H59" s="171">
        <v>55.905099999999997</v>
      </c>
      <c r="I59" s="171">
        <v>77.914700000000011</v>
      </c>
      <c r="J59" s="169">
        <v>0.39369574511091143</v>
      </c>
      <c r="K59" s="23"/>
    </row>
    <row r="60" spans="1:11" x14ac:dyDescent="0.25">
      <c r="A60" s="1"/>
      <c r="B60" s="44" t="s">
        <v>15</v>
      </c>
      <c r="C60" s="47"/>
      <c r="D60" s="170">
        <v>201.21601999999999</v>
      </c>
      <c r="E60" s="170">
        <v>50.572360559837001</v>
      </c>
      <c r="F60" s="167">
        <v>-0.74866633104144986</v>
      </c>
      <c r="G60" s="95"/>
      <c r="H60" s="170">
        <v>58.806800000000003</v>
      </c>
      <c r="I60" s="170">
        <v>17.216899999999999</v>
      </c>
      <c r="J60" s="167">
        <v>-0.70722943605161304</v>
      </c>
      <c r="K60" s="23"/>
    </row>
    <row r="61" spans="1:11" ht="23.25" customHeight="1" x14ac:dyDescent="0.25">
      <c r="A61" s="1"/>
      <c r="B61" s="44"/>
      <c r="C61" s="47" t="s">
        <v>12</v>
      </c>
      <c r="D61" s="171">
        <v>5.7465199999999994</v>
      </c>
      <c r="E61" s="171">
        <v>0</v>
      </c>
      <c r="F61" s="169">
        <v>-1</v>
      </c>
      <c r="G61" s="172"/>
      <c r="H61" s="171">
        <v>1.0629999999999999</v>
      </c>
      <c r="I61" s="171">
        <v>0.12</v>
      </c>
      <c r="J61" s="169">
        <v>-0.88711194731890874</v>
      </c>
      <c r="K61" s="23"/>
    </row>
    <row r="62" spans="1:11" x14ac:dyDescent="0.25">
      <c r="A62" s="1"/>
      <c r="B62" s="47"/>
      <c r="C62" s="45" t="s">
        <v>31</v>
      </c>
      <c r="D62" s="171">
        <v>5.7465199999999994</v>
      </c>
      <c r="E62" s="171">
        <v>0</v>
      </c>
      <c r="F62" s="169">
        <v>-1</v>
      </c>
      <c r="G62" s="172"/>
      <c r="H62" s="171">
        <v>1.0629999999999999</v>
      </c>
      <c r="I62" s="171">
        <v>0.12</v>
      </c>
      <c r="J62" s="169">
        <v>-0.88711194731890874</v>
      </c>
      <c r="K62" s="23"/>
    </row>
    <row r="63" spans="1:11" x14ac:dyDescent="0.25">
      <c r="A63" s="1"/>
      <c r="B63" s="1"/>
      <c r="C63" s="46" t="s">
        <v>6</v>
      </c>
      <c r="D63" s="171">
        <v>0</v>
      </c>
      <c r="E63" s="171">
        <v>0</v>
      </c>
      <c r="F63" s="169" t="s">
        <v>211</v>
      </c>
      <c r="G63" s="172"/>
      <c r="H63" s="171">
        <v>0</v>
      </c>
      <c r="I63" s="171">
        <v>0</v>
      </c>
      <c r="J63" s="169" t="s">
        <v>211</v>
      </c>
      <c r="K63" s="23"/>
    </row>
    <row r="64" spans="1:11" x14ac:dyDescent="0.25">
      <c r="A64" s="1"/>
      <c r="B64" s="1"/>
      <c r="C64" s="46" t="s">
        <v>7</v>
      </c>
      <c r="D64" s="171">
        <v>0</v>
      </c>
      <c r="E64" s="171">
        <v>0</v>
      </c>
      <c r="F64" s="169" t="s">
        <v>211</v>
      </c>
      <c r="G64" s="172"/>
      <c r="H64" s="171">
        <v>0</v>
      </c>
      <c r="I64" s="171">
        <v>0</v>
      </c>
      <c r="J64" s="169" t="s">
        <v>211</v>
      </c>
      <c r="K64" s="23"/>
    </row>
    <row r="65" spans="1:11" ht="21.75" customHeight="1" x14ac:dyDescent="0.25">
      <c r="A65" s="1"/>
      <c r="B65" s="3"/>
      <c r="C65" s="61" t="s">
        <v>9</v>
      </c>
      <c r="D65" s="171">
        <v>0</v>
      </c>
      <c r="E65" s="171">
        <v>0</v>
      </c>
      <c r="F65" s="169" t="s">
        <v>211</v>
      </c>
      <c r="G65" s="172"/>
      <c r="H65" s="171">
        <v>0</v>
      </c>
      <c r="I65" s="171">
        <v>0</v>
      </c>
      <c r="J65" s="169" t="s">
        <v>211</v>
      </c>
      <c r="K65" s="23"/>
    </row>
    <row r="66" spans="1:11" x14ac:dyDescent="0.25">
      <c r="A66" s="1"/>
      <c r="B66" s="1"/>
      <c r="C66" s="160" t="s">
        <v>31</v>
      </c>
      <c r="D66" s="171">
        <v>0</v>
      </c>
      <c r="E66" s="171">
        <v>0</v>
      </c>
      <c r="F66" s="169" t="s">
        <v>211</v>
      </c>
      <c r="G66" s="172"/>
      <c r="H66" s="171">
        <v>0</v>
      </c>
      <c r="I66" s="171">
        <v>0</v>
      </c>
      <c r="J66" s="169" t="s">
        <v>211</v>
      </c>
      <c r="K66" s="23"/>
    </row>
    <row r="67" spans="1:11" x14ac:dyDescent="0.25">
      <c r="A67" s="1"/>
      <c r="B67" s="1"/>
      <c r="C67" s="46" t="s">
        <v>6</v>
      </c>
      <c r="D67" s="171">
        <v>0</v>
      </c>
      <c r="E67" s="171">
        <v>0</v>
      </c>
      <c r="F67" s="169" t="s">
        <v>211</v>
      </c>
      <c r="G67" s="172"/>
      <c r="H67" s="171">
        <v>0</v>
      </c>
      <c r="I67" s="171">
        <v>0</v>
      </c>
      <c r="J67" s="169" t="s">
        <v>211</v>
      </c>
      <c r="K67" s="23"/>
    </row>
    <row r="68" spans="1:11" x14ac:dyDescent="0.25">
      <c r="A68" s="1"/>
      <c r="B68" s="1"/>
      <c r="C68" s="46" t="s">
        <v>7</v>
      </c>
      <c r="D68" s="171">
        <v>0</v>
      </c>
      <c r="E68" s="171">
        <v>0</v>
      </c>
      <c r="F68" s="169" t="s">
        <v>211</v>
      </c>
      <c r="G68" s="172"/>
      <c r="H68" s="171">
        <v>0</v>
      </c>
      <c r="I68" s="171">
        <v>0</v>
      </c>
      <c r="J68" s="169" t="s">
        <v>211</v>
      </c>
      <c r="K68" s="23"/>
    </row>
    <row r="69" spans="1:11" ht="24" customHeight="1" x14ac:dyDescent="0.25">
      <c r="A69" s="1"/>
      <c r="B69" s="3"/>
      <c r="C69" s="1" t="s">
        <v>10</v>
      </c>
      <c r="D69" s="171">
        <v>195.46949999999998</v>
      </c>
      <c r="E69" s="171">
        <v>50.572360559837001</v>
      </c>
      <c r="F69" s="169">
        <v>-0.7412774854397387</v>
      </c>
      <c r="G69" s="172"/>
      <c r="H69" s="171">
        <v>57.7438</v>
      </c>
      <c r="I69" s="171">
        <v>17.096899999999998</v>
      </c>
      <c r="J69" s="169">
        <v>-0.70391799639095454</v>
      </c>
      <c r="K69" s="23"/>
    </row>
    <row r="70" spans="1:11" x14ac:dyDescent="0.25">
      <c r="A70" s="1"/>
      <c r="B70" s="1"/>
      <c r="C70" s="46" t="s">
        <v>31</v>
      </c>
      <c r="D70" s="171">
        <v>194.34335999999999</v>
      </c>
      <c r="E70" s="171">
        <v>50.572360559837001</v>
      </c>
      <c r="F70" s="169">
        <v>-0.73977829466446909</v>
      </c>
      <c r="G70" s="172"/>
      <c r="H70" s="171">
        <v>57.057000000000002</v>
      </c>
      <c r="I70" s="171">
        <v>17.056899999999999</v>
      </c>
      <c r="J70" s="169">
        <v>-0.70105508526561167</v>
      </c>
      <c r="K70" s="23"/>
    </row>
    <row r="71" spans="1:11" x14ac:dyDescent="0.25">
      <c r="A71" s="1"/>
      <c r="B71" s="1"/>
      <c r="C71" s="46" t="s">
        <v>6</v>
      </c>
      <c r="D71" s="171">
        <v>0</v>
      </c>
      <c r="E71" s="171">
        <v>0</v>
      </c>
      <c r="F71" s="169" t="s">
        <v>211</v>
      </c>
      <c r="G71" s="172"/>
      <c r="H71" s="171">
        <v>0</v>
      </c>
      <c r="I71" s="171">
        <v>0</v>
      </c>
      <c r="J71" s="169" t="s">
        <v>211</v>
      </c>
      <c r="K71" s="23"/>
    </row>
    <row r="72" spans="1:11" x14ac:dyDescent="0.25">
      <c r="A72" s="1"/>
      <c r="B72" s="1"/>
      <c r="C72" s="46" t="s">
        <v>7</v>
      </c>
      <c r="D72" s="171">
        <v>1.1261399999999999</v>
      </c>
      <c r="E72" s="171">
        <v>0</v>
      </c>
      <c r="F72" s="169">
        <v>-1</v>
      </c>
      <c r="G72" s="172"/>
      <c r="H72" s="171">
        <v>0.68679999999999997</v>
      </c>
      <c r="I72" s="171">
        <v>0.04</v>
      </c>
      <c r="J72" s="169">
        <v>-0.94175888177052991</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128</v>
      </c>
      <c r="D75" s="5"/>
      <c r="E75" s="5"/>
      <c r="F75" s="5"/>
      <c r="G75" s="5"/>
      <c r="H75" s="5"/>
      <c r="I75" s="5"/>
      <c r="J75" s="5"/>
      <c r="K75" s="1"/>
    </row>
    <row r="76" spans="1:11" x14ac:dyDescent="0.25">
      <c r="A76" s="1"/>
      <c r="B76" s="41"/>
      <c r="C76" s="16" t="s">
        <v>174</v>
      </c>
      <c r="D76" s="5"/>
      <c r="E76" s="5"/>
      <c r="F76" s="5"/>
      <c r="G76" s="5"/>
      <c r="H76" s="5"/>
      <c r="I76" s="5"/>
      <c r="J76" s="5"/>
      <c r="K76" s="1"/>
    </row>
    <row r="77" spans="1:11" x14ac:dyDescent="0.25">
      <c r="A77" s="1"/>
      <c r="B77" s="15"/>
      <c r="C77" s="224" t="s">
        <v>126</v>
      </c>
      <c r="D77" s="224"/>
      <c r="E77" s="224"/>
      <c r="F77" s="224"/>
      <c r="G77" s="224"/>
      <c r="H77" s="224"/>
      <c r="I77" s="224"/>
      <c r="J77" s="224"/>
      <c r="K77" s="1"/>
    </row>
    <row r="78" spans="1:11" x14ac:dyDescent="0.25">
      <c r="A78" s="1"/>
      <c r="B78" s="15"/>
      <c r="C78" s="224"/>
      <c r="D78" s="224"/>
      <c r="E78" s="224"/>
      <c r="F78" s="224"/>
      <c r="G78" s="224"/>
      <c r="H78" s="224"/>
      <c r="I78" s="224"/>
      <c r="J78" s="224"/>
      <c r="K78" s="1"/>
    </row>
    <row r="79" spans="1:11" x14ac:dyDescent="0.25">
      <c r="A79" s="1"/>
      <c r="B79" s="1"/>
      <c r="C79" s="1"/>
      <c r="D79" s="1"/>
      <c r="E79" s="1"/>
      <c r="F79" s="1"/>
      <c r="G79" s="1"/>
      <c r="H79" s="1"/>
      <c r="I79" s="1"/>
      <c r="J79" s="1"/>
      <c r="K79" s="1"/>
    </row>
    <row r="80" spans="1:11" x14ac:dyDescent="0.25">
      <c r="B80" s="17"/>
      <c r="C80" s="182"/>
      <c r="D80" s="1"/>
      <c r="E80" s="1"/>
      <c r="F80" s="1"/>
      <c r="G80" s="1"/>
      <c r="H80" s="1"/>
      <c r="I80" s="1"/>
      <c r="J80" s="1"/>
    </row>
    <row r="81" spans="3:3" x14ac:dyDescent="0.25">
      <c r="C81" s="182"/>
    </row>
  </sheetData>
  <mergeCells count="2">
    <mergeCell ref="C4:J4"/>
    <mergeCell ref="C77:J78"/>
  </mergeCells>
  <phoneticPr fontId="47"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C7" sqref="C7:E5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8" max="8" width="13.5703125" bestFit="1"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23">
        <v>45809</v>
      </c>
      <c r="D4" s="223"/>
      <c r="E4" s="223"/>
      <c r="F4" s="65"/>
    </row>
    <row r="5" spans="1:10" x14ac:dyDescent="0.25">
      <c r="B5" s="47"/>
      <c r="C5" s="225" t="s">
        <v>125</v>
      </c>
      <c r="D5" s="73" t="s">
        <v>56</v>
      </c>
      <c r="E5" s="74" t="s">
        <v>57</v>
      </c>
      <c r="F5" s="67"/>
    </row>
    <row r="6" spans="1:10" x14ac:dyDescent="0.25">
      <c r="B6" s="68"/>
      <c r="C6" s="226"/>
      <c r="D6" s="99" t="s">
        <v>164</v>
      </c>
      <c r="E6" s="67" t="s">
        <v>58</v>
      </c>
      <c r="F6" s="69"/>
      <c r="H6" s="148"/>
      <c r="I6" s="94"/>
      <c r="J6" s="94"/>
    </row>
    <row r="7" spans="1:10" x14ac:dyDescent="0.25">
      <c r="B7" s="38" t="s">
        <v>59</v>
      </c>
      <c r="C7" s="164">
        <v>41.900000000000013</v>
      </c>
      <c r="D7" s="164">
        <v>522.45990000000006</v>
      </c>
      <c r="E7" s="138">
        <v>12469.210023866346</v>
      </c>
      <c r="F7" s="66"/>
      <c r="H7" s="40"/>
    </row>
    <row r="8" spans="1:10" x14ac:dyDescent="0.25">
      <c r="B8" s="38" t="s">
        <v>60</v>
      </c>
      <c r="C8" s="110">
        <v>2.0034999999999998</v>
      </c>
      <c r="D8" s="110">
        <v>12.846500000000001</v>
      </c>
      <c r="E8" s="137">
        <v>6412.028949338659</v>
      </c>
      <c r="F8" s="66"/>
      <c r="H8" s="40"/>
    </row>
    <row r="9" spans="1:10" x14ac:dyDescent="0.25">
      <c r="B9" s="38" t="s">
        <v>61</v>
      </c>
      <c r="C9" s="110">
        <v>12.741199999999999</v>
      </c>
      <c r="D9" s="110">
        <v>146.30804000000001</v>
      </c>
      <c r="E9" s="137">
        <v>11483.065959250307</v>
      </c>
      <c r="F9" s="66"/>
      <c r="H9" s="40"/>
    </row>
    <row r="10" spans="1:10" x14ac:dyDescent="0.25">
      <c r="B10" s="38" t="s">
        <v>62</v>
      </c>
      <c r="C10" s="110">
        <v>1217.2136</v>
      </c>
      <c r="D10" s="110">
        <v>5223.2051397389523</v>
      </c>
      <c r="E10" s="137">
        <v>4291.1163165930384</v>
      </c>
      <c r="F10" s="66"/>
      <c r="H10" s="40"/>
    </row>
    <row r="11" spans="1:10" x14ac:dyDescent="0.25">
      <c r="B11" s="38" t="s">
        <v>63</v>
      </c>
      <c r="C11" s="110">
        <v>109.6027</v>
      </c>
      <c r="D11" s="110">
        <v>49.206969999999998</v>
      </c>
      <c r="E11" s="137">
        <v>448.9576442916096</v>
      </c>
      <c r="F11" s="66"/>
      <c r="H11" s="40"/>
    </row>
    <row r="12" spans="1:10" x14ac:dyDescent="0.25">
      <c r="B12" s="38" t="s">
        <v>64</v>
      </c>
      <c r="C12" s="110">
        <v>99.874299999999991</v>
      </c>
      <c r="D12" s="110">
        <v>106.18801000000001</v>
      </c>
      <c r="E12" s="137">
        <v>1063.2165632199676</v>
      </c>
      <c r="F12" s="66"/>
      <c r="H12" s="40"/>
    </row>
    <row r="13" spans="1:10" x14ac:dyDescent="0.25">
      <c r="B13" s="38" t="s">
        <v>65</v>
      </c>
      <c r="C13" s="110">
        <v>2842.4094999999988</v>
      </c>
      <c r="D13" s="110">
        <v>4522.7180200000003</v>
      </c>
      <c r="E13" s="137">
        <v>1591.1563833430764</v>
      </c>
      <c r="F13" s="66"/>
      <c r="H13" s="40"/>
    </row>
    <row r="14" spans="1:10" x14ac:dyDescent="0.25">
      <c r="B14" s="38" t="s">
        <v>66</v>
      </c>
      <c r="C14" s="110">
        <v>410.98180000000002</v>
      </c>
      <c r="D14" s="110">
        <v>1531.3655321188471</v>
      </c>
      <c r="E14" s="137">
        <v>3726.1152005243225</v>
      </c>
      <c r="F14" s="66"/>
      <c r="H14" s="40"/>
    </row>
    <row r="15" spans="1:10" x14ac:dyDescent="0.25">
      <c r="B15" s="38" t="s">
        <v>67</v>
      </c>
      <c r="C15" s="110">
        <v>16.959700000000002</v>
      </c>
      <c r="D15" s="110">
        <v>135.654</v>
      </c>
      <c r="E15" s="137">
        <v>7998.6084659516373</v>
      </c>
      <c r="F15" s="66"/>
      <c r="H15" s="40"/>
    </row>
    <row r="16" spans="1:10" x14ac:dyDescent="0.25">
      <c r="B16" s="38" t="s">
        <v>68</v>
      </c>
      <c r="C16" s="110">
        <v>106.31480000000001</v>
      </c>
      <c r="D16" s="110">
        <v>470.59044</v>
      </c>
      <c r="E16" s="137">
        <v>4426.3869188485514</v>
      </c>
      <c r="F16" s="66"/>
      <c r="H16" s="40"/>
    </row>
    <row r="17" spans="2:10" x14ac:dyDescent="0.25">
      <c r="B17" s="38" t="s">
        <v>69</v>
      </c>
      <c r="C17" s="110">
        <v>511.0616</v>
      </c>
      <c r="D17" s="110">
        <v>817.79547292968641</v>
      </c>
      <c r="E17" s="137">
        <v>1600.1896306231702</v>
      </c>
      <c r="F17" s="66"/>
      <c r="H17" s="40"/>
    </row>
    <row r="18" spans="2:10" x14ac:dyDescent="0.25">
      <c r="B18" s="38" t="s">
        <v>70</v>
      </c>
      <c r="C18" s="110">
        <v>214.5566</v>
      </c>
      <c r="D18" s="110">
        <v>687.24329999999998</v>
      </c>
      <c r="E18" s="137">
        <v>3203.0862718741814</v>
      </c>
      <c r="F18" s="66"/>
      <c r="H18" s="40"/>
    </row>
    <row r="19" spans="2:10" x14ac:dyDescent="0.25">
      <c r="B19" s="38" t="s">
        <v>71</v>
      </c>
      <c r="C19" s="110">
        <v>916.89839999999992</v>
      </c>
      <c r="D19" s="110">
        <v>3737.0497099999998</v>
      </c>
      <c r="E19" s="137">
        <v>4075.7511519269747</v>
      </c>
      <c r="F19" s="66"/>
      <c r="H19" s="40"/>
    </row>
    <row r="20" spans="2:10" x14ac:dyDescent="0.25">
      <c r="B20" s="38" t="s">
        <v>72</v>
      </c>
      <c r="C20" s="110">
        <v>5.6198000000000006</v>
      </c>
      <c r="D20" s="110">
        <v>20.896730000000002</v>
      </c>
      <c r="E20" s="137">
        <v>3718.4116872486566</v>
      </c>
      <c r="F20" s="66"/>
      <c r="H20" s="40"/>
    </row>
    <row r="21" spans="2:10" x14ac:dyDescent="0.25">
      <c r="B21" s="38" t="s">
        <v>73</v>
      </c>
      <c r="C21" s="110">
        <v>126.0333</v>
      </c>
      <c r="D21" s="110">
        <v>293.60030999999998</v>
      </c>
      <c r="E21" s="137">
        <v>2329.5455248731878</v>
      </c>
      <c r="F21" s="66"/>
      <c r="H21" s="40"/>
    </row>
    <row r="22" spans="2:10" x14ac:dyDescent="0.25">
      <c r="B22" s="38" t="s">
        <v>74</v>
      </c>
      <c r="C22" s="110">
        <v>63.863300000000002</v>
      </c>
      <c r="D22" s="110">
        <v>265.27211999999997</v>
      </c>
      <c r="E22" s="137">
        <v>4153.7490233044637</v>
      </c>
      <c r="F22" s="66"/>
      <c r="H22" s="40"/>
    </row>
    <row r="23" spans="2:10" x14ac:dyDescent="0.25">
      <c r="B23" s="38" t="s">
        <v>75</v>
      </c>
      <c r="C23" s="110">
        <v>1049.764900000001</v>
      </c>
      <c r="D23" s="110">
        <v>940.15714000000003</v>
      </c>
      <c r="E23" s="137">
        <v>895.58827886129461</v>
      </c>
      <c r="F23" s="66"/>
      <c r="H23" s="40"/>
    </row>
    <row r="24" spans="2:10" x14ac:dyDescent="0.25">
      <c r="B24" s="38" t="s">
        <v>76</v>
      </c>
      <c r="C24" s="110">
        <v>3.238</v>
      </c>
      <c r="D24" s="110">
        <v>0</v>
      </c>
      <c r="E24" s="137" t="s">
        <v>211</v>
      </c>
      <c r="F24" s="66"/>
      <c r="H24" s="40"/>
    </row>
    <row r="25" spans="2:10" x14ac:dyDescent="0.25">
      <c r="B25" s="38" t="s">
        <v>77</v>
      </c>
      <c r="C25" s="110">
        <v>219.8776</v>
      </c>
      <c r="D25" s="110">
        <v>342.76292999999998</v>
      </c>
      <c r="E25" s="137">
        <v>1558.8806226737058</v>
      </c>
      <c r="F25" s="66"/>
      <c r="H25" s="40"/>
    </row>
    <row r="26" spans="2:10" x14ac:dyDescent="0.25">
      <c r="B26" s="38" t="s">
        <v>78</v>
      </c>
      <c r="C26" s="110">
        <v>80.842399999999998</v>
      </c>
      <c r="D26" s="110">
        <v>1272.74263</v>
      </c>
      <c r="E26" s="137">
        <v>15743.503780194551</v>
      </c>
      <c r="F26" s="66"/>
      <c r="H26" s="40"/>
    </row>
    <row r="27" spans="2:10" x14ac:dyDescent="0.25">
      <c r="B27" s="38" t="s">
        <v>79</v>
      </c>
      <c r="C27" s="110">
        <v>33.443899999999999</v>
      </c>
      <c r="D27" s="110">
        <v>509.44878999999997</v>
      </c>
      <c r="E27" s="137">
        <v>15232.93605111844</v>
      </c>
      <c r="F27" s="66"/>
      <c r="H27" s="40"/>
    </row>
    <row r="28" spans="2:10" x14ac:dyDescent="0.25">
      <c r="B28" s="38" t="s">
        <v>80</v>
      </c>
      <c r="C28" s="110">
        <v>605.96270000000004</v>
      </c>
      <c r="D28" s="110">
        <v>906.10808999999995</v>
      </c>
      <c r="E28" s="137">
        <v>1495.3199099548535</v>
      </c>
      <c r="F28" s="66"/>
      <c r="H28" s="40"/>
    </row>
    <row r="29" spans="2:10" x14ac:dyDescent="0.25">
      <c r="B29" s="38" t="s">
        <v>81</v>
      </c>
      <c r="C29" s="110">
        <v>43.6006</v>
      </c>
      <c r="D29" s="110">
        <v>42.673779999999987</v>
      </c>
      <c r="E29" s="137">
        <v>978.74295307862701</v>
      </c>
      <c r="F29" s="66"/>
      <c r="H29" s="40"/>
      <c r="I29" s="94"/>
      <c r="J29" s="94"/>
    </row>
    <row r="30" spans="2:10" x14ac:dyDescent="0.25">
      <c r="B30" s="47" t="s">
        <v>82</v>
      </c>
      <c r="C30" s="110">
        <v>967.53079999999989</v>
      </c>
      <c r="D30" s="110">
        <v>2826.3476999999998</v>
      </c>
      <c r="E30" s="137">
        <v>2921.1966172032976</v>
      </c>
      <c r="F30" s="66"/>
      <c r="H30" s="148"/>
    </row>
    <row r="31" spans="2:10" x14ac:dyDescent="0.25">
      <c r="B31" s="35" t="s">
        <v>31</v>
      </c>
      <c r="C31" s="109">
        <v>9702.2950000000001</v>
      </c>
      <c r="D31" s="109">
        <v>25382.641254787493</v>
      </c>
      <c r="E31" s="155">
        <v>2616.1481644072351</v>
      </c>
      <c r="F31" s="70"/>
      <c r="H31" s="40"/>
    </row>
    <row r="32" spans="2:10" x14ac:dyDescent="0.25">
      <c r="B32" s="35"/>
      <c r="C32" s="166"/>
      <c r="D32" s="166"/>
      <c r="E32" s="154"/>
      <c r="F32" s="70"/>
      <c r="H32" s="40"/>
    </row>
    <row r="33" spans="2:10" x14ac:dyDescent="0.25">
      <c r="B33" s="38" t="s">
        <v>83</v>
      </c>
      <c r="C33" s="110">
        <v>0</v>
      </c>
      <c r="D33" s="110">
        <v>0</v>
      </c>
      <c r="E33" s="154" t="s">
        <v>211</v>
      </c>
      <c r="F33" s="66"/>
      <c r="H33" s="40"/>
    </row>
    <row r="34" spans="2:10" x14ac:dyDescent="0.25">
      <c r="B34" s="38" t="s">
        <v>84</v>
      </c>
      <c r="C34" s="110">
        <v>2300.1716000000001</v>
      </c>
      <c r="D34" s="110">
        <v>1765.75109</v>
      </c>
      <c r="E34" s="154">
        <v>767.66059106198861</v>
      </c>
      <c r="F34" s="66"/>
      <c r="H34" s="40"/>
    </row>
    <row r="35" spans="2:10" x14ac:dyDescent="0.25">
      <c r="B35" s="38" t="s">
        <v>85</v>
      </c>
      <c r="C35" s="110">
        <v>1.1798</v>
      </c>
      <c r="D35" s="110">
        <v>0.88583999999999996</v>
      </c>
      <c r="E35" s="154" t="s">
        <v>211</v>
      </c>
      <c r="F35" s="66"/>
      <c r="H35" s="40"/>
      <c r="I35" s="94"/>
      <c r="J35" s="94"/>
    </row>
    <row r="36" spans="2:10" x14ac:dyDescent="0.25">
      <c r="B36" s="38" t="s">
        <v>86</v>
      </c>
      <c r="C36" s="110">
        <v>118.2628</v>
      </c>
      <c r="D36" s="110">
        <v>261.13804343080147</v>
      </c>
      <c r="E36" s="154">
        <v>2208.1165288729967</v>
      </c>
      <c r="F36" s="66"/>
      <c r="H36" s="148"/>
    </row>
    <row r="37" spans="2:10" x14ac:dyDescent="0.25">
      <c r="B37" s="146" t="s">
        <v>129</v>
      </c>
      <c r="C37" s="110">
        <v>2.1000000000000001E-2</v>
      </c>
      <c r="D37" s="110">
        <v>0</v>
      </c>
      <c r="E37" s="154" t="s">
        <v>211</v>
      </c>
      <c r="F37" s="66"/>
      <c r="H37" s="40"/>
    </row>
    <row r="38" spans="2:10" x14ac:dyDescent="0.25">
      <c r="B38" s="38" t="s">
        <v>88</v>
      </c>
      <c r="C38" s="110">
        <v>0.41310000000000002</v>
      </c>
      <c r="D38" s="110">
        <v>1.174E-2</v>
      </c>
      <c r="E38" s="154" t="s">
        <v>211</v>
      </c>
      <c r="F38" s="66"/>
      <c r="H38" s="40"/>
    </row>
    <row r="39" spans="2:10" x14ac:dyDescent="0.25">
      <c r="B39" s="35" t="s">
        <v>6</v>
      </c>
      <c r="C39" s="109">
        <v>2420.0483000000004</v>
      </c>
      <c r="D39" s="109">
        <v>2027.7867134308012</v>
      </c>
      <c r="E39" s="136">
        <v>837.91167037071159</v>
      </c>
      <c r="F39" s="70"/>
      <c r="H39" s="40"/>
    </row>
    <row r="40" spans="2:10" x14ac:dyDescent="0.25">
      <c r="B40" s="35"/>
      <c r="C40" s="166"/>
      <c r="D40" s="166"/>
      <c r="E40" s="137"/>
      <c r="F40" s="70"/>
      <c r="H40" s="40"/>
    </row>
    <row r="41" spans="2:10" x14ac:dyDescent="0.25">
      <c r="B41" s="38" t="s">
        <v>89</v>
      </c>
      <c r="C41" s="110">
        <v>94.155000000000001</v>
      </c>
      <c r="D41" s="110">
        <v>164.76383999999999</v>
      </c>
      <c r="E41" s="137">
        <v>1749.9212999840688</v>
      </c>
      <c r="H41" s="40"/>
    </row>
    <row r="42" spans="2:10" x14ac:dyDescent="0.25">
      <c r="B42" s="38" t="s">
        <v>90</v>
      </c>
      <c r="C42" s="110">
        <v>1228.9648</v>
      </c>
      <c r="D42" s="110">
        <v>2466.57309347922</v>
      </c>
      <c r="E42" s="137">
        <v>2007.0331497527191</v>
      </c>
      <c r="H42" s="40"/>
    </row>
    <row r="43" spans="2:10" x14ac:dyDescent="0.25">
      <c r="B43" s="38" t="s">
        <v>91</v>
      </c>
      <c r="C43" s="110">
        <v>28.895700000000001</v>
      </c>
      <c r="D43" s="110">
        <v>135.19987</v>
      </c>
      <c r="E43" s="137">
        <v>4678.89236114716</v>
      </c>
      <c r="H43" s="40"/>
    </row>
    <row r="44" spans="2:10" x14ac:dyDescent="0.25">
      <c r="B44" s="38" t="s">
        <v>92</v>
      </c>
      <c r="C44" s="110">
        <v>293.47730000000001</v>
      </c>
      <c r="D44" s="110">
        <v>3445.0430700000002</v>
      </c>
      <c r="E44" s="137">
        <v>11738.703708941033</v>
      </c>
      <c r="H44" s="40"/>
    </row>
    <row r="45" spans="2:10" x14ac:dyDescent="0.25">
      <c r="B45" s="38" t="s">
        <v>93</v>
      </c>
      <c r="C45" s="110">
        <v>0</v>
      </c>
      <c r="D45" s="110">
        <v>0</v>
      </c>
      <c r="E45" s="137" t="s">
        <v>211</v>
      </c>
      <c r="H45" s="40"/>
    </row>
    <row r="46" spans="2:10" x14ac:dyDescent="0.25">
      <c r="B46" s="38" t="s">
        <v>94</v>
      </c>
      <c r="C46" s="110">
        <v>3983.9162000000001</v>
      </c>
      <c r="D46" s="110">
        <v>12859.632310000001</v>
      </c>
      <c r="E46" s="137">
        <v>3227.8872507408669</v>
      </c>
      <c r="H46" s="40"/>
    </row>
    <row r="47" spans="2:10" x14ac:dyDescent="0.25">
      <c r="B47" s="38" t="s">
        <v>95</v>
      </c>
      <c r="C47" s="110">
        <v>0</v>
      </c>
      <c r="D47" s="110">
        <v>0</v>
      </c>
      <c r="E47" s="137" t="s">
        <v>211</v>
      </c>
      <c r="H47" s="40"/>
      <c r="I47" s="94"/>
      <c r="J47" s="94"/>
    </row>
    <row r="48" spans="2:10" x14ac:dyDescent="0.25">
      <c r="B48" s="38" t="s">
        <v>96</v>
      </c>
      <c r="C48" s="110">
        <v>2247.3121999999998</v>
      </c>
      <c r="D48" s="110">
        <v>4250.0960327116336</v>
      </c>
      <c r="E48" s="137">
        <v>1891.1907445310153</v>
      </c>
      <c r="H48" s="148"/>
      <c r="I48" s="94"/>
      <c r="J48" s="94"/>
    </row>
    <row r="49" spans="1:12" x14ac:dyDescent="0.25">
      <c r="B49" s="38" t="s">
        <v>97</v>
      </c>
      <c r="C49" s="110">
        <v>9.4512</v>
      </c>
      <c r="D49" s="110">
        <v>49.247619999999998</v>
      </c>
      <c r="E49" s="137">
        <v>5210.7266802099202</v>
      </c>
      <c r="H49" s="148"/>
    </row>
    <row r="50" spans="1:12" x14ac:dyDescent="0.25">
      <c r="B50" s="38" t="s">
        <v>98</v>
      </c>
      <c r="C50" s="110">
        <v>87.699399999999997</v>
      </c>
      <c r="D50" s="110">
        <v>208.53432000000001</v>
      </c>
      <c r="E50" s="137">
        <v>2377.8306351012666</v>
      </c>
    </row>
    <row r="51" spans="1:12" x14ac:dyDescent="0.25">
      <c r="B51" s="38" t="s">
        <v>99</v>
      </c>
      <c r="C51" s="110">
        <v>1792.9172000000001</v>
      </c>
      <c r="D51" s="110">
        <v>2483.090833235698</v>
      </c>
      <c r="E51" s="137">
        <v>1384.9445101177555</v>
      </c>
      <c r="F51" s="94"/>
      <c r="G51" s="94"/>
    </row>
    <row r="52" spans="1:12" x14ac:dyDescent="0.25">
      <c r="B52" s="38" t="s">
        <v>100</v>
      </c>
      <c r="C52" s="110">
        <v>553.35299999999995</v>
      </c>
      <c r="D52" s="110">
        <v>3543.4549099999999</v>
      </c>
      <c r="E52" s="137">
        <v>6403.6065766337233</v>
      </c>
      <c r="F52" s="66"/>
    </row>
    <row r="53" spans="1:12" x14ac:dyDescent="0.25">
      <c r="B53" s="71" t="s">
        <v>7</v>
      </c>
      <c r="C53" s="109">
        <v>10320.142</v>
      </c>
      <c r="D53" s="109">
        <v>29605.63589942655</v>
      </c>
      <c r="E53" s="136">
        <v>2868.7236958005569</v>
      </c>
      <c r="F53" s="70"/>
    </row>
    <row r="54" spans="1:12" x14ac:dyDescent="0.25">
      <c r="B54" s="71"/>
      <c r="C54" s="110"/>
      <c r="D54" s="66"/>
      <c r="E54" s="136" t="s">
        <v>211</v>
      </c>
      <c r="F54" s="70"/>
      <c r="K54" s="156"/>
      <c r="L54" s="156"/>
    </row>
    <row r="55" spans="1:12" x14ac:dyDescent="0.25">
      <c r="B55" s="71" t="s">
        <v>101</v>
      </c>
      <c r="C55" s="109">
        <v>22442.4853</v>
      </c>
      <c r="D55" s="109">
        <v>57016.063867644843</v>
      </c>
      <c r="E55" s="136">
        <v>2540.5414376118515</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4"/>
      <c r="B68" s="224" t="s">
        <v>126</v>
      </c>
      <c r="C68" s="224"/>
      <c r="D68" s="224"/>
      <c r="E68" s="224"/>
      <c r="F68" s="224"/>
      <c r="G68" s="224"/>
      <c r="H68" s="224"/>
      <c r="I68" s="224"/>
      <c r="J68" s="224"/>
      <c r="K68" s="224"/>
      <c r="L68" s="224"/>
    </row>
    <row r="69" spans="1:12" x14ac:dyDescent="0.25">
      <c r="A69" s="15"/>
      <c r="B69" s="224"/>
      <c r="C69" s="224"/>
      <c r="D69" s="224"/>
      <c r="E69" s="224"/>
      <c r="F69" s="224"/>
      <c r="G69" s="224"/>
      <c r="H69" s="224"/>
      <c r="I69" s="224"/>
      <c r="J69" s="224"/>
      <c r="K69" s="224"/>
      <c r="L69" s="224"/>
    </row>
    <row r="70" spans="1:12" x14ac:dyDescent="0.25">
      <c r="A70" s="1"/>
      <c r="B70" s="182"/>
      <c r="C70" s="1"/>
      <c r="D70" s="1"/>
      <c r="E70" s="1"/>
      <c r="F70" s="1"/>
      <c r="G70" s="1"/>
      <c r="H70" s="1"/>
      <c r="K70" s="1"/>
      <c r="L70" s="1"/>
    </row>
    <row r="71" spans="1:12" x14ac:dyDescent="0.25">
      <c r="B71" s="182"/>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L27" sqref="L27"/>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23">
        <v>45809</v>
      </c>
      <c r="D4" s="223"/>
      <c r="E4" s="223"/>
      <c r="F4" s="65"/>
    </row>
    <row r="5" spans="1:10" x14ac:dyDescent="0.25">
      <c r="B5" s="47"/>
      <c r="C5" s="225" t="s">
        <v>125</v>
      </c>
      <c r="D5" s="73" t="s">
        <v>56</v>
      </c>
      <c r="E5" s="74" t="s">
        <v>57</v>
      </c>
      <c r="F5" s="67"/>
    </row>
    <row r="6" spans="1:10" x14ac:dyDescent="0.25">
      <c r="B6" s="68"/>
      <c r="C6" s="227"/>
      <c r="D6" s="66" t="s">
        <v>164</v>
      </c>
      <c r="E6" s="67" t="s">
        <v>58</v>
      </c>
      <c r="F6" s="69"/>
      <c r="H6" s="148"/>
      <c r="I6" s="94"/>
      <c r="J6" s="94"/>
    </row>
    <row r="7" spans="1:10" x14ac:dyDescent="0.25">
      <c r="B7" s="38" t="s">
        <v>59</v>
      </c>
      <c r="C7" s="164">
        <v>42.390100000000011</v>
      </c>
      <c r="D7" s="164">
        <v>526.56749000000002</v>
      </c>
      <c r="E7" s="138">
        <v>12421.944982436933</v>
      </c>
      <c r="F7" s="66"/>
      <c r="G7" s="148"/>
      <c r="H7" s="94"/>
      <c r="I7" s="94"/>
      <c r="J7" s="94"/>
    </row>
    <row r="8" spans="1:10" x14ac:dyDescent="0.25">
      <c r="B8" s="38" t="s">
        <v>60</v>
      </c>
      <c r="C8" s="110">
        <v>2.0055000000000009</v>
      </c>
      <c r="D8" s="110">
        <v>12.846500000000001</v>
      </c>
      <c r="E8" s="137">
        <v>6405.6345051109429</v>
      </c>
      <c r="F8" s="66"/>
      <c r="G8" s="40"/>
    </row>
    <row r="9" spans="1:10" x14ac:dyDescent="0.25">
      <c r="B9" s="38" t="s">
        <v>61</v>
      </c>
      <c r="C9" s="110">
        <v>16.608000000000001</v>
      </c>
      <c r="D9" s="110">
        <v>176.92590999999999</v>
      </c>
      <c r="E9" s="137">
        <v>10653.0533477842</v>
      </c>
      <c r="F9" s="66"/>
      <c r="G9" s="40"/>
    </row>
    <row r="10" spans="1:10" x14ac:dyDescent="0.25">
      <c r="B10" s="38" t="s">
        <v>62</v>
      </c>
      <c r="C10" s="110">
        <v>1263.2517</v>
      </c>
      <c r="D10" s="110">
        <v>5331.2673997389529</v>
      </c>
      <c r="E10" s="137">
        <v>4220.2732834152948</v>
      </c>
      <c r="F10" s="66"/>
      <c r="G10" s="40"/>
    </row>
    <row r="11" spans="1:10" x14ac:dyDescent="0.25">
      <c r="B11" s="38" t="s">
        <v>63</v>
      </c>
      <c r="C11" s="110">
        <v>110.2976</v>
      </c>
      <c r="D11" s="110">
        <v>49.207719999999988</v>
      </c>
      <c r="E11" s="137">
        <v>446.13590866891019</v>
      </c>
      <c r="F11" s="66"/>
      <c r="G11" s="40"/>
    </row>
    <row r="12" spans="1:10" x14ac:dyDescent="0.25">
      <c r="B12" s="38" t="s">
        <v>64</v>
      </c>
      <c r="C12" s="110">
        <v>153.83709999999999</v>
      </c>
      <c r="D12" s="110">
        <v>275.26961</v>
      </c>
      <c r="E12" s="137">
        <v>1789.3577687046884</v>
      </c>
      <c r="F12" s="66"/>
      <c r="G12" s="40"/>
    </row>
    <row r="13" spans="1:10" x14ac:dyDescent="0.25">
      <c r="B13" s="38" t="s">
        <v>65</v>
      </c>
      <c r="C13" s="110">
        <v>2904.3237999999992</v>
      </c>
      <c r="D13" s="110">
        <v>4600.8177400000004</v>
      </c>
      <c r="E13" s="137">
        <v>1584.1269971344109</v>
      </c>
      <c r="F13" s="66"/>
      <c r="G13" s="40"/>
    </row>
    <row r="14" spans="1:10" x14ac:dyDescent="0.25">
      <c r="B14" s="38" t="s">
        <v>66</v>
      </c>
      <c r="C14" s="110">
        <v>451.31009999999998</v>
      </c>
      <c r="D14" s="110">
        <v>1626.256666040498</v>
      </c>
      <c r="E14" s="137">
        <v>3603.4129660304479</v>
      </c>
      <c r="F14" s="66"/>
      <c r="G14" s="40"/>
    </row>
    <row r="15" spans="1:10" x14ac:dyDescent="0.25">
      <c r="B15" s="38" t="s">
        <v>67</v>
      </c>
      <c r="C15" s="110">
        <v>17.6829</v>
      </c>
      <c r="D15" s="110">
        <v>137.70041000000001</v>
      </c>
      <c r="E15" s="137">
        <v>7787.2074150733197</v>
      </c>
      <c r="F15" s="66"/>
      <c r="G15" s="40"/>
    </row>
    <row r="16" spans="1:10" x14ac:dyDescent="0.25">
      <c r="B16" s="38" t="s">
        <v>68</v>
      </c>
      <c r="C16" s="110">
        <v>126.56440000000001</v>
      </c>
      <c r="D16" s="110">
        <v>501.04327999999998</v>
      </c>
      <c r="E16" s="137">
        <v>3958.8010530607339</v>
      </c>
      <c r="F16" s="66"/>
      <c r="G16" s="40"/>
    </row>
    <row r="17" spans="2:10" x14ac:dyDescent="0.25">
      <c r="B17" s="38" t="s">
        <v>69</v>
      </c>
      <c r="C17" s="110">
        <v>520.21370000000002</v>
      </c>
      <c r="D17" s="110">
        <v>828.58921292968637</v>
      </c>
      <c r="E17" s="137">
        <v>1592.7862202200486</v>
      </c>
      <c r="F17" s="66"/>
      <c r="G17" s="40"/>
    </row>
    <row r="18" spans="2:10" x14ac:dyDescent="0.25">
      <c r="B18" s="38" t="s">
        <v>70</v>
      </c>
      <c r="C18" s="110">
        <v>286.77280000000002</v>
      </c>
      <c r="D18" s="110">
        <v>859.87484453356865</v>
      </c>
      <c r="E18" s="137">
        <v>2998.4532861330244</v>
      </c>
      <c r="F18" s="66"/>
      <c r="G18" s="40"/>
    </row>
    <row r="19" spans="2:10" x14ac:dyDescent="0.25">
      <c r="B19" s="38" t="s">
        <v>71</v>
      </c>
      <c r="C19" s="110">
        <v>1059.5985000000001</v>
      </c>
      <c r="D19" s="110">
        <v>4049.893455656465</v>
      </c>
      <c r="E19" s="137">
        <v>3822.1019146935982</v>
      </c>
      <c r="F19" s="66"/>
      <c r="G19" s="40"/>
    </row>
    <row r="20" spans="2:10" x14ac:dyDescent="0.25">
      <c r="B20" s="38" t="s">
        <v>72</v>
      </c>
      <c r="C20" s="110">
        <v>5.6308000000000007</v>
      </c>
      <c r="D20" s="110">
        <v>20.929729999999999</v>
      </c>
      <c r="E20" s="137">
        <v>3717.0082403921283</v>
      </c>
      <c r="F20" s="66"/>
      <c r="G20" s="40"/>
    </row>
    <row r="21" spans="2:10" x14ac:dyDescent="0.25">
      <c r="B21" s="38" t="s">
        <v>73</v>
      </c>
      <c r="C21" s="110">
        <v>325.40339999999998</v>
      </c>
      <c r="D21" s="110">
        <v>565.73455815985574</v>
      </c>
      <c r="E21" s="137">
        <v>1738.5637585835175</v>
      </c>
      <c r="F21" s="66"/>
      <c r="G21" s="40"/>
    </row>
    <row r="22" spans="2:10" x14ac:dyDescent="0.25">
      <c r="B22" s="38" t="s">
        <v>74</v>
      </c>
      <c r="C22" s="110">
        <v>67.499399999999994</v>
      </c>
      <c r="D22" s="110">
        <v>288.56875000000002</v>
      </c>
      <c r="E22" s="137">
        <v>4275.1305937534271</v>
      </c>
      <c r="F22" s="66"/>
      <c r="G22" s="40"/>
    </row>
    <row r="23" spans="2:10" x14ac:dyDescent="0.25">
      <c r="B23" s="38" t="s">
        <v>75</v>
      </c>
      <c r="C23" s="110">
        <v>1170.831100000001</v>
      </c>
      <c r="D23" s="110">
        <v>1123.8008400000001</v>
      </c>
      <c r="E23" s="137">
        <v>959.83172978578989</v>
      </c>
      <c r="F23" s="66"/>
      <c r="G23" s="40"/>
    </row>
    <row r="24" spans="2:10" x14ac:dyDescent="0.25">
      <c r="B24" s="38" t="s">
        <v>76</v>
      </c>
      <c r="C24" s="110">
        <v>3.238</v>
      </c>
      <c r="D24" s="110">
        <v>0</v>
      </c>
      <c r="E24" s="137" t="s">
        <v>211</v>
      </c>
      <c r="F24" s="66"/>
      <c r="G24" s="40"/>
    </row>
    <row r="25" spans="2:10" x14ac:dyDescent="0.25">
      <c r="B25" s="38" t="s">
        <v>77</v>
      </c>
      <c r="C25" s="110">
        <v>237.3443</v>
      </c>
      <c r="D25" s="110">
        <v>356.02458000000001</v>
      </c>
      <c r="E25" s="137">
        <v>1500.0342540351717</v>
      </c>
      <c r="F25" s="66"/>
      <c r="G25" s="40"/>
    </row>
    <row r="26" spans="2:10" x14ac:dyDescent="0.25">
      <c r="B26" s="38" t="s">
        <v>78</v>
      </c>
      <c r="C26" s="110">
        <v>96.941699999999997</v>
      </c>
      <c r="D26" s="110">
        <v>1535.6159</v>
      </c>
      <c r="E26" s="137">
        <v>15840.612450575965</v>
      </c>
      <c r="F26" s="66"/>
      <c r="G26" s="40"/>
    </row>
    <row r="27" spans="2:10" x14ac:dyDescent="0.25">
      <c r="B27" s="38" t="s">
        <v>79</v>
      </c>
      <c r="C27" s="110">
        <v>50.7652</v>
      </c>
      <c r="D27" s="110">
        <v>657.33776999999998</v>
      </c>
      <c r="E27" s="137">
        <v>12948.590175947302</v>
      </c>
      <c r="F27" s="66"/>
      <c r="G27" s="40"/>
    </row>
    <row r="28" spans="2:10" x14ac:dyDescent="0.25">
      <c r="B28" s="38" t="s">
        <v>80</v>
      </c>
      <c r="C28" s="110">
        <v>652.2011</v>
      </c>
      <c r="D28" s="110">
        <v>954.34682999999995</v>
      </c>
      <c r="E28" s="137">
        <v>1463.2708071176205</v>
      </c>
      <c r="F28" s="66"/>
      <c r="G28" s="40"/>
    </row>
    <row r="29" spans="2:10" x14ac:dyDescent="0.25">
      <c r="B29" s="38" t="s">
        <v>81</v>
      </c>
      <c r="C29" s="110">
        <v>63.930100000000003</v>
      </c>
      <c r="D29" s="110">
        <v>85.111739999999983</v>
      </c>
      <c r="E29" s="137">
        <v>1331.3249940169026</v>
      </c>
      <c r="F29" s="66"/>
      <c r="G29" s="40"/>
    </row>
    <row r="30" spans="2:10" x14ac:dyDescent="0.25">
      <c r="B30" s="47" t="s">
        <v>82</v>
      </c>
      <c r="C30" s="110">
        <v>1074.0257999999999</v>
      </c>
      <c r="D30" s="110">
        <v>3296.91057</v>
      </c>
      <c r="E30" s="137">
        <v>3069.675393272676</v>
      </c>
      <c r="F30" s="66"/>
      <c r="G30" s="40"/>
    </row>
    <row r="31" spans="2:10" x14ac:dyDescent="0.25">
      <c r="B31" s="35" t="s">
        <v>31</v>
      </c>
      <c r="C31" s="109">
        <v>10702.667099999999</v>
      </c>
      <c r="D31" s="109">
        <v>27860.641507059023</v>
      </c>
      <c r="E31" s="136">
        <v>2603.1494062876181</v>
      </c>
      <c r="F31" s="70"/>
      <c r="G31" s="148"/>
      <c r="H31" s="94"/>
      <c r="I31" s="94"/>
    </row>
    <row r="32" spans="2:10" x14ac:dyDescent="0.25">
      <c r="B32" s="35"/>
      <c r="C32" s="165"/>
      <c r="D32" s="165"/>
      <c r="E32" s="136" t="s">
        <v>211</v>
      </c>
      <c r="F32" s="70"/>
      <c r="G32" s="40"/>
      <c r="J32" s="94"/>
    </row>
    <row r="33" spans="2:12" x14ac:dyDescent="0.25">
      <c r="B33" s="38" t="s">
        <v>83</v>
      </c>
      <c r="C33" s="110">
        <v>0</v>
      </c>
      <c r="D33" s="110">
        <v>0</v>
      </c>
      <c r="E33" s="137" t="s">
        <v>211</v>
      </c>
      <c r="F33" s="66"/>
      <c r="G33" s="40"/>
    </row>
    <row r="34" spans="2:12" x14ac:dyDescent="0.25">
      <c r="B34" s="38" t="s">
        <v>84</v>
      </c>
      <c r="C34" s="110">
        <v>2300.1716000000001</v>
      </c>
      <c r="D34" s="110">
        <v>1765.75109</v>
      </c>
      <c r="E34" s="137">
        <v>767.66059106198861</v>
      </c>
      <c r="F34" s="66"/>
      <c r="G34" s="40"/>
      <c r="K34" s="157"/>
      <c r="L34" s="157"/>
    </row>
    <row r="35" spans="2:12" x14ac:dyDescent="0.25">
      <c r="B35" s="38" t="s">
        <v>85</v>
      </c>
      <c r="C35" s="110">
        <v>15.8302</v>
      </c>
      <c r="D35" s="110">
        <v>4.09762</v>
      </c>
      <c r="E35" s="137">
        <v>258.84827734330582</v>
      </c>
      <c r="F35" s="66"/>
      <c r="G35" s="40"/>
    </row>
    <row r="36" spans="2:12" x14ac:dyDescent="0.25">
      <c r="B36" s="38" t="s">
        <v>86</v>
      </c>
      <c r="C36" s="110">
        <v>206.69880000000001</v>
      </c>
      <c r="D36" s="110">
        <v>409.85974136132342</v>
      </c>
      <c r="E36" s="137">
        <v>1982.8839904311171</v>
      </c>
      <c r="F36" s="66"/>
      <c r="G36" s="40"/>
    </row>
    <row r="37" spans="2:12" x14ac:dyDescent="0.25">
      <c r="B37" s="146" t="s">
        <v>129</v>
      </c>
      <c r="C37" s="110">
        <v>5.4628000000000014</v>
      </c>
      <c r="D37" s="110">
        <v>8.35731</v>
      </c>
      <c r="E37" s="137">
        <v>1529.8583144175145</v>
      </c>
      <c r="F37" s="66"/>
      <c r="G37" s="40"/>
    </row>
    <row r="38" spans="2:12" x14ac:dyDescent="0.25">
      <c r="B38" s="38" t="s">
        <v>88</v>
      </c>
      <c r="C38" s="110">
        <v>0.41310000000000002</v>
      </c>
      <c r="D38" s="110">
        <v>1.174E-2</v>
      </c>
      <c r="E38" s="137" t="s">
        <v>211</v>
      </c>
      <c r="F38" s="66"/>
      <c r="G38" s="148"/>
      <c r="H38" s="94"/>
      <c r="I38" s="94"/>
      <c r="J38" s="94"/>
    </row>
    <row r="39" spans="2:12" x14ac:dyDescent="0.25">
      <c r="B39" s="35" t="s">
        <v>6</v>
      </c>
      <c r="C39" s="109">
        <v>2528.5765000000001</v>
      </c>
      <c r="D39" s="109">
        <v>2188.0775013613234</v>
      </c>
      <c r="E39" s="136">
        <v>865.33964915094452</v>
      </c>
      <c r="F39" s="70"/>
      <c r="G39" s="40"/>
    </row>
    <row r="40" spans="2:12" x14ac:dyDescent="0.25">
      <c r="B40" s="35"/>
      <c r="C40" s="165"/>
      <c r="D40" s="165"/>
      <c r="E40" s="137" t="s">
        <v>211</v>
      </c>
      <c r="F40" s="70"/>
      <c r="G40" s="40"/>
    </row>
    <row r="41" spans="2:12" x14ac:dyDescent="0.25">
      <c r="B41" s="38" t="s">
        <v>89</v>
      </c>
      <c r="C41" s="110">
        <v>94.155000000000001</v>
      </c>
      <c r="D41" s="110">
        <v>164.76383999999999</v>
      </c>
      <c r="E41" s="137">
        <v>1749.9212999840688</v>
      </c>
      <c r="G41" s="40"/>
    </row>
    <row r="42" spans="2:12" x14ac:dyDescent="0.25">
      <c r="B42" s="38" t="s">
        <v>90</v>
      </c>
      <c r="C42" s="110">
        <v>1361.6711</v>
      </c>
      <c r="D42" s="110">
        <v>2605.363426743721</v>
      </c>
      <c r="E42" s="137">
        <v>1913.357364156235</v>
      </c>
      <c r="G42" s="40"/>
    </row>
    <row r="43" spans="2:12" x14ac:dyDescent="0.25">
      <c r="B43" s="38" t="s">
        <v>91</v>
      </c>
      <c r="C43" s="110">
        <v>29.232500000000002</v>
      </c>
      <c r="D43" s="110">
        <v>137.22613000000001</v>
      </c>
      <c r="E43" s="137">
        <v>4694.3001795946293</v>
      </c>
      <c r="G43" s="40"/>
    </row>
    <row r="44" spans="2:12" x14ac:dyDescent="0.25">
      <c r="B44" s="38" t="s">
        <v>92</v>
      </c>
      <c r="C44" s="110">
        <v>296.17129999999997</v>
      </c>
      <c r="D44" s="110">
        <v>3464.24694</v>
      </c>
      <c r="E44" s="137">
        <v>11696.767850227217</v>
      </c>
      <c r="G44" s="40"/>
    </row>
    <row r="45" spans="2:12" x14ac:dyDescent="0.25">
      <c r="B45" s="38" t="s">
        <v>93</v>
      </c>
      <c r="C45" s="110">
        <v>0</v>
      </c>
      <c r="D45" s="110">
        <v>0</v>
      </c>
      <c r="E45" s="137" t="s">
        <v>211</v>
      </c>
      <c r="G45" s="40"/>
    </row>
    <row r="46" spans="2:12" x14ac:dyDescent="0.25">
      <c r="B46" s="38" t="s">
        <v>94</v>
      </c>
      <c r="C46" s="110">
        <v>4120.9733000000006</v>
      </c>
      <c r="D46" s="110">
        <v>13670.13675</v>
      </c>
      <c r="E46" s="137">
        <v>3317.2107060242292</v>
      </c>
      <c r="G46" s="40"/>
    </row>
    <row r="47" spans="2:12" x14ac:dyDescent="0.25">
      <c r="B47" s="38" t="s">
        <v>95</v>
      </c>
      <c r="C47" s="110">
        <v>0</v>
      </c>
      <c r="D47" s="110">
        <v>0</v>
      </c>
      <c r="E47" s="137" t="s">
        <v>211</v>
      </c>
      <c r="G47" s="40"/>
    </row>
    <row r="48" spans="2:12" x14ac:dyDescent="0.25">
      <c r="B48" s="38" t="s">
        <v>96</v>
      </c>
      <c r="C48" s="110">
        <v>2247.3121999999998</v>
      </c>
      <c r="D48" s="110">
        <v>4250.0960327116336</v>
      </c>
      <c r="E48" s="137">
        <v>1891.1907445310153</v>
      </c>
      <c r="G48" s="40"/>
    </row>
    <row r="49" spans="1:12" x14ac:dyDescent="0.25">
      <c r="B49" s="38" t="s">
        <v>97</v>
      </c>
      <c r="C49" s="110">
        <v>9.4662000000000006</v>
      </c>
      <c r="D49" s="110">
        <v>49.382620000000003</v>
      </c>
      <c r="E49" s="137">
        <v>5216.7311064629939</v>
      </c>
      <c r="G49" s="40"/>
    </row>
    <row r="50" spans="1:12" x14ac:dyDescent="0.25">
      <c r="B50" s="38" t="s">
        <v>98</v>
      </c>
      <c r="C50" s="110">
        <v>91.310900000000004</v>
      </c>
      <c r="D50" s="110">
        <v>226.57302000000001</v>
      </c>
      <c r="E50" s="137">
        <v>2481.3359631763569</v>
      </c>
      <c r="G50" s="94"/>
      <c r="H50" s="148"/>
      <c r="I50" s="94"/>
      <c r="J50" s="94"/>
    </row>
    <row r="51" spans="1:12" x14ac:dyDescent="0.25">
      <c r="B51" s="38" t="s">
        <v>99</v>
      </c>
      <c r="C51" s="110">
        <v>1798.7831000000001</v>
      </c>
      <c r="D51" s="110">
        <v>2483.5715932356979</v>
      </c>
      <c r="E51" s="137">
        <v>1380.6954230533397</v>
      </c>
      <c r="F51" s="94"/>
      <c r="H51" s="148"/>
      <c r="I51" s="94"/>
      <c r="J51" s="94"/>
    </row>
    <row r="52" spans="1:12" x14ac:dyDescent="0.25">
      <c r="B52" s="38" t="s">
        <v>100</v>
      </c>
      <c r="C52" s="110">
        <v>559.09779999999989</v>
      </c>
      <c r="D52" s="110">
        <v>3545.5429600000002</v>
      </c>
      <c r="E52" s="137">
        <v>6341.5433936602876</v>
      </c>
      <c r="F52" s="66"/>
    </row>
    <row r="53" spans="1:12" x14ac:dyDescent="0.25">
      <c r="B53" s="71" t="s">
        <v>7</v>
      </c>
      <c r="C53" s="109">
        <v>10608.1734</v>
      </c>
      <c r="D53" s="109">
        <v>30596.903312691051</v>
      </c>
      <c r="E53" s="136">
        <v>2884.2763177957718</v>
      </c>
      <c r="F53" s="70"/>
    </row>
    <row r="54" spans="1:12" x14ac:dyDescent="0.25">
      <c r="B54" s="71"/>
      <c r="C54" s="110"/>
      <c r="D54" s="66"/>
      <c r="E54" s="136" t="s">
        <v>211</v>
      </c>
      <c r="F54" s="70"/>
    </row>
    <row r="55" spans="1:12" x14ac:dyDescent="0.25">
      <c r="B55" s="71" t="s">
        <v>101</v>
      </c>
      <c r="C55" s="109">
        <v>23839.416999999998</v>
      </c>
      <c r="D55" s="109">
        <v>60645.622321111397</v>
      </c>
      <c r="E55" s="136">
        <v>2543.9222075402013</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24" t="s">
        <v>126</v>
      </c>
      <c r="C68" s="224"/>
      <c r="D68" s="224"/>
      <c r="E68" s="224"/>
      <c r="F68" s="224"/>
      <c r="G68" s="224"/>
      <c r="H68" s="224"/>
      <c r="I68" s="224"/>
      <c r="J68" s="224"/>
      <c r="K68" s="224"/>
      <c r="L68" s="224"/>
    </row>
    <row r="69" spans="1:12" x14ac:dyDescent="0.25">
      <c r="A69" s="15"/>
      <c r="B69" s="224"/>
      <c r="C69" s="224"/>
      <c r="D69" s="224"/>
      <c r="E69" s="224"/>
      <c r="F69" s="224"/>
      <c r="G69" s="224"/>
      <c r="H69" s="224"/>
      <c r="I69" s="224"/>
      <c r="J69" s="224"/>
      <c r="K69" s="224"/>
      <c r="L69" s="224"/>
    </row>
    <row r="70" spans="1:12" x14ac:dyDescent="0.25">
      <c r="A70" s="1"/>
      <c r="B70" s="182"/>
      <c r="C70" s="1"/>
      <c r="D70" s="1"/>
      <c r="E70" s="1"/>
      <c r="F70" s="1"/>
      <c r="G70" s="1"/>
      <c r="H70" s="1"/>
      <c r="I70" s="1"/>
      <c r="J70" s="1"/>
      <c r="K70" s="1"/>
      <c r="L70" s="1"/>
    </row>
    <row r="71" spans="1:12" x14ac:dyDescent="0.25">
      <c r="B71" s="182"/>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O26" sqref="O26"/>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23">
        <v>45809</v>
      </c>
      <c r="D4" s="223"/>
      <c r="E4" s="223"/>
      <c r="F4" s="175"/>
      <c r="G4" s="176"/>
      <c r="H4" s="176"/>
      <c r="I4" s="176"/>
      <c r="J4" s="176"/>
    </row>
    <row r="5" spans="1:10" x14ac:dyDescent="0.25">
      <c r="A5" s="29"/>
      <c r="B5" s="47"/>
      <c r="C5" s="228" t="s">
        <v>125</v>
      </c>
      <c r="D5" s="73" t="s">
        <v>56</v>
      </c>
      <c r="E5" s="74" t="s">
        <v>57</v>
      </c>
      <c r="F5" s="47"/>
      <c r="G5" s="230"/>
      <c r="H5" s="66"/>
      <c r="I5" s="67"/>
    </row>
    <row r="6" spans="1:10" x14ac:dyDescent="0.25">
      <c r="A6" s="29"/>
      <c r="B6" s="68"/>
      <c r="C6" s="229"/>
      <c r="D6" s="99" t="s">
        <v>164</v>
      </c>
      <c r="E6" s="69" t="s">
        <v>58</v>
      </c>
      <c r="F6" s="68"/>
      <c r="G6" s="230"/>
      <c r="H6" s="39"/>
    </row>
    <row r="7" spans="1:10" x14ac:dyDescent="0.25">
      <c r="A7" s="29"/>
      <c r="B7" s="38" t="s">
        <v>59</v>
      </c>
      <c r="C7" s="110">
        <v>0</v>
      </c>
      <c r="D7" s="110">
        <v>0</v>
      </c>
      <c r="E7" s="139" t="s">
        <v>211</v>
      </c>
      <c r="F7" s="38"/>
      <c r="G7" s="148"/>
      <c r="H7" s="148"/>
      <c r="I7" s="94"/>
      <c r="J7" s="94"/>
    </row>
    <row r="8" spans="1:10" x14ac:dyDescent="0.25">
      <c r="A8" s="29"/>
      <c r="B8" s="38" t="s">
        <v>60</v>
      </c>
      <c r="C8" s="110">
        <v>0</v>
      </c>
      <c r="D8" s="110">
        <v>0</v>
      </c>
      <c r="E8" s="103" t="s">
        <v>211</v>
      </c>
      <c r="F8" s="38"/>
      <c r="G8" s="40"/>
      <c r="H8" s="40"/>
    </row>
    <row r="9" spans="1:10" x14ac:dyDescent="0.25">
      <c r="A9" s="29"/>
      <c r="B9" s="38" t="s">
        <v>61</v>
      </c>
      <c r="C9" s="110">
        <v>0</v>
      </c>
      <c r="D9" s="110">
        <v>0</v>
      </c>
      <c r="E9" s="103" t="s">
        <v>211</v>
      </c>
      <c r="F9" s="38"/>
      <c r="G9" s="40"/>
      <c r="H9" s="40"/>
    </row>
    <row r="10" spans="1:10" x14ac:dyDescent="0.25">
      <c r="A10" s="29"/>
      <c r="B10" s="38" t="s">
        <v>62</v>
      </c>
      <c r="C10" s="110">
        <v>14.3424</v>
      </c>
      <c r="D10" s="110">
        <v>48.955970000000001</v>
      </c>
      <c r="E10" s="139">
        <v>3413.3736334225791</v>
      </c>
      <c r="F10" s="38"/>
      <c r="G10" s="40"/>
      <c r="H10" s="40"/>
    </row>
    <row r="11" spans="1:10" x14ac:dyDescent="0.25">
      <c r="A11" s="29"/>
      <c r="B11" s="38" t="s">
        <v>63</v>
      </c>
      <c r="C11" s="110">
        <v>0.4</v>
      </c>
      <c r="D11" s="110">
        <v>0</v>
      </c>
      <c r="E11" s="139" t="s">
        <v>211</v>
      </c>
      <c r="F11" s="38"/>
      <c r="G11" s="40"/>
      <c r="H11" s="40"/>
    </row>
    <row r="12" spans="1:10" x14ac:dyDescent="0.25">
      <c r="A12" s="29"/>
      <c r="B12" s="38" t="s">
        <v>64</v>
      </c>
      <c r="C12" s="110">
        <v>2.0799999999999999E-2</v>
      </c>
      <c r="D12" s="110">
        <v>5.2500000000000003E-3</v>
      </c>
      <c r="E12" s="139" t="s">
        <v>211</v>
      </c>
      <c r="F12" s="38"/>
      <c r="G12" s="40"/>
      <c r="H12" s="40"/>
    </row>
    <row r="13" spans="1:10" x14ac:dyDescent="0.25">
      <c r="A13" s="29"/>
      <c r="B13" s="38" t="s">
        <v>65</v>
      </c>
      <c r="C13" s="110">
        <v>27.293800000000001</v>
      </c>
      <c r="D13" s="110">
        <v>29.0581</v>
      </c>
      <c r="E13" s="139">
        <v>1064.6410540122663</v>
      </c>
      <c r="F13" s="38"/>
      <c r="G13" s="40"/>
      <c r="H13" s="40"/>
    </row>
    <row r="14" spans="1:10" x14ac:dyDescent="0.25">
      <c r="A14" s="29"/>
      <c r="B14" s="38" t="s">
        <v>66</v>
      </c>
      <c r="C14" s="110">
        <v>96.362300000000005</v>
      </c>
      <c r="D14" s="110">
        <v>309.51948471417461</v>
      </c>
      <c r="E14" s="139">
        <v>3212.0391970114306</v>
      </c>
      <c r="F14" s="38"/>
      <c r="G14" s="40"/>
      <c r="H14" s="40"/>
    </row>
    <row r="15" spans="1:10" x14ac:dyDescent="0.25">
      <c r="A15" s="29"/>
      <c r="B15" s="38" t="s">
        <v>67</v>
      </c>
      <c r="C15" s="110">
        <v>0.12859999999999999</v>
      </c>
      <c r="D15" s="110">
        <v>0.32604</v>
      </c>
      <c r="E15" s="139" t="s">
        <v>211</v>
      </c>
      <c r="F15" s="38"/>
      <c r="G15" s="40"/>
      <c r="H15" s="40"/>
    </row>
    <row r="16" spans="1:10" x14ac:dyDescent="0.25">
      <c r="A16" s="29"/>
      <c r="B16" s="38" t="s">
        <v>68</v>
      </c>
      <c r="C16" s="110">
        <v>2.8299999999999999E-2</v>
      </c>
      <c r="D16" s="110">
        <v>5.4370000000000002E-2</v>
      </c>
      <c r="E16" s="139" t="s">
        <v>211</v>
      </c>
      <c r="F16" s="38"/>
      <c r="G16" s="40"/>
      <c r="H16" s="40"/>
    </row>
    <row r="17" spans="1:11" x14ac:dyDescent="0.25">
      <c r="A17" s="29"/>
      <c r="B17" s="38" t="s">
        <v>69</v>
      </c>
      <c r="C17" s="110">
        <v>172.6112</v>
      </c>
      <c r="D17" s="110">
        <v>299.17192077424352</v>
      </c>
      <c r="E17" s="139">
        <v>1733.2126812990323</v>
      </c>
      <c r="F17" s="38"/>
      <c r="G17" s="40"/>
      <c r="H17" s="40"/>
    </row>
    <row r="18" spans="1:11" x14ac:dyDescent="0.25">
      <c r="A18" s="29"/>
      <c r="B18" s="38" t="s">
        <v>70</v>
      </c>
      <c r="C18" s="110">
        <v>2.0427</v>
      </c>
      <c r="D18" s="110">
        <v>1.71885</v>
      </c>
      <c r="E18" s="139">
        <v>841.45983257453372</v>
      </c>
      <c r="F18" s="38"/>
      <c r="G18" s="40"/>
      <c r="H18" s="40"/>
    </row>
    <row r="19" spans="1:11" x14ac:dyDescent="0.25">
      <c r="A19" s="29"/>
      <c r="B19" s="38" t="s">
        <v>71</v>
      </c>
      <c r="C19" s="110">
        <v>25.929200000000002</v>
      </c>
      <c r="D19" s="110">
        <v>86.884765486126994</v>
      </c>
      <c r="E19" s="139">
        <v>3350.8463618671994</v>
      </c>
      <c r="F19" s="38"/>
      <c r="G19" s="40"/>
      <c r="H19" s="40"/>
    </row>
    <row r="20" spans="1:11" x14ac:dyDescent="0.25">
      <c r="A20" s="29"/>
      <c r="B20" s="38" t="s">
        <v>72</v>
      </c>
      <c r="C20" s="110">
        <v>0</v>
      </c>
      <c r="D20" s="110">
        <v>0</v>
      </c>
      <c r="E20" s="139" t="s">
        <v>211</v>
      </c>
      <c r="F20" s="38"/>
      <c r="G20" s="40"/>
      <c r="H20" s="40"/>
    </row>
    <row r="21" spans="1:11" x14ac:dyDescent="0.25">
      <c r="A21" s="29"/>
      <c r="B21" s="38" t="s">
        <v>73</v>
      </c>
      <c r="C21" s="110">
        <v>0</v>
      </c>
      <c r="D21" s="110">
        <v>0</v>
      </c>
      <c r="E21" s="139" t="s">
        <v>211</v>
      </c>
      <c r="F21" s="38"/>
      <c r="G21" s="40"/>
      <c r="H21" s="40"/>
    </row>
    <row r="22" spans="1:11" x14ac:dyDescent="0.25">
      <c r="A22" s="29"/>
      <c r="B22" s="38" t="s">
        <v>74</v>
      </c>
      <c r="C22" s="110">
        <v>2.7869999999999999</v>
      </c>
      <c r="D22" s="110">
        <v>4.4551800000000004</v>
      </c>
      <c r="E22" s="139">
        <v>1598.5575888051671</v>
      </c>
      <c r="F22" s="38"/>
      <c r="G22" s="40"/>
      <c r="H22" s="40"/>
    </row>
    <row r="23" spans="1:11" x14ac:dyDescent="0.25">
      <c r="A23" s="29"/>
      <c r="B23" s="38" t="s">
        <v>75</v>
      </c>
      <c r="C23" s="110">
        <v>478.92079999999999</v>
      </c>
      <c r="D23" s="110">
        <v>317.81304999999998</v>
      </c>
      <c r="E23" s="139">
        <v>663.60252050025804</v>
      </c>
      <c r="F23" s="38"/>
      <c r="G23" s="40"/>
      <c r="H23" s="40"/>
    </row>
    <row r="24" spans="1:11" x14ac:dyDescent="0.25">
      <c r="A24" s="29"/>
      <c r="B24" s="38" t="s">
        <v>76</v>
      </c>
      <c r="C24" s="110">
        <v>0</v>
      </c>
      <c r="D24" s="110">
        <v>0</v>
      </c>
      <c r="E24" s="139" t="s">
        <v>211</v>
      </c>
      <c r="F24" s="38"/>
      <c r="G24" s="40"/>
      <c r="H24" s="40"/>
    </row>
    <row r="25" spans="1:11" x14ac:dyDescent="0.25">
      <c r="A25" s="29"/>
      <c r="B25" s="38" t="s">
        <v>77</v>
      </c>
      <c r="C25" s="110">
        <v>1</v>
      </c>
      <c r="D25" s="110">
        <v>0.41755999999999999</v>
      </c>
      <c r="E25" s="139" t="s">
        <v>211</v>
      </c>
      <c r="F25" s="38"/>
      <c r="G25" s="40"/>
      <c r="H25" s="40"/>
    </row>
    <row r="26" spans="1:11" x14ac:dyDescent="0.25">
      <c r="A26" s="29"/>
      <c r="B26" s="38" t="s">
        <v>78</v>
      </c>
      <c r="C26" s="110">
        <v>0</v>
      </c>
      <c r="D26" s="110">
        <v>0</v>
      </c>
      <c r="E26" s="139" t="s">
        <v>211</v>
      </c>
      <c r="F26" s="38"/>
      <c r="G26" s="40"/>
      <c r="H26" s="40"/>
    </row>
    <row r="27" spans="1:11" x14ac:dyDescent="0.25">
      <c r="A27" s="25"/>
      <c r="B27" s="38" t="s">
        <v>79</v>
      </c>
      <c r="C27" s="110">
        <v>0.12379999999999999</v>
      </c>
      <c r="D27" s="110">
        <v>3.16648</v>
      </c>
      <c r="E27" s="139">
        <v>25577.382875605817</v>
      </c>
      <c r="F27" s="38"/>
      <c r="G27" s="148"/>
      <c r="H27" s="40"/>
    </row>
    <row r="28" spans="1:11" x14ac:dyDescent="0.25">
      <c r="A28" s="31"/>
      <c r="B28" s="38" t="s">
        <v>80</v>
      </c>
      <c r="C28" s="110">
        <v>14.2211</v>
      </c>
      <c r="D28" s="110">
        <v>7.3932799999999999</v>
      </c>
      <c r="E28" s="139">
        <v>519.88102186188121</v>
      </c>
      <c r="F28" s="38"/>
      <c r="G28" s="40"/>
      <c r="H28" s="40"/>
    </row>
    <row r="29" spans="1:11" x14ac:dyDescent="0.25">
      <c r="A29" s="31"/>
      <c r="B29" s="38" t="s">
        <v>81</v>
      </c>
      <c r="C29" s="110">
        <v>1.2384999999999999</v>
      </c>
      <c r="D29" s="110">
        <v>0.52893999999999997</v>
      </c>
      <c r="E29" s="139" t="s">
        <v>211</v>
      </c>
      <c r="F29" s="38"/>
      <c r="G29" s="40"/>
      <c r="H29" s="148"/>
      <c r="I29" s="94"/>
      <c r="J29" s="94"/>
    </row>
    <row r="30" spans="1:11" x14ac:dyDescent="0.25">
      <c r="A30" s="29"/>
      <c r="B30" s="47" t="s">
        <v>82</v>
      </c>
      <c r="C30" s="110">
        <v>291.52140000000003</v>
      </c>
      <c r="D30" s="110">
        <v>291.79820628779788</v>
      </c>
      <c r="E30" s="139">
        <v>1000.9495230463281</v>
      </c>
      <c r="F30" s="38"/>
      <c r="G30" s="40"/>
      <c r="H30" s="40"/>
      <c r="K30" s="94"/>
    </row>
    <row r="31" spans="1:11" x14ac:dyDescent="0.25">
      <c r="A31" s="29"/>
      <c r="B31" s="35" t="s">
        <v>31</v>
      </c>
      <c r="C31" s="109">
        <v>1128.9719</v>
      </c>
      <c r="D31" s="109">
        <v>1401.2674472623432</v>
      </c>
      <c r="E31" s="140">
        <v>1241.1889501079197</v>
      </c>
      <c r="F31" s="38"/>
      <c r="G31" s="40"/>
      <c r="H31" s="148"/>
      <c r="I31" s="94"/>
      <c r="J31" s="94"/>
    </row>
    <row r="32" spans="1:11" x14ac:dyDescent="0.25">
      <c r="A32" s="29"/>
      <c r="B32" s="35"/>
      <c r="C32" s="110"/>
      <c r="D32" s="163"/>
      <c r="E32" s="140" t="s">
        <v>211</v>
      </c>
      <c r="F32" s="38"/>
      <c r="G32" s="148"/>
      <c r="H32" s="40"/>
    </row>
    <row r="33" spans="1:10" x14ac:dyDescent="0.25">
      <c r="A33" s="29"/>
      <c r="B33" s="38" t="s">
        <v>83</v>
      </c>
      <c r="C33" s="110">
        <v>1.4E-2</v>
      </c>
      <c r="D33" s="110">
        <v>0</v>
      </c>
      <c r="E33" s="139" t="s">
        <v>211</v>
      </c>
      <c r="F33" s="38"/>
      <c r="G33" s="67"/>
      <c r="H33" s="40"/>
    </row>
    <row r="34" spans="1:10" x14ac:dyDescent="0.25">
      <c r="A34" s="29"/>
      <c r="B34" s="38" t="s">
        <v>84</v>
      </c>
      <c r="C34" s="110">
        <v>0</v>
      </c>
      <c r="D34" s="110">
        <v>0</v>
      </c>
      <c r="E34" s="139" t="s">
        <v>211</v>
      </c>
      <c r="F34" s="38"/>
      <c r="G34" s="67"/>
      <c r="H34" s="40"/>
    </row>
    <row r="35" spans="1:10" x14ac:dyDescent="0.25">
      <c r="A35" s="29"/>
      <c r="B35" s="38" t="s">
        <v>85</v>
      </c>
      <c r="C35" s="110">
        <v>0</v>
      </c>
      <c r="D35" s="110">
        <v>0</v>
      </c>
      <c r="E35" s="139" t="s">
        <v>211</v>
      </c>
      <c r="F35" s="38"/>
      <c r="G35" s="67"/>
      <c r="H35" s="40"/>
    </row>
    <row r="36" spans="1:10" x14ac:dyDescent="0.25">
      <c r="A36" s="31"/>
      <c r="B36" s="38" t="s">
        <v>86</v>
      </c>
      <c r="C36" s="110">
        <v>0.26200000000000001</v>
      </c>
      <c r="D36" s="110">
        <v>0</v>
      </c>
      <c r="E36" s="139" t="s">
        <v>211</v>
      </c>
      <c r="F36" s="38"/>
      <c r="G36" s="67"/>
      <c r="H36" s="40"/>
    </row>
    <row r="37" spans="1:10" x14ac:dyDescent="0.25">
      <c r="A37" s="31"/>
      <c r="B37" s="38" t="s">
        <v>87</v>
      </c>
      <c r="C37" s="110">
        <v>0</v>
      </c>
      <c r="D37" s="110">
        <v>0</v>
      </c>
      <c r="E37" s="139" t="s">
        <v>211</v>
      </c>
      <c r="F37" s="38"/>
      <c r="G37" s="67"/>
      <c r="H37" s="148"/>
      <c r="I37" s="94"/>
      <c r="J37" s="94"/>
    </row>
    <row r="38" spans="1:10" x14ac:dyDescent="0.25">
      <c r="A38" s="29"/>
      <c r="B38" s="38" t="s">
        <v>88</v>
      </c>
      <c r="C38" s="110">
        <v>1.2E-2</v>
      </c>
      <c r="D38" s="110">
        <v>0</v>
      </c>
      <c r="E38" s="139" t="s">
        <v>211</v>
      </c>
      <c r="F38" s="38"/>
      <c r="G38" s="67"/>
      <c r="H38" s="40"/>
    </row>
    <row r="39" spans="1:10" x14ac:dyDescent="0.25">
      <c r="A39" s="29"/>
      <c r="B39" s="35" t="s">
        <v>6</v>
      </c>
      <c r="C39" s="109">
        <v>0.28800000000000003</v>
      </c>
      <c r="D39" s="109">
        <v>0</v>
      </c>
      <c r="E39" s="140" t="s">
        <v>211</v>
      </c>
      <c r="F39" s="38"/>
      <c r="G39" s="70"/>
      <c r="H39" s="40"/>
    </row>
    <row r="40" spans="1:10" x14ac:dyDescent="0.25">
      <c r="A40" s="29"/>
      <c r="B40" s="35"/>
      <c r="C40" s="110"/>
      <c r="D40" s="163"/>
      <c r="E40" s="140" t="s">
        <v>211</v>
      </c>
      <c r="F40" s="38"/>
      <c r="G40" s="70"/>
      <c r="H40" s="40"/>
    </row>
    <row r="41" spans="1:10" x14ac:dyDescent="0.25">
      <c r="A41" s="29"/>
      <c r="B41" s="38" t="s">
        <v>89</v>
      </c>
      <c r="C41" s="110">
        <v>0</v>
      </c>
      <c r="D41" s="110">
        <v>0</v>
      </c>
      <c r="E41" s="139" t="s">
        <v>211</v>
      </c>
      <c r="F41" s="38"/>
      <c r="G41" s="67"/>
      <c r="H41" s="39"/>
    </row>
    <row r="42" spans="1:10" x14ac:dyDescent="0.25">
      <c r="A42" s="29"/>
      <c r="B42" s="38" t="s">
        <v>90</v>
      </c>
      <c r="C42" s="110">
        <v>0</v>
      </c>
      <c r="D42" s="110">
        <v>0</v>
      </c>
      <c r="E42" s="139" t="s">
        <v>211</v>
      </c>
      <c r="F42" s="38"/>
      <c r="G42" s="67"/>
    </row>
    <row r="43" spans="1:10" x14ac:dyDescent="0.25">
      <c r="A43" s="29"/>
      <c r="B43" s="38" t="s">
        <v>91</v>
      </c>
      <c r="C43" s="110">
        <v>0.15</v>
      </c>
      <c r="D43" s="110">
        <v>0.86099999999999999</v>
      </c>
      <c r="E43" s="139" t="s">
        <v>211</v>
      </c>
      <c r="F43" s="38"/>
      <c r="G43" s="67"/>
    </row>
    <row r="44" spans="1:10" x14ac:dyDescent="0.25">
      <c r="A44" s="29"/>
      <c r="B44" s="38" t="s">
        <v>92</v>
      </c>
      <c r="C44" s="110">
        <v>0</v>
      </c>
      <c r="D44" s="110">
        <v>0</v>
      </c>
      <c r="E44" s="139" t="s">
        <v>211</v>
      </c>
      <c r="F44" s="38"/>
      <c r="G44" s="67"/>
    </row>
    <row r="45" spans="1:10" x14ac:dyDescent="0.25">
      <c r="A45" s="29"/>
      <c r="B45" s="38" t="s">
        <v>93</v>
      </c>
      <c r="C45" s="110">
        <v>0</v>
      </c>
      <c r="D45" s="110">
        <v>0</v>
      </c>
      <c r="E45" s="139" t="s">
        <v>211</v>
      </c>
      <c r="F45" s="38"/>
      <c r="G45" s="67"/>
    </row>
    <row r="46" spans="1:10" x14ac:dyDescent="0.25">
      <c r="A46" s="29"/>
      <c r="B46" s="38" t="s">
        <v>94</v>
      </c>
      <c r="C46" s="110">
        <v>0</v>
      </c>
      <c r="D46" s="110">
        <v>0</v>
      </c>
      <c r="E46" s="139" t="s">
        <v>211</v>
      </c>
      <c r="F46" s="38"/>
      <c r="G46" s="67"/>
    </row>
    <row r="47" spans="1:10" x14ac:dyDescent="0.25">
      <c r="A47" s="29"/>
      <c r="B47" s="38" t="s">
        <v>95</v>
      </c>
      <c r="C47" s="110">
        <v>0</v>
      </c>
      <c r="D47" s="110">
        <v>0</v>
      </c>
      <c r="E47" s="139" t="s">
        <v>211</v>
      </c>
      <c r="F47" s="38"/>
      <c r="G47" s="67"/>
    </row>
    <row r="48" spans="1:10" x14ac:dyDescent="0.25">
      <c r="A48" s="29"/>
      <c r="B48" s="38" t="s">
        <v>96</v>
      </c>
      <c r="C48" s="110">
        <v>17.2</v>
      </c>
      <c r="D48" s="110">
        <v>33.2592</v>
      </c>
      <c r="E48" s="139">
        <v>1933.6744186046512</v>
      </c>
      <c r="F48" s="38"/>
      <c r="G48" s="67"/>
    </row>
    <row r="49" spans="1:12" x14ac:dyDescent="0.25">
      <c r="A49" s="29"/>
      <c r="B49" s="38" t="s">
        <v>97</v>
      </c>
      <c r="C49" s="110">
        <v>0</v>
      </c>
      <c r="D49" s="110">
        <v>0</v>
      </c>
      <c r="E49" s="139" t="s">
        <v>211</v>
      </c>
      <c r="F49" s="38"/>
      <c r="G49" s="67"/>
      <c r="H49" s="67"/>
      <c r="I49" s="66"/>
    </row>
    <row r="50" spans="1:12" x14ac:dyDescent="0.25">
      <c r="A50" s="32"/>
      <c r="B50" s="38" t="s">
        <v>98</v>
      </c>
      <c r="C50" s="110">
        <v>0</v>
      </c>
      <c r="D50" s="110">
        <v>0</v>
      </c>
      <c r="E50" s="139" t="s">
        <v>211</v>
      </c>
      <c r="F50" s="38"/>
      <c r="G50" s="67"/>
      <c r="H50" s="67"/>
      <c r="I50" s="66"/>
    </row>
    <row r="51" spans="1:12" x14ac:dyDescent="0.25">
      <c r="A51" s="32"/>
      <c r="B51" s="38" t="s">
        <v>99</v>
      </c>
      <c r="C51" s="110">
        <v>0</v>
      </c>
      <c r="D51" s="110">
        <v>0</v>
      </c>
      <c r="E51" s="139" t="s">
        <v>211</v>
      </c>
      <c r="F51" s="38"/>
      <c r="G51" s="67"/>
      <c r="H51" s="67"/>
      <c r="I51" s="66"/>
    </row>
    <row r="52" spans="1:12" x14ac:dyDescent="0.25">
      <c r="A52" s="32"/>
      <c r="B52" s="38" t="s">
        <v>100</v>
      </c>
      <c r="C52" s="110">
        <v>0</v>
      </c>
      <c r="D52" s="110">
        <v>0</v>
      </c>
      <c r="E52" s="139" t="s">
        <v>211</v>
      </c>
      <c r="F52" s="38"/>
      <c r="G52" s="67"/>
      <c r="H52" s="67"/>
      <c r="I52" s="66"/>
    </row>
    <row r="53" spans="1:12" x14ac:dyDescent="0.25">
      <c r="A53" s="29"/>
      <c r="B53" s="71" t="s">
        <v>7</v>
      </c>
      <c r="C53" s="109">
        <v>17.349999999999998</v>
      </c>
      <c r="D53" s="109">
        <v>34.120199999999997</v>
      </c>
      <c r="E53" s="140">
        <v>1966.5821325648417</v>
      </c>
      <c r="F53" s="38"/>
      <c r="G53" s="70"/>
      <c r="H53" s="70"/>
      <c r="I53" s="70"/>
    </row>
    <row r="54" spans="1:12" x14ac:dyDescent="0.25">
      <c r="A54" s="33"/>
      <c r="B54" s="71"/>
      <c r="C54" s="110"/>
      <c r="D54" s="66"/>
      <c r="E54" s="140" t="s">
        <v>211</v>
      </c>
      <c r="F54" s="38"/>
      <c r="G54" s="70"/>
      <c r="H54" s="70"/>
      <c r="I54" s="70"/>
    </row>
    <row r="55" spans="1:12" x14ac:dyDescent="0.25">
      <c r="B55" s="71" t="s">
        <v>101</v>
      </c>
      <c r="C55" s="109">
        <v>1146.6098999999999</v>
      </c>
      <c r="D55" s="109">
        <v>1435.3876472623433</v>
      </c>
      <c r="E55" s="140">
        <v>1251.8535268728651</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24" t="s">
        <v>126</v>
      </c>
      <c r="C68" s="224"/>
      <c r="D68" s="224"/>
      <c r="E68" s="224"/>
      <c r="F68" s="224"/>
      <c r="G68" s="224"/>
      <c r="H68" s="224"/>
      <c r="I68" s="224"/>
      <c r="J68" s="224"/>
      <c r="K68" s="224"/>
      <c r="L68" s="224"/>
    </row>
    <row r="69" spans="1:12" x14ac:dyDescent="0.25">
      <c r="A69" s="15"/>
      <c r="B69" s="224"/>
      <c r="C69" s="224"/>
      <c r="D69" s="224"/>
      <c r="E69" s="224"/>
      <c r="F69" s="224"/>
      <c r="G69" s="224"/>
      <c r="H69" s="224"/>
      <c r="I69" s="224"/>
      <c r="J69" s="224"/>
      <c r="K69" s="224"/>
      <c r="L69" s="224"/>
    </row>
    <row r="70" spans="1:12" x14ac:dyDescent="0.25">
      <c r="A70" s="1"/>
      <c r="B70" s="182"/>
      <c r="C70" s="1"/>
      <c r="D70" s="1"/>
      <c r="E70" s="1"/>
      <c r="F70" s="1"/>
      <c r="G70" s="1"/>
      <c r="H70" s="1"/>
      <c r="I70" s="1"/>
      <c r="J70" s="1"/>
      <c r="K70" s="1"/>
      <c r="L70" s="1"/>
    </row>
    <row r="71" spans="1:12" x14ac:dyDescent="0.25">
      <c r="B71" s="182"/>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O23" sqref="O23"/>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23">
        <v>45809</v>
      </c>
      <c r="D4" s="223"/>
      <c r="E4" s="223"/>
      <c r="F4" s="223"/>
      <c r="G4" s="223"/>
      <c r="H4" s="223"/>
      <c r="I4" s="223"/>
      <c r="J4" s="223"/>
      <c r="L4" s="213"/>
      <c r="M4" s="213"/>
      <c r="N4" s="213"/>
      <c r="O4" s="213"/>
      <c r="P4" s="213"/>
      <c r="Q4" s="213"/>
    </row>
    <row r="5" spans="1:16374" s="5" customFormat="1" ht="15" x14ac:dyDescent="0.25">
      <c r="A5" s="1"/>
      <c r="B5" s="38"/>
      <c r="C5" s="38"/>
      <c r="D5" s="49" t="s">
        <v>4</v>
      </c>
      <c r="E5" s="50"/>
      <c r="F5" s="50"/>
      <c r="G5" s="57"/>
      <c r="H5" s="49" t="s">
        <v>125</v>
      </c>
      <c r="I5" s="50"/>
      <c r="J5" s="50"/>
      <c r="L5" s="210"/>
      <c r="M5" s="210"/>
      <c r="N5" s="210"/>
      <c r="O5" s="210"/>
      <c r="P5" s="210"/>
      <c r="Q5" s="210"/>
    </row>
    <row r="6" spans="1:16374" s="5" customFormat="1" ht="15" x14ac:dyDescent="0.25">
      <c r="A6" s="1"/>
      <c r="B6" s="51"/>
      <c r="C6" s="51"/>
      <c r="D6" s="51">
        <v>2024</v>
      </c>
      <c r="E6" s="51">
        <v>2025</v>
      </c>
      <c r="F6" s="52" t="s">
        <v>182</v>
      </c>
      <c r="G6" s="51"/>
      <c r="H6" s="51">
        <v>2024</v>
      </c>
      <c r="I6" s="51">
        <v>2025</v>
      </c>
      <c r="J6" s="52" t="s">
        <v>182</v>
      </c>
      <c r="L6" s="210"/>
      <c r="M6" s="210"/>
      <c r="N6" s="210"/>
      <c r="O6" s="210"/>
      <c r="P6" s="210"/>
      <c r="Q6" s="210"/>
    </row>
    <row r="7" spans="1:16374" s="5" customFormat="1" ht="15" x14ac:dyDescent="0.25">
      <c r="A7" s="1"/>
      <c r="B7" s="38"/>
      <c r="C7" s="38"/>
      <c r="D7" s="43"/>
      <c r="E7" s="43"/>
      <c r="F7" s="43"/>
      <c r="G7" s="43"/>
      <c r="H7" s="54"/>
      <c r="I7" s="43"/>
      <c r="J7" s="43"/>
      <c r="L7" s="210"/>
      <c r="M7" s="210"/>
      <c r="N7" s="210"/>
      <c r="O7" s="210"/>
      <c r="P7" s="210"/>
      <c r="Q7" s="210"/>
    </row>
    <row r="8" spans="1:16374" s="5" customFormat="1" ht="18" customHeight="1" x14ac:dyDescent="0.25">
      <c r="A8" s="1"/>
      <c r="B8" s="35" t="s">
        <v>11</v>
      </c>
      <c r="C8" s="38"/>
      <c r="D8" s="112">
        <v>58675.413132225942</v>
      </c>
      <c r="E8" s="112">
        <v>58451.451514907181</v>
      </c>
      <c r="F8" s="111">
        <v>-3.8169585072040245E-3</v>
      </c>
      <c r="G8" s="112"/>
      <c r="H8" s="112">
        <v>23265.252199999999</v>
      </c>
      <c r="I8" s="112">
        <v>23589.095200000003</v>
      </c>
      <c r="J8" s="111">
        <v>1.3919599805584932E-2</v>
      </c>
      <c r="L8" s="210"/>
      <c r="M8" s="210"/>
      <c r="N8" s="210"/>
      <c r="O8" s="210"/>
      <c r="P8" s="210"/>
      <c r="Q8" s="210"/>
    </row>
    <row r="9" spans="1:16374" s="5" customFormat="1" ht="22.5" customHeight="1" x14ac:dyDescent="0.25">
      <c r="A9" s="1"/>
      <c r="B9" s="44" t="s">
        <v>8</v>
      </c>
      <c r="C9" s="47"/>
      <c r="D9" s="112">
        <v>18827.475425321405</v>
      </c>
      <c r="E9" s="112">
        <v>19798.278792982535</v>
      </c>
      <c r="F9" s="111">
        <v>5.1563119628640158E-2</v>
      </c>
      <c r="G9" s="108"/>
      <c r="H9" s="112">
        <v>6906.1468000000004</v>
      </c>
      <c r="I9" s="112">
        <v>6401.2276000000002</v>
      </c>
      <c r="J9" s="111">
        <v>-7.3111564903311971E-2</v>
      </c>
      <c r="L9" s="210"/>
      <c r="M9" s="210"/>
      <c r="N9" s="210"/>
      <c r="O9" s="210"/>
      <c r="P9" s="210"/>
      <c r="Q9" s="210"/>
      <c r="R9" s="94"/>
    </row>
    <row r="10" spans="1:16374" s="5" customFormat="1" ht="15" x14ac:dyDescent="0.25">
      <c r="A10" s="1"/>
      <c r="B10" s="47"/>
      <c r="C10" s="47" t="s">
        <v>103</v>
      </c>
      <c r="D10" s="150">
        <v>537.77602000000002</v>
      </c>
      <c r="E10" s="150">
        <v>533.57542999999998</v>
      </c>
      <c r="F10" s="55">
        <v>-7.8110399939365716E-3</v>
      </c>
      <c r="G10" s="106"/>
      <c r="H10" s="150">
        <v>141.1003</v>
      </c>
      <c r="I10" s="150">
        <v>124.2214</v>
      </c>
      <c r="J10" s="55">
        <v>-0.11962341681768218</v>
      </c>
      <c r="L10" s="210"/>
      <c r="M10" s="210"/>
      <c r="N10" s="210"/>
      <c r="O10" s="210"/>
      <c r="P10" s="210"/>
      <c r="Q10" s="210"/>
      <c r="R10"/>
    </row>
    <row r="11" spans="1:16374" s="5" customFormat="1" ht="15" x14ac:dyDescent="0.25">
      <c r="A11" s="1"/>
      <c r="B11" s="1"/>
      <c r="C11" s="152" t="s">
        <v>16</v>
      </c>
      <c r="D11" s="150">
        <v>2447.75767</v>
      </c>
      <c r="E11" s="150">
        <v>3047.4280100000001</v>
      </c>
      <c r="F11" s="55">
        <v>0.24498762575627028</v>
      </c>
      <c r="G11" s="106"/>
      <c r="H11" s="150">
        <v>657.18179999999995</v>
      </c>
      <c r="I11" s="150">
        <v>715.63829999999996</v>
      </c>
      <c r="J11" s="55">
        <v>8.8950272207781789E-2</v>
      </c>
      <c r="L11" s="210"/>
      <c r="M11" s="210"/>
      <c r="N11" s="210"/>
      <c r="O11" s="210"/>
      <c r="P11" s="210"/>
      <c r="Q11" s="210"/>
      <c r="R11"/>
    </row>
    <row r="12" spans="1:16374" s="5" customFormat="1" ht="15" x14ac:dyDescent="0.25">
      <c r="A12" s="1"/>
      <c r="B12" s="1"/>
      <c r="C12" s="153" t="s">
        <v>17</v>
      </c>
      <c r="D12" s="150">
        <v>430.42451</v>
      </c>
      <c r="E12" s="150">
        <v>331.74797000000001</v>
      </c>
      <c r="F12" s="55">
        <v>-0.22925399856992343</v>
      </c>
      <c r="G12" s="106"/>
      <c r="H12" s="150">
        <v>244.86699999999999</v>
      </c>
      <c r="I12" s="150">
        <v>229.92619999999999</v>
      </c>
      <c r="J12" s="55">
        <v>-6.1015980103484732E-2</v>
      </c>
      <c r="L12" s="210"/>
      <c r="M12" s="210"/>
      <c r="N12" s="210"/>
      <c r="O12" s="210"/>
      <c r="P12" s="210"/>
      <c r="Q12" s="210"/>
      <c r="R12"/>
    </row>
    <row r="13" spans="1:16374" s="5" customFormat="1" ht="15" x14ac:dyDescent="0.25">
      <c r="A13" s="1"/>
      <c r="B13" s="1"/>
      <c r="C13" s="152" t="s">
        <v>130</v>
      </c>
      <c r="D13" s="150">
        <v>0</v>
      </c>
      <c r="E13" s="150">
        <v>1607.282449738952</v>
      </c>
      <c r="F13" s="55" t="s">
        <v>211</v>
      </c>
      <c r="G13" s="106"/>
      <c r="H13" s="150">
        <v>0</v>
      </c>
      <c r="I13" s="150">
        <v>441.95659999999998</v>
      </c>
      <c r="J13" s="55" t="s">
        <v>211</v>
      </c>
      <c r="L13" s="210"/>
      <c r="M13" s="210"/>
      <c r="N13" s="210"/>
      <c r="O13" s="210"/>
      <c r="P13" s="210"/>
      <c r="Q13" s="210"/>
      <c r="R13"/>
      <c r="S13" s="102"/>
      <c r="T13" s="102"/>
      <c r="U13" s="102"/>
      <c r="V13" s="102"/>
      <c r="W13" s="102"/>
      <c r="X13" s="102"/>
      <c r="Y13" s="102"/>
      <c r="Z13" s="102"/>
      <c r="AA13" s="102"/>
      <c r="AB13" s="102"/>
      <c r="AC13" s="102"/>
      <c r="AD13" s="102"/>
      <c r="AE13" s="102"/>
    </row>
    <row r="14" spans="1:16374" s="5" customFormat="1" ht="15" x14ac:dyDescent="0.25">
      <c r="A14" s="1"/>
      <c r="B14" s="1"/>
      <c r="C14" s="177" t="s">
        <v>179</v>
      </c>
      <c r="D14" s="150">
        <v>868.15314000000001</v>
      </c>
      <c r="E14" s="150">
        <v>141.25984</v>
      </c>
      <c r="F14" s="55">
        <v>-0.83728695607781822</v>
      </c>
      <c r="G14" s="106"/>
      <c r="H14" s="150">
        <v>475.48899999999998</v>
      </c>
      <c r="I14" s="150">
        <v>85.126000000000005</v>
      </c>
      <c r="J14" s="55">
        <v>-0.82097167337204424</v>
      </c>
      <c r="L14" s="210"/>
      <c r="M14" s="210"/>
      <c r="N14" s="210"/>
      <c r="O14" s="210"/>
      <c r="P14" s="210"/>
      <c r="Q14" s="210"/>
      <c r="R14"/>
    </row>
    <row r="15" spans="1:16374" s="5" customFormat="1" ht="15" customHeight="1" x14ac:dyDescent="0.25">
      <c r="A15" s="6"/>
      <c r="B15" s="3"/>
      <c r="C15" s="152" t="s">
        <v>18</v>
      </c>
      <c r="D15" s="150">
        <v>3827.6338700000001</v>
      </c>
      <c r="E15" s="150">
        <v>2953.0383000000002</v>
      </c>
      <c r="F15" s="55">
        <v>-0.22849509637137785</v>
      </c>
      <c r="G15" s="106"/>
      <c r="H15" s="150">
        <v>1060.6265000000001</v>
      </c>
      <c r="I15" s="150">
        <v>763.56200000000001</v>
      </c>
      <c r="J15" s="55">
        <v>-0.28008398809571516</v>
      </c>
      <c r="K15" s="6"/>
      <c r="L15" s="210"/>
      <c r="M15" s="210"/>
      <c r="N15" s="210"/>
      <c r="O15" s="210"/>
      <c r="P15" s="210"/>
      <c r="Q15" s="210"/>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2" t="s">
        <v>19</v>
      </c>
      <c r="D16" s="150">
        <v>1193.7884100000001</v>
      </c>
      <c r="E16" s="150">
        <v>818.44604000000004</v>
      </c>
      <c r="F16" s="55">
        <v>-0.3144128112284153</v>
      </c>
      <c r="G16" s="106"/>
      <c r="H16" s="150">
        <v>550.61</v>
      </c>
      <c r="I16" s="150">
        <v>216.89410000000001</v>
      </c>
      <c r="J16" s="55">
        <v>-0.60608397958627713</v>
      </c>
      <c r="K16" s="6"/>
      <c r="L16" s="210"/>
      <c r="M16" s="210"/>
      <c r="N16" s="210"/>
      <c r="O16" s="210"/>
      <c r="P16" s="210"/>
      <c r="Q16" s="210"/>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2" t="s">
        <v>104</v>
      </c>
      <c r="D17" s="150">
        <v>490.32080000000002</v>
      </c>
      <c r="E17" s="150">
        <v>1966.84266</v>
      </c>
      <c r="F17" s="55">
        <v>3.0113384135447649</v>
      </c>
      <c r="G17" s="106"/>
      <c r="H17" s="150">
        <v>301.0489</v>
      </c>
      <c r="I17" s="150">
        <v>1190.2943</v>
      </c>
      <c r="J17" s="55">
        <v>2.9538237807877725</v>
      </c>
      <c r="K17" s="6"/>
      <c r="L17" s="210"/>
      <c r="M17" s="210"/>
      <c r="N17" s="210"/>
      <c r="O17" s="210"/>
      <c r="P17" s="210"/>
      <c r="Q17" s="210"/>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0">
        <v>9031.6210053214018</v>
      </c>
      <c r="E18" s="150">
        <v>8398.6580932435809</v>
      </c>
      <c r="F18" s="55">
        <v>-7.00829797557804E-2</v>
      </c>
      <c r="G18" s="106"/>
      <c r="H18" s="150">
        <v>3475.2233000000001</v>
      </c>
      <c r="I18" s="150">
        <v>2633.6087000000002</v>
      </c>
      <c r="J18" s="55">
        <v>-0.24217568983265042</v>
      </c>
      <c r="K18" s="7"/>
      <c r="L18" s="210"/>
      <c r="M18" s="210"/>
      <c r="N18" s="210"/>
      <c r="O18" s="210"/>
      <c r="P18" s="210"/>
      <c r="Q18" s="210"/>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2">
        <v>3491.5192499999998</v>
      </c>
      <c r="E19" s="112">
        <v>3853.3450500000004</v>
      </c>
      <c r="F19" s="111">
        <v>0.10362990265627221</v>
      </c>
      <c r="G19" s="108"/>
      <c r="H19" s="112">
        <v>1234.051199999999</v>
      </c>
      <c r="I19" s="112">
        <v>1326.4856</v>
      </c>
      <c r="J19" s="111">
        <v>7.4903213091969831E-2</v>
      </c>
      <c r="L19" s="210"/>
      <c r="M19" s="210"/>
      <c r="N19" s="210"/>
      <c r="O19" s="210"/>
      <c r="P19" s="210"/>
      <c r="Q19" s="210"/>
      <c r="R19" s="94"/>
    </row>
    <row r="20" spans="1:16374" s="5" customFormat="1" ht="15" x14ac:dyDescent="0.25">
      <c r="A20" s="1"/>
      <c r="B20" s="47"/>
      <c r="C20" s="47" t="s">
        <v>107</v>
      </c>
      <c r="D20" s="150">
        <v>906.21397999999999</v>
      </c>
      <c r="E20" s="150">
        <v>967.69078000000002</v>
      </c>
      <c r="F20" s="55">
        <v>6.7839165315017574E-2</v>
      </c>
      <c r="G20" s="106"/>
      <c r="H20" s="150">
        <v>344.779</v>
      </c>
      <c r="I20" s="150">
        <v>334.60219999999998</v>
      </c>
      <c r="J20" s="55">
        <v>-2.9516878928241033E-2</v>
      </c>
      <c r="L20" s="210"/>
      <c r="M20" s="210"/>
      <c r="N20" s="210"/>
      <c r="O20" s="210"/>
      <c r="P20" s="210"/>
      <c r="Q20" s="210"/>
      <c r="R20"/>
    </row>
    <row r="21" spans="1:16374" s="5" customFormat="1" ht="15" x14ac:dyDescent="0.25">
      <c r="A21" s="1"/>
      <c r="B21" s="1"/>
      <c r="C21" s="61" t="s">
        <v>20</v>
      </c>
      <c r="D21" s="150">
        <v>0</v>
      </c>
      <c r="E21" s="150">
        <v>0</v>
      </c>
      <c r="F21" s="55" t="s">
        <v>211</v>
      </c>
      <c r="G21" s="106"/>
      <c r="H21" s="150">
        <v>0</v>
      </c>
      <c r="I21" s="150">
        <v>0</v>
      </c>
      <c r="J21" s="55" t="s">
        <v>211</v>
      </c>
      <c r="L21" s="210"/>
      <c r="M21" s="210"/>
      <c r="N21" s="210"/>
      <c r="O21" s="210"/>
      <c r="P21" s="210"/>
      <c r="Q21" s="210"/>
      <c r="R21"/>
    </row>
    <row r="22" spans="1:16374" s="5" customFormat="1" ht="15" x14ac:dyDescent="0.25">
      <c r="A22" s="1"/>
      <c r="B22" s="1"/>
      <c r="C22" s="1" t="s">
        <v>108</v>
      </c>
      <c r="D22" s="150">
        <v>1388.13138</v>
      </c>
      <c r="E22" s="150">
        <v>1588.20254</v>
      </c>
      <c r="F22" s="55">
        <v>0.14412984453964289</v>
      </c>
      <c r="G22" s="106"/>
      <c r="H22" s="150">
        <v>502.98819999999898</v>
      </c>
      <c r="I22" s="150">
        <v>522.68430000000001</v>
      </c>
      <c r="J22" s="55">
        <v>3.9158175082439441E-2</v>
      </c>
      <c r="L22" s="210"/>
      <c r="M22" s="210"/>
      <c r="N22" s="210"/>
      <c r="O22" s="210"/>
      <c r="P22" s="210"/>
      <c r="Q22" s="210"/>
      <c r="R22"/>
    </row>
    <row r="23" spans="1:16374" s="5" customFormat="1" ht="15" x14ac:dyDescent="0.25">
      <c r="A23" s="1"/>
      <c r="B23" s="1"/>
      <c r="C23" s="177" t="s">
        <v>134</v>
      </c>
      <c r="D23" s="150">
        <v>145.72054</v>
      </c>
      <c r="E23" s="150">
        <v>55.316199999999988</v>
      </c>
      <c r="F23" s="55">
        <v>-0.62039531283647464</v>
      </c>
      <c r="G23" s="106"/>
      <c r="H23" s="150">
        <v>49.151000000000003</v>
      </c>
      <c r="I23" s="150">
        <v>41.901200000000003</v>
      </c>
      <c r="J23" s="55">
        <v>-0.14750055950031535</v>
      </c>
      <c r="L23" s="210"/>
      <c r="M23" s="210"/>
      <c r="N23" s="210"/>
      <c r="O23" s="210"/>
      <c r="P23" s="210"/>
      <c r="Q23" s="210"/>
      <c r="R23"/>
    </row>
    <row r="24" spans="1:16374" s="5" customFormat="1" ht="15" customHeight="1" x14ac:dyDescent="0.25">
      <c r="A24" s="34"/>
      <c r="B24" s="44"/>
      <c r="C24" s="47" t="s">
        <v>109</v>
      </c>
      <c r="D24" s="150">
        <v>835.4919799999999</v>
      </c>
      <c r="E24" s="150">
        <v>1074.70434</v>
      </c>
      <c r="F24" s="55">
        <v>0.28631317322758759</v>
      </c>
      <c r="G24" s="113"/>
      <c r="H24" s="150">
        <v>276.02789999999999</v>
      </c>
      <c r="I24" s="150">
        <v>367.8741</v>
      </c>
      <c r="J24" s="55">
        <v>0.33274245103484107</v>
      </c>
      <c r="K24" s="34"/>
      <c r="L24" s="210"/>
      <c r="M24" s="210"/>
      <c r="N24" s="210"/>
      <c r="O24" s="210"/>
      <c r="P24" s="210"/>
      <c r="Q24" s="210"/>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0">
        <v>215.96136999999999</v>
      </c>
      <c r="E25" s="150">
        <v>167.43118999999999</v>
      </c>
      <c r="F25" s="55">
        <v>-0.22471694822087859</v>
      </c>
      <c r="G25" s="113"/>
      <c r="H25" s="150">
        <v>61.1051</v>
      </c>
      <c r="I25" s="150">
        <v>59.4238</v>
      </c>
      <c r="J25" s="55">
        <v>-2.7514888282647441E-2</v>
      </c>
      <c r="K25" s="34"/>
      <c r="L25" s="210"/>
      <c r="M25" s="210"/>
      <c r="N25" s="210"/>
      <c r="O25" s="210"/>
      <c r="P25" s="210"/>
      <c r="Q25" s="210"/>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2">
        <v>35073.836393453093</v>
      </c>
      <c r="E26" s="112">
        <v>34068.849541924646</v>
      </c>
      <c r="F26" s="111">
        <v>-2.8653462377330314E-2</v>
      </c>
      <c r="G26" s="108"/>
      <c r="H26" s="112">
        <v>14571.763499999999</v>
      </c>
      <c r="I26" s="112">
        <v>15558.075800000002</v>
      </c>
      <c r="J26" s="111">
        <v>6.768654322450425E-2</v>
      </c>
      <c r="L26" s="210"/>
      <c r="M26" s="210"/>
      <c r="N26" s="210"/>
      <c r="O26" s="210"/>
      <c r="P26" s="210"/>
      <c r="Q26" s="210"/>
      <c r="R26"/>
    </row>
    <row r="27" spans="1:16374" s="5" customFormat="1" ht="15" x14ac:dyDescent="0.25">
      <c r="A27" s="1"/>
      <c r="B27" s="47"/>
      <c r="C27" s="47" t="s">
        <v>110</v>
      </c>
      <c r="D27" s="150">
        <v>718.08951000000002</v>
      </c>
      <c r="E27" s="150">
        <v>398.77021000000002</v>
      </c>
      <c r="F27" s="55">
        <v>-0.44467896488280406</v>
      </c>
      <c r="G27" s="106"/>
      <c r="H27" s="150">
        <v>257.97809999999998</v>
      </c>
      <c r="I27" s="150">
        <v>133.09370000000001</v>
      </c>
      <c r="J27" s="55">
        <v>-0.48408915330409819</v>
      </c>
      <c r="L27" s="210"/>
      <c r="M27" s="210"/>
      <c r="N27" s="210"/>
      <c r="O27" s="210"/>
      <c r="P27" s="210"/>
      <c r="Q27" s="210"/>
      <c r="R27"/>
    </row>
    <row r="28" spans="1:16374" s="5" customFormat="1" ht="15" x14ac:dyDescent="0.25">
      <c r="A28" s="1"/>
      <c r="B28" s="1"/>
      <c r="C28" s="61" t="s">
        <v>21</v>
      </c>
      <c r="D28" s="150">
        <v>2243.4597199999998</v>
      </c>
      <c r="E28" s="150">
        <v>3772.0600599999998</v>
      </c>
      <c r="F28" s="55">
        <v>0.68135849570769202</v>
      </c>
      <c r="G28" s="106"/>
      <c r="H28" s="150">
        <v>860.32060000000001</v>
      </c>
      <c r="I28" s="150">
        <v>1578.9540999999999</v>
      </c>
      <c r="J28" s="55">
        <v>0.83530895342968647</v>
      </c>
      <c r="L28" s="210"/>
      <c r="M28" s="210"/>
      <c r="N28" s="210"/>
      <c r="O28" s="210"/>
      <c r="P28" s="210"/>
      <c r="Q28" s="210"/>
      <c r="R28"/>
    </row>
    <row r="29" spans="1:16374" s="5" customFormat="1" ht="15" x14ac:dyDescent="0.25">
      <c r="A29" s="1"/>
      <c r="B29" s="1"/>
      <c r="C29" s="1" t="s">
        <v>22</v>
      </c>
      <c r="D29" s="150">
        <v>1437.9062200000001</v>
      </c>
      <c r="E29" s="150">
        <v>1393.243915665955</v>
      </c>
      <c r="F29" s="55">
        <v>-3.1060651739892378E-2</v>
      </c>
      <c r="G29" s="106"/>
      <c r="H29" s="150">
        <v>769.53880000000004</v>
      </c>
      <c r="I29" s="150">
        <v>718.4846</v>
      </c>
      <c r="J29" s="55">
        <v>-6.6343893251386454E-2</v>
      </c>
      <c r="L29" s="210"/>
      <c r="M29" s="210"/>
      <c r="N29" s="210"/>
      <c r="O29" s="210"/>
      <c r="P29" s="210"/>
      <c r="Q29" s="210"/>
      <c r="R29"/>
    </row>
    <row r="30" spans="1:16374" s="5" customFormat="1" ht="15" x14ac:dyDescent="0.25">
      <c r="A30" s="1"/>
      <c r="B30" s="1"/>
      <c r="C30" s="1" t="s">
        <v>111</v>
      </c>
      <c r="D30" s="150">
        <v>2814.316003453092</v>
      </c>
      <c r="E30" s="150">
        <v>3102.9971099999998</v>
      </c>
      <c r="F30" s="55">
        <v>0.10257593894669385</v>
      </c>
      <c r="G30" s="106"/>
      <c r="H30" s="150">
        <v>1120.3368</v>
      </c>
      <c r="I30" s="150">
        <v>1097.9423999999999</v>
      </c>
      <c r="J30" s="55">
        <v>-1.9988989025443181E-2</v>
      </c>
      <c r="L30" s="210"/>
      <c r="M30" s="210"/>
      <c r="N30" s="210"/>
      <c r="O30" s="210"/>
      <c r="P30" s="210"/>
      <c r="Q30" s="210"/>
      <c r="R30"/>
    </row>
    <row r="31" spans="1:16374" s="5" customFormat="1" ht="15" x14ac:dyDescent="0.25">
      <c r="A31" s="1"/>
      <c r="B31" s="1"/>
      <c r="C31" s="61" t="s">
        <v>23</v>
      </c>
      <c r="D31" s="150">
        <v>9666.8909600000006</v>
      </c>
      <c r="E31" s="150">
        <v>10609.73208210409</v>
      </c>
      <c r="F31" s="55">
        <v>9.7533025458279257E-2</v>
      </c>
      <c r="G31" s="106"/>
      <c r="H31" s="150">
        <v>5964.8014999999996</v>
      </c>
      <c r="I31" s="150">
        <v>6743.4416000000001</v>
      </c>
      <c r="J31" s="55">
        <v>0.1305391470277763</v>
      </c>
      <c r="L31" s="210"/>
      <c r="M31" s="210"/>
      <c r="N31" s="210"/>
      <c r="O31" s="210"/>
      <c r="P31" s="210"/>
      <c r="Q31" s="210"/>
      <c r="R31"/>
    </row>
    <row r="32" spans="1:16374" s="5" customFormat="1" ht="15" x14ac:dyDescent="0.25">
      <c r="A32" s="1"/>
      <c r="B32" s="1"/>
      <c r="C32" s="1" t="s">
        <v>112</v>
      </c>
      <c r="D32" s="150">
        <v>579.75328000000002</v>
      </c>
      <c r="E32" s="150">
        <v>508.94760000000002</v>
      </c>
      <c r="F32" s="55">
        <v>-0.12213071049809325</v>
      </c>
      <c r="G32" s="106"/>
      <c r="H32" s="150">
        <v>210.6036</v>
      </c>
      <c r="I32" s="150">
        <v>175.12950000000001</v>
      </c>
      <c r="J32" s="55">
        <v>-0.16844014062437676</v>
      </c>
      <c r="L32" s="210"/>
      <c r="M32" s="210"/>
      <c r="N32" s="210"/>
      <c r="O32" s="210"/>
      <c r="P32" s="210"/>
      <c r="Q32" s="210"/>
      <c r="R32"/>
    </row>
    <row r="33" spans="1:18" s="5" customFormat="1" ht="15" x14ac:dyDescent="0.25">
      <c r="A33" s="1"/>
      <c r="B33" s="1"/>
      <c r="C33" s="1" t="s">
        <v>113</v>
      </c>
      <c r="D33" s="150">
        <v>2459.6532699999998</v>
      </c>
      <c r="E33" s="150">
        <v>1560.560910722131</v>
      </c>
      <c r="F33" s="55">
        <v>-0.36553622018353377</v>
      </c>
      <c r="G33" s="106"/>
      <c r="H33" s="150">
        <v>1020.6359</v>
      </c>
      <c r="I33" s="150">
        <v>749.78539999999998</v>
      </c>
      <c r="J33" s="55">
        <v>-0.2653742632411813</v>
      </c>
      <c r="L33" s="210"/>
      <c r="M33" s="210"/>
      <c r="N33" s="210"/>
      <c r="O33" s="210"/>
      <c r="P33" s="210"/>
      <c r="Q33" s="210"/>
      <c r="R33"/>
    </row>
    <row r="34" spans="1:18" s="5" customFormat="1" ht="15" x14ac:dyDescent="0.25">
      <c r="A34" s="1"/>
      <c r="B34" s="1"/>
      <c r="C34" s="1" t="s">
        <v>24</v>
      </c>
      <c r="D34" s="150">
        <v>1820.3352500000001</v>
      </c>
      <c r="E34" s="150">
        <v>3139.5466497691518</v>
      </c>
      <c r="F34" s="55">
        <v>0.72470793485384166</v>
      </c>
      <c r="G34" s="106"/>
      <c r="H34" s="150">
        <v>784.47</v>
      </c>
      <c r="I34" s="150">
        <v>1146.8897999999999</v>
      </c>
      <c r="J34" s="55">
        <v>0.46199319285632323</v>
      </c>
      <c r="L34" s="210"/>
      <c r="M34" s="210"/>
      <c r="N34" s="210"/>
      <c r="O34" s="210"/>
      <c r="P34" s="210"/>
      <c r="Q34" s="210"/>
      <c r="R34"/>
    </row>
    <row r="35" spans="1:18" s="5" customFormat="1" ht="15" x14ac:dyDescent="0.25">
      <c r="A35" s="1"/>
      <c r="B35" s="1"/>
      <c r="C35" s="1" t="s">
        <v>114</v>
      </c>
      <c r="D35" s="150">
        <v>13333.43218</v>
      </c>
      <c r="E35" s="150">
        <v>9582.9910036633191</v>
      </c>
      <c r="F35" s="55">
        <v>-0.2812810029485357</v>
      </c>
      <c r="G35" s="106"/>
      <c r="H35" s="150">
        <v>3583.0781999999999</v>
      </c>
      <c r="I35" s="150">
        <v>3214.3546999999999</v>
      </c>
      <c r="J35" s="55">
        <v>-0.1029069083672246</v>
      </c>
      <c r="L35" s="210"/>
      <c r="M35" s="210"/>
      <c r="N35" s="210"/>
      <c r="O35" s="210"/>
      <c r="P35" s="210"/>
      <c r="Q35" s="210"/>
      <c r="R35" s="94"/>
    </row>
    <row r="36" spans="1:18" s="5" customFormat="1" ht="24" customHeight="1" x14ac:dyDescent="0.25">
      <c r="A36" s="1"/>
      <c r="B36" s="44" t="s">
        <v>15</v>
      </c>
      <c r="C36" s="47"/>
      <c r="D36" s="112">
        <v>1282.5820634514434</v>
      </c>
      <c r="E36" s="112">
        <v>730.97812999999996</v>
      </c>
      <c r="F36" s="111">
        <v>-0.43007301378211293</v>
      </c>
      <c r="G36" s="108"/>
      <c r="H36" s="112">
        <v>553.29070000000002</v>
      </c>
      <c r="I36" s="112">
        <v>303.30619999999999</v>
      </c>
      <c r="J36" s="111">
        <v>-0.45181402832182072</v>
      </c>
      <c r="L36" s="210"/>
      <c r="M36" s="210"/>
      <c r="N36" s="210"/>
      <c r="O36" s="210"/>
      <c r="P36" s="210"/>
      <c r="Q36" s="210"/>
      <c r="R36"/>
    </row>
    <row r="37" spans="1:18" s="5" customFormat="1" ht="15" x14ac:dyDescent="0.25">
      <c r="A37" s="1"/>
      <c r="B37" s="47"/>
      <c r="C37" s="47" t="s">
        <v>132</v>
      </c>
      <c r="D37" s="150">
        <v>98.960823451443588</v>
      </c>
      <c r="E37" s="150">
        <v>71.473479999999995</v>
      </c>
      <c r="F37" s="55">
        <v>-0.27775984973417905</v>
      </c>
      <c r="G37" s="106"/>
      <c r="H37" s="150">
        <v>55.181800000000003</v>
      </c>
      <c r="I37" s="150">
        <v>56.192700000000002</v>
      </c>
      <c r="J37" s="55">
        <v>1.8319445904265527E-2</v>
      </c>
      <c r="L37" s="210"/>
      <c r="M37" s="210"/>
      <c r="N37" s="210"/>
      <c r="O37" s="210"/>
      <c r="P37" s="210"/>
      <c r="Q37" s="210"/>
      <c r="R37"/>
    </row>
    <row r="38" spans="1:18" s="5" customFormat="1" ht="15" x14ac:dyDescent="0.25">
      <c r="A38" s="1"/>
      <c r="B38" s="47"/>
      <c r="C38" s="47" t="s">
        <v>25</v>
      </c>
      <c r="D38" s="150">
        <v>191.11767</v>
      </c>
      <c r="E38" s="150">
        <v>96.553910000000002</v>
      </c>
      <c r="F38" s="55">
        <v>-0.49479339089891583</v>
      </c>
      <c r="G38" s="106"/>
      <c r="H38" s="150">
        <v>94.174500000000009</v>
      </c>
      <c r="I38" s="150">
        <v>40.146799999999999</v>
      </c>
      <c r="J38" s="55">
        <v>-0.57369776319492016</v>
      </c>
      <c r="L38" s="40"/>
      <c r="M38"/>
      <c r="N38"/>
      <c r="O38"/>
      <c r="P38"/>
      <c r="Q38"/>
      <c r="R38"/>
    </row>
    <row r="39" spans="1:18" s="5" customFormat="1" ht="15" x14ac:dyDescent="0.25">
      <c r="A39" s="1"/>
      <c r="B39" s="47"/>
      <c r="C39" s="47" t="s">
        <v>133</v>
      </c>
      <c r="D39" s="150">
        <v>152.43119999999999</v>
      </c>
      <c r="E39" s="150">
        <v>60.292940000000002</v>
      </c>
      <c r="F39" s="55">
        <v>-0.6044580112207999</v>
      </c>
      <c r="G39" s="106"/>
      <c r="H39" s="150">
        <v>96.583500000000001</v>
      </c>
      <c r="I39" s="150">
        <v>43.381</v>
      </c>
      <c r="J39" s="55">
        <v>-0.55084460596271623</v>
      </c>
      <c r="L39" s="40"/>
      <c r="M39"/>
      <c r="N39"/>
      <c r="O39"/>
      <c r="P39"/>
      <c r="Q39"/>
      <c r="R39"/>
    </row>
    <row r="40" spans="1:18" s="5" customFormat="1" ht="15" x14ac:dyDescent="0.25">
      <c r="A40" s="1"/>
      <c r="B40" s="1"/>
      <c r="C40" s="61" t="s">
        <v>105</v>
      </c>
      <c r="D40" s="150">
        <v>840.07236999999998</v>
      </c>
      <c r="E40" s="150">
        <v>502.65780000000001</v>
      </c>
      <c r="F40" s="55">
        <v>-0.40164940789565545</v>
      </c>
      <c r="G40" s="106"/>
      <c r="H40" s="150">
        <v>307.35090000000002</v>
      </c>
      <c r="I40" s="150">
        <v>163.5857</v>
      </c>
      <c r="J40" s="55">
        <v>-0.46775591026413138</v>
      </c>
      <c r="L40" s="148"/>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24" t="s">
        <v>126</v>
      </c>
      <c r="D45" s="224"/>
      <c r="E45" s="224"/>
      <c r="F45" s="224"/>
      <c r="G45" s="224"/>
      <c r="H45" s="224"/>
      <c r="I45" s="224"/>
      <c r="J45" s="224"/>
      <c r="N45"/>
      <c r="O45"/>
      <c r="P45"/>
      <c r="Q45"/>
      <c r="R45"/>
    </row>
    <row r="46" spans="1:18" ht="15" x14ac:dyDescent="0.25">
      <c r="B46" s="15"/>
      <c r="C46" s="224"/>
      <c r="D46" s="224"/>
      <c r="E46" s="224"/>
      <c r="F46" s="224"/>
      <c r="G46" s="224"/>
      <c r="H46" s="224"/>
      <c r="I46" s="224"/>
      <c r="J46" s="224"/>
      <c r="N46"/>
      <c r="O46"/>
      <c r="P46"/>
      <c r="Q46"/>
      <c r="R46"/>
    </row>
    <row r="47" spans="1:18" ht="15" x14ac:dyDescent="0.25">
      <c r="B47" s="15"/>
      <c r="C47" s="42"/>
      <c r="D47" s="42"/>
      <c r="E47" s="42"/>
      <c r="F47" s="42"/>
      <c r="G47" s="42"/>
      <c r="H47" s="42"/>
      <c r="I47" s="42"/>
      <c r="J47" s="42"/>
      <c r="N47"/>
      <c r="O47"/>
      <c r="P47"/>
      <c r="Q47"/>
      <c r="R47"/>
    </row>
    <row r="48" spans="1:18" ht="15" x14ac:dyDescent="0.25">
      <c r="B48" s="15"/>
      <c r="C48" s="101" t="s">
        <v>181</v>
      </c>
      <c r="D48" s="42"/>
      <c r="E48" s="42"/>
      <c r="F48" s="42"/>
      <c r="G48" s="42"/>
      <c r="H48" s="42"/>
      <c r="I48" s="42"/>
      <c r="J48" s="42"/>
      <c r="N48"/>
      <c r="O48"/>
      <c r="P48"/>
      <c r="Q48"/>
      <c r="R48"/>
    </row>
    <row r="49" spans="2:18" ht="15" x14ac:dyDescent="0.25">
      <c r="C49" s="16" t="s">
        <v>180</v>
      </c>
      <c r="N49"/>
      <c r="O49"/>
      <c r="P49"/>
      <c r="Q49"/>
      <c r="R49"/>
    </row>
    <row r="50" spans="2:18" ht="15" x14ac:dyDescent="0.25">
      <c r="N50"/>
      <c r="O50"/>
      <c r="P50"/>
      <c r="Q50"/>
      <c r="R50"/>
    </row>
    <row r="51" spans="2:18" ht="15" x14ac:dyDescent="0.25">
      <c r="B51" s="17"/>
      <c r="C51" s="182"/>
      <c r="N51"/>
      <c r="O51"/>
      <c r="P51"/>
      <c r="Q51"/>
      <c r="R51"/>
    </row>
    <row r="52" spans="2:18" ht="15" x14ac:dyDescent="0.25">
      <c r="C52" s="182"/>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7"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N22" sqref="N22"/>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3" width="13.5703125" style="214" bestFit="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153</v>
      </c>
    </row>
    <row r="2" spans="1:19" x14ac:dyDescent="0.2">
      <c r="A2" s="11"/>
    </row>
    <row r="3" spans="1:19" ht="15" thickBot="1" x14ac:dyDescent="0.25"/>
    <row r="4" spans="1:19" ht="15.75" customHeight="1" x14ac:dyDescent="0.25">
      <c r="B4" s="36"/>
      <c r="C4" s="223">
        <v>45809</v>
      </c>
      <c r="D4" s="223"/>
      <c r="E4" s="223"/>
      <c r="F4" s="223"/>
      <c r="G4" s="223"/>
      <c r="H4" s="223"/>
      <c r="I4" s="223"/>
      <c r="J4" s="223"/>
    </row>
    <row r="5" spans="1:19" s="5" customFormat="1" ht="15" x14ac:dyDescent="0.25">
      <c r="A5" s="1"/>
      <c r="B5" s="38"/>
      <c r="C5" s="38"/>
      <c r="D5" s="49" t="s">
        <v>4</v>
      </c>
      <c r="E5" s="50"/>
      <c r="F5" s="50"/>
      <c r="G5" s="57"/>
      <c r="H5" s="49" t="s">
        <v>125</v>
      </c>
      <c r="I5" s="50"/>
      <c r="J5" s="50"/>
      <c r="L5" s="215"/>
      <c r="M5" s="215"/>
      <c r="N5" s="1"/>
      <c r="O5" s="1"/>
      <c r="P5" s="1"/>
      <c r="Q5" s="1"/>
      <c r="R5"/>
      <c r="S5"/>
    </row>
    <row r="6" spans="1:19" s="5" customFormat="1" ht="15" x14ac:dyDescent="0.25">
      <c r="A6" s="1"/>
      <c r="B6" s="51"/>
      <c r="C6" s="51"/>
      <c r="D6" s="51">
        <v>2024</v>
      </c>
      <c r="E6" s="51">
        <v>2025</v>
      </c>
      <c r="F6" s="52" t="s">
        <v>182</v>
      </c>
      <c r="G6" s="51"/>
      <c r="H6" s="51">
        <v>2024</v>
      </c>
      <c r="I6" s="51">
        <v>2025</v>
      </c>
      <c r="J6" s="52" t="s">
        <v>182</v>
      </c>
      <c r="L6" s="215"/>
      <c r="M6" s="215"/>
      <c r="N6"/>
      <c r="O6"/>
      <c r="P6"/>
      <c r="Q6"/>
      <c r="R6"/>
      <c r="S6"/>
    </row>
    <row r="7" spans="1:19" s="5" customFormat="1" ht="15" x14ac:dyDescent="0.25">
      <c r="A7" s="1"/>
      <c r="B7" s="38"/>
      <c r="C7" s="38"/>
      <c r="D7" s="43"/>
      <c r="E7" s="43"/>
      <c r="F7" s="43"/>
      <c r="G7" s="43"/>
      <c r="H7" s="54"/>
      <c r="I7" s="43"/>
      <c r="J7" s="43"/>
      <c r="L7" s="215"/>
      <c r="M7" s="215"/>
      <c r="N7"/>
      <c r="O7"/>
      <c r="P7"/>
      <c r="Q7"/>
      <c r="R7"/>
      <c r="S7"/>
    </row>
    <row r="8" spans="1:19" s="5" customFormat="1" ht="15" x14ac:dyDescent="0.25">
      <c r="A8" s="1"/>
      <c r="B8" s="35" t="s">
        <v>11</v>
      </c>
      <c r="C8" s="38"/>
      <c r="D8" s="109">
        <v>62276.053714260357</v>
      </c>
      <c r="E8" s="109">
        <v>60645.622321111419</v>
      </c>
      <c r="F8" s="114">
        <v>-2.6180711459814151E-2</v>
      </c>
      <c r="G8" s="95"/>
      <c r="H8" s="109">
        <v>24097.847199999997</v>
      </c>
      <c r="I8" s="109">
        <v>23839.417000000001</v>
      </c>
      <c r="J8" s="114">
        <v>-1.0724202782728048E-2</v>
      </c>
      <c r="K8" s="23"/>
      <c r="L8" s="215"/>
      <c r="M8" s="215"/>
      <c r="N8"/>
      <c r="O8"/>
      <c r="P8"/>
      <c r="Q8"/>
      <c r="R8"/>
      <c r="S8"/>
    </row>
    <row r="9" spans="1:19" s="5" customFormat="1" ht="21.75" customHeight="1" x14ac:dyDescent="0.25">
      <c r="A9" s="1"/>
      <c r="B9" s="44" t="s">
        <v>33</v>
      </c>
      <c r="C9" s="47"/>
      <c r="D9" s="109">
        <v>28276.191011148028</v>
      </c>
      <c r="E9" s="109">
        <v>27860.64150705903</v>
      </c>
      <c r="F9" s="114">
        <v>-1.4696091985132147E-2</v>
      </c>
      <c r="G9" s="95"/>
      <c r="H9" s="109">
        <v>10913.8171</v>
      </c>
      <c r="I9" s="109">
        <v>10702.667100000001</v>
      </c>
      <c r="J9" s="114">
        <v>-1.9347034870137197E-2</v>
      </c>
      <c r="K9" s="23"/>
      <c r="L9" s="219"/>
      <c r="M9" s="218"/>
      <c r="N9"/>
      <c r="O9"/>
      <c r="P9"/>
      <c r="Q9"/>
      <c r="R9"/>
      <c r="S9"/>
    </row>
    <row r="10" spans="1:19" s="5" customFormat="1" ht="15" x14ac:dyDescent="0.25">
      <c r="A10" s="1"/>
      <c r="B10" s="47"/>
      <c r="C10" s="47" t="s">
        <v>5</v>
      </c>
      <c r="D10" s="110">
        <v>10418.499495321401</v>
      </c>
      <c r="E10" s="110">
        <v>9124.1386836606034</v>
      </c>
      <c r="F10" s="115">
        <v>-0.12423677826562755</v>
      </c>
      <c r="G10" s="48"/>
      <c r="H10" s="110">
        <v>3057.2212</v>
      </c>
      <c r="I10" s="110">
        <v>2785.5664999999999</v>
      </c>
      <c r="J10" s="115">
        <v>-8.8856736961002381E-2</v>
      </c>
      <c r="K10" s="23"/>
      <c r="L10" s="219"/>
      <c r="M10" s="219"/>
      <c r="N10"/>
      <c r="O10"/>
      <c r="P10"/>
      <c r="Q10"/>
      <c r="R10"/>
      <c r="S10"/>
    </row>
    <row r="11" spans="1:19" s="5" customFormat="1" ht="15" x14ac:dyDescent="0.25">
      <c r="A11" s="1"/>
      <c r="B11" s="47"/>
      <c r="C11" s="47" t="s">
        <v>26</v>
      </c>
      <c r="D11" s="110">
        <v>95.183049999999994</v>
      </c>
      <c r="E11" s="110">
        <v>100.93309000000001</v>
      </c>
      <c r="F11" s="115">
        <v>6.0410335663755393E-2</v>
      </c>
      <c r="G11" s="48"/>
      <c r="H11" s="110">
        <v>48.3157</v>
      </c>
      <c r="I11" s="110">
        <v>41.118299999999998</v>
      </c>
      <c r="J11" s="115">
        <v>-0.14896607107006629</v>
      </c>
      <c r="K11" s="23"/>
      <c r="L11" s="219"/>
      <c r="M11" s="219"/>
      <c r="N11"/>
      <c r="O11"/>
      <c r="P11"/>
      <c r="Q11"/>
      <c r="R11"/>
      <c r="S11"/>
    </row>
    <row r="12" spans="1:19" s="5" customFormat="1" ht="15" x14ac:dyDescent="0.25">
      <c r="A12" s="1"/>
      <c r="B12" s="1"/>
      <c r="C12" s="1" t="s">
        <v>27</v>
      </c>
      <c r="D12" s="110">
        <v>17243.060705826629</v>
      </c>
      <c r="E12" s="110">
        <v>18435.606732838591</v>
      </c>
      <c r="F12" s="115">
        <v>6.9160924928425668E-2</v>
      </c>
      <c r="G12" s="48"/>
      <c r="H12" s="110">
        <v>7695.2012000000004</v>
      </c>
      <c r="I12" s="110">
        <v>7836.4211999999998</v>
      </c>
      <c r="J12" s="115">
        <v>1.8351696899101134E-2</v>
      </c>
      <c r="K12" s="23"/>
      <c r="L12" s="219"/>
      <c r="M12" s="219"/>
      <c r="N12"/>
      <c r="O12"/>
      <c r="P12"/>
      <c r="Q12"/>
      <c r="R12"/>
      <c r="S12"/>
    </row>
    <row r="13" spans="1:19" s="5" customFormat="1" ht="15" x14ac:dyDescent="0.25">
      <c r="A13" s="1"/>
      <c r="B13" s="1"/>
      <c r="C13" s="1" t="s">
        <v>28</v>
      </c>
      <c r="D13" s="110">
        <v>519.44776000000002</v>
      </c>
      <c r="E13" s="110">
        <v>199.96300055983701</v>
      </c>
      <c r="F13" s="115">
        <v>-0.61504694801294935</v>
      </c>
      <c r="G13" s="48"/>
      <c r="H13" s="110">
        <v>113.07899999999999</v>
      </c>
      <c r="I13" s="110">
        <v>39.561100000000003</v>
      </c>
      <c r="J13" s="115">
        <v>-0.65014635785601216</v>
      </c>
      <c r="K13" s="23"/>
      <c r="L13" s="219"/>
      <c r="M13" s="219"/>
      <c r="N13"/>
      <c r="O13"/>
      <c r="P13"/>
      <c r="Q13"/>
      <c r="R13"/>
      <c r="S13"/>
    </row>
    <row r="14" spans="1:19" s="5" customFormat="1" ht="24.75" customHeight="1" x14ac:dyDescent="0.25">
      <c r="A14" s="1"/>
      <c r="B14" s="44" t="s">
        <v>29</v>
      </c>
      <c r="C14" s="47"/>
      <c r="D14" s="109">
        <v>1422.7914507743055</v>
      </c>
      <c r="E14" s="109">
        <v>2188.0775013613229</v>
      </c>
      <c r="F14" s="114">
        <v>0.53787647527017168</v>
      </c>
      <c r="G14" s="95"/>
      <c r="H14" s="109">
        <v>1771.7181</v>
      </c>
      <c r="I14" s="109">
        <v>2528.5765000000001</v>
      </c>
      <c r="J14" s="114">
        <v>0.42718895291525216</v>
      </c>
      <c r="K14" s="23"/>
      <c r="L14" s="219"/>
      <c r="M14" s="219"/>
      <c r="N14" s="147"/>
      <c r="O14"/>
      <c r="P14"/>
      <c r="Q14"/>
      <c r="R14"/>
      <c r="S14"/>
    </row>
    <row r="15" spans="1:19" s="5" customFormat="1" ht="15" x14ac:dyDescent="0.25">
      <c r="A15" s="1"/>
      <c r="B15" s="44"/>
      <c r="C15" s="47" t="s">
        <v>5</v>
      </c>
      <c r="D15" s="110">
        <v>163.3243846962406</v>
      </c>
      <c r="E15" s="110">
        <v>233.54877793052191</v>
      </c>
      <c r="F15" s="115">
        <v>0.42996882164833122</v>
      </c>
      <c r="G15" s="48"/>
      <c r="H15" s="110">
        <v>97.03</v>
      </c>
      <c r="I15" s="110">
        <v>127.7724</v>
      </c>
      <c r="J15" s="115">
        <v>0.3168339688756055</v>
      </c>
      <c r="K15" s="23"/>
      <c r="L15" s="219"/>
      <c r="M15" s="219"/>
      <c r="N15"/>
      <c r="O15"/>
      <c r="P15"/>
      <c r="Q15"/>
      <c r="R15"/>
      <c r="S15"/>
    </row>
    <row r="16" spans="1:19" s="5" customFormat="1" ht="15" x14ac:dyDescent="0.25">
      <c r="A16" s="1"/>
      <c r="B16" s="44"/>
      <c r="C16" s="47" t="s">
        <v>26</v>
      </c>
      <c r="D16" s="110">
        <v>0</v>
      </c>
      <c r="E16" s="110">
        <v>0</v>
      </c>
      <c r="F16" s="115" t="s">
        <v>211</v>
      </c>
      <c r="G16" s="48"/>
      <c r="H16" s="110">
        <v>3.5999999999999999E-3</v>
      </c>
      <c r="I16" s="110">
        <v>0</v>
      </c>
      <c r="J16" s="115" t="s">
        <v>211</v>
      </c>
      <c r="K16" s="23"/>
      <c r="L16" s="219"/>
      <c r="M16" s="219"/>
      <c r="N16"/>
      <c r="O16"/>
      <c r="P16"/>
      <c r="Q16"/>
      <c r="R16"/>
      <c r="S16"/>
    </row>
    <row r="17" spans="1:19" s="5" customFormat="1" ht="15" x14ac:dyDescent="0.25">
      <c r="A17" s="1"/>
      <c r="B17" s="47"/>
      <c r="C17" s="1" t="s">
        <v>27</v>
      </c>
      <c r="D17" s="110">
        <v>1258.485006078065</v>
      </c>
      <c r="E17" s="110">
        <v>1951.9555134308009</v>
      </c>
      <c r="F17" s="115">
        <v>0.55103597103144131</v>
      </c>
      <c r="G17" s="48"/>
      <c r="H17" s="110">
        <v>1674.2628</v>
      </c>
      <c r="I17" s="110">
        <v>2399.8425000000002</v>
      </c>
      <c r="J17" s="115">
        <v>0.43337264615805848</v>
      </c>
      <c r="K17" s="23"/>
      <c r="L17" s="219"/>
      <c r="M17" s="219"/>
      <c r="N17"/>
      <c r="O17"/>
      <c r="P17"/>
      <c r="Q17"/>
      <c r="R17"/>
      <c r="S17"/>
    </row>
    <row r="18" spans="1:19" s="5" customFormat="1" ht="15" x14ac:dyDescent="0.25">
      <c r="A18" s="1"/>
      <c r="B18" s="58"/>
      <c r="C18" s="10" t="s">
        <v>28</v>
      </c>
      <c r="D18" s="110">
        <v>0.98205999999999993</v>
      </c>
      <c r="E18" s="110">
        <v>2.57321</v>
      </c>
      <c r="F18" s="116"/>
      <c r="G18" s="96"/>
      <c r="H18" s="110">
        <v>0.42170000000000002</v>
      </c>
      <c r="I18" s="110">
        <v>0.96160000000000001</v>
      </c>
      <c r="J18" s="116" t="s">
        <v>211</v>
      </c>
      <c r="K18" s="23"/>
      <c r="L18" s="219"/>
      <c r="M18" s="219"/>
      <c r="N18"/>
      <c r="O18"/>
      <c r="P18"/>
      <c r="Q18"/>
      <c r="R18"/>
      <c r="S18"/>
    </row>
    <row r="19" spans="1:19" s="5" customFormat="1" ht="24" customHeight="1" x14ac:dyDescent="0.25">
      <c r="A19" s="1"/>
      <c r="B19" s="44" t="s">
        <v>30</v>
      </c>
      <c r="C19" s="47"/>
      <c r="D19" s="109">
        <v>32577.071252338021</v>
      </c>
      <c r="E19" s="109">
        <v>30596.903312691065</v>
      </c>
      <c r="F19" s="114">
        <v>-6.0784099476248681E-2</v>
      </c>
      <c r="G19" s="95"/>
      <c r="H19" s="109">
        <v>11412.311999999996</v>
      </c>
      <c r="I19" s="109">
        <v>10608.1734</v>
      </c>
      <c r="J19" s="114">
        <v>-7.0462374319944704E-2</v>
      </c>
      <c r="K19" s="23"/>
      <c r="L19" s="218"/>
      <c r="M19" s="219"/>
      <c r="N19"/>
      <c r="O19"/>
      <c r="P19"/>
      <c r="Q19"/>
      <c r="R19"/>
      <c r="S19"/>
    </row>
    <row r="20" spans="1:19" s="5" customFormat="1" ht="15" x14ac:dyDescent="0.25">
      <c r="A20" s="1"/>
      <c r="B20" s="47"/>
      <c r="C20" s="47" t="s">
        <v>5</v>
      </c>
      <c r="D20" s="110">
        <v>12065.357748886579</v>
      </c>
      <c r="E20" s="110">
        <v>12095.26797105685</v>
      </c>
      <c r="F20" s="115">
        <v>2.4790166021418434E-3</v>
      </c>
      <c r="G20" s="48"/>
      <c r="H20" s="110">
        <v>5144.9349999999986</v>
      </c>
      <c r="I20" s="110">
        <v>4173.5816999999997</v>
      </c>
      <c r="J20" s="115">
        <v>-0.18879797315223595</v>
      </c>
      <c r="K20" s="23"/>
      <c r="L20" s="219"/>
      <c r="M20" s="219"/>
      <c r="N20"/>
      <c r="O20"/>
      <c r="P20"/>
      <c r="Q20"/>
      <c r="R20"/>
      <c r="S20"/>
    </row>
    <row r="21" spans="1:19" s="5" customFormat="1" ht="15" x14ac:dyDescent="0.25">
      <c r="A21" s="1"/>
      <c r="B21" s="47"/>
      <c r="C21" s="47" t="s">
        <v>26</v>
      </c>
      <c r="D21" s="110">
        <v>4277.5489600000001</v>
      </c>
      <c r="E21" s="110">
        <v>4875.8196900000003</v>
      </c>
      <c r="F21" s="115">
        <v>0.13986297657712846</v>
      </c>
      <c r="G21" s="48"/>
      <c r="H21" s="110">
        <v>1391.1983999999991</v>
      </c>
      <c r="I21" s="110">
        <v>1526.8431</v>
      </c>
      <c r="J21" s="115">
        <v>9.7502052906329573E-2</v>
      </c>
      <c r="K21" s="23"/>
      <c r="L21" s="219"/>
      <c r="M21" s="219"/>
      <c r="N21"/>
      <c r="O21"/>
      <c r="P21"/>
      <c r="Q21"/>
      <c r="R21"/>
      <c r="S21"/>
    </row>
    <row r="22" spans="1:19" s="5" customFormat="1" ht="15" x14ac:dyDescent="0.25">
      <c r="A22" s="1"/>
      <c r="B22" s="1"/>
      <c r="C22" s="1" t="s">
        <v>27</v>
      </c>
      <c r="D22" s="110">
        <v>15326.553749999999</v>
      </c>
      <c r="E22" s="110">
        <v>12956.67184163421</v>
      </c>
      <c r="F22" s="115">
        <v>-0.15462588309298098</v>
      </c>
      <c r="G22" s="48"/>
      <c r="H22" s="110">
        <v>4429.3130000000001</v>
      </c>
      <c r="I22" s="110">
        <v>4640.6932999999999</v>
      </c>
      <c r="J22" s="115">
        <v>4.77230441831498E-2</v>
      </c>
      <c r="K22" s="23"/>
      <c r="L22" s="219"/>
      <c r="M22" s="219"/>
      <c r="N22"/>
      <c r="O22"/>
      <c r="P22"/>
      <c r="Q22"/>
      <c r="R22"/>
      <c r="S22"/>
    </row>
    <row r="23" spans="1:19" s="5" customFormat="1" ht="15" x14ac:dyDescent="0.25">
      <c r="A23" s="1"/>
      <c r="B23" s="1"/>
      <c r="C23" s="1" t="s">
        <v>28</v>
      </c>
      <c r="D23" s="110">
        <v>907.61079345144356</v>
      </c>
      <c r="E23" s="110">
        <v>669.14381000000003</v>
      </c>
      <c r="F23" s="115">
        <v>-0.26274145831233037</v>
      </c>
      <c r="G23" s="48"/>
      <c r="H23" s="110">
        <v>446.86559999999997</v>
      </c>
      <c r="I23" s="110">
        <v>267.05529999999999</v>
      </c>
      <c r="J23" s="115">
        <v>-0.40238116337440161</v>
      </c>
      <c r="K23" s="23"/>
      <c r="L23" s="219"/>
      <c r="M23" s="219"/>
      <c r="N23"/>
      <c r="O23"/>
      <c r="P23"/>
      <c r="Q23"/>
    </row>
    <row r="24" spans="1:19" s="5" customFormat="1" ht="15.75" thickBot="1" x14ac:dyDescent="0.3">
      <c r="A24" s="1"/>
      <c r="B24" s="59"/>
      <c r="C24" s="60"/>
      <c r="D24" s="60"/>
      <c r="E24" s="8"/>
      <c r="F24" s="8"/>
      <c r="G24" s="8"/>
      <c r="H24" s="8"/>
      <c r="I24" s="8"/>
      <c r="J24" s="8"/>
      <c r="L24" s="219"/>
      <c r="M24" s="219"/>
      <c r="N24"/>
      <c r="O24"/>
      <c r="P24"/>
      <c r="Q24"/>
    </row>
    <row r="25" spans="1:19" s="5" customFormat="1" ht="19.5" customHeight="1" x14ac:dyDescent="0.25">
      <c r="A25" s="1"/>
      <c r="C25" s="1"/>
      <c r="D25" s="1"/>
      <c r="E25" s="1"/>
      <c r="F25" s="1"/>
      <c r="G25" s="1"/>
      <c r="H25" s="1"/>
      <c r="I25" s="1"/>
      <c r="J25" s="1"/>
      <c r="L25" s="219"/>
      <c r="M25" s="219"/>
      <c r="N25"/>
      <c r="O25"/>
      <c r="P25"/>
      <c r="Q25"/>
    </row>
    <row r="26" spans="1:19" s="5" customFormat="1" ht="15" x14ac:dyDescent="0.25">
      <c r="A26" s="1"/>
      <c r="C26" s="6" t="s">
        <v>128</v>
      </c>
      <c r="L26" s="219"/>
      <c r="M26" s="219"/>
      <c r="N26"/>
      <c r="O26"/>
      <c r="P26"/>
      <c r="Q26"/>
    </row>
    <row r="27" spans="1:19" s="5" customFormat="1" ht="14.25" customHeight="1" x14ac:dyDescent="0.2">
      <c r="A27" s="1"/>
      <c r="B27" s="41"/>
      <c r="C27" s="16" t="s">
        <v>174</v>
      </c>
      <c r="K27" s="18"/>
      <c r="L27" s="216"/>
      <c r="M27" s="216"/>
    </row>
    <row r="28" spans="1:19" s="5" customFormat="1" x14ac:dyDescent="0.2">
      <c r="A28" s="1"/>
      <c r="B28" s="15"/>
      <c r="C28" s="224" t="s">
        <v>126</v>
      </c>
      <c r="D28" s="224"/>
      <c r="E28" s="224"/>
      <c r="F28" s="224"/>
      <c r="G28" s="224"/>
      <c r="H28" s="224"/>
      <c r="I28" s="224"/>
      <c r="J28" s="224"/>
      <c r="K28" s="18"/>
      <c r="L28" s="216"/>
      <c r="M28" s="216"/>
    </row>
    <row r="29" spans="1:19" s="5" customFormat="1" x14ac:dyDescent="0.2">
      <c r="A29" s="1"/>
      <c r="B29" s="15"/>
      <c r="C29" s="224"/>
      <c r="D29" s="224"/>
      <c r="E29" s="224"/>
      <c r="F29" s="224"/>
      <c r="G29" s="224"/>
      <c r="H29" s="224"/>
      <c r="I29" s="224"/>
      <c r="J29" s="224"/>
      <c r="L29" s="215"/>
      <c r="M29" s="215"/>
    </row>
    <row r="30" spans="1:19" s="16" customFormat="1" x14ac:dyDescent="0.2">
      <c r="B30" s="1"/>
      <c r="C30" s="182"/>
      <c r="D30" s="1"/>
      <c r="E30" s="1"/>
      <c r="F30" s="1"/>
      <c r="G30" s="1"/>
      <c r="H30" s="1"/>
      <c r="I30" s="1"/>
      <c r="J30" s="1"/>
      <c r="L30" s="217"/>
      <c r="M30" s="217"/>
    </row>
    <row r="31" spans="1:19" s="5" customFormat="1" x14ac:dyDescent="0.2">
      <c r="A31" s="1"/>
      <c r="B31" s="17"/>
      <c r="C31" s="182"/>
      <c r="D31" s="1"/>
      <c r="E31" s="1"/>
      <c r="F31" s="1"/>
      <c r="G31" s="1"/>
      <c r="H31" s="1"/>
      <c r="I31" s="1"/>
      <c r="J31" s="1"/>
      <c r="L31" s="215"/>
      <c r="M31" s="215"/>
    </row>
    <row r="32" spans="1:19" x14ac:dyDescent="0.2">
      <c r="N32" s="5"/>
      <c r="O32" s="5"/>
      <c r="P32" s="5"/>
      <c r="Q32" s="5"/>
    </row>
  </sheetData>
  <mergeCells count="2">
    <mergeCell ref="C4:J4"/>
    <mergeCell ref="C28:J29"/>
  </mergeCells>
  <phoneticPr fontId="47"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N21" sqref="N21"/>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152</v>
      </c>
    </row>
    <row r="2" spans="1:14" x14ac:dyDescent="0.2">
      <c r="A2" s="11"/>
    </row>
    <row r="3" spans="1:14" ht="15" thickBot="1" x14ac:dyDescent="0.25"/>
    <row r="4" spans="1:14" ht="15" x14ac:dyDescent="0.25">
      <c r="B4" s="75"/>
      <c r="C4" s="231">
        <v>45809</v>
      </c>
      <c r="D4" s="231"/>
      <c r="E4" s="231"/>
      <c r="F4" s="231"/>
      <c r="G4" s="231"/>
      <c r="H4" s="231"/>
      <c r="I4" s="231"/>
      <c r="J4" s="231"/>
      <c r="K4" s="231"/>
      <c r="L4" s="231"/>
      <c r="M4" s="231"/>
      <c r="N4" s="231"/>
    </row>
    <row r="5" spans="1:14" s="5" customFormat="1" x14ac:dyDescent="0.2">
      <c r="A5" s="1"/>
      <c r="B5" s="38"/>
      <c r="C5" s="38"/>
      <c r="D5" s="49" t="s">
        <v>4</v>
      </c>
      <c r="E5" s="50"/>
      <c r="F5" s="50"/>
      <c r="G5" s="56"/>
      <c r="H5" s="49" t="s">
        <v>125</v>
      </c>
      <c r="I5" s="50"/>
      <c r="J5" s="50"/>
      <c r="K5" s="149"/>
      <c r="L5" s="49" t="s">
        <v>137</v>
      </c>
      <c r="M5" s="50"/>
      <c r="N5" s="50"/>
    </row>
    <row r="6" spans="1:14" s="5" customFormat="1" x14ac:dyDescent="0.2">
      <c r="A6" s="1"/>
      <c r="B6" s="51"/>
      <c r="C6" s="51"/>
      <c r="D6" s="51">
        <v>2024</v>
      </c>
      <c r="E6" s="51">
        <v>2025</v>
      </c>
      <c r="F6" s="52" t="s">
        <v>182</v>
      </c>
      <c r="G6" s="51"/>
      <c r="H6" s="51">
        <v>2024</v>
      </c>
      <c r="I6" s="51">
        <v>2025</v>
      </c>
      <c r="J6" s="52" t="s">
        <v>182</v>
      </c>
      <c r="K6" s="53"/>
      <c r="L6" s="51">
        <v>2024</v>
      </c>
      <c r="M6" s="51">
        <v>2025</v>
      </c>
      <c r="N6" s="52" t="s">
        <v>182</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17">
        <v>62276.053714260364</v>
      </c>
      <c r="E8" s="117">
        <v>60645.62232111139</v>
      </c>
      <c r="F8" s="111">
        <v>-2.6180711459814734E-2</v>
      </c>
      <c r="G8" s="62"/>
      <c r="H8" s="117">
        <v>24097.847200000004</v>
      </c>
      <c r="I8" s="117">
        <v>23839.417000000001</v>
      </c>
      <c r="J8" s="111">
        <v>-1.0724202782728346E-2</v>
      </c>
      <c r="K8" s="112"/>
      <c r="L8" s="117">
        <v>18480</v>
      </c>
      <c r="M8" s="117">
        <v>15411</v>
      </c>
      <c r="N8" s="134">
        <v>-0.16607142857142856</v>
      </c>
    </row>
    <row r="9" spans="1:14" s="5" customFormat="1" x14ac:dyDescent="0.2">
      <c r="A9" s="1"/>
      <c r="B9" s="38"/>
      <c r="C9" s="1" t="s">
        <v>34</v>
      </c>
      <c r="D9" s="66">
        <v>12711.595593453092</v>
      </c>
      <c r="E9" s="66">
        <v>10533.6152666665</v>
      </c>
      <c r="F9" s="119">
        <v>-0.1713380755999134</v>
      </c>
      <c r="G9" s="43"/>
      <c r="H9" s="66">
        <v>3281.8475000000003</v>
      </c>
      <c r="I9" s="66">
        <v>2530.4376000000002</v>
      </c>
      <c r="J9" s="55">
        <v>-0.22895941996086047</v>
      </c>
      <c r="K9" s="113"/>
      <c r="L9" s="66">
        <v>13521</v>
      </c>
      <c r="M9" s="66">
        <v>10822</v>
      </c>
      <c r="N9" s="135">
        <v>-0.19961541306116412</v>
      </c>
    </row>
    <row r="10" spans="1:14" s="5" customFormat="1" x14ac:dyDescent="0.2">
      <c r="A10" s="1"/>
      <c r="B10" s="38"/>
      <c r="C10" s="1" t="s">
        <v>35</v>
      </c>
      <c r="D10" s="66">
        <v>4516.5003699999997</v>
      </c>
      <c r="E10" s="66">
        <v>3203.9057500000004</v>
      </c>
      <c r="F10" s="119">
        <v>-0.29062205523521289</v>
      </c>
      <c r="G10" s="43"/>
      <c r="H10" s="66">
        <v>1557.2588999999998</v>
      </c>
      <c r="I10" s="66">
        <v>1033.2871</v>
      </c>
      <c r="J10" s="55">
        <v>-0.33647057660097485</v>
      </c>
      <c r="K10" s="113"/>
      <c r="L10" s="66">
        <v>1902</v>
      </c>
      <c r="M10" s="66">
        <v>1525</v>
      </c>
      <c r="N10" s="135">
        <v>-0.19821240799158779</v>
      </c>
    </row>
    <row r="11" spans="1:14" s="5" customFormat="1" x14ac:dyDescent="0.2">
      <c r="A11" s="1"/>
      <c r="B11" s="1"/>
      <c r="C11" s="1" t="s">
        <v>36</v>
      </c>
      <c r="D11" s="66">
        <v>5830.0064553214024</v>
      </c>
      <c r="E11" s="66">
        <v>4937.757637427354</v>
      </c>
      <c r="F11" s="119">
        <v>-0.15304422469028975</v>
      </c>
      <c r="G11" s="1"/>
      <c r="H11" s="66">
        <v>2530.8982000000001</v>
      </c>
      <c r="I11" s="66">
        <v>2007.1859000000002</v>
      </c>
      <c r="J11" s="55">
        <v>-0.20692744575818969</v>
      </c>
      <c r="K11" s="113"/>
      <c r="L11" s="66">
        <v>1305</v>
      </c>
      <c r="M11" s="66">
        <v>1322</v>
      </c>
      <c r="N11" s="135">
        <v>1.3026819923371647E-2</v>
      </c>
    </row>
    <row r="12" spans="1:14" s="5" customFormat="1" x14ac:dyDescent="0.2">
      <c r="A12" s="1"/>
      <c r="B12" s="1"/>
      <c r="C12" s="1" t="s">
        <v>37</v>
      </c>
      <c r="D12" s="66">
        <v>15789.195463451444</v>
      </c>
      <c r="E12" s="66">
        <v>16703.694062028</v>
      </c>
      <c r="F12" s="119">
        <v>5.7919265151503231E-2</v>
      </c>
      <c r="G12" s="1"/>
      <c r="H12" s="66">
        <v>5731.9254000000001</v>
      </c>
      <c r="I12" s="66">
        <v>6231.0880999999999</v>
      </c>
      <c r="J12" s="55">
        <v>8.7084646984414676E-2</v>
      </c>
      <c r="K12" s="113"/>
      <c r="L12" s="66">
        <v>1263</v>
      </c>
      <c r="M12" s="66">
        <v>1240</v>
      </c>
      <c r="N12" s="135">
        <v>-1.8210609659540775E-2</v>
      </c>
    </row>
    <row r="13" spans="1:14" s="5" customFormat="1" x14ac:dyDescent="0.2">
      <c r="A13" s="1"/>
      <c r="B13" s="1"/>
      <c r="C13" s="1" t="s">
        <v>38</v>
      </c>
      <c r="D13" s="66">
        <v>23428.755832034418</v>
      </c>
      <c r="E13" s="66">
        <v>25266.649604989543</v>
      </c>
      <c r="F13" s="119">
        <v>7.8446067991461643E-2</v>
      </c>
      <c r="G13" s="1"/>
      <c r="H13" s="66">
        <v>10995.917200000002</v>
      </c>
      <c r="I13" s="66">
        <v>12037.418299999999</v>
      </c>
      <c r="J13" s="55">
        <v>9.4717073715323855E-2</v>
      </c>
      <c r="K13" s="113"/>
      <c r="L13" s="66">
        <v>489</v>
      </c>
      <c r="M13" s="66">
        <v>502</v>
      </c>
      <c r="N13" s="135">
        <v>2.6584867075664622E-2</v>
      </c>
    </row>
    <row r="14" spans="1:14" s="5" customFormat="1" ht="23.25" customHeight="1" x14ac:dyDescent="0.25">
      <c r="A14" s="1"/>
      <c r="B14" s="35" t="s">
        <v>8</v>
      </c>
      <c r="C14" s="1"/>
      <c r="D14" s="117">
        <v>22647.181628904222</v>
      </c>
      <c r="E14" s="117">
        <v>21452.95543264797</v>
      </c>
      <c r="F14" s="111">
        <v>-5.2731779866686833E-2</v>
      </c>
      <c r="G14" s="3"/>
      <c r="H14" s="117">
        <v>8299.1862000000001</v>
      </c>
      <c r="I14" s="117">
        <v>7086.9205999999995</v>
      </c>
      <c r="J14" s="111">
        <v>-0.14607041832607642</v>
      </c>
      <c r="K14" s="120"/>
      <c r="L14" s="117">
        <v>11849</v>
      </c>
      <c r="M14" s="117">
        <v>10369</v>
      </c>
      <c r="N14" s="134">
        <v>-0.12490505527892649</v>
      </c>
    </row>
    <row r="15" spans="1:14" x14ac:dyDescent="0.2">
      <c r="C15" s="1" t="s">
        <v>34</v>
      </c>
      <c r="D15" s="118">
        <v>6399.2561299999988</v>
      </c>
      <c r="E15" s="118">
        <v>6326.5799700000007</v>
      </c>
      <c r="F15" s="55">
        <v>-1.1356970017075746E-2</v>
      </c>
      <c r="H15" s="118">
        <v>1962.9901</v>
      </c>
      <c r="I15" s="118">
        <v>1673.585</v>
      </c>
      <c r="J15" s="55">
        <v>-0.14743074863189579</v>
      </c>
      <c r="K15" s="121"/>
      <c r="L15" s="118">
        <v>9606</v>
      </c>
      <c r="M15" s="118">
        <v>8244</v>
      </c>
      <c r="N15" s="135">
        <v>-0.14178638351030606</v>
      </c>
    </row>
    <row r="16" spans="1:14" x14ac:dyDescent="0.2">
      <c r="C16" s="1" t="s">
        <v>35</v>
      </c>
      <c r="D16" s="118">
        <v>2202.4590699999999</v>
      </c>
      <c r="E16" s="118">
        <v>1914.6177700000001</v>
      </c>
      <c r="F16" s="55">
        <v>-0.13069087363335194</v>
      </c>
      <c r="H16" s="118">
        <v>996.19129999999984</v>
      </c>
      <c r="I16" s="118">
        <v>703.68520000000001</v>
      </c>
      <c r="J16" s="55">
        <v>-0.29362442735647248</v>
      </c>
      <c r="K16" s="121"/>
      <c r="L16" s="118">
        <v>1068</v>
      </c>
      <c r="M16" s="118">
        <v>958</v>
      </c>
      <c r="N16" s="135">
        <v>-0.10299625468164794</v>
      </c>
    </row>
    <row r="17" spans="2:14" x14ac:dyDescent="0.2">
      <c r="C17" s="1" t="s">
        <v>36</v>
      </c>
      <c r="D17" s="118">
        <v>3969.7474353214029</v>
      </c>
      <c r="E17" s="118">
        <v>3191.8288979593021</v>
      </c>
      <c r="F17" s="55">
        <v>-0.1959617204964875</v>
      </c>
      <c r="H17" s="118">
        <v>1859.1422</v>
      </c>
      <c r="I17" s="118">
        <v>1257.1268</v>
      </c>
      <c r="J17" s="55">
        <v>-0.32381353077779634</v>
      </c>
      <c r="K17" s="121"/>
      <c r="L17" s="118">
        <v>713</v>
      </c>
      <c r="M17" s="118">
        <v>692</v>
      </c>
      <c r="N17" s="135">
        <v>-2.9453015427769985E-2</v>
      </c>
    </row>
    <row r="18" spans="2:14" x14ac:dyDescent="0.2">
      <c r="C18" s="1" t="s">
        <v>37</v>
      </c>
      <c r="D18" s="118">
        <v>3397.3771700000002</v>
      </c>
      <c r="E18" s="118">
        <v>3479.638033097543</v>
      </c>
      <c r="F18" s="55">
        <v>2.4213049944508461E-2</v>
      </c>
      <c r="H18" s="118">
        <v>1070.5233000000001</v>
      </c>
      <c r="I18" s="118">
        <v>1156.0590999999999</v>
      </c>
      <c r="J18" s="55">
        <v>7.9900923221381426E-2</v>
      </c>
      <c r="K18" s="121"/>
      <c r="L18" s="118">
        <v>288</v>
      </c>
      <c r="M18" s="118">
        <v>299</v>
      </c>
      <c r="N18" s="135">
        <v>3.8194444444444448E-2</v>
      </c>
    </row>
    <row r="19" spans="2:14" x14ac:dyDescent="0.2">
      <c r="C19" s="1" t="s">
        <v>38</v>
      </c>
      <c r="D19" s="118">
        <v>6678.3418235828203</v>
      </c>
      <c r="E19" s="118">
        <v>6540.2907615911254</v>
      </c>
      <c r="F19" s="55">
        <v>-2.0671457921516336E-2</v>
      </c>
      <c r="H19" s="118">
        <v>2410.3393000000001</v>
      </c>
      <c r="I19" s="118">
        <v>2296.4645</v>
      </c>
      <c r="J19" s="55">
        <v>-4.7244302907893526E-2</v>
      </c>
      <c r="K19" s="121"/>
      <c r="L19" s="118">
        <v>174</v>
      </c>
      <c r="M19" s="118">
        <v>176</v>
      </c>
      <c r="N19" s="135">
        <v>1.1494252873563218E-2</v>
      </c>
    </row>
    <row r="20" spans="2:14" ht="24" customHeight="1" x14ac:dyDescent="0.25">
      <c r="B20" s="35" t="s">
        <v>13</v>
      </c>
      <c r="D20" s="117">
        <v>4372.7320099999997</v>
      </c>
      <c r="E20" s="117">
        <v>4976.7527799999998</v>
      </c>
      <c r="F20" s="111">
        <v>0.13813349837553848</v>
      </c>
      <c r="G20" s="3"/>
      <c r="H20" s="117">
        <v>1439.517699999999</v>
      </c>
      <c r="I20" s="117">
        <v>1567.9614000000001</v>
      </c>
      <c r="J20" s="111">
        <v>8.9226898703643073E-2</v>
      </c>
      <c r="K20" s="120"/>
      <c r="L20" s="117">
        <v>741</v>
      </c>
      <c r="M20" s="117">
        <v>580</v>
      </c>
      <c r="N20" s="134">
        <v>-0.21727395411605938</v>
      </c>
    </row>
    <row r="21" spans="2:14" x14ac:dyDescent="0.2">
      <c r="C21" s="1" t="s">
        <v>34</v>
      </c>
      <c r="D21" s="118">
        <v>373.06339000000003</v>
      </c>
      <c r="E21" s="118">
        <v>219.53081</v>
      </c>
      <c r="F21" s="55">
        <v>-0.41154555530093695</v>
      </c>
      <c r="H21" s="118">
        <v>94.310299999999998</v>
      </c>
      <c r="I21" s="118">
        <v>57.863700000000001</v>
      </c>
      <c r="J21" s="55">
        <v>-0.38645407765641715</v>
      </c>
      <c r="K21" s="121"/>
      <c r="L21" s="118">
        <v>209</v>
      </c>
      <c r="M21" s="118">
        <v>132</v>
      </c>
      <c r="N21" s="135">
        <v>-0.36842105263157893</v>
      </c>
    </row>
    <row r="22" spans="2:14" x14ac:dyDescent="0.2">
      <c r="C22" s="1" t="s">
        <v>35</v>
      </c>
      <c r="D22" s="118">
        <v>293.45053999999988</v>
      </c>
      <c r="E22" s="118">
        <v>93.332470000000001</v>
      </c>
      <c r="F22" s="55">
        <v>-0.68194820837610304</v>
      </c>
      <c r="H22" s="118">
        <v>106.43089999999999</v>
      </c>
      <c r="I22" s="118">
        <v>25.967199999999998</v>
      </c>
      <c r="J22" s="55">
        <v>-0.75601822403080299</v>
      </c>
      <c r="K22" s="121"/>
      <c r="L22" s="118">
        <v>169</v>
      </c>
      <c r="M22" s="118">
        <v>54</v>
      </c>
      <c r="N22" s="135">
        <v>-0.68047337278106512</v>
      </c>
    </row>
    <row r="23" spans="2:14" x14ac:dyDescent="0.2">
      <c r="C23" s="1" t="s">
        <v>36</v>
      </c>
      <c r="D23" s="118">
        <v>596.43742999999995</v>
      </c>
      <c r="E23" s="118">
        <v>609.22917999999993</v>
      </c>
      <c r="F23" s="55">
        <v>2.1446926964325461E-2</v>
      </c>
      <c r="H23" s="118">
        <v>217.88820000000001</v>
      </c>
      <c r="I23" s="118">
        <v>241.47909999999999</v>
      </c>
      <c r="J23" s="55">
        <v>0.10827066357884445</v>
      </c>
      <c r="K23" s="121"/>
      <c r="L23" s="118">
        <v>126</v>
      </c>
      <c r="M23" s="118">
        <v>151</v>
      </c>
      <c r="N23" s="135">
        <v>0.1984126984126984</v>
      </c>
    </row>
    <row r="24" spans="2:14" x14ac:dyDescent="0.2">
      <c r="C24" s="1" t="s">
        <v>37</v>
      </c>
      <c r="D24" s="118">
        <v>2633.8600999999999</v>
      </c>
      <c r="E24" s="118">
        <v>3295.3562400000001</v>
      </c>
      <c r="F24" s="55">
        <v>0.25115082612018774</v>
      </c>
      <c r="H24" s="118">
        <v>938.77419999999893</v>
      </c>
      <c r="I24" s="118">
        <v>1098.1202000000001</v>
      </c>
      <c r="J24" s="55">
        <v>0.16973836733050537</v>
      </c>
      <c r="K24" s="121"/>
      <c r="L24" s="118">
        <v>231</v>
      </c>
      <c r="M24" s="118">
        <v>235</v>
      </c>
      <c r="N24" s="135">
        <v>1.7316017316017316E-2</v>
      </c>
    </row>
    <row r="25" spans="2:14" x14ac:dyDescent="0.2">
      <c r="C25" s="1" t="s">
        <v>38</v>
      </c>
      <c r="D25" s="118">
        <v>475.92054999999999</v>
      </c>
      <c r="E25" s="118">
        <v>759.30408</v>
      </c>
      <c r="F25" s="55">
        <v>0.59544293685153959</v>
      </c>
      <c r="H25" s="118">
        <v>82.114099999999993</v>
      </c>
      <c r="I25" s="118">
        <v>144.53120000000001</v>
      </c>
      <c r="J25" s="55">
        <v>0.76012645818440472</v>
      </c>
      <c r="K25" s="121"/>
      <c r="L25" s="118">
        <v>6</v>
      </c>
      <c r="M25" s="118">
        <v>8</v>
      </c>
      <c r="N25" s="135">
        <v>0.33333333333333331</v>
      </c>
    </row>
    <row r="26" spans="2:14" ht="21" customHeight="1" x14ac:dyDescent="0.25">
      <c r="B26" s="35" t="s">
        <v>14</v>
      </c>
      <c r="D26" s="117">
        <v>33828.099461904698</v>
      </c>
      <c r="E26" s="117">
        <v>33344.234087903591</v>
      </c>
      <c r="F26" s="111">
        <v>-1.4303652339263362E-2</v>
      </c>
      <c r="G26" s="3"/>
      <c r="H26" s="117">
        <v>13798.777000000002</v>
      </c>
      <c r="I26" s="117">
        <v>14876.956999999999</v>
      </c>
      <c r="J26" s="111">
        <v>7.8135910160733554E-2</v>
      </c>
      <c r="K26" s="120"/>
      <c r="L26" s="117">
        <v>4502</v>
      </c>
      <c r="M26" s="117">
        <v>3619</v>
      </c>
      <c r="N26" s="134">
        <v>-0.19613505108840515</v>
      </c>
    </row>
    <row r="27" spans="2:14" x14ac:dyDescent="0.2">
      <c r="C27" s="1" t="s">
        <v>34</v>
      </c>
      <c r="D27" s="118">
        <v>5138.1139834530923</v>
      </c>
      <c r="E27" s="118">
        <v>3549.3252566664992</v>
      </c>
      <c r="F27" s="55">
        <v>-0.3092163256601872</v>
      </c>
      <c r="H27" s="118">
        <v>942.3103000000001</v>
      </c>
      <c r="I27" s="118">
        <v>667.44139999999993</v>
      </c>
      <c r="J27" s="55">
        <v>-0.29169680093701633</v>
      </c>
      <c r="K27" s="121"/>
      <c r="L27" s="118">
        <v>2452</v>
      </c>
      <c r="M27" s="118">
        <v>1701</v>
      </c>
      <c r="N27" s="135">
        <v>-0.30628058727569329</v>
      </c>
    </row>
    <row r="28" spans="2:14" x14ac:dyDescent="0.2">
      <c r="C28" s="1" t="s">
        <v>35</v>
      </c>
      <c r="D28" s="118">
        <v>1829.80251</v>
      </c>
      <c r="E28" s="118">
        <v>1077.11653</v>
      </c>
      <c r="F28" s="55">
        <v>-0.41134820609684264</v>
      </c>
      <c r="H28" s="118">
        <v>356.67320000000001</v>
      </c>
      <c r="I28" s="118">
        <v>252.488</v>
      </c>
      <c r="J28" s="55">
        <v>-0.29210268671714051</v>
      </c>
      <c r="K28" s="121"/>
      <c r="L28" s="118">
        <v>576</v>
      </c>
      <c r="M28" s="118">
        <v>451</v>
      </c>
      <c r="N28" s="135">
        <v>-0.2170138888888889</v>
      </c>
    </row>
    <row r="29" spans="2:14" x14ac:dyDescent="0.2">
      <c r="C29" s="1" t="s">
        <v>36</v>
      </c>
      <c r="D29" s="118">
        <v>1143.2972400000001</v>
      </c>
      <c r="E29" s="118">
        <v>995.09941946805282</v>
      </c>
      <c r="F29" s="55">
        <v>-0.12962317702432946</v>
      </c>
      <c r="H29" s="118">
        <v>383.5145</v>
      </c>
      <c r="I29" s="118">
        <v>429.95630000000011</v>
      </c>
      <c r="J29" s="55">
        <v>0.12109529105157722</v>
      </c>
      <c r="K29" s="121"/>
      <c r="L29" s="118">
        <v>434</v>
      </c>
      <c r="M29" s="118">
        <v>454</v>
      </c>
      <c r="N29" s="135">
        <v>4.6082949308755762E-2</v>
      </c>
    </row>
    <row r="30" spans="2:14" x14ac:dyDescent="0.2">
      <c r="C30" s="1" t="s">
        <v>37</v>
      </c>
      <c r="D30" s="118">
        <v>9681.1969200000003</v>
      </c>
      <c r="E30" s="118">
        <v>9870.4426289304574</v>
      </c>
      <c r="F30" s="55">
        <v>1.9547759486174886E-2</v>
      </c>
      <c r="H30" s="118">
        <v>3679.874800000001</v>
      </c>
      <c r="I30" s="118">
        <v>3959.7849000000001</v>
      </c>
      <c r="J30" s="55">
        <v>7.6065115041413653E-2</v>
      </c>
      <c r="K30" s="121"/>
      <c r="L30" s="118">
        <v>736</v>
      </c>
      <c r="M30" s="118">
        <v>699</v>
      </c>
      <c r="N30" s="135">
        <v>-5.0271739130434784E-2</v>
      </c>
    </row>
    <row r="31" spans="2:14" x14ac:dyDescent="0.2">
      <c r="C31" s="1" t="s">
        <v>38</v>
      </c>
      <c r="D31" s="118">
        <v>16035.688808451599</v>
      </c>
      <c r="E31" s="118">
        <v>17852.250252838581</v>
      </c>
      <c r="F31" s="55">
        <v>0.11328240813887359</v>
      </c>
      <c r="H31" s="118">
        <v>8436.4042000000009</v>
      </c>
      <c r="I31" s="118">
        <v>9567.286399999999</v>
      </c>
      <c r="J31" s="55">
        <v>0.13404789211024268</v>
      </c>
      <c r="K31" s="121"/>
      <c r="L31" s="118">
        <v>304</v>
      </c>
      <c r="M31" s="118">
        <v>314</v>
      </c>
      <c r="N31" s="135">
        <v>3.2894736842105261E-2</v>
      </c>
    </row>
    <row r="32" spans="2:14" ht="23.25" customHeight="1" x14ac:dyDescent="0.25">
      <c r="B32" s="35" t="s">
        <v>15</v>
      </c>
      <c r="D32" s="117">
        <v>1428.0406134514437</v>
      </c>
      <c r="E32" s="117">
        <v>871.68002055983709</v>
      </c>
      <c r="F32" s="111">
        <v>-0.38959717787502829</v>
      </c>
      <c r="G32" s="3"/>
      <c r="H32" s="117">
        <v>560.36630000000002</v>
      </c>
      <c r="I32" s="117">
        <v>307.57799999999997</v>
      </c>
      <c r="J32" s="111">
        <v>-0.45111260259583785</v>
      </c>
      <c r="K32" s="120"/>
      <c r="L32" s="117">
        <v>1388</v>
      </c>
      <c r="M32" s="117">
        <v>843</v>
      </c>
      <c r="N32" s="134">
        <v>-0.39265129682997119</v>
      </c>
    </row>
    <row r="33" spans="2:14" x14ac:dyDescent="0.2">
      <c r="C33" s="1" t="s">
        <v>34</v>
      </c>
      <c r="D33" s="118">
        <v>801.16209000000003</v>
      </c>
      <c r="E33" s="118">
        <v>438.17923000000002</v>
      </c>
      <c r="F33" s="55">
        <v>-0.45307043921661344</v>
      </c>
      <c r="H33" s="118">
        <v>282.23680000000002</v>
      </c>
      <c r="I33" s="118">
        <v>131.54750000000001</v>
      </c>
      <c r="J33" s="55">
        <v>-0.53391088617784777</v>
      </c>
      <c r="K33" s="121"/>
      <c r="L33" s="118">
        <v>1254</v>
      </c>
      <c r="M33" s="118">
        <v>745</v>
      </c>
      <c r="N33" s="135">
        <v>-0.40590111642743221</v>
      </c>
    </row>
    <row r="34" spans="2:14" x14ac:dyDescent="0.2">
      <c r="C34" s="1" t="s">
        <v>35</v>
      </c>
      <c r="D34" s="118">
        <v>190.78825000000001</v>
      </c>
      <c r="E34" s="118">
        <v>118.83898000000001</v>
      </c>
      <c r="F34" s="55">
        <v>-0.37711583391534853</v>
      </c>
      <c r="H34" s="118">
        <v>97.963499999999996</v>
      </c>
      <c r="I34" s="118">
        <v>51.146700000000003</v>
      </c>
      <c r="J34" s="55">
        <v>-0.47790044251175179</v>
      </c>
      <c r="K34" s="121"/>
      <c r="L34" s="118">
        <v>89</v>
      </c>
      <c r="M34" s="118">
        <v>62</v>
      </c>
      <c r="N34" s="135">
        <v>-0.30337078651685395</v>
      </c>
    </row>
    <row r="35" spans="2:14" x14ac:dyDescent="0.2">
      <c r="C35" s="1" t="s">
        <v>36</v>
      </c>
      <c r="D35" s="118">
        <v>120.52435</v>
      </c>
      <c r="E35" s="118">
        <v>141.60014000000001</v>
      </c>
      <c r="F35" s="55">
        <v>0.17486748528409415</v>
      </c>
      <c r="H35" s="118">
        <v>70.353300000000004</v>
      </c>
      <c r="I35" s="118">
        <v>78.623699999999999</v>
      </c>
      <c r="J35" s="55">
        <v>0.11755525327170147</v>
      </c>
      <c r="K35" s="121"/>
      <c r="L35" s="118">
        <v>32</v>
      </c>
      <c r="M35" s="118">
        <v>25</v>
      </c>
      <c r="N35" s="135">
        <v>-0.21875</v>
      </c>
    </row>
    <row r="36" spans="2:14" x14ac:dyDescent="0.2">
      <c r="C36" s="1" t="s">
        <v>37</v>
      </c>
      <c r="D36" s="118">
        <v>76.761273451443586</v>
      </c>
      <c r="E36" s="118">
        <v>58.257159999999999</v>
      </c>
      <c r="F36" s="55">
        <v>-0.24106053247212766</v>
      </c>
      <c r="H36" s="118">
        <v>42.753100000000003</v>
      </c>
      <c r="I36" s="118">
        <v>17.123899999999999</v>
      </c>
      <c r="J36" s="55">
        <v>-0.59946997995467</v>
      </c>
      <c r="K36" s="121"/>
      <c r="L36" s="118">
        <v>8</v>
      </c>
      <c r="M36" s="118">
        <v>7</v>
      </c>
      <c r="N36" s="135">
        <v>-0.125</v>
      </c>
    </row>
    <row r="37" spans="2:14" x14ac:dyDescent="0.2">
      <c r="C37" s="1" t="s">
        <v>38</v>
      </c>
      <c r="D37" s="118">
        <v>238.80465000000001</v>
      </c>
      <c r="E37" s="118">
        <v>114.804510559837</v>
      </c>
      <c r="F37" s="55">
        <v>-0.5192534544036852</v>
      </c>
      <c r="H37" s="118">
        <v>67.059600000000003</v>
      </c>
      <c r="I37" s="118">
        <v>29.136199999999999</v>
      </c>
      <c r="J37" s="55">
        <v>-0.56551783786363174</v>
      </c>
      <c r="K37" s="121"/>
      <c r="L37" s="118">
        <v>5</v>
      </c>
      <c r="M37" s="118">
        <v>4</v>
      </c>
      <c r="N37" s="135">
        <v>-0.2</v>
      </c>
    </row>
    <row r="38" spans="2:14" ht="15" thickBot="1" x14ac:dyDescent="0.25">
      <c r="B38" s="8"/>
      <c r="C38" s="8"/>
      <c r="D38" s="8"/>
      <c r="E38" s="151"/>
      <c r="F38" s="8"/>
      <c r="G38" s="8"/>
      <c r="H38" s="63"/>
      <c r="I38" s="122"/>
      <c r="J38" s="8"/>
      <c r="K38" s="63"/>
      <c r="L38" s="63"/>
      <c r="M38" s="122"/>
      <c r="N38" s="8"/>
    </row>
    <row r="39" spans="2:14" x14ac:dyDescent="0.2">
      <c r="E39" s="118"/>
    </row>
    <row r="40" spans="2:14" s="16" customFormat="1" ht="12.75" customHeight="1" x14ac:dyDescent="0.2">
      <c r="B40" s="5"/>
      <c r="C40" s="6" t="s">
        <v>128</v>
      </c>
      <c r="D40" s="5"/>
      <c r="E40" s="5"/>
      <c r="F40" s="5"/>
      <c r="G40" s="5"/>
      <c r="H40" s="5"/>
      <c r="I40" s="5"/>
      <c r="J40" s="5"/>
    </row>
    <row r="41" spans="2:14" x14ac:dyDescent="0.2">
      <c r="B41" s="41"/>
      <c r="C41" s="16" t="s">
        <v>174</v>
      </c>
      <c r="D41" s="5"/>
      <c r="E41" s="5"/>
      <c r="F41" s="5"/>
      <c r="G41" s="5"/>
      <c r="H41" s="5"/>
      <c r="I41" s="5"/>
      <c r="J41" s="5"/>
    </row>
    <row r="42" spans="2:14" x14ac:dyDescent="0.2">
      <c r="B42" s="15"/>
      <c r="C42" s="224" t="s">
        <v>126</v>
      </c>
      <c r="D42" s="224"/>
      <c r="E42" s="224"/>
      <c r="F42" s="224"/>
      <c r="G42" s="224"/>
      <c r="H42" s="224"/>
      <c r="I42" s="224"/>
      <c r="J42" s="224"/>
    </row>
    <row r="43" spans="2:14" x14ac:dyDescent="0.2">
      <c r="B43" s="15"/>
      <c r="C43" s="224"/>
      <c r="D43" s="224"/>
      <c r="E43" s="224"/>
      <c r="F43" s="224"/>
      <c r="G43" s="224"/>
      <c r="H43" s="224"/>
      <c r="I43" s="224"/>
      <c r="J43" s="224"/>
    </row>
    <row r="44" spans="2:14" x14ac:dyDescent="0.2">
      <c r="C44" s="182"/>
    </row>
    <row r="45" spans="2:14" x14ac:dyDescent="0.2">
      <c r="B45" s="17"/>
      <c r="C45" s="182"/>
    </row>
  </sheetData>
  <mergeCells count="2">
    <mergeCell ref="C42:J43"/>
    <mergeCell ref="C4:N4"/>
  </mergeCells>
  <phoneticPr fontId="47"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M44"/>
  <sheetViews>
    <sheetView showGridLines="0" zoomScale="80" zoomScaleNormal="80" workbookViewId="0">
      <selection activeCell="S22" sqref="S22"/>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s>
  <sheetData>
    <row r="1" spans="1:12" x14ac:dyDescent="0.25">
      <c r="A1" s="35" t="s">
        <v>176</v>
      </c>
      <c r="B1" s="27"/>
      <c r="C1" s="27"/>
      <c r="D1" s="27"/>
      <c r="E1" s="27"/>
      <c r="F1" s="27"/>
      <c r="G1" s="27"/>
      <c r="H1" s="27"/>
      <c r="I1" s="27"/>
      <c r="J1" s="27"/>
    </row>
    <row r="2" spans="1:12" x14ac:dyDescent="0.25">
      <c r="A2" s="11"/>
      <c r="L2" s="26"/>
    </row>
    <row r="3" spans="1:12" ht="15.75" thickBot="1" x14ac:dyDescent="0.3">
      <c r="B3" s="27"/>
      <c r="C3" s="27"/>
      <c r="D3" s="27"/>
      <c r="E3" s="27"/>
      <c r="F3" s="27"/>
      <c r="G3" s="27"/>
      <c r="H3" s="27"/>
      <c r="I3" s="27"/>
      <c r="J3" s="27"/>
      <c r="K3" s="27"/>
      <c r="L3" s="28"/>
    </row>
    <row r="4" spans="1:12" ht="54.75" customHeight="1" x14ac:dyDescent="0.25">
      <c r="B4" s="76"/>
      <c r="C4" s="232" t="s">
        <v>119</v>
      </c>
      <c r="D4" s="232"/>
      <c r="E4" s="234" t="s">
        <v>120</v>
      </c>
      <c r="F4" s="234"/>
      <c r="G4" s="233" t="s">
        <v>121</v>
      </c>
      <c r="H4" s="233"/>
      <c r="I4" s="234" t="s">
        <v>123</v>
      </c>
      <c r="J4" s="234"/>
      <c r="K4" s="233" t="s">
        <v>122</v>
      </c>
      <c r="L4" s="233"/>
    </row>
    <row r="5" spans="1:12" x14ac:dyDescent="0.25">
      <c r="B5" s="77"/>
      <c r="C5" s="78"/>
      <c r="D5" s="78"/>
      <c r="E5" s="78"/>
      <c r="F5" s="78"/>
      <c r="G5" s="78"/>
      <c r="H5" s="78"/>
      <c r="I5" s="78"/>
      <c r="J5" s="78"/>
      <c r="K5" s="78"/>
      <c r="L5" s="78"/>
    </row>
    <row r="6" spans="1:12" x14ac:dyDescent="0.25">
      <c r="B6" s="77"/>
      <c r="C6" s="230" t="s">
        <v>125</v>
      </c>
      <c r="D6" s="79" t="s">
        <v>56</v>
      </c>
      <c r="E6" s="230" t="s">
        <v>125</v>
      </c>
      <c r="F6" s="79" t="s">
        <v>56</v>
      </c>
      <c r="G6" s="230" t="s">
        <v>125</v>
      </c>
      <c r="H6" s="79" t="s">
        <v>56</v>
      </c>
      <c r="I6" s="230" t="s">
        <v>125</v>
      </c>
      <c r="J6" s="79" t="s">
        <v>56</v>
      </c>
      <c r="K6" s="230" t="s">
        <v>125</v>
      </c>
      <c r="L6" s="78" t="s">
        <v>56</v>
      </c>
    </row>
    <row r="7" spans="1:12" x14ac:dyDescent="0.25">
      <c r="B7" s="80"/>
      <c r="C7" s="235"/>
      <c r="D7" s="81" t="s">
        <v>118</v>
      </c>
      <c r="E7" s="235"/>
      <c r="F7" s="81" t="s">
        <v>118</v>
      </c>
      <c r="G7" s="235"/>
      <c r="H7" s="81" t="s">
        <v>118</v>
      </c>
      <c r="I7" s="235"/>
      <c r="J7" s="81" t="s">
        <v>118</v>
      </c>
      <c r="K7" s="235"/>
      <c r="L7" s="81" t="s">
        <v>118</v>
      </c>
    </row>
    <row r="8" spans="1:12" x14ac:dyDescent="0.25">
      <c r="B8" s="82"/>
      <c r="C8" s="83"/>
      <c r="D8" s="83"/>
      <c r="E8" s="83"/>
      <c r="F8" s="83"/>
      <c r="G8" s="83"/>
      <c r="H8" s="83"/>
      <c r="I8" s="83"/>
      <c r="J8" s="83"/>
      <c r="K8" s="83"/>
      <c r="L8" s="38"/>
    </row>
    <row r="9" spans="1:12" x14ac:dyDescent="0.25">
      <c r="B9" s="84">
        <v>2025</v>
      </c>
      <c r="C9" s="127"/>
      <c r="D9" s="127"/>
      <c r="E9" s="127"/>
      <c r="F9" s="127"/>
      <c r="G9" s="127"/>
      <c r="H9" s="127"/>
      <c r="I9" s="127"/>
      <c r="J9" s="127"/>
      <c r="K9" s="127"/>
      <c r="L9" s="125"/>
    </row>
    <row r="10" spans="1:12" x14ac:dyDescent="0.25">
      <c r="B10" s="85" t="s">
        <v>44</v>
      </c>
      <c r="C10" s="126">
        <v>67912.377099999998</v>
      </c>
      <c r="D10" s="126">
        <v>122241.23051343299</v>
      </c>
      <c r="E10" s="126">
        <v>29882.992099999999</v>
      </c>
      <c r="F10" s="126">
        <v>49940.649279888683</v>
      </c>
      <c r="G10" s="126">
        <v>97795.369200000001</v>
      </c>
      <c r="H10" s="126">
        <v>172181.87979332171</v>
      </c>
      <c r="I10" s="126">
        <v>1045.2936999999999</v>
      </c>
      <c r="J10" s="126">
        <v>1777.7777195379349</v>
      </c>
      <c r="K10" s="126">
        <v>68957.670800000007</v>
      </c>
      <c r="L10" s="126">
        <v>124019.008232971</v>
      </c>
    </row>
    <row r="11" spans="1:12" x14ac:dyDescent="0.25">
      <c r="B11" s="85" t="s">
        <v>45</v>
      </c>
      <c r="C11" s="126">
        <v>23917.9306</v>
      </c>
      <c r="D11" s="126">
        <v>45033.867034750067</v>
      </c>
      <c r="E11" s="126">
        <v>27338.3024</v>
      </c>
      <c r="F11" s="126">
        <v>14128.389584298189</v>
      </c>
      <c r="G11" s="126">
        <v>51256.233</v>
      </c>
      <c r="H11" s="126">
        <v>59162.256619048268</v>
      </c>
      <c r="I11" s="126">
        <v>2094.6568000000002</v>
      </c>
      <c r="J11" s="126">
        <v>2985.404665376449</v>
      </c>
      <c r="K11" s="126">
        <v>26012.5874</v>
      </c>
      <c r="L11" s="126">
        <v>48019.271700126526</v>
      </c>
    </row>
    <row r="12" spans="1:12" x14ac:dyDescent="0.25">
      <c r="B12" s="85" t="s">
        <v>46</v>
      </c>
      <c r="C12" s="126">
        <v>39782.837099999997</v>
      </c>
      <c r="D12" s="126">
        <v>54499.815596151391</v>
      </c>
      <c r="E12" s="126">
        <v>39024.954299999998</v>
      </c>
      <c r="F12" s="126">
        <v>15200.65115095182</v>
      </c>
      <c r="G12" s="126">
        <v>78807.791400000002</v>
      </c>
      <c r="H12" s="126">
        <v>69700.466747103215</v>
      </c>
      <c r="I12" s="126">
        <v>1644.9039</v>
      </c>
      <c r="J12" s="126">
        <v>1775.0913233932599</v>
      </c>
      <c r="K12" s="126">
        <v>41427.741000000002</v>
      </c>
      <c r="L12" s="126">
        <v>56274.90691954465</v>
      </c>
    </row>
    <row r="13" spans="1:12" x14ac:dyDescent="0.25">
      <c r="B13" s="85" t="s">
        <v>47</v>
      </c>
      <c r="C13" s="126">
        <v>27843.099699999999</v>
      </c>
      <c r="D13" s="126">
        <v>52352.537322404467</v>
      </c>
      <c r="E13" s="126">
        <v>20737.374199999998</v>
      </c>
      <c r="F13" s="126">
        <v>8779.2271014389298</v>
      </c>
      <c r="G13" s="126">
        <v>48580.473899999997</v>
      </c>
      <c r="H13" s="126">
        <v>61131.764423843393</v>
      </c>
      <c r="I13" s="126">
        <v>931.69770000000005</v>
      </c>
      <c r="J13" s="126">
        <v>1133.88959277103</v>
      </c>
      <c r="K13" s="126">
        <v>28774.797399999999</v>
      </c>
      <c r="L13" s="126">
        <v>53486.426915175492</v>
      </c>
    </row>
    <row r="14" spans="1:12" x14ac:dyDescent="0.25">
      <c r="B14" s="85" t="s">
        <v>40</v>
      </c>
      <c r="C14" s="126">
        <v>18353.052899999999</v>
      </c>
      <c r="D14" s="126">
        <v>47868.198481611144</v>
      </c>
      <c r="E14" s="126">
        <v>1497.6626000000001</v>
      </c>
      <c r="F14" s="126">
        <v>4231.9623867949131</v>
      </c>
      <c r="G14" s="126">
        <v>19850.715499999998</v>
      </c>
      <c r="H14" s="126">
        <v>52100.160868406063</v>
      </c>
      <c r="I14" s="126">
        <v>1053.2834</v>
      </c>
      <c r="J14" s="126">
        <v>1235.8338337286721</v>
      </c>
      <c r="K14" s="126">
        <v>19406.336299999999</v>
      </c>
      <c r="L14" s="126">
        <v>49104.03231533982</v>
      </c>
    </row>
    <row r="15" spans="1:12" x14ac:dyDescent="0.25">
      <c r="B15" s="85" t="s">
        <v>48</v>
      </c>
      <c r="C15" s="145">
        <v>22442.4853</v>
      </c>
      <c r="D15" s="145">
        <v>57016.063867644843</v>
      </c>
      <c r="E15" s="145">
        <v>1396.9317000000001</v>
      </c>
      <c r="F15" s="145">
        <v>3629.5584534665641</v>
      </c>
      <c r="G15" s="145">
        <v>23839.417000000001</v>
      </c>
      <c r="H15" s="145">
        <v>60645.622321111397</v>
      </c>
      <c r="I15" s="145">
        <v>1146.6098999999999</v>
      </c>
      <c r="J15" s="145">
        <v>1435.3876472623431</v>
      </c>
      <c r="K15" s="145">
        <v>23589.0952</v>
      </c>
      <c r="L15" s="145">
        <v>58451.451514907181</v>
      </c>
    </row>
    <row r="16" spans="1:12" x14ac:dyDescent="0.25">
      <c r="B16" s="85" t="s">
        <v>49</v>
      </c>
      <c r="C16" s="145"/>
      <c r="D16" s="145"/>
      <c r="E16" s="145"/>
      <c r="F16" s="145"/>
      <c r="G16" s="145"/>
      <c r="H16" s="145"/>
      <c r="I16" s="145"/>
      <c r="J16" s="145"/>
      <c r="K16" s="145"/>
      <c r="L16" s="145"/>
    </row>
    <row r="17" spans="2:13" x14ac:dyDescent="0.25">
      <c r="B17" s="85" t="s">
        <v>50</v>
      </c>
      <c r="C17" s="145"/>
      <c r="D17" s="145"/>
      <c r="E17" s="145"/>
      <c r="F17" s="145"/>
      <c r="G17" s="145"/>
      <c r="H17" s="145"/>
      <c r="I17" s="145"/>
      <c r="J17" s="145"/>
      <c r="K17" s="145"/>
      <c r="L17" s="145"/>
    </row>
    <row r="18" spans="2:13" x14ac:dyDescent="0.25">
      <c r="B18" s="85" t="s">
        <v>51</v>
      </c>
      <c r="C18" s="145"/>
      <c r="D18" s="145"/>
      <c r="E18" s="145"/>
      <c r="F18" s="145"/>
      <c r="G18" s="145"/>
      <c r="H18" s="145"/>
      <c r="I18" s="145"/>
      <c r="J18" s="145"/>
      <c r="K18" s="145"/>
      <c r="L18" s="145"/>
    </row>
    <row r="19" spans="2:13" x14ac:dyDescent="0.25">
      <c r="B19" s="85" t="s">
        <v>52</v>
      </c>
      <c r="C19" s="145"/>
      <c r="D19" s="145"/>
      <c r="E19" s="145"/>
      <c r="F19" s="145"/>
      <c r="G19" s="145"/>
      <c r="H19" s="145"/>
      <c r="I19" s="145"/>
      <c r="J19" s="145"/>
      <c r="K19" s="145"/>
      <c r="L19" s="145"/>
    </row>
    <row r="20" spans="2:13" x14ac:dyDescent="0.25">
      <c r="B20" s="85" t="s">
        <v>53</v>
      </c>
      <c r="C20" s="145"/>
      <c r="D20" s="145"/>
      <c r="E20" s="145"/>
      <c r="F20" s="145"/>
      <c r="G20" s="145"/>
      <c r="H20" s="145"/>
      <c r="I20" s="145"/>
      <c r="J20" s="145"/>
      <c r="K20" s="145"/>
      <c r="L20" s="145"/>
    </row>
    <row r="21" spans="2:13" x14ac:dyDescent="0.25">
      <c r="B21" s="85" t="s">
        <v>54</v>
      </c>
      <c r="C21" s="145"/>
      <c r="D21" s="145"/>
      <c r="E21" s="145"/>
      <c r="F21" s="145"/>
      <c r="G21" s="145"/>
      <c r="H21" s="145"/>
      <c r="I21" s="145"/>
      <c r="J21" s="145"/>
      <c r="K21" s="145"/>
      <c r="L21" s="145"/>
    </row>
    <row r="22" spans="2:13" x14ac:dyDescent="0.25">
      <c r="B22" s="86" t="s">
        <v>55</v>
      </c>
      <c r="C22" s="108">
        <f t="shared" ref="C22:L22" si="0">SUM(C10:C21)</f>
        <v>200251.78270000001</v>
      </c>
      <c r="D22" s="108">
        <f t="shared" si="0"/>
        <v>379011.71281599486</v>
      </c>
      <c r="E22" s="108">
        <f t="shared" si="0"/>
        <v>119878.21729999999</v>
      </c>
      <c r="F22" s="108">
        <f t="shared" si="0"/>
        <v>95910.437956839101</v>
      </c>
      <c r="G22" s="108">
        <f t="shared" si="0"/>
        <v>320130</v>
      </c>
      <c r="H22" s="108">
        <f t="shared" si="0"/>
        <v>474922.15077283408</v>
      </c>
      <c r="I22" s="108">
        <f t="shared" si="0"/>
        <v>7916.4454000000005</v>
      </c>
      <c r="J22" s="108">
        <f t="shared" si="0"/>
        <v>10343.384782069688</v>
      </c>
      <c r="K22" s="108">
        <f t="shared" si="0"/>
        <v>208168.22810000004</v>
      </c>
      <c r="L22" s="108">
        <f t="shared" si="0"/>
        <v>389355.09759806469</v>
      </c>
      <c r="M22" s="108"/>
    </row>
    <row r="23" spans="2:13" x14ac:dyDescent="0.25">
      <c r="B23" s="85"/>
      <c r="C23" s="123"/>
      <c r="D23" s="123"/>
      <c r="E23" s="123"/>
      <c r="F23" s="123"/>
      <c r="G23" s="123"/>
      <c r="H23" s="123"/>
      <c r="I23" s="123"/>
      <c r="J23" s="123"/>
      <c r="K23" s="123"/>
      <c r="L23" s="124"/>
    </row>
    <row r="24" spans="2:13" x14ac:dyDescent="0.25">
      <c r="B24" s="84">
        <v>2024</v>
      </c>
      <c r="C24" s="123"/>
      <c r="D24" s="123"/>
      <c r="E24" s="123"/>
      <c r="F24" s="123"/>
      <c r="G24" s="123"/>
      <c r="H24" s="123"/>
      <c r="I24" s="123"/>
      <c r="J24" s="123"/>
      <c r="K24" s="123"/>
      <c r="L24" s="125"/>
    </row>
    <row r="25" spans="2:13" x14ac:dyDescent="0.25">
      <c r="B25" s="85" t="s">
        <v>44</v>
      </c>
      <c r="C25" s="210">
        <v>65292.286899999999</v>
      </c>
      <c r="D25" s="210">
        <v>99795.935283889194</v>
      </c>
      <c r="E25" s="210">
        <v>33775.095099999999</v>
      </c>
      <c r="F25" s="210">
        <v>41040.938830791143</v>
      </c>
      <c r="G25" s="210">
        <v>99067.381999999998</v>
      </c>
      <c r="H25" s="210">
        <v>140836.87411468031</v>
      </c>
      <c r="I25" s="212">
        <v>701.95669999999996</v>
      </c>
      <c r="J25" s="210">
        <v>958.01683325768033</v>
      </c>
      <c r="K25" s="210">
        <v>65994.243600000002</v>
      </c>
      <c r="L25" s="210">
        <v>100753.9521171469</v>
      </c>
    </row>
    <row r="26" spans="2:13" x14ac:dyDescent="0.25">
      <c r="B26" s="85" t="s">
        <v>45</v>
      </c>
      <c r="C26" s="210">
        <v>33343.3773</v>
      </c>
      <c r="D26" s="210">
        <v>52791.282729604842</v>
      </c>
      <c r="E26" s="210">
        <v>21459.461599999999</v>
      </c>
      <c r="F26" s="210">
        <v>14556.994347137521</v>
      </c>
      <c r="G26" s="210">
        <v>54802.838900000002</v>
      </c>
      <c r="H26" s="210">
        <v>67348.277076742364</v>
      </c>
      <c r="I26" s="212">
        <v>3076.2597000000001</v>
      </c>
      <c r="J26" s="210">
        <v>3920.0732776795498</v>
      </c>
      <c r="K26" s="210">
        <v>36419.637000000002</v>
      </c>
      <c r="L26" s="210">
        <v>56711.356007284397</v>
      </c>
    </row>
    <row r="27" spans="2:13" x14ac:dyDescent="0.25">
      <c r="B27" s="85" t="s">
        <v>46</v>
      </c>
      <c r="C27" s="210">
        <v>41901.008600000001</v>
      </c>
      <c r="D27" s="210">
        <v>58904.783958507091</v>
      </c>
      <c r="E27" s="210">
        <v>46814.693399999996</v>
      </c>
      <c r="F27" s="210">
        <v>18540.601088535219</v>
      </c>
      <c r="G27" s="210">
        <v>88715.702000000005</v>
      </c>
      <c r="H27" s="210">
        <v>77445.385047042306</v>
      </c>
      <c r="I27" s="212">
        <v>1224.9808</v>
      </c>
      <c r="J27" s="210">
        <v>1653.0087058387619</v>
      </c>
      <c r="K27" s="210">
        <v>43125.989399999999</v>
      </c>
      <c r="L27" s="210">
        <v>60557.792664345863</v>
      </c>
    </row>
    <row r="28" spans="2:13" x14ac:dyDescent="0.25">
      <c r="B28" s="85" t="s">
        <v>47</v>
      </c>
      <c r="C28" s="210">
        <v>27634.687900000001</v>
      </c>
      <c r="D28" s="210">
        <v>48889.157523217931</v>
      </c>
      <c r="E28" s="210">
        <v>17862.006300000001</v>
      </c>
      <c r="F28" s="210">
        <v>11653.503807221839</v>
      </c>
      <c r="G28" s="210">
        <v>45496.694199999998</v>
      </c>
      <c r="H28" s="210">
        <v>60542.661330439783</v>
      </c>
      <c r="I28" s="212">
        <v>833.17750000000001</v>
      </c>
      <c r="J28" s="210">
        <v>1777.16139</v>
      </c>
      <c r="K28" s="210">
        <v>28467.865399999999</v>
      </c>
      <c r="L28" s="210">
        <v>50666.318913217932</v>
      </c>
    </row>
    <row r="29" spans="2:13" x14ac:dyDescent="0.25">
      <c r="B29" s="85" t="s">
        <v>40</v>
      </c>
      <c r="C29" s="210">
        <v>21227.577399999998</v>
      </c>
      <c r="D29" s="210">
        <v>53300.973085815916</v>
      </c>
      <c r="E29" s="210">
        <v>2295.8856000000001</v>
      </c>
      <c r="F29" s="210">
        <v>8748.3029677178274</v>
      </c>
      <c r="G29" s="210">
        <v>23523.463</v>
      </c>
      <c r="H29" s="210">
        <v>62049.276053533751</v>
      </c>
      <c r="I29" s="212">
        <v>1090.3281999999999</v>
      </c>
      <c r="J29" s="210">
        <v>2060.3055021678392</v>
      </c>
      <c r="K29" s="210">
        <v>22317.905599999998</v>
      </c>
      <c r="L29" s="210">
        <v>55361.278587983761</v>
      </c>
    </row>
    <row r="30" spans="2:13" x14ac:dyDescent="0.25">
      <c r="B30" s="85" t="s">
        <v>48</v>
      </c>
      <c r="C30" s="210">
        <v>22528.273300000001</v>
      </c>
      <c r="D30" s="210">
        <v>56997.411252225938</v>
      </c>
      <c r="E30" s="210">
        <v>1569.5739000000001</v>
      </c>
      <c r="F30" s="210">
        <v>5278.6424620344187</v>
      </c>
      <c r="G30" s="210">
        <v>24097.8472</v>
      </c>
      <c r="H30" s="210">
        <v>62276.053714260357</v>
      </c>
      <c r="I30" s="212">
        <v>736.97889999999995</v>
      </c>
      <c r="J30" s="210">
        <v>1678.00188</v>
      </c>
      <c r="K30" s="210">
        <v>23265.252199999999</v>
      </c>
      <c r="L30" s="210">
        <v>58675.413132225942</v>
      </c>
    </row>
    <row r="31" spans="2:13" x14ac:dyDescent="0.25">
      <c r="B31" s="85" t="s">
        <v>49</v>
      </c>
      <c r="C31" s="210">
        <v>34664.617899999997</v>
      </c>
      <c r="D31" s="210">
        <v>73365.883831706597</v>
      </c>
      <c r="E31" s="210">
        <v>7366.4283999999998</v>
      </c>
      <c r="F31" s="210">
        <v>7396.9241619069562</v>
      </c>
      <c r="G31" s="210">
        <v>42031.046300000002</v>
      </c>
      <c r="H31" s="210">
        <v>80762.807993613562</v>
      </c>
      <c r="I31" s="212">
        <v>964.40710000000001</v>
      </c>
      <c r="J31" s="210">
        <v>1858.529854570204</v>
      </c>
      <c r="K31" s="210">
        <v>35629.025000000001</v>
      </c>
      <c r="L31" s="210">
        <v>75224.413686276806</v>
      </c>
    </row>
    <row r="32" spans="2:13" x14ac:dyDescent="0.25">
      <c r="B32" s="85" t="s">
        <v>50</v>
      </c>
      <c r="C32" s="210">
        <v>53951.972300000001</v>
      </c>
      <c r="D32" s="210">
        <v>73659.81493980762</v>
      </c>
      <c r="E32" s="210">
        <v>16414.5877</v>
      </c>
      <c r="F32" s="210">
        <v>13527.427570846479</v>
      </c>
      <c r="G32" s="210">
        <v>70366.559999999998</v>
      </c>
      <c r="H32" s="210">
        <v>87187.242510654105</v>
      </c>
      <c r="I32" s="212">
        <v>686.28340000000003</v>
      </c>
      <c r="J32" s="210">
        <v>1256.530033218243</v>
      </c>
      <c r="K32" s="210">
        <v>54638.255700000002</v>
      </c>
      <c r="L32" s="210">
        <v>74916.344973025873</v>
      </c>
    </row>
    <row r="33" spans="1:12" x14ac:dyDescent="0.25">
      <c r="B33" s="85" t="s">
        <v>51</v>
      </c>
      <c r="C33" s="210">
        <v>43417.4136</v>
      </c>
      <c r="D33" s="210">
        <v>65404.638027539637</v>
      </c>
      <c r="E33" s="210">
        <v>20823.474200000001</v>
      </c>
      <c r="F33" s="210">
        <v>18183.273111170882</v>
      </c>
      <c r="G33" s="210">
        <v>64240.887799999997</v>
      </c>
      <c r="H33" s="210">
        <v>83587.911138710508</v>
      </c>
      <c r="I33" s="212">
        <v>844.98590000000002</v>
      </c>
      <c r="J33" s="210">
        <v>1010.969222855636</v>
      </c>
      <c r="K33" s="210">
        <v>44262.3995</v>
      </c>
      <c r="L33" s="210">
        <v>66415.607250395275</v>
      </c>
    </row>
    <row r="34" spans="1:12" x14ac:dyDescent="0.25">
      <c r="B34" s="85" t="s">
        <v>52</v>
      </c>
      <c r="C34" s="210">
        <v>62786.345200000003</v>
      </c>
      <c r="D34" s="210">
        <v>112686.87692446999</v>
      </c>
      <c r="E34" s="210">
        <v>46853.813999999998</v>
      </c>
      <c r="F34" s="210">
        <v>67308.671881983202</v>
      </c>
      <c r="G34" s="210">
        <v>109640.15919999999</v>
      </c>
      <c r="H34" s="210">
        <v>179995.54880645321</v>
      </c>
      <c r="I34" s="212">
        <v>691.87620000000004</v>
      </c>
      <c r="J34" s="210">
        <v>978.71875862095794</v>
      </c>
      <c r="K34" s="210">
        <v>63478.221399999988</v>
      </c>
      <c r="L34" s="210">
        <v>113665.595683091</v>
      </c>
    </row>
    <row r="35" spans="1:12" x14ac:dyDescent="0.25">
      <c r="B35" s="85" t="s">
        <v>53</v>
      </c>
      <c r="C35" s="210">
        <v>49845.532099999997</v>
      </c>
      <c r="D35" s="210">
        <v>86318.717868864464</v>
      </c>
      <c r="E35" s="210">
        <v>26372.088800000001</v>
      </c>
      <c r="F35" s="210">
        <v>37726.155647703272</v>
      </c>
      <c r="G35" s="210">
        <v>76217.620899999994</v>
      </c>
      <c r="H35" s="210">
        <v>124044.87351656771</v>
      </c>
      <c r="I35" s="212">
        <v>1048.8402000000001</v>
      </c>
      <c r="J35" s="210">
        <v>1329.572450864963</v>
      </c>
      <c r="K35" s="210">
        <v>50894.372300000003</v>
      </c>
      <c r="L35" s="210">
        <v>87648.290319729436</v>
      </c>
    </row>
    <row r="36" spans="1:12" x14ac:dyDescent="0.25">
      <c r="B36" s="85" t="s">
        <v>54</v>
      </c>
      <c r="C36" s="210">
        <v>14760.721799999999</v>
      </c>
      <c r="D36" s="210">
        <v>38491.360298958767</v>
      </c>
      <c r="E36" s="210">
        <v>5890.5213999999996</v>
      </c>
      <c r="F36" s="210">
        <v>7251.0570776167224</v>
      </c>
      <c r="G36" s="210">
        <v>20651.243200000001</v>
      </c>
      <c r="H36" s="210">
        <v>45742.417376575489</v>
      </c>
      <c r="I36" s="212">
        <v>535.70650000000001</v>
      </c>
      <c r="J36" s="210">
        <v>1036.586927468079</v>
      </c>
      <c r="K36" s="210">
        <v>15296.4283</v>
      </c>
      <c r="L36" s="210">
        <v>39527.947226426848</v>
      </c>
    </row>
    <row r="37" spans="1:12" x14ac:dyDescent="0.25">
      <c r="B37" s="86" t="s">
        <v>55</v>
      </c>
      <c r="C37" s="127">
        <f t="shared" ref="C37:L37" si="1">SUM(C25:C36)</f>
        <v>471353.81429999997</v>
      </c>
      <c r="D37" s="127">
        <f t="shared" si="1"/>
        <v>820606.83572460781</v>
      </c>
      <c r="E37" s="127">
        <f t="shared" si="1"/>
        <v>247497.63040000002</v>
      </c>
      <c r="F37" s="127">
        <f t="shared" si="1"/>
        <v>251212.49295466547</v>
      </c>
      <c r="G37" s="127">
        <f t="shared" si="1"/>
        <v>718851.44469999999</v>
      </c>
      <c r="H37" s="127">
        <f t="shared" si="1"/>
        <v>1071819.3286792736</v>
      </c>
      <c r="I37" s="127">
        <f t="shared" si="1"/>
        <v>12435.781100000002</v>
      </c>
      <c r="J37" s="127">
        <f t="shared" si="1"/>
        <v>19517.474836541915</v>
      </c>
      <c r="K37" s="127">
        <f t="shared" si="1"/>
        <v>483789.59539999999</v>
      </c>
      <c r="L37" s="127">
        <f t="shared" si="1"/>
        <v>840124.31056114996</v>
      </c>
    </row>
    <row r="38" spans="1:12" ht="15.75" thickBot="1" x14ac:dyDescent="0.3">
      <c r="A38" s="26"/>
      <c r="B38" s="87"/>
      <c r="C38" s="87"/>
      <c r="D38" s="87"/>
      <c r="E38" s="87"/>
      <c r="F38" s="87"/>
      <c r="G38" s="88"/>
      <c r="H38" s="88"/>
      <c r="I38" s="87"/>
      <c r="J38" s="87"/>
      <c r="K38" s="87"/>
      <c r="L38" s="104"/>
    </row>
    <row r="39" spans="1:12" x14ac:dyDescent="0.25">
      <c r="A39" s="5"/>
      <c r="B39" s="6" t="s">
        <v>128</v>
      </c>
      <c r="C39" s="5"/>
      <c r="D39" s="5"/>
      <c r="E39" s="5"/>
      <c r="F39" s="5"/>
      <c r="G39" s="9" t="s">
        <v>41</v>
      </c>
      <c r="H39" s="5"/>
      <c r="I39" s="5"/>
      <c r="J39" s="5"/>
      <c r="K39" s="5"/>
      <c r="L39" s="5"/>
    </row>
    <row r="40" spans="1:12" x14ac:dyDescent="0.25">
      <c r="A40" s="41"/>
      <c r="B40" s="16" t="s">
        <v>174</v>
      </c>
      <c r="C40" s="5"/>
      <c r="D40" s="5"/>
      <c r="E40" s="5"/>
      <c r="F40" s="5"/>
      <c r="G40" s="5"/>
      <c r="H40" s="5"/>
      <c r="I40" s="5"/>
      <c r="J40" s="5"/>
      <c r="K40" s="5"/>
      <c r="L40" s="5"/>
    </row>
    <row r="41" spans="1:12" x14ac:dyDescent="0.25">
      <c r="A41" s="15"/>
      <c r="B41" s="224" t="s">
        <v>126</v>
      </c>
      <c r="C41" s="224"/>
      <c r="D41" s="224"/>
      <c r="E41" s="224"/>
      <c r="F41" s="224"/>
      <c r="G41" s="224"/>
      <c r="H41" s="224"/>
      <c r="I41" s="224"/>
      <c r="J41" s="224"/>
      <c r="K41" s="224"/>
      <c r="L41" s="224"/>
    </row>
    <row r="42" spans="1:12" x14ac:dyDescent="0.25">
      <c r="A42" s="15"/>
      <c r="B42" s="224"/>
      <c r="C42" s="224"/>
      <c r="D42" s="224"/>
      <c r="E42" s="224"/>
      <c r="F42" s="224"/>
      <c r="G42" s="224"/>
      <c r="H42" s="224"/>
      <c r="I42" s="224"/>
      <c r="J42" s="224"/>
      <c r="K42" s="224"/>
      <c r="L42" s="224"/>
    </row>
    <row r="43" spans="1:12" x14ac:dyDescent="0.25">
      <c r="A43" s="1"/>
      <c r="B43" s="182"/>
      <c r="C43" s="1"/>
      <c r="D43" s="1"/>
      <c r="E43" s="1"/>
      <c r="F43" s="1"/>
      <c r="G43" s="1"/>
      <c r="H43" s="1"/>
      <c r="I43" s="1"/>
      <c r="J43" s="1"/>
      <c r="K43" s="1"/>
      <c r="L43" s="1"/>
    </row>
    <row r="44" spans="1:12" x14ac:dyDescent="0.25">
      <c r="B44" s="182"/>
      <c r="C44" s="1"/>
      <c r="D44" s="1"/>
      <c r="E44" s="1"/>
      <c r="F44" s="1"/>
      <c r="G44" s="1"/>
      <c r="H44" s="1"/>
      <c r="I44" s="1"/>
      <c r="J44" s="1"/>
      <c r="K44" s="1"/>
      <c r="L44" s="1"/>
    </row>
  </sheetData>
  <mergeCells count="11">
    <mergeCell ref="B41:L42"/>
    <mergeCell ref="C6:C7"/>
    <mergeCell ref="E6:E7"/>
    <mergeCell ref="G6:G7"/>
    <mergeCell ref="I6:I7"/>
    <mergeCell ref="K6:K7"/>
    <mergeCell ref="C4:D4"/>
    <mergeCell ref="K4:L4"/>
    <mergeCell ref="I4:J4"/>
    <mergeCell ref="G4:H4"/>
    <mergeCell ref="E4:F4"/>
  </mergeCells>
  <phoneticPr fontId="47"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29"/>
    </row>
    <row r="3" spans="5:18" ht="15" x14ac:dyDescent="0.25">
      <c r="E3" s="130" t="s">
        <v>32</v>
      </c>
      <c r="F3" s="1" t="s">
        <v>139</v>
      </c>
    </row>
    <row r="4" spans="5:18" ht="15" x14ac:dyDescent="0.25">
      <c r="E4" s="130"/>
    </row>
    <row r="5" spans="5:18" ht="15" x14ac:dyDescent="0.25">
      <c r="E5" s="130" t="s">
        <v>6</v>
      </c>
      <c r="F5" s="1" t="s">
        <v>140</v>
      </c>
    </row>
    <row r="6" spans="5:18" ht="15" x14ac:dyDescent="0.25">
      <c r="E6" s="130"/>
    </row>
    <row r="7" spans="5:18" ht="15" x14ac:dyDescent="0.25">
      <c r="E7" s="130" t="s">
        <v>7</v>
      </c>
      <c r="F7" s="1" t="s">
        <v>141</v>
      </c>
    </row>
    <row r="8" spans="5:18" ht="15" x14ac:dyDescent="0.25">
      <c r="E8" s="131"/>
    </row>
    <row r="9" spans="5:18" ht="15" x14ac:dyDescent="0.25">
      <c r="E9" s="129" t="s">
        <v>142</v>
      </c>
      <c r="F9" s="132" t="s">
        <v>143</v>
      </c>
    </row>
    <row r="10" spans="5:18" ht="15" x14ac:dyDescent="0.25">
      <c r="E10" s="129"/>
    </row>
    <row r="11" spans="5:18" ht="15" x14ac:dyDescent="0.25">
      <c r="E11" s="129" t="s">
        <v>56</v>
      </c>
      <c r="F11" s="1" t="s">
        <v>147</v>
      </c>
    </row>
    <row r="12" spans="5:18" ht="15" x14ac:dyDescent="0.25">
      <c r="E12" s="129"/>
      <c r="F12" s="14"/>
      <c r="G12" s="14"/>
      <c r="H12" s="14"/>
      <c r="I12" s="14"/>
      <c r="J12" s="14"/>
      <c r="K12" s="14"/>
      <c r="L12" s="14"/>
      <c r="M12" s="14"/>
      <c r="N12" s="14"/>
      <c r="O12" s="14"/>
      <c r="P12" s="14"/>
      <c r="Q12" s="14"/>
      <c r="R12" s="14"/>
    </row>
    <row r="13" spans="5:18" ht="15" x14ac:dyDescent="0.25">
      <c r="E13" s="129" t="s">
        <v>144</v>
      </c>
      <c r="F13" s="1" t="s">
        <v>145</v>
      </c>
    </row>
    <row r="14" spans="5:18" x14ac:dyDescent="0.2">
      <c r="E14" s="133"/>
    </row>
    <row r="15" spans="5:18" ht="15" x14ac:dyDescent="0.25">
      <c r="E15" s="3" t="s">
        <v>57</v>
      </c>
      <c r="F15" s="144"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36"/>
      <c r="F22" s="236"/>
      <c r="G22" s="236"/>
      <c r="H22" s="236"/>
      <c r="I22" s="236"/>
      <c r="J22" s="236"/>
      <c r="K22" s="236"/>
      <c r="L22" s="236"/>
      <c r="M22" s="236"/>
      <c r="N22" s="236"/>
      <c r="O22" s="236"/>
      <c r="P22" s="236"/>
      <c r="Q22" s="236"/>
      <c r="R22" s="236"/>
    </row>
    <row r="23" spans="5:18" x14ac:dyDescent="0.2">
      <c r="E23" s="236"/>
      <c r="F23" s="236"/>
      <c r="G23" s="236"/>
      <c r="H23" s="236"/>
      <c r="I23" s="236"/>
      <c r="J23" s="236"/>
      <c r="K23" s="236"/>
      <c r="L23" s="236"/>
      <c r="M23" s="236"/>
      <c r="N23" s="236"/>
      <c r="O23" s="236"/>
      <c r="P23" s="236"/>
      <c r="Q23" s="236"/>
      <c r="R23" s="236"/>
    </row>
    <row r="24" spans="5:18" x14ac:dyDescent="0.2">
      <c r="E24" s="236"/>
      <c r="F24" s="236"/>
      <c r="G24" s="236"/>
      <c r="H24" s="236"/>
      <c r="I24" s="236"/>
      <c r="J24" s="236"/>
      <c r="K24" s="236"/>
      <c r="L24" s="236"/>
      <c r="M24" s="236"/>
      <c r="N24" s="236"/>
      <c r="O24" s="236"/>
      <c r="P24" s="236"/>
      <c r="Q24" s="236"/>
      <c r="R24" s="236"/>
    </row>
    <row r="25" spans="5:18" x14ac:dyDescent="0.2">
      <c r="E25" s="236"/>
      <c r="F25" s="236"/>
      <c r="G25" s="236"/>
      <c r="H25" s="236"/>
      <c r="I25" s="236"/>
      <c r="J25" s="236"/>
      <c r="K25" s="236"/>
      <c r="L25" s="236"/>
      <c r="M25" s="236"/>
      <c r="N25" s="236"/>
      <c r="O25" s="236"/>
      <c r="P25" s="236"/>
      <c r="Q25" s="236"/>
      <c r="R25" s="236"/>
    </row>
    <row r="26" spans="5:18" x14ac:dyDescent="0.2">
      <c r="E26" s="236"/>
      <c r="F26" s="236"/>
      <c r="G26" s="236"/>
      <c r="H26" s="236"/>
      <c r="I26" s="236"/>
      <c r="J26" s="236"/>
      <c r="K26" s="236"/>
      <c r="L26" s="236"/>
      <c r="M26" s="236"/>
      <c r="N26" s="236"/>
      <c r="O26" s="236"/>
      <c r="P26" s="236"/>
      <c r="Q26" s="236"/>
      <c r="R26" s="236"/>
    </row>
    <row r="27" spans="5:18" x14ac:dyDescent="0.2">
      <c r="E27" s="236"/>
      <c r="F27" s="236"/>
      <c r="G27" s="236"/>
      <c r="H27" s="236"/>
      <c r="I27" s="236"/>
      <c r="J27" s="236"/>
      <c r="K27" s="236"/>
      <c r="L27" s="236"/>
      <c r="M27" s="236"/>
      <c r="N27" s="236"/>
      <c r="O27" s="236"/>
      <c r="P27" s="236"/>
      <c r="Q27" s="236"/>
      <c r="R27" s="236"/>
    </row>
    <row r="28" spans="5:18" x14ac:dyDescent="0.2">
      <c r="E28" s="236"/>
      <c r="F28" s="236"/>
      <c r="G28" s="236"/>
      <c r="H28" s="236"/>
      <c r="I28" s="236"/>
      <c r="J28" s="236"/>
      <c r="K28" s="236"/>
      <c r="L28" s="236"/>
      <c r="M28" s="236"/>
      <c r="N28" s="236"/>
      <c r="O28" s="236"/>
      <c r="P28" s="236"/>
      <c r="Q28" s="236"/>
      <c r="R28" s="236"/>
    </row>
    <row r="29" spans="5:18" x14ac:dyDescent="0.2">
      <c r="E29" s="236"/>
      <c r="F29" s="236"/>
      <c r="G29" s="236"/>
      <c r="H29" s="236"/>
      <c r="I29" s="236"/>
      <c r="J29" s="236"/>
      <c r="K29" s="236"/>
      <c r="L29" s="236"/>
      <c r="M29" s="236"/>
      <c r="N29" s="236"/>
      <c r="O29" s="236"/>
      <c r="P29" s="236"/>
      <c r="Q29" s="236"/>
      <c r="R29" s="236"/>
    </row>
    <row r="30" spans="5:18" x14ac:dyDescent="0.2">
      <c r="E30" s="236"/>
      <c r="F30" s="236"/>
      <c r="G30" s="236"/>
      <c r="H30" s="236"/>
      <c r="I30" s="236"/>
      <c r="J30" s="236"/>
      <c r="K30" s="236"/>
      <c r="L30" s="236"/>
      <c r="M30" s="236"/>
      <c r="N30" s="236"/>
      <c r="O30" s="236"/>
      <c r="P30" s="236"/>
      <c r="Q30" s="236"/>
      <c r="R30" s="236"/>
    </row>
    <row r="31" spans="5:18" x14ac:dyDescent="0.2">
      <c r="E31" s="236"/>
      <c r="F31" s="236"/>
      <c r="G31" s="236"/>
      <c r="H31" s="236"/>
      <c r="I31" s="236"/>
      <c r="J31" s="236"/>
      <c r="K31" s="236"/>
      <c r="L31" s="236"/>
      <c r="M31" s="236"/>
      <c r="N31" s="236"/>
      <c r="O31" s="236"/>
      <c r="P31" s="236"/>
      <c r="Q31" s="236"/>
      <c r="R31" s="236"/>
    </row>
    <row r="32" spans="5:18" x14ac:dyDescent="0.2">
      <c r="E32" s="236"/>
      <c r="F32" s="236"/>
      <c r="G32" s="236"/>
      <c r="H32" s="236"/>
      <c r="I32" s="236"/>
      <c r="J32" s="236"/>
      <c r="K32" s="236"/>
      <c r="L32" s="236"/>
      <c r="M32" s="236"/>
      <c r="N32" s="236"/>
      <c r="O32" s="236"/>
      <c r="P32" s="236"/>
      <c r="Q32" s="236"/>
      <c r="R32" s="236"/>
    </row>
    <row r="33" spans="5:18" x14ac:dyDescent="0.2">
      <c r="E33" s="236"/>
      <c r="F33" s="236"/>
      <c r="G33" s="236"/>
      <c r="H33" s="236"/>
      <c r="I33" s="236"/>
      <c r="J33" s="236"/>
      <c r="K33" s="236"/>
      <c r="L33" s="236"/>
      <c r="M33" s="236"/>
      <c r="N33" s="236"/>
      <c r="O33" s="236"/>
      <c r="P33" s="236"/>
      <c r="Q33" s="236"/>
      <c r="R33" s="236"/>
    </row>
    <row r="34" spans="5:18" x14ac:dyDescent="0.2">
      <c r="E34" s="236"/>
      <c r="F34" s="236"/>
      <c r="G34" s="236"/>
      <c r="H34" s="236"/>
      <c r="I34" s="236"/>
      <c r="J34" s="236"/>
      <c r="K34" s="236"/>
      <c r="L34" s="236"/>
      <c r="M34" s="236"/>
      <c r="N34" s="236"/>
      <c r="O34" s="236"/>
      <c r="P34" s="236"/>
      <c r="Q34" s="236"/>
      <c r="R34" s="236"/>
    </row>
    <row r="35" spans="5:18" x14ac:dyDescent="0.2">
      <c r="E35" s="236"/>
      <c r="F35" s="236"/>
      <c r="G35" s="236"/>
      <c r="H35" s="236"/>
      <c r="I35" s="236"/>
      <c r="J35" s="236"/>
      <c r="K35" s="236"/>
      <c r="L35" s="236"/>
      <c r="M35" s="236"/>
      <c r="N35" s="236"/>
      <c r="O35" s="236"/>
      <c r="P35" s="236"/>
      <c r="Q35" s="236"/>
      <c r="R35" s="236"/>
    </row>
    <row r="36" spans="5:18" x14ac:dyDescent="0.2">
      <c r="E36" s="236"/>
      <c r="F36" s="236"/>
      <c r="G36" s="236"/>
      <c r="H36" s="236"/>
      <c r="I36" s="236"/>
      <c r="J36" s="236"/>
      <c r="K36" s="236"/>
      <c r="L36" s="236"/>
      <c r="M36" s="236"/>
      <c r="N36" s="236"/>
      <c r="O36" s="236"/>
      <c r="P36" s="236"/>
      <c r="Q36" s="236"/>
      <c r="R36" s="236"/>
    </row>
    <row r="37" spans="5:18" x14ac:dyDescent="0.2">
      <c r="E37" s="236"/>
      <c r="F37" s="236"/>
      <c r="G37" s="236"/>
      <c r="H37" s="236"/>
      <c r="I37" s="236"/>
      <c r="J37" s="236"/>
      <c r="K37" s="236"/>
      <c r="L37" s="236"/>
      <c r="M37" s="236"/>
      <c r="N37" s="236"/>
      <c r="O37" s="236"/>
      <c r="P37" s="236"/>
      <c r="Q37" s="236"/>
      <c r="R37" s="236"/>
    </row>
    <row r="38" spans="5:18" x14ac:dyDescent="0.2">
      <c r="E38" s="236"/>
      <c r="F38" s="236"/>
      <c r="G38" s="236"/>
      <c r="H38" s="236"/>
      <c r="I38" s="236"/>
      <c r="J38" s="236"/>
      <c r="K38" s="236"/>
      <c r="L38" s="236"/>
      <c r="M38" s="236"/>
      <c r="N38" s="236"/>
      <c r="O38" s="236"/>
      <c r="P38" s="236"/>
      <c r="Q38" s="236"/>
      <c r="R38" s="236"/>
    </row>
    <row r="39" spans="5:18" x14ac:dyDescent="0.2">
      <c r="E39" s="236"/>
      <c r="F39" s="236"/>
      <c r="G39" s="236"/>
      <c r="H39" s="236"/>
      <c r="I39" s="236"/>
      <c r="J39" s="236"/>
      <c r="K39" s="236"/>
      <c r="L39" s="236"/>
      <c r="M39" s="236"/>
      <c r="N39" s="236"/>
      <c r="O39" s="236"/>
      <c r="P39" s="236"/>
      <c r="Q39" s="236"/>
      <c r="R39" s="236"/>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2.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June</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Callum Etridge</cp:lastModifiedBy>
  <cp:lastPrinted>2021-01-25T20:24:32Z</cp:lastPrinted>
  <dcterms:created xsi:type="dcterms:W3CDTF">2020-03-30T10:55:09Z</dcterms:created>
  <dcterms:modified xsi:type="dcterms:W3CDTF">2025-07-22T10:08:30Z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