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urice.Williamson\Downloads\"/>
    </mc:Choice>
  </mc:AlternateContent>
  <xr:revisionPtr revIDLastSave="0" documentId="13_ncr:1_{F2E50DEC-B753-45B2-9F29-E71561410E2F}" xr6:coauthVersionLast="47" xr6:coauthVersionMax="47" xr10:uidLastSave="{00000000-0000-0000-0000-000000000000}"/>
  <bookViews>
    <workbookView xWindow="-120" yWindow="-120" windowWidth="29040" windowHeight="17520" activeTab="2" xr2:uid="{9ADBE1A9-48BE-4A9C-8638-ED31BD6CF8DC}"/>
  </bookViews>
  <sheets>
    <sheet name="Paper Oral Duty Member Outcomes" sheetId="1" r:id="rId1"/>
    <sheet name="Summary" sheetId="2" r:id="rId2"/>
    <sheet name="Finance Table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D66" i="2" l="1"/>
  <c r="D67" i="2"/>
  <c r="H26" i="1" l="1"/>
  <c r="D15" i="3" l="1"/>
  <c r="G55" i="2"/>
  <c r="H43" i="2"/>
  <c r="G30" i="2"/>
  <c r="H18" i="2"/>
  <c r="K26" i="1"/>
  <c r="J26" i="1"/>
  <c r="I26" i="1"/>
  <c r="F15" i="3"/>
  <c r="E15" i="3"/>
  <c r="G54" i="2" l="1"/>
  <c r="H42" i="2"/>
  <c r="G29" i="2"/>
  <c r="H17" i="2"/>
  <c r="H16" i="2" l="1"/>
  <c r="G53" i="2" l="1"/>
  <c r="H41" i="2" l="1"/>
  <c r="G28" i="2" l="1"/>
  <c r="H15" i="2" l="1"/>
  <c r="G52" i="2"/>
  <c r="H40" i="2"/>
  <c r="G27" i="2"/>
  <c r="G51" i="2" l="1"/>
  <c r="H39" i="2"/>
  <c r="G26" i="2"/>
  <c r="H14" i="2"/>
</calcChain>
</file>

<file path=xl/sharedStrings.xml><?xml version="1.0" encoding="utf-8"?>
<sst xmlns="http://schemas.openxmlformats.org/spreadsheetml/2006/main" count="216" uniqueCount="75">
  <si>
    <t xml:space="preserve">Paper Hearings </t>
  </si>
  <si>
    <t>Determinate</t>
  </si>
  <si>
    <t>Life</t>
  </si>
  <si>
    <t>IPP</t>
  </si>
  <si>
    <t xml:space="preserve">Review </t>
  </si>
  <si>
    <t xml:space="preserve">Negative </t>
  </si>
  <si>
    <t xml:space="preserve">To Oral </t>
  </si>
  <si>
    <t>Release</t>
  </si>
  <si>
    <t>Open</t>
  </si>
  <si>
    <t>NULL</t>
  </si>
  <si>
    <t>2019/20</t>
  </si>
  <si>
    <t>2020/21</t>
  </si>
  <si>
    <t>2021/22</t>
  </si>
  <si>
    <t xml:space="preserve">Recall </t>
  </si>
  <si>
    <t>Life and IPP (ISP) - Review and Recall Combined</t>
  </si>
  <si>
    <t>Advice</t>
  </si>
  <si>
    <t xml:space="preserve">Requests </t>
  </si>
  <si>
    <t>Decline</t>
  </si>
  <si>
    <t xml:space="preserve">Grant </t>
  </si>
  <si>
    <t xml:space="preserve">Decline </t>
  </si>
  <si>
    <t xml:space="preserve">Total </t>
  </si>
  <si>
    <t xml:space="preserve">Oral Hearings </t>
  </si>
  <si>
    <t>Negative</t>
  </si>
  <si>
    <t xml:space="preserve">Year </t>
  </si>
  <si>
    <t>Total</t>
  </si>
  <si>
    <t xml:space="preserve">Completed </t>
  </si>
  <si>
    <t xml:space="preserve">Deferred or Adjourned </t>
  </si>
  <si>
    <t>Year</t>
  </si>
  <si>
    <t>Progression</t>
  </si>
  <si>
    <t>% To Oral</t>
  </si>
  <si>
    <t>Granted</t>
  </si>
  <si>
    <t>% Granted</t>
  </si>
  <si>
    <t xml:space="preserve">Completed Hearings </t>
  </si>
  <si>
    <t xml:space="preserve">Deferred Hearings </t>
  </si>
  <si>
    <t>Adjourned On the day</t>
  </si>
  <si>
    <t xml:space="preserve">% Completed </t>
  </si>
  <si>
    <t>%Progression</t>
  </si>
  <si>
    <t>All Hearings</t>
  </si>
  <si>
    <t>Finance Classification</t>
  </si>
  <si>
    <t>3 member paper hearings (All Determinate Review and all ESP Annual Review)</t>
  </si>
  <si>
    <t>NA *1</t>
  </si>
  <si>
    <t>1 member paper hearings A (All IPP and Life)</t>
  </si>
  <si>
    <t>1 member paper Hearing B (All Determinate Recall except ESP Annual-Reviews)</t>
  </si>
  <si>
    <t>1 member paper hearing (Member Case Assessment)</t>
  </si>
  <si>
    <t>Duty Member paper hearing (All oral hearing requests)</t>
  </si>
  <si>
    <t>Total paper hearings</t>
  </si>
  <si>
    <t xml:space="preserve">Reconsideration applications Considered </t>
  </si>
  <si>
    <t>Total oral hearings</t>
  </si>
  <si>
    <t>Total hearings</t>
  </si>
  <si>
    <t>*1 As a result of MCA, all MCA hearings are now conducted by a single member in the first instance.</t>
  </si>
  <si>
    <t>2022/23</t>
  </si>
  <si>
    <t>2022/23**</t>
  </si>
  <si>
    <t>2023/24</t>
  </si>
  <si>
    <t>*2023/24</t>
  </si>
  <si>
    <t xml:space="preserve">Conducted  Hearings </t>
  </si>
  <si>
    <t>Completed paper hearings conducted by the Parole Board 2020/21 - 2024/25, split by sentence type, review type and outcome</t>
  </si>
  <si>
    <t>2024/25</t>
  </si>
  <si>
    <t>*2024/25</t>
  </si>
  <si>
    <t>Requests for oral hearings conducted by the Parole Board   2020/21 - 2024/25,  split by sentence type, review type and outcome</t>
  </si>
  <si>
    <t>Paper hearings conducted by the Parole Board  2020/21 - 2024/25 split between whether the hearing was deferred or completed</t>
  </si>
  <si>
    <t>Completed paper hearings by the Parole Board  2020/21 - 2024/25, split by outcome</t>
  </si>
  <si>
    <t>Requests for oral hearings conducted by the Parole Board  2020/21 - 2024/25, split by whether the request was granted or declined</t>
  </si>
  <si>
    <t>Oral hearings conducted by the Parole Board 2020/21 - 2024/25, split between whether the hearing was deferred or completed</t>
  </si>
  <si>
    <t>Completed oral hearings by the Parole Board  2020/21 - 2024/25, split by outcome</t>
  </si>
  <si>
    <t>All hearings conducted by the Parole Board 2020/21 - 2024/25</t>
  </si>
  <si>
    <t>All hearings conducted by the Parole Board 2020/21 - 2024/25, broken down by finance classification</t>
  </si>
  <si>
    <t>2022/24**</t>
  </si>
  <si>
    <t>2024/25**</t>
  </si>
  <si>
    <t>Completed oral hearings conducted by the Parole Board 2020/21 - 2024/25,  split by sentence type, review type and outcome</t>
  </si>
  <si>
    <t>1,563 were concluded on the papers after an adjournment and these outcomes are included in the completed hearings total to AVOID DOUBLE COUNTING</t>
  </si>
  <si>
    <t xml:space="preserve">IPP Licence Terminations </t>
  </si>
  <si>
    <t xml:space="preserve">Set Aside </t>
  </si>
  <si>
    <t>N/A </t>
  </si>
  <si>
    <t xml:space="preserve">From 24/25 the Board are newly reporting on the number of set aside and licence terminations, which will be reflected in the total number of conducted hearings. </t>
  </si>
  <si>
    <t>For historical reporting purposes ESP annual reviews are counted within pre-release determinate hearing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</si>
</sst>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rgb="FF0070C0"/>
      <name val="Calibri"/>
      <family val="2"/>
      <scheme val="minor"/>
    </font>
    <font>
      <sz val="1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4" xfId="0" applyFont="1" applyBorder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0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wrapText="1"/>
    </xf>
    <xf numFmtId="9" fontId="0" fillId="0" borderId="0" xfId="0" applyNumberFormat="1"/>
    <xf numFmtId="0" fontId="10" fillId="0" borderId="0" xfId="0" applyFont="1"/>
    <xf numFmtId="0" fontId="10" fillId="0" borderId="1" xfId="0" applyFont="1" applyBorder="1"/>
    <xf numFmtId="9" fontId="10" fillId="0" borderId="1" xfId="0" applyNumberFormat="1" applyFont="1" applyBorder="1"/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3" xfId="0" applyFont="1" applyFill="1" applyBorder="1"/>
    <xf numFmtId="9" fontId="7" fillId="2" borderId="1" xfId="0" applyNumberFormat="1" applyFont="1" applyFill="1" applyBorder="1"/>
    <xf numFmtId="9" fontId="7" fillId="2" borderId="13" xfId="0" applyNumberFormat="1" applyFont="1" applyFill="1" applyBorder="1"/>
    <xf numFmtId="0" fontId="6" fillId="0" borderId="9" xfId="0" applyFont="1" applyBorder="1" applyAlignment="1">
      <alignment horizontal="center" wrapText="1"/>
    </xf>
    <xf numFmtId="0" fontId="10" fillId="0" borderId="13" xfId="0" applyFont="1" applyBorder="1"/>
    <xf numFmtId="9" fontId="10" fillId="0" borderId="13" xfId="0" applyNumberFormat="1" applyFont="1" applyBorder="1"/>
    <xf numFmtId="0" fontId="5" fillId="0" borderId="12" xfId="0" applyFont="1" applyBorder="1"/>
    <xf numFmtId="0" fontId="10" fillId="0" borderId="11" xfId="0" applyFont="1" applyBorder="1"/>
    <xf numFmtId="0" fontId="10" fillId="0" borderId="12" xfId="0" applyFont="1" applyBorder="1"/>
    <xf numFmtId="0" fontId="11" fillId="0" borderId="0" xfId="0" applyFont="1"/>
    <xf numFmtId="0" fontId="10" fillId="0" borderId="14" xfId="0" applyFont="1" applyBorder="1"/>
    <xf numFmtId="0" fontId="10" fillId="3" borderId="0" xfId="0" applyFont="1" applyFill="1"/>
    <xf numFmtId="0" fontId="11" fillId="3" borderId="0" xfId="0" applyFont="1" applyFill="1"/>
    <xf numFmtId="0" fontId="10" fillId="3" borderId="1" xfId="0" applyFont="1" applyFill="1" applyBorder="1"/>
    <xf numFmtId="0" fontId="10" fillId="3" borderId="13" xfId="0" applyFont="1" applyFill="1" applyBorder="1"/>
    <xf numFmtId="9" fontId="10" fillId="3" borderId="1" xfId="0" applyNumberFormat="1" applyFont="1" applyFill="1" applyBorder="1"/>
    <xf numFmtId="9" fontId="10" fillId="3" borderId="13" xfId="0" applyNumberFormat="1" applyFont="1" applyFill="1" applyBorder="1"/>
    <xf numFmtId="0" fontId="10" fillId="3" borderId="0" xfId="0" applyFont="1" applyFill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center" wrapText="1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130584</xdr:colOff>
      <xdr:row>48</xdr:row>
      <xdr:rowOff>9526</xdr:rowOff>
    </xdr:from>
    <xdr:to>
      <xdr:col>15</xdr:col>
      <xdr:colOff>199717</xdr:colOff>
      <xdr:row>51</xdr:row>
      <xdr:rowOff>84497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262E7C-539D-48EC-BA05-AEF8D2B9BD1B}"/>
            </a:ext>
          </a:extLst>
        </xdr:cNvPr>
        <xdr:cNvSpPr txBox="1"/>
      </xdr:nvSpPr>
      <xdr:spPr>
        <a:xfrm>
          <a:off x="3763911" y="9242631"/>
          <a:ext cx="6275746" cy="65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Verdana" panose="020B0604030504040204" pitchFamily="34" charset="0"/>
              <a:ea typeface="Verdana" panose="020B0604030504040204" pitchFamily="34" charset="0"/>
            </a:rPr>
            <a:t>The usual presumption is that all recalled indeterminate cases are sent to an oral hearing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Unless the prisoner asks for the case to be concluded on the papers. </a:t>
          </a:r>
          <a:endParaRPr lang="en-GB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82E2-CF87-463A-92D1-CE46BCA75646}">
  <sheetPr codeName="Sheet1"/>
  <dimension ref="A1:V101"/>
  <sheetViews>
    <sheetView topLeftCell="A63" zoomScaleNormal="100" workbookViewId="0">
      <selection activeCell="V88" sqref="T1:V88"/>
    </sheetView>
  </sheetViews>
  <sheetFormatPr defaultRowHeight="15" x14ac:dyDescent="0.25"/>
  <cols>
    <col min="1" max="1" width="9.140625" style="17"/>
    <col min="2" max="2" width="9.140625" customWidth="1"/>
    <col min="3" max="3" width="14.85546875" bestFit="1" customWidth="1"/>
    <col min="5" max="5" width="12.28515625" bestFit="1" customWidth="1"/>
    <col min="6" max="7" width="9.140625" customWidth="1"/>
    <col min="8" max="8" width="11.140625" customWidth="1"/>
    <col min="20" max="20" width="8.85546875" customWidth="1"/>
    <col min="21" max="21" width="16" bestFit="1" customWidth="1"/>
  </cols>
  <sheetData>
    <row r="1" spans="1:18" x14ac:dyDescent="0.25">
      <c r="B1" s="1"/>
      <c r="C1" s="9"/>
      <c r="D1" s="9" t="s">
        <v>55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3"/>
    </row>
    <row r="2" spans="1:18" x14ac:dyDescent="0.25">
      <c r="B2" s="4"/>
      <c r="C2" s="10" t="s">
        <v>0</v>
      </c>
      <c r="D2" s="10"/>
      <c r="E2" s="13" t="s">
        <v>1</v>
      </c>
      <c r="F2" s="10"/>
      <c r="G2" s="10"/>
      <c r="H2" s="10"/>
      <c r="I2" s="13" t="s">
        <v>2</v>
      </c>
      <c r="J2" s="10"/>
      <c r="K2" s="10"/>
      <c r="L2" s="10"/>
      <c r="M2" s="10"/>
      <c r="N2" s="13" t="s">
        <v>3</v>
      </c>
      <c r="O2" s="10"/>
      <c r="P2" s="10"/>
      <c r="R2" s="5"/>
    </row>
    <row r="3" spans="1:18" x14ac:dyDescent="0.25">
      <c r="B3" s="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R3" s="5"/>
    </row>
    <row r="4" spans="1:18" x14ac:dyDescent="0.25">
      <c r="B4" s="4"/>
      <c r="C4" s="11" t="s">
        <v>4</v>
      </c>
      <c r="D4" s="10" t="s">
        <v>5</v>
      </c>
      <c r="E4" s="10" t="s">
        <v>6</v>
      </c>
      <c r="F4" s="10" t="s">
        <v>7</v>
      </c>
      <c r="G4" s="10"/>
      <c r="H4" s="10" t="s">
        <v>5</v>
      </c>
      <c r="I4" s="10" t="s">
        <v>6</v>
      </c>
      <c r="J4" s="10" t="s">
        <v>8</v>
      </c>
      <c r="K4" s="10" t="s">
        <v>7</v>
      </c>
      <c r="L4" s="10"/>
      <c r="M4" s="10" t="s">
        <v>5</v>
      </c>
      <c r="N4" s="10" t="s">
        <v>6</v>
      </c>
      <c r="O4" s="10" t="s">
        <v>8</v>
      </c>
      <c r="P4" s="10" t="s">
        <v>7</v>
      </c>
      <c r="R4" s="5"/>
    </row>
    <row r="5" spans="1:18" x14ac:dyDescent="0.25">
      <c r="B5" s="4"/>
      <c r="C5" s="10" t="s">
        <v>11</v>
      </c>
      <c r="D5" s="27">
        <v>778</v>
      </c>
      <c r="E5" s="27">
        <v>1152</v>
      </c>
      <c r="F5" s="27">
        <v>48</v>
      </c>
      <c r="G5" s="27"/>
      <c r="H5" s="27">
        <v>311</v>
      </c>
      <c r="I5" s="27">
        <v>855</v>
      </c>
      <c r="J5" s="27">
        <v>13</v>
      </c>
      <c r="K5" s="27">
        <v>6</v>
      </c>
      <c r="L5" s="27"/>
      <c r="M5" s="27">
        <v>309</v>
      </c>
      <c r="N5" s="27">
        <v>877</v>
      </c>
      <c r="O5" s="27">
        <v>8</v>
      </c>
      <c r="P5" s="27">
        <v>12</v>
      </c>
      <c r="R5" s="5"/>
    </row>
    <row r="6" spans="1:18" x14ac:dyDescent="0.25">
      <c r="A6" s="17">
        <v>1</v>
      </c>
      <c r="B6" s="4"/>
      <c r="C6" s="10" t="s">
        <v>12</v>
      </c>
      <c r="D6" s="10">
        <v>893</v>
      </c>
      <c r="E6" s="10">
        <v>1291</v>
      </c>
      <c r="F6" s="10">
        <v>38</v>
      </c>
      <c r="G6" s="10"/>
      <c r="H6" s="10">
        <v>307</v>
      </c>
      <c r="I6" s="10">
        <v>947</v>
      </c>
      <c r="J6" s="10">
        <v>9</v>
      </c>
      <c r="K6" s="10">
        <v>3</v>
      </c>
      <c r="L6" s="10"/>
      <c r="M6" s="10">
        <v>277</v>
      </c>
      <c r="N6" s="10">
        <v>900</v>
      </c>
      <c r="O6" s="10">
        <v>3</v>
      </c>
      <c r="P6" s="10">
        <v>6</v>
      </c>
      <c r="R6" s="5"/>
    </row>
    <row r="7" spans="1:18" x14ac:dyDescent="0.25">
      <c r="B7" s="4"/>
      <c r="C7" s="27" t="s">
        <v>50</v>
      </c>
      <c r="D7" s="27">
        <v>897</v>
      </c>
      <c r="E7" s="27">
        <v>1333</v>
      </c>
      <c r="F7" s="27">
        <v>32</v>
      </c>
      <c r="G7" s="41"/>
      <c r="H7" s="27">
        <v>233</v>
      </c>
      <c r="I7" s="27">
        <v>815</v>
      </c>
      <c r="J7" s="27">
        <v>6</v>
      </c>
      <c r="K7" s="27">
        <v>3</v>
      </c>
      <c r="L7" s="41"/>
      <c r="M7" s="27">
        <v>199</v>
      </c>
      <c r="N7" s="27">
        <v>708</v>
      </c>
      <c r="O7" s="27">
        <v>3</v>
      </c>
      <c r="P7" s="27">
        <v>5</v>
      </c>
      <c r="R7" s="5"/>
    </row>
    <row r="8" spans="1:18" x14ac:dyDescent="0.25">
      <c r="B8" s="4"/>
      <c r="C8" s="43" t="s">
        <v>52</v>
      </c>
      <c r="D8" s="43">
        <v>1234</v>
      </c>
      <c r="E8" s="43">
        <v>1516</v>
      </c>
      <c r="F8" s="43">
        <v>48</v>
      </c>
      <c r="G8" s="44"/>
      <c r="H8" s="43">
        <v>362</v>
      </c>
      <c r="I8" s="43">
        <v>768</v>
      </c>
      <c r="J8" s="43">
        <v>6</v>
      </c>
      <c r="K8" s="43">
        <v>2</v>
      </c>
      <c r="L8" s="44"/>
      <c r="M8" s="43">
        <v>237</v>
      </c>
      <c r="N8" s="43">
        <v>638</v>
      </c>
      <c r="O8" s="43">
        <v>2</v>
      </c>
      <c r="P8" s="43">
        <v>6</v>
      </c>
      <c r="R8" s="5"/>
    </row>
    <row r="9" spans="1:18" x14ac:dyDescent="0.25">
      <c r="B9" s="4"/>
      <c r="C9" s="12" t="s">
        <v>56</v>
      </c>
      <c r="D9" s="12">
        <v>1540</v>
      </c>
      <c r="E9" s="12">
        <v>1761</v>
      </c>
      <c r="F9" s="12">
        <v>33</v>
      </c>
      <c r="G9" s="16"/>
      <c r="H9" s="12">
        <v>320</v>
      </c>
      <c r="I9" s="12">
        <v>877</v>
      </c>
      <c r="J9" s="12">
        <v>5</v>
      </c>
      <c r="K9" s="12">
        <v>2</v>
      </c>
      <c r="L9" s="16"/>
      <c r="M9" s="12">
        <v>204</v>
      </c>
      <c r="N9" s="12">
        <v>558</v>
      </c>
      <c r="O9" s="12">
        <v>1</v>
      </c>
      <c r="P9" s="12">
        <v>3</v>
      </c>
      <c r="R9" s="5"/>
    </row>
    <row r="10" spans="1:18" x14ac:dyDescent="0.2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5"/>
    </row>
    <row r="11" spans="1:18" x14ac:dyDescent="0.25">
      <c r="B11" s="4"/>
      <c r="C11" s="11" t="s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5"/>
    </row>
    <row r="12" spans="1:18" x14ac:dyDescent="0.25">
      <c r="B12" s="4"/>
      <c r="C12" s="10" t="s">
        <v>11</v>
      </c>
      <c r="D12" s="27">
        <v>7633</v>
      </c>
      <c r="E12" s="27">
        <v>3647</v>
      </c>
      <c r="F12" s="27">
        <v>695</v>
      </c>
      <c r="G12" s="27"/>
      <c r="H12" s="27">
        <v>47</v>
      </c>
      <c r="I12" s="27">
        <v>244</v>
      </c>
      <c r="J12" s="27">
        <v>1</v>
      </c>
      <c r="K12" s="27">
        <v>15</v>
      </c>
      <c r="L12" s="27"/>
      <c r="M12" s="27">
        <v>120</v>
      </c>
      <c r="N12" s="27">
        <v>506</v>
      </c>
      <c r="O12" s="27">
        <v>1</v>
      </c>
      <c r="P12" s="27">
        <v>25</v>
      </c>
      <c r="R12" s="5"/>
    </row>
    <row r="13" spans="1:18" x14ac:dyDescent="0.25">
      <c r="B13" s="4"/>
      <c r="C13" s="10" t="s">
        <v>12</v>
      </c>
      <c r="D13" s="10">
        <v>7392</v>
      </c>
      <c r="E13" s="10">
        <v>4010</v>
      </c>
      <c r="F13" s="10">
        <v>617</v>
      </c>
      <c r="G13" s="10"/>
      <c r="H13" s="10">
        <v>70</v>
      </c>
      <c r="I13" s="10">
        <v>237</v>
      </c>
      <c r="J13" s="10" t="s">
        <v>9</v>
      </c>
      <c r="K13" s="10">
        <v>12</v>
      </c>
      <c r="L13" s="10"/>
      <c r="M13" s="10">
        <v>115</v>
      </c>
      <c r="N13" s="10">
        <v>450</v>
      </c>
      <c r="O13" s="10" t="s">
        <v>9</v>
      </c>
      <c r="P13" s="10">
        <v>29</v>
      </c>
      <c r="R13" s="5"/>
    </row>
    <row r="14" spans="1:18" x14ac:dyDescent="0.25">
      <c r="B14" s="4"/>
      <c r="C14" s="27" t="s">
        <v>50</v>
      </c>
      <c r="D14" s="27">
        <v>7093</v>
      </c>
      <c r="E14" s="27">
        <v>3803</v>
      </c>
      <c r="F14" s="27">
        <v>553</v>
      </c>
      <c r="G14" s="41"/>
      <c r="H14" s="27">
        <v>61</v>
      </c>
      <c r="I14" s="27">
        <v>262</v>
      </c>
      <c r="J14" s="27" t="s">
        <v>9</v>
      </c>
      <c r="K14" s="27">
        <v>5</v>
      </c>
      <c r="L14" s="41"/>
      <c r="M14" s="27">
        <v>105</v>
      </c>
      <c r="N14" s="27">
        <v>449</v>
      </c>
      <c r="O14" s="41" t="s">
        <v>9</v>
      </c>
      <c r="P14" s="27">
        <v>18</v>
      </c>
      <c r="R14" s="5"/>
    </row>
    <row r="15" spans="1:18" x14ac:dyDescent="0.25">
      <c r="B15" s="4"/>
      <c r="C15" s="43" t="s">
        <v>52</v>
      </c>
      <c r="D15" s="43">
        <v>6417</v>
      </c>
      <c r="E15" s="43">
        <v>2868</v>
      </c>
      <c r="F15" s="43">
        <v>555</v>
      </c>
      <c r="G15" s="44"/>
      <c r="H15" s="43">
        <v>71</v>
      </c>
      <c r="I15" s="43">
        <v>311</v>
      </c>
      <c r="J15" s="43" t="s">
        <v>9</v>
      </c>
      <c r="K15" s="43">
        <v>20</v>
      </c>
      <c r="L15" s="44"/>
      <c r="M15" s="43">
        <v>141</v>
      </c>
      <c r="N15" s="43">
        <v>510</v>
      </c>
      <c r="O15" s="44" t="s">
        <v>9</v>
      </c>
      <c r="P15" s="43">
        <v>44</v>
      </c>
      <c r="R15" s="5"/>
    </row>
    <row r="16" spans="1:18" x14ac:dyDescent="0.25">
      <c r="B16" s="4"/>
      <c r="C16" s="12" t="s">
        <v>56</v>
      </c>
      <c r="D16" s="12">
        <v>7544</v>
      </c>
      <c r="E16" s="12">
        <v>3721</v>
      </c>
      <c r="F16" s="12">
        <v>407</v>
      </c>
      <c r="G16" s="16"/>
      <c r="H16" s="12">
        <v>99</v>
      </c>
      <c r="I16" s="12">
        <v>276</v>
      </c>
      <c r="J16" s="12">
        <v>1</v>
      </c>
      <c r="K16" s="12">
        <v>11</v>
      </c>
      <c r="L16" s="16"/>
      <c r="M16" s="12">
        <v>156</v>
      </c>
      <c r="N16" s="12">
        <v>487</v>
      </c>
      <c r="O16" s="16">
        <v>1</v>
      </c>
      <c r="P16" s="12">
        <v>25</v>
      </c>
      <c r="R16" s="5"/>
    </row>
    <row r="17" spans="2:18" x14ac:dyDescent="0.2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R17" s="5"/>
    </row>
    <row r="18" spans="2:18" x14ac:dyDescent="0.25"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R18" s="5"/>
    </row>
    <row r="19" spans="2:18" x14ac:dyDescent="0.25">
      <c r="B19" s="4"/>
      <c r="C19" s="10"/>
      <c r="D19" s="10"/>
      <c r="E19" s="10"/>
      <c r="F19" s="10"/>
      <c r="G19" s="10"/>
      <c r="H19" s="10" t="s">
        <v>53</v>
      </c>
      <c r="I19" s="10"/>
      <c r="J19" s="10"/>
      <c r="K19" s="10"/>
      <c r="L19" s="10"/>
      <c r="M19" s="10"/>
      <c r="N19" s="10"/>
      <c r="O19" s="10"/>
      <c r="P19" s="10"/>
      <c r="R19" s="5"/>
    </row>
    <row r="20" spans="2:18" x14ac:dyDescent="0.25">
      <c r="B20" s="4"/>
      <c r="C20" s="10"/>
      <c r="D20" s="10"/>
      <c r="E20" s="10"/>
      <c r="F20" s="10"/>
      <c r="G20" s="10"/>
      <c r="H20" s="10" t="s">
        <v>14</v>
      </c>
      <c r="I20" s="10"/>
      <c r="J20" s="10"/>
      <c r="K20" s="10"/>
      <c r="L20" s="10"/>
      <c r="M20" s="10"/>
      <c r="N20" s="10"/>
      <c r="O20" s="10"/>
      <c r="P20" s="10"/>
      <c r="R20" s="5"/>
    </row>
    <row r="21" spans="2:18" x14ac:dyDescent="0.25">
      <c r="B21" s="4"/>
      <c r="C21" s="10"/>
      <c r="D21" s="10"/>
      <c r="E21" s="10"/>
      <c r="F21" s="10"/>
      <c r="G21" s="10"/>
      <c r="H21" s="10" t="s">
        <v>5</v>
      </c>
      <c r="I21" s="10" t="s">
        <v>6</v>
      </c>
      <c r="J21" s="10" t="s">
        <v>8</v>
      </c>
      <c r="K21" s="10"/>
      <c r="L21" s="10"/>
      <c r="M21" s="10"/>
      <c r="N21" s="10"/>
      <c r="O21" s="10"/>
      <c r="P21" s="10"/>
      <c r="R21" s="5"/>
    </row>
    <row r="22" spans="2:18" x14ac:dyDescent="0.25">
      <c r="B22" s="4"/>
      <c r="C22" s="10"/>
      <c r="D22" s="10"/>
      <c r="E22" s="10"/>
      <c r="F22" s="10"/>
      <c r="G22" s="10"/>
      <c r="H22" s="27">
        <v>811</v>
      </c>
      <c r="I22" s="27">
        <v>2227</v>
      </c>
      <c r="J22" s="27">
        <v>8</v>
      </c>
      <c r="K22" s="10">
        <v>72</v>
      </c>
      <c r="L22" s="10"/>
      <c r="M22" s="10"/>
      <c r="N22" s="10"/>
      <c r="O22" s="10"/>
      <c r="P22" s="10"/>
      <c r="R22" s="5"/>
    </row>
    <row r="23" spans="2:18" x14ac:dyDescent="0.25">
      <c r="B23" s="4"/>
      <c r="C23" s="10"/>
      <c r="D23" s="10"/>
      <c r="E23" s="10"/>
      <c r="F23" s="10"/>
      <c r="G23" s="10"/>
      <c r="H23" s="10" t="s">
        <v>57</v>
      </c>
      <c r="I23" s="10"/>
      <c r="J23" s="10"/>
      <c r="K23" s="10"/>
      <c r="L23" s="10"/>
      <c r="M23" s="10"/>
      <c r="N23" s="10"/>
      <c r="O23" s="10"/>
      <c r="P23" s="10"/>
      <c r="R23" s="5"/>
    </row>
    <row r="24" spans="2:18" x14ac:dyDescent="0.25">
      <c r="B24" s="4"/>
      <c r="C24" s="10"/>
      <c r="D24" s="10"/>
      <c r="E24" s="10"/>
      <c r="F24" s="10"/>
      <c r="G24" s="10"/>
      <c r="H24" s="10" t="s">
        <v>14</v>
      </c>
      <c r="I24" s="10"/>
      <c r="J24" s="10"/>
      <c r="K24" s="10"/>
      <c r="L24" s="10"/>
      <c r="M24" s="10"/>
      <c r="N24" s="10"/>
      <c r="O24" s="10"/>
      <c r="P24" s="10"/>
      <c r="R24" s="5"/>
    </row>
    <row r="25" spans="2:18" x14ac:dyDescent="0.25">
      <c r="B25" s="4"/>
      <c r="C25" s="10"/>
      <c r="D25" s="10"/>
      <c r="E25" s="10"/>
      <c r="F25" s="10"/>
      <c r="G25" s="10"/>
      <c r="H25" s="10" t="s">
        <v>5</v>
      </c>
      <c r="I25" s="10" t="s">
        <v>6</v>
      </c>
      <c r="J25" s="10" t="s">
        <v>8</v>
      </c>
      <c r="K25" s="10"/>
      <c r="L25" s="10"/>
      <c r="M25" s="10"/>
      <c r="N25" s="10"/>
      <c r="O25" s="10"/>
      <c r="P25" s="10"/>
      <c r="R25" s="5"/>
    </row>
    <row r="26" spans="2:18" x14ac:dyDescent="0.25">
      <c r="B26" s="4"/>
      <c r="C26" s="10"/>
      <c r="D26" s="10"/>
      <c r="E26" s="10"/>
      <c r="F26" s="10"/>
      <c r="G26" s="10"/>
      <c r="H26" s="12">
        <f>SUM(H9,H16,M9,M16)</f>
        <v>779</v>
      </c>
      <c r="I26" s="12">
        <f>SUM(I9,I16,N9,N16)</f>
        <v>2198</v>
      </c>
      <c r="J26" s="12">
        <f>SUM(J9,J16,O9,O16)</f>
        <v>8</v>
      </c>
      <c r="K26" s="12">
        <f>SUM(K9,K16,P9,P16)</f>
        <v>41</v>
      </c>
      <c r="L26" s="10"/>
      <c r="M26" s="10"/>
      <c r="N26" s="10"/>
      <c r="O26" s="10"/>
      <c r="P26" s="10"/>
      <c r="R26" s="5"/>
    </row>
    <row r="27" spans="2:18" x14ac:dyDescent="0.25">
      <c r="B27" s="4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R27" s="5"/>
    </row>
    <row r="28" spans="2:18" x14ac:dyDescent="0.25">
      <c r="B28" s="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R28" s="5"/>
    </row>
    <row r="29" spans="2:18" x14ac:dyDescent="0.25">
      <c r="B29" s="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R29" s="5"/>
    </row>
    <row r="30" spans="2:18" x14ac:dyDescent="0.25">
      <c r="B30" s="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5"/>
    </row>
    <row r="31" spans="2:18" x14ac:dyDescent="0.25"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R31" s="5"/>
    </row>
    <row r="32" spans="2:18" x14ac:dyDescent="0.25">
      <c r="B32" s="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R32" s="5"/>
    </row>
    <row r="33" spans="1:18" ht="15.75" thickBot="1" x14ac:dyDescent="0.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7" spans="1:18" ht="15.75" thickBot="1" x14ac:dyDescent="0.3"/>
    <row r="38" spans="1:18" x14ac:dyDescent="0.25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</row>
    <row r="39" spans="1:18" x14ac:dyDescent="0.25">
      <c r="B39" s="4"/>
      <c r="C39" s="10"/>
      <c r="D39" s="10" t="s">
        <v>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5"/>
    </row>
    <row r="40" spans="1:18" x14ac:dyDescent="0.25">
      <c r="B40" s="4"/>
      <c r="C40" s="13" t="s">
        <v>16</v>
      </c>
      <c r="D40" s="10"/>
      <c r="E40" s="13" t="s">
        <v>1</v>
      </c>
      <c r="F40" s="10"/>
      <c r="G40" s="10"/>
      <c r="H40" s="13" t="s">
        <v>2</v>
      </c>
      <c r="I40" s="10"/>
      <c r="J40" s="10"/>
      <c r="K40" s="13" t="s">
        <v>3</v>
      </c>
      <c r="L40" s="10"/>
      <c r="M40" s="10"/>
      <c r="N40" s="10"/>
      <c r="O40" s="10"/>
      <c r="P40" s="10"/>
      <c r="R40" s="5"/>
    </row>
    <row r="41" spans="1:18" x14ac:dyDescent="0.25">
      <c r="B41" s="4"/>
      <c r="C41" s="13"/>
      <c r="D41" s="10"/>
      <c r="E41" s="13"/>
      <c r="F41" s="10"/>
      <c r="G41" s="10"/>
      <c r="H41" s="13"/>
      <c r="I41" s="10"/>
      <c r="J41" s="10"/>
      <c r="K41" s="13"/>
      <c r="L41" s="10"/>
      <c r="M41" s="10"/>
      <c r="N41" s="10"/>
      <c r="O41" s="10"/>
      <c r="P41" s="10"/>
      <c r="R41" s="5"/>
    </row>
    <row r="42" spans="1:18" x14ac:dyDescent="0.25">
      <c r="B42" s="4"/>
      <c r="C42" s="11" t="s">
        <v>4</v>
      </c>
      <c r="D42" s="10" t="s">
        <v>17</v>
      </c>
      <c r="E42" s="10" t="s">
        <v>18</v>
      </c>
      <c r="F42" s="10"/>
      <c r="G42" s="10" t="s">
        <v>17</v>
      </c>
      <c r="H42" s="10" t="s">
        <v>18</v>
      </c>
      <c r="I42" s="10"/>
      <c r="J42" s="10" t="s">
        <v>17</v>
      </c>
      <c r="K42" s="10" t="s">
        <v>18</v>
      </c>
      <c r="L42" s="10"/>
      <c r="M42" s="10"/>
      <c r="N42" s="10"/>
      <c r="O42" s="10"/>
      <c r="P42" s="10"/>
      <c r="R42" s="5"/>
    </row>
    <row r="43" spans="1:18" x14ac:dyDescent="0.25">
      <c r="A43" s="17">
        <v>2</v>
      </c>
      <c r="B43" s="4"/>
      <c r="C43" s="27" t="s">
        <v>11</v>
      </c>
      <c r="D43" s="27">
        <v>31</v>
      </c>
      <c r="E43" s="27">
        <v>73</v>
      </c>
      <c r="F43" s="27"/>
      <c r="G43" s="27">
        <v>10</v>
      </c>
      <c r="H43" s="27">
        <v>28</v>
      </c>
      <c r="I43" s="27"/>
      <c r="J43" s="27">
        <v>24</v>
      </c>
      <c r="K43" s="27">
        <v>35</v>
      </c>
      <c r="L43" s="10"/>
      <c r="M43" s="10"/>
      <c r="N43" s="10"/>
      <c r="O43" s="10"/>
      <c r="P43" s="10"/>
      <c r="R43" s="5"/>
    </row>
    <row r="44" spans="1:18" x14ac:dyDescent="0.25">
      <c r="B44" s="4"/>
      <c r="C44" s="27" t="s">
        <v>12</v>
      </c>
      <c r="D44" s="10">
        <v>36</v>
      </c>
      <c r="E44" s="10">
        <v>99</v>
      </c>
      <c r="G44" s="10">
        <v>12</v>
      </c>
      <c r="H44" s="10">
        <v>30</v>
      </c>
      <c r="J44" s="10">
        <v>19</v>
      </c>
      <c r="K44" s="10">
        <v>36</v>
      </c>
      <c r="L44" s="10"/>
      <c r="M44" s="10"/>
      <c r="N44" s="10"/>
      <c r="O44" s="10"/>
      <c r="P44" s="10"/>
      <c r="R44" s="5"/>
    </row>
    <row r="45" spans="1:18" x14ac:dyDescent="0.25">
      <c r="B45" s="4"/>
      <c r="C45" s="27" t="s">
        <v>50</v>
      </c>
      <c r="D45" s="27">
        <v>54</v>
      </c>
      <c r="E45" s="27">
        <v>83</v>
      </c>
      <c r="F45" s="41"/>
      <c r="G45" s="27">
        <v>7</v>
      </c>
      <c r="H45" s="27">
        <v>12</v>
      </c>
      <c r="I45" s="41"/>
      <c r="J45" s="27">
        <v>11</v>
      </c>
      <c r="K45" s="27">
        <v>20</v>
      </c>
      <c r="L45" s="10"/>
      <c r="M45" s="10"/>
      <c r="N45" s="10"/>
      <c r="O45" s="10"/>
      <c r="P45" s="10"/>
      <c r="R45" s="5"/>
    </row>
    <row r="46" spans="1:18" x14ac:dyDescent="0.25">
      <c r="B46" s="4"/>
      <c r="C46" s="43" t="s">
        <v>52</v>
      </c>
      <c r="D46" s="43">
        <v>85</v>
      </c>
      <c r="E46" s="43">
        <v>97</v>
      </c>
      <c r="F46" s="44"/>
      <c r="G46" s="43">
        <v>19</v>
      </c>
      <c r="H46" s="43">
        <v>25</v>
      </c>
      <c r="I46" s="44"/>
      <c r="J46" s="43">
        <v>20</v>
      </c>
      <c r="K46" s="43">
        <v>27</v>
      </c>
      <c r="L46" s="10"/>
      <c r="M46" s="10"/>
      <c r="N46" s="10"/>
      <c r="O46" s="10"/>
      <c r="P46" s="10"/>
      <c r="R46" s="5"/>
    </row>
    <row r="47" spans="1:18" x14ac:dyDescent="0.25">
      <c r="B47" s="4"/>
      <c r="C47" s="12" t="s">
        <v>56</v>
      </c>
      <c r="D47" s="12">
        <v>121</v>
      </c>
      <c r="E47" s="12">
        <v>130</v>
      </c>
      <c r="F47" s="16"/>
      <c r="G47" s="12">
        <v>31</v>
      </c>
      <c r="H47" s="12">
        <v>37</v>
      </c>
      <c r="I47" s="16"/>
      <c r="J47" s="12">
        <v>23</v>
      </c>
      <c r="K47" s="12">
        <v>18</v>
      </c>
      <c r="L47" s="10"/>
      <c r="M47" s="10"/>
      <c r="N47" s="10"/>
      <c r="O47" s="10"/>
      <c r="P47" s="10"/>
      <c r="R47" s="5"/>
    </row>
    <row r="48" spans="1:18" x14ac:dyDescent="0.25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R48" s="5"/>
    </row>
    <row r="49" spans="2:18" x14ac:dyDescent="0.25">
      <c r="B49" s="4"/>
      <c r="C49" s="11" t="s">
        <v>13</v>
      </c>
      <c r="D49" s="10" t="s">
        <v>17</v>
      </c>
      <c r="E49" s="10" t="s">
        <v>18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R49" s="5"/>
    </row>
    <row r="50" spans="2:18" ht="15" customHeight="1" x14ac:dyDescent="0.25">
      <c r="B50" s="4"/>
      <c r="C50" s="27" t="s">
        <v>11</v>
      </c>
      <c r="D50" s="27">
        <v>200</v>
      </c>
      <c r="E50" s="27">
        <v>328</v>
      </c>
      <c r="F50" s="15"/>
      <c r="G50" s="15"/>
      <c r="H50" s="15"/>
      <c r="I50" s="15"/>
      <c r="J50" s="15"/>
      <c r="K50" s="15"/>
      <c r="L50" s="10"/>
      <c r="M50" s="10"/>
      <c r="N50" s="10"/>
      <c r="O50" s="10"/>
      <c r="P50" s="10"/>
      <c r="R50" s="5"/>
    </row>
    <row r="51" spans="2:18" ht="15" customHeight="1" x14ac:dyDescent="0.25">
      <c r="B51" s="4"/>
      <c r="C51" s="27" t="s">
        <v>12</v>
      </c>
      <c r="D51" s="10">
        <v>186</v>
      </c>
      <c r="E51" s="10">
        <v>271</v>
      </c>
      <c r="F51" s="15"/>
      <c r="G51" s="15"/>
      <c r="H51" s="15"/>
      <c r="I51" s="15"/>
      <c r="J51" s="15"/>
      <c r="K51" s="15"/>
      <c r="L51" s="10"/>
      <c r="M51" s="10"/>
      <c r="N51" s="10"/>
      <c r="O51" s="10"/>
      <c r="P51" s="10"/>
      <c r="R51" s="5"/>
    </row>
    <row r="52" spans="2:18" ht="15" customHeight="1" x14ac:dyDescent="0.25">
      <c r="B52" s="4"/>
      <c r="C52" s="10" t="s">
        <v>50</v>
      </c>
      <c r="D52" s="10">
        <v>193</v>
      </c>
      <c r="E52" s="10">
        <v>217</v>
      </c>
      <c r="F52" s="15"/>
      <c r="G52" s="15"/>
      <c r="H52" s="15"/>
      <c r="I52" s="15"/>
      <c r="J52" s="15"/>
      <c r="K52" s="15"/>
      <c r="L52" s="10"/>
      <c r="M52" s="10"/>
      <c r="N52" s="10"/>
      <c r="O52" s="10"/>
      <c r="P52" s="10"/>
      <c r="R52" s="5"/>
    </row>
    <row r="53" spans="2:18" ht="15" customHeight="1" x14ac:dyDescent="0.25">
      <c r="B53" s="4"/>
      <c r="C53" s="43" t="s">
        <v>52</v>
      </c>
      <c r="D53" s="43">
        <v>233</v>
      </c>
      <c r="E53" s="43">
        <v>194</v>
      </c>
      <c r="F53" s="15"/>
      <c r="G53" s="15"/>
      <c r="H53" s="15"/>
      <c r="I53" s="15"/>
      <c r="J53" s="15"/>
      <c r="K53" s="15"/>
      <c r="L53" s="10"/>
      <c r="M53" s="10"/>
      <c r="N53" s="10"/>
      <c r="O53" s="10"/>
      <c r="P53" s="10"/>
      <c r="R53" s="5"/>
    </row>
    <row r="54" spans="2:18" ht="15" customHeight="1" x14ac:dyDescent="0.25">
      <c r="B54" s="4"/>
      <c r="C54" s="12" t="s">
        <v>56</v>
      </c>
      <c r="D54" s="12">
        <v>454</v>
      </c>
      <c r="E54" s="12">
        <v>460</v>
      </c>
      <c r="F54" s="15"/>
      <c r="G54" s="15"/>
      <c r="H54" s="15"/>
      <c r="I54" s="15"/>
      <c r="J54" s="15"/>
      <c r="K54" s="15"/>
      <c r="L54" s="10"/>
      <c r="M54" s="10"/>
      <c r="N54" s="10"/>
      <c r="O54" s="10"/>
      <c r="P54" s="10"/>
      <c r="R54" s="5"/>
    </row>
    <row r="55" spans="2:18" ht="15" customHeight="1" x14ac:dyDescent="0.25">
      <c r="B55" s="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R55" s="5"/>
    </row>
    <row r="56" spans="2:18" x14ac:dyDescent="0.25">
      <c r="B56" s="4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R56" s="5"/>
    </row>
    <row r="57" spans="2:18" x14ac:dyDescent="0.25">
      <c r="B57" s="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R57" s="5"/>
    </row>
    <row r="58" spans="2:18" x14ac:dyDescent="0.25">
      <c r="B58" s="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R58" s="5"/>
    </row>
    <row r="59" spans="2:18" x14ac:dyDescent="0.25">
      <c r="B59" s="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R59" s="5"/>
    </row>
    <row r="60" spans="2:18" x14ac:dyDescent="0.25">
      <c r="B60" s="4"/>
      <c r="C60" s="27"/>
      <c r="D60" s="27"/>
      <c r="E60" s="27"/>
      <c r="F60" s="27"/>
      <c r="G60" s="27"/>
      <c r="H60" s="27"/>
      <c r="I60" s="27"/>
      <c r="J60" s="27"/>
      <c r="K60" s="27"/>
      <c r="L60" s="10"/>
      <c r="M60" s="10"/>
      <c r="N60" s="10"/>
      <c r="O60" s="10"/>
      <c r="P60" s="10"/>
      <c r="R60" s="5"/>
    </row>
    <row r="61" spans="2:18" x14ac:dyDescent="0.25">
      <c r="B61" s="4"/>
      <c r="C61" s="10"/>
      <c r="D61" s="10"/>
      <c r="E61" s="10"/>
      <c r="F61" s="10"/>
      <c r="G61" s="10"/>
      <c r="I61" s="5"/>
    </row>
    <row r="62" spans="2:18" x14ac:dyDescent="0.25">
      <c r="B62" s="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R62" s="5"/>
    </row>
    <row r="63" spans="2:18" x14ac:dyDescent="0.25">
      <c r="B63" s="4"/>
      <c r="R63" s="5"/>
    </row>
    <row r="64" spans="2:18" x14ac:dyDescent="0.25">
      <c r="B64" s="4"/>
      <c r="R64" s="5"/>
    </row>
    <row r="65" spans="1:18" x14ac:dyDescent="0.25">
      <c r="B65" s="4"/>
      <c r="R65" s="5"/>
    </row>
    <row r="66" spans="1:18" ht="15.75" thickBot="1" x14ac:dyDescent="0.3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8"/>
    </row>
    <row r="74" spans="1:18" ht="15.75" thickBot="1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x14ac:dyDescent="0.25">
      <c r="A75" s="17">
        <v>3</v>
      </c>
      <c r="B75" s="1"/>
      <c r="C75" s="9"/>
      <c r="D75" s="9" t="s">
        <v>68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2"/>
      <c r="P75" s="2"/>
      <c r="Q75" s="2"/>
      <c r="R75" s="3"/>
    </row>
    <row r="76" spans="1:18" x14ac:dyDescent="0.25">
      <c r="B76" s="4"/>
      <c r="C76" s="10" t="s">
        <v>21</v>
      </c>
      <c r="D76" s="10"/>
      <c r="E76" s="13" t="s">
        <v>1</v>
      </c>
      <c r="F76" s="10"/>
      <c r="G76" s="10"/>
      <c r="H76" s="13" t="s">
        <v>2</v>
      </c>
      <c r="I76" s="10"/>
      <c r="J76" s="10"/>
      <c r="K76" s="10"/>
      <c r="L76" s="13" t="s">
        <v>3</v>
      </c>
      <c r="M76" s="10"/>
      <c r="N76" s="10"/>
      <c r="R76" s="5"/>
    </row>
    <row r="77" spans="1:18" x14ac:dyDescent="0.25">
      <c r="B77" s="4"/>
      <c r="C77" s="10"/>
      <c r="D77" s="10" t="s">
        <v>5</v>
      </c>
      <c r="E77" s="10" t="s">
        <v>7</v>
      </c>
      <c r="F77" s="10"/>
      <c r="G77" s="10" t="s">
        <v>5</v>
      </c>
      <c r="H77" s="10" t="s">
        <v>8</v>
      </c>
      <c r="I77" s="10" t="s">
        <v>7</v>
      </c>
      <c r="J77" s="10"/>
      <c r="K77" s="10" t="s">
        <v>5</v>
      </c>
      <c r="L77" s="10" t="s">
        <v>8</v>
      </c>
      <c r="M77" s="10" t="s">
        <v>7</v>
      </c>
      <c r="N77" s="10"/>
      <c r="R77" s="5"/>
    </row>
    <row r="78" spans="1:18" x14ac:dyDescent="0.25">
      <c r="B78" s="4"/>
      <c r="C78" s="11" t="s">
        <v>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R78" s="5"/>
    </row>
    <row r="79" spans="1:18" x14ac:dyDescent="0.25">
      <c r="B79" s="4"/>
      <c r="C79" s="27" t="s">
        <v>11</v>
      </c>
      <c r="D79" s="27">
        <v>480</v>
      </c>
      <c r="E79" s="27">
        <v>568</v>
      </c>
      <c r="F79" s="27"/>
      <c r="G79" s="27">
        <v>255</v>
      </c>
      <c r="H79" s="27">
        <v>343</v>
      </c>
      <c r="I79" s="27">
        <v>391</v>
      </c>
      <c r="J79" s="27"/>
      <c r="K79" s="27">
        <v>319</v>
      </c>
      <c r="L79" s="27">
        <v>281</v>
      </c>
      <c r="M79" s="27">
        <v>409</v>
      </c>
      <c r="N79" s="10"/>
      <c r="R79" s="5"/>
    </row>
    <row r="80" spans="1:18" x14ac:dyDescent="0.25">
      <c r="B80" s="4"/>
      <c r="C80" s="27" t="s">
        <v>12</v>
      </c>
      <c r="D80" s="10">
        <v>581</v>
      </c>
      <c r="E80" s="10">
        <v>519</v>
      </c>
      <c r="F80" s="10"/>
      <c r="G80" s="10">
        <v>262</v>
      </c>
      <c r="H80" s="10">
        <v>283</v>
      </c>
      <c r="I80" s="10">
        <v>302</v>
      </c>
      <c r="J80" s="10"/>
      <c r="K80" s="10">
        <v>252</v>
      </c>
      <c r="L80" s="10">
        <v>208</v>
      </c>
      <c r="M80" s="10">
        <v>389</v>
      </c>
      <c r="N80" s="10"/>
      <c r="R80" s="5"/>
    </row>
    <row r="81" spans="2:21" x14ac:dyDescent="0.25">
      <c r="B81" s="4"/>
      <c r="C81" s="27" t="s">
        <v>50</v>
      </c>
      <c r="D81" s="27">
        <v>624</v>
      </c>
      <c r="E81" s="27">
        <v>459</v>
      </c>
      <c r="F81" s="41"/>
      <c r="G81" s="27">
        <v>259</v>
      </c>
      <c r="H81" s="27">
        <v>212</v>
      </c>
      <c r="I81" s="27">
        <v>318</v>
      </c>
      <c r="J81" s="41"/>
      <c r="K81" s="27">
        <v>267</v>
      </c>
      <c r="L81" s="27">
        <v>163</v>
      </c>
      <c r="M81" s="27">
        <v>362</v>
      </c>
      <c r="N81" s="10"/>
      <c r="R81" s="5"/>
    </row>
    <row r="82" spans="2:21" x14ac:dyDescent="0.25">
      <c r="B82" s="4"/>
      <c r="C82" s="43" t="s">
        <v>52</v>
      </c>
      <c r="D82" s="43">
        <v>689</v>
      </c>
      <c r="E82" s="43">
        <v>603</v>
      </c>
      <c r="F82" s="44"/>
      <c r="G82" s="43">
        <v>276</v>
      </c>
      <c r="H82" s="43">
        <v>217</v>
      </c>
      <c r="I82" s="43">
        <v>343</v>
      </c>
      <c r="J82" s="44"/>
      <c r="K82" s="43">
        <v>290</v>
      </c>
      <c r="L82" s="43">
        <v>131</v>
      </c>
      <c r="M82" s="43">
        <v>335</v>
      </c>
      <c r="N82" s="10"/>
      <c r="R82" s="5"/>
    </row>
    <row r="83" spans="2:21" x14ac:dyDescent="0.25">
      <c r="B83" s="4"/>
      <c r="C83" s="12" t="s">
        <v>56</v>
      </c>
      <c r="D83" s="12">
        <v>847</v>
      </c>
      <c r="E83" s="12">
        <v>708</v>
      </c>
      <c r="F83" s="16"/>
      <c r="G83" s="12">
        <v>246</v>
      </c>
      <c r="H83" s="12">
        <v>283</v>
      </c>
      <c r="I83" s="12">
        <v>283</v>
      </c>
      <c r="J83" s="16"/>
      <c r="K83" s="12">
        <v>230</v>
      </c>
      <c r="L83" s="12">
        <v>133</v>
      </c>
      <c r="M83" s="12">
        <v>261</v>
      </c>
      <c r="N83" s="10"/>
      <c r="R83" s="5"/>
    </row>
    <row r="84" spans="2:21" x14ac:dyDescent="0.25">
      <c r="B84" s="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R84" s="5"/>
      <c r="U84" s="18"/>
    </row>
    <row r="85" spans="2:21" x14ac:dyDescent="0.25">
      <c r="B85" s="4"/>
      <c r="C85" s="11" t="s">
        <v>13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R85" s="5"/>
      <c r="T85" s="24"/>
    </row>
    <row r="86" spans="2:21" x14ac:dyDescent="0.25">
      <c r="B86" s="4"/>
      <c r="C86" s="10" t="s">
        <v>10</v>
      </c>
      <c r="D86" s="10">
        <v>871</v>
      </c>
      <c r="E86" s="10">
        <v>962</v>
      </c>
      <c r="F86" s="10"/>
      <c r="G86" s="10">
        <v>42</v>
      </c>
      <c r="H86" s="10">
        <v>20</v>
      </c>
      <c r="I86" s="10">
        <v>154</v>
      </c>
      <c r="J86" s="10"/>
      <c r="K86" s="10">
        <v>88</v>
      </c>
      <c r="L86" s="10">
        <v>43</v>
      </c>
      <c r="M86" s="10">
        <v>324</v>
      </c>
      <c r="N86" s="10"/>
      <c r="R86" s="5"/>
    </row>
    <row r="87" spans="2:21" x14ac:dyDescent="0.25">
      <c r="B87" s="4"/>
      <c r="C87" s="27" t="s">
        <v>11</v>
      </c>
      <c r="D87" s="27">
        <v>1049</v>
      </c>
      <c r="E87" s="27">
        <v>1472</v>
      </c>
      <c r="F87" s="27"/>
      <c r="G87" s="27">
        <v>44</v>
      </c>
      <c r="H87" s="27">
        <v>23</v>
      </c>
      <c r="I87" s="27">
        <v>229</v>
      </c>
      <c r="J87" s="27"/>
      <c r="K87" s="27">
        <v>92</v>
      </c>
      <c r="L87" s="27">
        <v>46</v>
      </c>
      <c r="M87" s="27">
        <v>419</v>
      </c>
      <c r="N87" s="10"/>
      <c r="R87" s="5"/>
    </row>
    <row r="88" spans="2:21" x14ac:dyDescent="0.25">
      <c r="B88" s="4"/>
      <c r="C88" s="27" t="s">
        <v>12</v>
      </c>
      <c r="D88" s="10">
        <v>1124</v>
      </c>
      <c r="E88" s="10">
        <v>1688</v>
      </c>
      <c r="G88" s="10">
        <v>45</v>
      </c>
      <c r="H88" s="10">
        <v>22</v>
      </c>
      <c r="I88" s="10">
        <v>172</v>
      </c>
      <c r="K88" s="10">
        <v>88</v>
      </c>
      <c r="L88" s="10">
        <v>41</v>
      </c>
      <c r="M88" s="10">
        <v>364</v>
      </c>
      <c r="N88" s="10"/>
      <c r="R88" s="5"/>
    </row>
    <row r="89" spans="2:21" x14ac:dyDescent="0.25">
      <c r="B89" s="4"/>
      <c r="C89" s="27" t="s">
        <v>50</v>
      </c>
      <c r="D89" s="27">
        <v>1169</v>
      </c>
      <c r="E89" s="27">
        <v>1472</v>
      </c>
      <c r="F89" s="41"/>
      <c r="G89" s="27">
        <v>47</v>
      </c>
      <c r="H89" s="27">
        <v>12</v>
      </c>
      <c r="I89" s="27">
        <v>138</v>
      </c>
      <c r="J89" s="41"/>
      <c r="K89" s="27">
        <v>94</v>
      </c>
      <c r="L89" s="27">
        <v>20</v>
      </c>
      <c r="M89" s="27">
        <v>272</v>
      </c>
      <c r="N89" s="10"/>
      <c r="R89" s="5"/>
    </row>
    <row r="90" spans="2:21" x14ac:dyDescent="0.25">
      <c r="B90" s="4"/>
      <c r="C90" s="43" t="s">
        <v>52</v>
      </c>
      <c r="D90" s="43">
        <v>1469</v>
      </c>
      <c r="E90" s="43">
        <v>1801</v>
      </c>
      <c r="F90" s="44"/>
      <c r="G90" s="43">
        <v>50</v>
      </c>
      <c r="H90" s="43">
        <v>13</v>
      </c>
      <c r="I90" s="43">
        <v>221</v>
      </c>
      <c r="J90" s="44"/>
      <c r="K90" s="43">
        <v>118</v>
      </c>
      <c r="L90" s="43">
        <v>24</v>
      </c>
      <c r="M90" s="43">
        <v>392</v>
      </c>
      <c r="N90" s="10"/>
      <c r="R90" s="5"/>
    </row>
    <row r="91" spans="2:21" x14ac:dyDescent="0.25">
      <c r="B91" s="4"/>
      <c r="C91" s="12" t="s">
        <v>56</v>
      </c>
      <c r="D91" s="12">
        <v>1367</v>
      </c>
      <c r="E91" s="12">
        <v>1467</v>
      </c>
      <c r="F91" s="16"/>
      <c r="G91" s="12">
        <v>93</v>
      </c>
      <c r="H91" s="12">
        <v>19</v>
      </c>
      <c r="I91" s="12">
        <v>218</v>
      </c>
      <c r="J91" s="16"/>
      <c r="K91" s="12">
        <v>144</v>
      </c>
      <c r="L91" s="12">
        <v>58</v>
      </c>
      <c r="M91" s="12">
        <v>454</v>
      </c>
      <c r="N91" s="10"/>
      <c r="R91" s="5"/>
    </row>
    <row r="92" spans="2:21" x14ac:dyDescent="0.25">
      <c r="B92" s="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R92" s="5"/>
    </row>
    <row r="93" spans="2:21" x14ac:dyDescent="0.25">
      <c r="B93" s="4"/>
      <c r="C93" s="11" t="s">
        <v>15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R93" s="5"/>
    </row>
    <row r="94" spans="2:21" x14ac:dyDescent="0.25">
      <c r="B94" s="4"/>
      <c r="C94" s="57" t="s">
        <v>51</v>
      </c>
      <c r="D94" s="57" t="s">
        <v>5</v>
      </c>
      <c r="E94" s="57"/>
      <c r="F94" s="10"/>
      <c r="G94" s="57" t="s">
        <v>8</v>
      </c>
      <c r="H94" s="57"/>
      <c r="I94" s="57"/>
      <c r="J94" s="10"/>
      <c r="K94" s="57" t="s">
        <v>7</v>
      </c>
      <c r="L94" s="57"/>
      <c r="M94" s="57"/>
      <c r="N94" s="10"/>
      <c r="R94" s="5"/>
    </row>
    <row r="95" spans="2:21" x14ac:dyDescent="0.25">
      <c r="B95" s="4"/>
      <c r="C95" s="57"/>
      <c r="D95" s="57">
        <v>2</v>
      </c>
      <c r="E95" s="57"/>
      <c r="F95" s="10"/>
      <c r="G95" s="57">
        <v>0</v>
      </c>
      <c r="H95" s="57"/>
      <c r="I95" s="57"/>
      <c r="J95" s="10"/>
      <c r="K95" s="57">
        <v>0</v>
      </c>
      <c r="L95" s="57"/>
      <c r="M95" s="57"/>
      <c r="N95" s="10"/>
      <c r="R95" s="5"/>
    </row>
    <row r="96" spans="2:21" x14ac:dyDescent="0.25">
      <c r="B96" s="4"/>
      <c r="C96" s="57" t="s">
        <v>66</v>
      </c>
      <c r="D96" s="57" t="s">
        <v>5</v>
      </c>
      <c r="E96" s="57"/>
      <c r="F96" s="10"/>
      <c r="G96" s="57" t="s">
        <v>8</v>
      </c>
      <c r="H96" s="57"/>
      <c r="I96" s="57"/>
      <c r="J96" s="10"/>
      <c r="K96" s="57" t="s">
        <v>7</v>
      </c>
      <c r="L96" s="57"/>
      <c r="M96" s="57"/>
      <c r="N96" s="10"/>
      <c r="R96" s="5"/>
    </row>
    <row r="97" spans="2:22" x14ac:dyDescent="0.25">
      <c r="B97" s="4"/>
      <c r="C97" s="57"/>
      <c r="D97" s="57">
        <v>1</v>
      </c>
      <c r="E97" s="57"/>
      <c r="F97" s="10"/>
      <c r="G97" s="57">
        <v>0</v>
      </c>
      <c r="H97" s="57"/>
      <c r="I97" s="57"/>
      <c r="J97" s="10"/>
      <c r="K97" s="57">
        <v>0</v>
      </c>
      <c r="L97" s="57"/>
      <c r="M97" s="57"/>
      <c r="N97" s="10"/>
      <c r="R97" s="5"/>
    </row>
    <row r="98" spans="2:22" x14ac:dyDescent="0.25">
      <c r="B98" s="4"/>
      <c r="C98" s="56" t="s">
        <v>67</v>
      </c>
      <c r="D98" s="56" t="s">
        <v>5</v>
      </c>
      <c r="E98" s="56"/>
      <c r="F98" s="12"/>
      <c r="G98" s="56" t="s">
        <v>8</v>
      </c>
      <c r="H98" s="56"/>
      <c r="I98" s="56"/>
      <c r="J98" s="12"/>
      <c r="K98" s="56" t="s">
        <v>7</v>
      </c>
      <c r="L98" s="56"/>
      <c r="M98" s="56"/>
      <c r="N98" s="10"/>
      <c r="R98" s="5"/>
    </row>
    <row r="99" spans="2:22" x14ac:dyDescent="0.25">
      <c r="B99" s="4"/>
      <c r="C99" s="56"/>
      <c r="D99" s="56">
        <v>0</v>
      </c>
      <c r="E99" s="56"/>
      <c r="F99" s="12"/>
      <c r="G99" s="56">
        <v>0</v>
      </c>
      <c r="H99" s="56"/>
      <c r="I99" s="56"/>
      <c r="J99" s="12"/>
      <c r="K99" s="56">
        <v>0</v>
      </c>
      <c r="L99" s="56"/>
      <c r="M99" s="56"/>
      <c r="N99" s="10"/>
      <c r="R99" s="5"/>
      <c r="V99" s="26"/>
    </row>
    <row r="100" spans="2:22" x14ac:dyDescent="0.25">
      <c r="B100" s="4"/>
      <c r="R100" s="5"/>
      <c r="V100" s="26"/>
    </row>
    <row r="101" spans="2:22" ht="15.75" thickBot="1" x14ac:dyDescent="0.3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</row>
  </sheetData>
  <mergeCells count="21">
    <mergeCell ref="C94:C95"/>
    <mergeCell ref="G95:I95"/>
    <mergeCell ref="G96:I96"/>
    <mergeCell ref="K95:M95"/>
    <mergeCell ref="K96:M96"/>
    <mergeCell ref="D94:E94"/>
    <mergeCell ref="G94:I94"/>
    <mergeCell ref="K94:M94"/>
    <mergeCell ref="D95:E95"/>
    <mergeCell ref="K99:M99"/>
    <mergeCell ref="D97:E97"/>
    <mergeCell ref="G97:I97"/>
    <mergeCell ref="K97:M97"/>
    <mergeCell ref="C96:C97"/>
    <mergeCell ref="C98:C99"/>
    <mergeCell ref="D98:E98"/>
    <mergeCell ref="G98:I98"/>
    <mergeCell ref="K98:M98"/>
    <mergeCell ref="D99:E99"/>
    <mergeCell ref="G99:I99"/>
    <mergeCell ref="D96:E96"/>
  </mergeCells>
  <phoneticPr fontId="4" type="noConversion"/>
  <pageMargins left="0.7" right="0.7" top="0.75" bottom="0.75" header="0.3" footer="0.3"/>
  <pageSetup paperSize="9" orientation="portrait" r:id="rId1"/>
  <headerFooter>
    <oddHeader>&amp;C&amp;"Calibri"&amp;11&amp;K000000 OFFICIAL - SENSITIVE&amp;1#_x000D_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56D0-D6CD-4A4D-BEAB-1C55FDCC9D84}">
  <sheetPr codeName="Sheet2"/>
  <dimension ref="A1:L69"/>
  <sheetViews>
    <sheetView topLeftCell="A49" zoomScale="154" zoomScaleNormal="154" workbookViewId="0">
      <selection activeCell="D67" sqref="D67"/>
    </sheetView>
  </sheetViews>
  <sheetFormatPr defaultRowHeight="15" x14ac:dyDescent="0.25"/>
  <cols>
    <col min="3" max="3" width="38" customWidth="1"/>
    <col min="4" max="4" width="12.28515625" customWidth="1"/>
    <col min="5" max="5" width="13.7109375" bestFit="1" customWidth="1"/>
    <col min="6" max="6" width="14.28515625" customWidth="1"/>
    <col min="7" max="7" width="15.85546875" customWidth="1"/>
    <col min="8" max="8" width="13.5703125" customWidth="1"/>
  </cols>
  <sheetData>
    <row r="1" spans="1:12" ht="15.75" thickBot="1" x14ac:dyDescent="0.3"/>
    <row r="2" spans="1:12" ht="63.75" customHeight="1" x14ac:dyDescent="0.25">
      <c r="B2" s="1"/>
      <c r="C2" s="58" t="s">
        <v>59</v>
      </c>
      <c r="D2" s="62"/>
      <c r="E2" s="62"/>
      <c r="F2" s="62"/>
      <c r="G2" s="3"/>
    </row>
    <row r="3" spans="1:12" ht="29.25" x14ac:dyDescent="0.25">
      <c r="A3" s="14">
        <v>4</v>
      </c>
      <c r="B3" s="4"/>
      <c r="C3" s="20" t="s">
        <v>23</v>
      </c>
      <c r="D3" s="20" t="s">
        <v>24</v>
      </c>
      <c r="E3" s="20" t="s">
        <v>25</v>
      </c>
      <c r="F3" s="21" t="s">
        <v>26</v>
      </c>
      <c r="G3" s="5"/>
    </row>
    <row r="4" spans="1:12" x14ac:dyDescent="0.25">
      <c r="B4" s="4"/>
      <c r="C4" s="28" t="s">
        <v>11</v>
      </c>
      <c r="D4" s="28">
        <v>23453</v>
      </c>
      <c r="E4" s="28">
        <v>17303</v>
      </c>
      <c r="F4" s="28">
        <v>6150</v>
      </c>
      <c r="G4" s="5"/>
    </row>
    <row r="5" spans="1:12" x14ac:dyDescent="0.25">
      <c r="B5" s="4"/>
      <c r="C5" s="28" t="s">
        <v>12</v>
      </c>
      <c r="D5" s="20">
        <v>22530</v>
      </c>
      <c r="E5" s="20">
        <v>17606</v>
      </c>
      <c r="F5" s="28">
        <v>4924</v>
      </c>
      <c r="G5" s="5"/>
    </row>
    <row r="6" spans="1:12" x14ac:dyDescent="0.25">
      <c r="B6" s="4"/>
      <c r="C6" s="28" t="s">
        <v>50</v>
      </c>
      <c r="D6" s="28">
        <v>21167</v>
      </c>
      <c r="E6" s="28">
        <v>16583</v>
      </c>
      <c r="F6" s="28">
        <v>4584</v>
      </c>
      <c r="G6" s="5"/>
    </row>
    <row r="7" spans="1:12" x14ac:dyDescent="0.25">
      <c r="B7" s="4"/>
      <c r="C7" s="45" t="s">
        <v>52</v>
      </c>
      <c r="D7" s="45">
        <v>20289</v>
      </c>
      <c r="E7" s="45">
        <v>15756</v>
      </c>
      <c r="F7" s="45">
        <v>4533</v>
      </c>
      <c r="G7" s="5"/>
    </row>
    <row r="8" spans="1:12" x14ac:dyDescent="0.25">
      <c r="B8" s="4"/>
      <c r="C8" s="12" t="s">
        <v>56</v>
      </c>
      <c r="D8" s="22">
        <v>23112</v>
      </c>
      <c r="E8" s="22">
        <v>18032</v>
      </c>
      <c r="F8" s="22">
        <v>5080</v>
      </c>
      <c r="G8" s="5"/>
    </row>
    <row r="9" spans="1:12" ht="15.75" thickBot="1" x14ac:dyDescent="0.3">
      <c r="B9" s="6"/>
      <c r="C9" s="7"/>
      <c r="D9" s="7"/>
      <c r="E9" s="7"/>
      <c r="F9" s="7"/>
      <c r="G9" s="19"/>
    </row>
    <row r="11" spans="1:12" ht="15.75" thickBot="1" x14ac:dyDescent="0.3"/>
    <row r="12" spans="1:12" ht="36.75" customHeight="1" x14ac:dyDescent="0.25">
      <c r="B12" s="1"/>
      <c r="C12" s="58" t="s">
        <v>60</v>
      </c>
      <c r="D12" s="58"/>
      <c r="E12" s="58"/>
      <c r="F12" s="58"/>
      <c r="G12" s="58"/>
      <c r="H12" s="58"/>
      <c r="I12" s="3"/>
    </row>
    <row r="13" spans="1:12" x14ac:dyDescent="0.25">
      <c r="B13" s="4"/>
      <c r="C13" s="20" t="s">
        <v>27</v>
      </c>
      <c r="D13" s="20" t="s">
        <v>20</v>
      </c>
      <c r="E13" s="20" t="s">
        <v>22</v>
      </c>
      <c r="F13" s="20" t="s">
        <v>28</v>
      </c>
      <c r="G13" s="20" t="s">
        <v>6</v>
      </c>
      <c r="H13" s="20" t="s">
        <v>29</v>
      </c>
      <c r="I13" s="5"/>
    </row>
    <row r="14" spans="1:12" x14ac:dyDescent="0.25">
      <c r="B14" s="4"/>
      <c r="C14" s="28" t="s">
        <v>11</v>
      </c>
      <c r="D14" s="28">
        <v>17303</v>
      </c>
      <c r="E14" s="28">
        <v>9198</v>
      </c>
      <c r="F14" s="28">
        <v>824</v>
      </c>
      <c r="G14" s="28">
        <v>7281</v>
      </c>
      <c r="H14" s="29">
        <f>G14/D14</f>
        <v>0.42079408195110674</v>
      </c>
      <c r="I14" s="5"/>
      <c r="L14" s="50"/>
    </row>
    <row r="15" spans="1:12" x14ac:dyDescent="0.25">
      <c r="A15" s="14">
        <v>5</v>
      </c>
      <c r="B15" s="4"/>
      <c r="C15" s="28" t="s">
        <v>12</v>
      </c>
      <c r="D15" s="28">
        <v>17606</v>
      </c>
      <c r="E15" s="28">
        <v>9054</v>
      </c>
      <c r="F15" s="28">
        <v>717</v>
      </c>
      <c r="G15" s="28">
        <v>7835</v>
      </c>
      <c r="H15" s="29">
        <f t="shared" ref="H15" si="0">G15/D15</f>
        <v>0.44501874361013288</v>
      </c>
      <c r="I15" s="5"/>
      <c r="L15" s="50"/>
    </row>
    <row r="16" spans="1:12" x14ac:dyDescent="0.25">
      <c r="B16" s="4"/>
      <c r="C16" s="28" t="s">
        <v>50</v>
      </c>
      <c r="D16" s="28">
        <v>16583</v>
      </c>
      <c r="E16" s="28">
        <v>8588</v>
      </c>
      <c r="F16" s="28">
        <v>625</v>
      </c>
      <c r="G16" s="28">
        <v>7370</v>
      </c>
      <c r="H16" s="29">
        <f>G16/D16</f>
        <v>0.4444310438400772</v>
      </c>
      <c r="I16" s="5"/>
    </row>
    <row r="17" spans="1:9" x14ac:dyDescent="0.25">
      <c r="B17" s="4"/>
      <c r="C17" s="45" t="s">
        <v>52</v>
      </c>
      <c r="D17" s="45">
        <v>15756</v>
      </c>
      <c r="E17" s="45">
        <v>8462</v>
      </c>
      <c r="F17" s="45">
        <v>683</v>
      </c>
      <c r="G17" s="45">
        <v>6611</v>
      </c>
      <c r="H17" s="47">
        <f>G17/D17</f>
        <v>0.41958618938816961</v>
      </c>
      <c r="I17" s="5"/>
    </row>
    <row r="18" spans="1:9" x14ac:dyDescent="0.25">
      <c r="B18" s="4"/>
      <c r="C18" s="22" t="s">
        <v>56</v>
      </c>
      <c r="D18" s="22">
        <v>18032</v>
      </c>
      <c r="E18" s="22">
        <v>9863</v>
      </c>
      <c r="F18" s="22">
        <v>489</v>
      </c>
      <c r="G18" s="22">
        <v>7680</v>
      </c>
      <c r="H18" s="33">
        <f>G18/D18</f>
        <v>0.42590949423247559</v>
      </c>
      <c r="I18" s="5"/>
    </row>
    <row r="19" spans="1:9" x14ac:dyDescent="0.25">
      <c r="B19" s="4"/>
      <c r="I19" s="5"/>
    </row>
    <row r="20" spans="1:9" ht="15.75" thickBot="1" x14ac:dyDescent="0.3">
      <c r="B20" s="6"/>
      <c r="C20" s="7"/>
      <c r="D20" s="7"/>
      <c r="E20" s="7"/>
      <c r="F20" s="7"/>
      <c r="G20" s="7"/>
      <c r="H20" s="7"/>
      <c r="I20" s="8"/>
    </row>
    <row r="22" spans="1:9" ht="15.75" thickBot="1" x14ac:dyDescent="0.3"/>
    <row r="23" spans="1:9" x14ac:dyDescent="0.25">
      <c r="B23" s="1"/>
      <c r="C23" s="2"/>
      <c r="D23" s="2"/>
      <c r="E23" s="2"/>
      <c r="F23" s="2"/>
      <c r="G23" s="2"/>
      <c r="H23" s="2"/>
      <c r="I23" s="3"/>
    </row>
    <row r="24" spans="1:9" ht="46.5" customHeight="1" x14ac:dyDescent="0.25">
      <c r="B24" s="4"/>
      <c r="C24" s="63" t="s">
        <v>61</v>
      </c>
      <c r="D24" s="63"/>
      <c r="E24" s="63"/>
      <c r="F24" s="63"/>
      <c r="G24" s="63"/>
      <c r="H24" s="63"/>
      <c r="I24" s="5"/>
    </row>
    <row r="25" spans="1:9" x14ac:dyDescent="0.25">
      <c r="B25" s="4"/>
      <c r="C25" s="20" t="s">
        <v>27</v>
      </c>
      <c r="D25" s="20" t="s">
        <v>20</v>
      </c>
      <c r="E25" s="20" t="s">
        <v>19</v>
      </c>
      <c r="F25" s="20" t="s">
        <v>30</v>
      </c>
      <c r="G25" s="21" t="s">
        <v>31</v>
      </c>
      <c r="H25" s="10"/>
      <c r="I25" s="5"/>
    </row>
    <row r="26" spans="1:9" x14ac:dyDescent="0.25">
      <c r="A26">
        <v>6</v>
      </c>
      <c r="B26" s="4"/>
      <c r="C26" s="28" t="s">
        <v>11</v>
      </c>
      <c r="D26" s="28">
        <v>729</v>
      </c>
      <c r="E26" s="28">
        <v>265</v>
      </c>
      <c r="F26" s="28">
        <v>464</v>
      </c>
      <c r="G26" s="29">
        <f>F26/D26</f>
        <v>0.63648834019204392</v>
      </c>
      <c r="H26" s="10"/>
      <c r="I26" s="5"/>
    </row>
    <row r="27" spans="1:9" x14ac:dyDescent="0.25">
      <c r="B27" s="4"/>
      <c r="C27" s="28" t="s">
        <v>12</v>
      </c>
      <c r="D27" s="28">
        <v>689</v>
      </c>
      <c r="E27" s="28">
        <v>253</v>
      </c>
      <c r="F27" s="28">
        <v>436</v>
      </c>
      <c r="G27" s="29">
        <f>F27/D27</f>
        <v>0.63280116110304785</v>
      </c>
      <c r="H27" s="10"/>
      <c r="I27" s="5"/>
    </row>
    <row r="28" spans="1:9" x14ac:dyDescent="0.25">
      <c r="B28" s="4"/>
      <c r="C28" s="28" t="s">
        <v>50</v>
      </c>
      <c r="D28" s="28">
        <v>597</v>
      </c>
      <c r="E28" s="28">
        <v>265</v>
      </c>
      <c r="F28" s="28">
        <v>332</v>
      </c>
      <c r="G28" s="29">
        <f>F28/D28</f>
        <v>0.55611390284757123</v>
      </c>
      <c r="H28" s="10"/>
      <c r="I28" s="5"/>
    </row>
    <row r="29" spans="1:9" x14ac:dyDescent="0.25">
      <c r="B29" s="4"/>
      <c r="C29" s="45" t="s">
        <v>52</v>
      </c>
      <c r="D29" s="45">
        <v>700</v>
      </c>
      <c r="E29" s="45">
        <v>357</v>
      </c>
      <c r="F29" s="45">
        <v>343</v>
      </c>
      <c r="G29" s="47">
        <f>F29/D29</f>
        <v>0.49</v>
      </c>
      <c r="H29" s="10"/>
      <c r="I29" s="5"/>
    </row>
    <row r="30" spans="1:9" x14ac:dyDescent="0.25">
      <c r="B30" s="4"/>
      <c r="C30" s="12" t="s">
        <v>56</v>
      </c>
      <c r="D30" s="22">
        <v>1274</v>
      </c>
      <c r="E30" s="22">
        <v>629</v>
      </c>
      <c r="F30" s="22">
        <v>645</v>
      </c>
      <c r="G30" s="33">
        <f>F30/D30</f>
        <v>0.50627943485086346</v>
      </c>
      <c r="H30" s="10"/>
      <c r="I30" s="5"/>
    </row>
    <row r="31" spans="1:9" x14ac:dyDescent="0.25">
      <c r="B31" s="4"/>
      <c r="I31" s="5"/>
    </row>
    <row r="32" spans="1:9" ht="15.75" thickBot="1" x14ac:dyDescent="0.3">
      <c r="B32" s="6"/>
      <c r="C32" s="7"/>
      <c r="D32" s="7"/>
      <c r="E32" s="7"/>
      <c r="F32" s="7"/>
      <c r="G32" s="7"/>
      <c r="H32" s="7"/>
      <c r="I32" s="8"/>
    </row>
    <row r="35" spans="1:9" ht="15.75" thickBot="1" x14ac:dyDescent="0.3"/>
    <row r="36" spans="1:9" ht="51" customHeight="1" x14ac:dyDescent="0.25">
      <c r="B36" s="1"/>
      <c r="C36" s="58" t="s">
        <v>62</v>
      </c>
      <c r="D36" s="58"/>
      <c r="E36" s="58"/>
      <c r="F36" s="58"/>
      <c r="G36" s="58"/>
      <c r="H36" s="2"/>
      <c r="I36" s="3"/>
    </row>
    <row r="37" spans="1:9" ht="13.5" customHeight="1" x14ac:dyDescent="0.25">
      <c r="B37" s="4"/>
      <c r="C37" s="25"/>
      <c r="D37" s="25"/>
      <c r="E37" s="25"/>
      <c r="F37" s="25"/>
      <c r="G37" s="25"/>
      <c r="I37" s="5"/>
    </row>
    <row r="38" spans="1:9" ht="43.5" x14ac:dyDescent="0.25">
      <c r="B38" s="4"/>
      <c r="C38" s="20" t="s">
        <v>27</v>
      </c>
      <c r="D38" s="21" t="s">
        <v>54</v>
      </c>
      <c r="E38" s="21" t="s">
        <v>32</v>
      </c>
      <c r="F38" s="21" t="s">
        <v>33</v>
      </c>
      <c r="G38" s="21" t="s">
        <v>34</v>
      </c>
      <c r="H38" s="21" t="s">
        <v>35</v>
      </c>
      <c r="I38" s="5"/>
    </row>
    <row r="39" spans="1:9" x14ac:dyDescent="0.25">
      <c r="B39" s="4"/>
      <c r="C39" s="28" t="s">
        <v>11</v>
      </c>
      <c r="D39" s="28">
        <v>9202</v>
      </c>
      <c r="E39" s="28">
        <v>6421</v>
      </c>
      <c r="F39" s="28">
        <v>167</v>
      </c>
      <c r="G39" s="28">
        <v>2614</v>
      </c>
      <c r="H39" s="29">
        <f>E39/D39</f>
        <v>0.69778309063247124</v>
      </c>
      <c r="I39" s="5"/>
    </row>
    <row r="40" spans="1:9" x14ac:dyDescent="0.25">
      <c r="A40" s="14">
        <v>7</v>
      </c>
      <c r="B40" s="4"/>
      <c r="C40" s="28" t="s">
        <v>12</v>
      </c>
      <c r="D40" s="28">
        <v>8835</v>
      </c>
      <c r="E40" s="28">
        <v>6344</v>
      </c>
      <c r="F40" s="28">
        <v>209</v>
      </c>
      <c r="G40" s="28">
        <v>2282</v>
      </c>
      <c r="H40" s="29">
        <f>E40/D40</f>
        <v>0.71805319750990382</v>
      </c>
      <c r="I40" s="5"/>
    </row>
    <row r="41" spans="1:9" x14ac:dyDescent="0.25">
      <c r="B41" s="4"/>
      <c r="C41" s="28" t="s">
        <v>50</v>
      </c>
      <c r="D41" s="28">
        <v>8085</v>
      </c>
      <c r="E41" s="28">
        <v>5890</v>
      </c>
      <c r="F41" s="28">
        <v>195</v>
      </c>
      <c r="G41" s="28">
        <v>2617</v>
      </c>
      <c r="H41" s="29">
        <f>E41/D41</f>
        <v>0.72850958565244284</v>
      </c>
      <c r="I41" s="5"/>
    </row>
    <row r="42" spans="1:9" x14ac:dyDescent="0.25">
      <c r="B42" s="4"/>
      <c r="C42" s="45" t="s">
        <v>52</v>
      </c>
      <c r="D42" s="45">
        <v>8684</v>
      </c>
      <c r="E42" s="45">
        <v>6973</v>
      </c>
      <c r="F42" s="45">
        <v>141</v>
      </c>
      <c r="G42" s="45">
        <v>2688</v>
      </c>
      <c r="H42" s="47">
        <f>E42/D42</f>
        <v>0.80297098111469367</v>
      </c>
      <c r="I42" s="5"/>
    </row>
    <row r="43" spans="1:9" x14ac:dyDescent="0.25">
      <c r="B43" s="4"/>
      <c r="C43" s="22" t="s">
        <v>56</v>
      </c>
      <c r="D43" s="22">
        <v>8531</v>
      </c>
      <c r="E43" s="22">
        <v>6811</v>
      </c>
      <c r="F43" s="22">
        <v>115</v>
      </c>
      <c r="G43" s="22">
        <v>2904</v>
      </c>
      <c r="H43" s="33">
        <f>E43/D43</f>
        <v>0.79838237017934588</v>
      </c>
      <c r="I43" s="5"/>
    </row>
    <row r="44" spans="1:9" ht="88.5" customHeight="1" thickBot="1" x14ac:dyDescent="0.3">
      <c r="B44" s="6"/>
      <c r="C44" s="35" t="s">
        <v>69</v>
      </c>
      <c r="D44" s="35"/>
      <c r="E44" s="35"/>
      <c r="F44" s="35"/>
      <c r="G44" s="35"/>
      <c r="H44" s="35"/>
      <c r="I44" s="8"/>
    </row>
    <row r="47" spans="1:9" ht="15.75" thickBot="1" x14ac:dyDescent="0.3"/>
    <row r="48" spans="1:9" x14ac:dyDescent="0.25">
      <c r="B48" s="1"/>
      <c r="C48" s="2"/>
      <c r="D48" s="2"/>
      <c r="E48" s="2"/>
      <c r="F48" s="2"/>
      <c r="G48" s="2"/>
      <c r="H48" s="2"/>
      <c r="I48" s="3"/>
    </row>
    <row r="49" spans="1:9" ht="44.25" customHeight="1" x14ac:dyDescent="0.25">
      <c r="B49" s="4"/>
      <c r="C49" s="64" t="s">
        <v>63</v>
      </c>
      <c r="D49" s="64"/>
      <c r="E49" s="64"/>
      <c r="F49" s="64"/>
      <c r="G49" s="64"/>
      <c r="I49" s="5"/>
    </row>
    <row r="50" spans="1:9" ht="29.25" x14ac:dyDescent="0.25">
      <c r="B50" s="4"/>
      <c r="C50" s="20" t="s">
        <v>27</v>
      </c>
      <c r="D50" s="20" t="s">
        <v>24</v>
      </c>
      <c r="E50" s="20" t="s">
        <v>28</v>
      </c>
      <c r="F50" s="20" t="s">
        <v>22</v>
      </c>
      <c r="G50" s="21" t="s">
        <v>36</v>
      </c>
      <c r="I50" s="5"/>
    </row>
    <row r="51" spans="1:9" x14ac:dyDescent="0.25">
      <c r="A51">
        <v>8</v>
      </c>
      <c r="B51" s="4"/>
      <c r="C51" s="28" t="s">
        <v>11</v>
      </c>
      <c r="D51" s="28">
        <v>6421</v>
      </c>
      <c r="E51" s="28">
        <v>4182</v>
      </c>
      <c r="F51" s="28">
        <v>2239</v>
      </c>
      <c r="G51" s="29">
        <f>E51/D51</f>
        <v>0.65130042049524994</v>
      </c>
      <c r="I51" s="5"/>
    </row>
    <row r="52" spans="1:9" x14ac:dyDescent="0.25">
      <c r="B52" s="4"/>
      <c r="C52" s="42" t="s">
        <v>12</v>
      </c>
      <c r="D52" s="36">
        <v>6344</v>
      </c>
      <c r="E52" s="36">
        <v>3990</v>
      </c>
      <c r="F52" s="36">
        <v>2354</v>
      </c>
      <c r="G52" s="37">
        <f>E52/D52</f>
        <v>0.62894073139974782</v>
      </c>
      <c r="I52" s="5"/>
    </row>
    <row r="53" spans="1:9" x14ac:dyDescent="0.25">
      <c r="B53" s="4"/>
      <c r="C53" s="28" t="s">
        <v>50</v>
      </c>
      <c r="D53" s="28">
        <v>5890</v>
      </c>
      <c r="E53" s="28">
        <v>3428</v>
      </c>
      <c r="F53" s="28">
        <v>2462</v>
      </c>
      <c r="G53" s="29">
        <f>E53/D53</f>
        <v>0.58200339558573855</v>
      </c>
      <c r="I53" s="5"/>
    </row>
    <row r="54" spans="1:9" x14ac:dyDescent="0.25">
      <c r="B54" s="4"/>
      <c r="C54" s="45" t="s">
        <v>52</v>
      </c>
      <c r="D54" s="46">
        <v>6973</v>
      </c>
      <c r="E54" s="46">
        <v>4080</v>
      </c>
      <c r="F54" s="46">
        <v>2893</v>
      </c>
      <c r="G54" s="48">
        <f>E54/D54</f>
        <v>0.58511401118600315</v>
      </c>
      <c r="I54" s="5"/>
    </row>
    <row r="55" spans="1:9" x14ac:dyDescent="0.25">
      <c r="B55" s="4"/>
      <c r="C55" s="12" t="s">
        <v>56</v>
      </c>
      <c r="D55" s="32">
        <v>6811</v>
      </c>
      <c r="E55" s="32">
        <v>3884</v>
      </c>
      <c r="F55" s="32">
        <v>2927</v>
      </c>
      <c r="G55" s="34">
        <f>E55/D55</f>
        <v>0.57025400088092792</v>
      </c>
      <c r="I55" s="5"/>
    </row>
    <row r="56" spans="1:9" x14ac:dyDescent="0.25">
      <c r="B56" s="4"/>
      <c r="I56" s="5"/>
    </row>
    <row r="57" spans="1:9" ht="15.75" thickBot="1" x14ac:dyDescent="0.3">
      <c r="B57" s="6"/>
      <c r="C57" s="7"/>
      <c r="D57" s="7"/>
      <c r="E57" s="7"/>
      <c r="F57" s="7"/>
      <c r="G57" s="7"/>
      <c r="H57" s="7"/>
      <c r="I57" s="8"/>
    </row>
    <row r="60" spans="1:9" ht="15.75" thickBot="1" x14ac:dyDescent="0.3"/>
    <row r="61" spans="1:9" ht="47.25" customHeight="1" x14ac:dyDescent="0.25">
      <c r="B61" s="1"/>
      <c r="C61" s="58" t="s">
        <v>64</v>
      </c>
      <c r="D61" s="58"/>
      <c r="E61" s="58"/>
      <c r="F61" s="59"/>
    </row>
    <row r="62" spans="1:9" x14ac:dyDescent="0.25">
      <c r="B62" s="4"/>
      <c r="C62" s="20" t="s">
        <v>37</v>
      </c>
      <c r="D62" s="60" t="s">
        <v>24</v>
      </c>
      <c r="E62" s="61"/>
      <c r="F62" s="5"/>
    </row>
    <row r="63" spans="1:9" x14ac:dyDescent="0.25">
      <c r="B63" s="4"/>
      <c r="C63" s="28" t="s">
        <v>11</v>
      </c>
      <c r="D63" s="39">
        <v>33590</v>
      </c>
      <c r="E63" s="38"/>
      <c r="F63" s="5"/>
    </row>
    <row r="64" spans="1:9" x14ac:dyDescent="0.25">
      <c r="B64" s="4"/>
      <c r="C64" s="28" t="s">
        <v>12</v>
      </c>
      <c r="D64" s="28">
        <v>32249</v>
      </c>
      <c r="E64" s="38"/>
      <c r="F64" s="5"/>
    </row>
    <row r="65" spans="2:6" x14ac:dyDescent="0.25">
      <c r="B65" s="4"/>
      <c r="C65" s="28" t="s">
        <v>50</v>
      </c>
      <c r="D65" s="28">
        <v>30111</v>
      </c>
      <c r="E65" s="40"/>
      <c r="F65" s="5"/>
    </row>
    <row r="66" spans="2:6" x14ac:dyDescent="0.25">
      <c r="B66" s="4"/>
      <c r="C66" s="45" t="s">
        <v>52</v>
      </c>
      <c r="D66" s="45">
        <f>SUM('Finance Table '!G15)</f>
        <v>30039</v>
      </c>
      <c r="E66" s="28"/>
      <c r="F66" s="5"/>
    </row>
    <row r="67" spans="2:6" x14ac:dyDescent="0.25">
      <c r="B67" s="4"/>
      <c r="C67" s="12" t="s">
        <v>56</v>
      </c>
      <c r="D67" s="22">
        <f>SUM('Finance Table '!H15)</f>
        <v>32815</v>
      </c>
      <c r="E67" s="22"/>
      <c r="F67" s="5"/>
    </row>
    <row r="68" spans="2:6" x14ac:dyDescent="0.25">
      <c r="B68" s="4"/>
      <c r="F68" s="5"/>
    </row>
    <row r="69" spans="2:6" ht="15.75" thickBot="1" x14ac:dyDescent="0.3">
      <c r="B69" s="6"/>
      <c r="C69" s="7"/>
      <c r="D69" s="7"/>
      <c r="E69" s="7"/>
      <c r="F69" s="8"/>
    </row>
  </sheetData>
  <mergeCells count="7">
    <mergeCell ref="C61:F61"/>
    <mergeCell ref="D62:E62"/>
    <mergeCell ref="C2:F2"/>
    <mergeCell ref="C12:H12"/>
    <mergeCell ref="C24:H24"/>
    <mergeCell ref="C36:G36"/>
    <mergeCell ref="C49:G49"/>
  </mergeCells>
  <pageMargins left="0.7" right="0.7" top="0.75" bottom="0.75" header="0.3" footer="0.3"/>
  <pageSetup paperSize="9" orientation="portrait" r:id="rId1"/>
  <headerFooter>
    <oddHeader>&amp;C&amp;"Calibri"&amp;11&amp;K000000 OFFICIAL - SENSITIVE&amp;1#_x000D_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7BC9-2FE0-435F-AF92-273650F508A1}">
  <sheetPr codeName="Sheet3"/>
  <dimension ref="B1:M19"/>
  <sheetViews>
    <sheetView tabSelected="1" zoomScale="130" zoomScaleNormal="130" workbookViewId="0">
      <selection activeCell="C17" sqref="C17:I17"/>
    </sheetView>
  </sheetViews>
  <sheetFormatPr defaultRowHeight="15" x14ac:dyDescent="0.25"/>
  <cols>
    <col min="3" max="3" width="54.5703125" customWidth="1"/>
    <col min="4" max="4" width="12.140625" customWidth="1"/>
    <col min="5" max="5" width="18.28515625" customWidth="1"/>
    <col min="6" max="8" width="10.85546875" bestFit="1" customWidth="1"/>
  </cols>
  <sheetData>
    <row r="1" spans="2:13" ht="15.75" thickBot="1" x14ac:dyDescent="0.3"/>
    <row r="2" spans="2:13" ht="35.25" customHeight="1" x14ac:dyDescent="0.25">
      <c r="B2" s="1"/>
      <c r="C2" s="62" t="s">
        <v>65</v>
      </c>
      <c r="D2" s="62"/>
      <c r="E2" s="62"/>
      <c r="F2" s="62"/>
      <c r="G2" s="62"/>
      <c r="H2" s="62"/>
      <c r="I2" s="62"/>
      <c r="J2" s="3"/>
    </row>
    <row r="3" spans="2:13" ht="35.25" customHeight="1" x14ac:dyDescent="0.25">
      <c r="B3" s="4"/>
      <c r="C3" s="10" t="s">
        <v>38</v>
      </c>
      <c r="D3" s="27" t="s">
        <v>11</v>
      </c>
      <c r="E3" s="27" t="s">
        <v>12</v>
      </c>
      <c r="F3" s="27" t="s">
        <v>50</v>
      </c>
      <c r="G3" s="43" t="s">
        <v>52</v>
      </c>
      <c r="H3" s="12" t="s">
        <v>56</v>
      </c>
      <c r="I3" s="51"/>
      <c r="J3" s="5"/>
    </row>
    <row r="4" spans="2:13" x14ac:dyDescent="0.25">
      <c r="B4" s="4"/>
      <c r="C4" s="10"/>
      <c r="D4" s="10"/>
      <c r="E4" s="10"/>
      <c r="F4" s="10"/>
      <c r="G4" s="10"/>
      <c r="H4" s="12"/>
      <c r="I4" s="10"/>
      <c r="J4" s="5"/>
    </row>
    <row r="5" spans="2:13" ht="29.25" x14ac:dyDescent="0.25">
      <c r="B5" s="4"/>
      <c r="C5" s="15" t="s">
        <v>39</v>
      </c>
      <c r="D5" s="23" t="s">
        <v>40</v>
      </c>
      <c r="E5" s="30" t="s">
        <v>40</v>
      </c>
      <c r="F5" s="30" t="s">
        <v>40</v>
      </c>
      <c r="G5" s="49" t="s">
        <v>40</v>
      </c>
      <c r="H5" s="31" t="s">
        <v>40</v>
      </c>
      <c r="I5" s="10"/>
      <c r="J5" s="5"/>
    </row>
    <row r="6" spans="2:13" x14ac:dyDescent="0.25">
      <c r="B6" s="4"/>
      <c r="C6" s="15" t="s">
        <v>41</v>
      </c>
      <c r="D6" s="23" t="s">
        <v>40</v>
      </c>
      <c r="E6" s="30" t="s">
        <v>40</v>
      </c>
      <c r="F6" s="30" t="s">
        <v>40</v>
      </c>
      <c r="G6" s="49" t="s">
        <v>40</v>
      </c>
      <c r="H6" s="31" t="s">
        <v>40</v>
      </c>
      <c r="I6" s="10"/>
      <c r="J6" s="5"/>
    </row>
    <row r="7" spans="2:13" ht="29.25" x14ac:dyDescent="0.25">
      <c r="B7" s="4"/>
      <c r="C7" s="15" t="s">
        <v>42</v>
      </c>
      <c r="D7" s="23" t="s">
        <v>40</v>
      </c>
      <c r="E7" s="30" t="s">
        <v>40</v>
      </c>
      <c r="F7" s="30" t="s">
        <v>40</v>
      </c>
      <c r="G7" s="49" t="s">
        <v>40</v>
      </c>
      <c r="H7" s="31" t="s">
        <v>40</v>
      </c>
      <c r="I7" s="10"/>
      <c r="J7" s="5"/>
    </row>
    <row r="8" spans="2:13" ht="29.25" x14ac:dyDescent="0.25">
      <c r="B8" s="4"/>
      <c r="C8" s="15" t="s">
        <v>43</v>
      </c>
      <c r="D8" s="23">
        <v>23453</v>
      </c>
      <c r="E8" s="30">
        <v>22530</v>
      </c>
      <c r="F8" s="30">
        <v>21167</v>
      </c>
      <c r="G8" s="49">
        <v>20289</v>
      </c>
      <c r="H8" s="31">
        <v>23112</v>
      </c>
      <c r="I8" s="10"/>
      <c r="J8" s="5"/>
    </row>
    <row r="9" spans="2:13" ht="29.25" x14ac:dyDescent="0.25">
      <c r="B9" s="4"/>
      <c r="C9" s="15" t="s">
        <v>44</v>
      </c>
      <c r="D9" s="23">
        <v>729</v>
      </c>
      <c r="E9" s="30">
        <v>689</v>
      </c>
      <c r="F9" s="30">
        <v>597</v>
      </c>
      <c r="G9" s="49">
        <v>700</v>
      </c>
      <c r="H9" s="31">
        <v>1274</v>
      </c>
      <c r="I9" s="10"/>
      <c r="J9" s="5"/>
    </row>
    <row r="10" spans="2:13" x14ac:dyDescent="0.25">
      <c r="B10" s="4"/>
      <c r="C10" s="15" t="s">
        <v>45</v>
      </c>
      <c r="D10" s="23">
        <v>24182</v>
      </c>
      <c r="E10" s="30">
        <v>23219</v>
      </c>
      <c r="F10" s="30">
        <v>21764</v>
      </c>
      <c r="G10" s="49">
        <v>20989</v>
      </c>
      <c r="H10" s="53">
        <v>23112</v>
      </c>
      <c r="I10" s="10"/>
      <c r="J10" s="5"/>
    </row>
    <row r="11" spans="2:13" x14ac:dyDescent="0.25">
      <c r="B11" s="4"/>
      <c r="C11" s="15" t="s">
        <v>46</v>
      </c>
      <c r="D11" s="23">
        <v>206</v>
      </c>
      <c r="E11" s="30">
        <v>195</v>
      </c>
      <c r="F11" s="30">
        <v>262</v>
      </c>
      <c r="G11" s="49">
        <v>276</v>
      </c>
      <c r="H11" s="52">
        <v>249</v>
      </c>
      <c r="I11" s="10"/>
      <c r="J11" s="5"/>
      <c r="M11" s="18"/>
    </row>
    <row r="12" spans="2:13" x14ac:dyDescent="0.25">
      <c r="B12" s="4"/>
      <c r="C12" s="15" t="s">
        <v>71</v>
      </c>
      <c r="D12" s="10" t="s">
        <v>72</v>
      </c>
      <c r="E12" s="10" t="s">
        <v>72</v>
      </c>
      <c r="F12" s="10" t="s">
        <v>72</v>
      </c>
      <c r="G12" s="49">
        <v>90</v>
      </c>
      <c r="H12" s="52">
        <v>87</v>
      </c>
      <c r="I12" s="10"/>
      <c r="J12" s="5"/>
      <c r="M12" s="18"/>
    </row>
    <row r="13" spans="2:13" x14ac:dyDescent="0.25">
      <c r="B13" s="4"/>
      <c r="C13" s="15" t="s">
        <v>70</v>
      </c>
      <c r="D13" s="10" t="s">
        <v>72</v>
      </c>
      <c r="E13" s="10" t="s">
        <v>72</v>
      </c>
      <c r="F13" s="10" t="s">
        <v>72</v>
      </c>
      <c r="G13" s="10" t="s">
        <v>72</v>
      </c>
      <c r="H13" s="52">
        <v>836</v>
      </c>
      <c r="I13" s="10"/>
      <c r="J13" s="5"/>
      <c r="M13" s="18"/>
    </row>
    <row r="14" spans="2:13" x14ac:dyDescent="0.25">
      <c r="B14" s="4"/>
      <c r="C14" s="15" t="s">
        <v>47</v>
      </c>
      <c r="D14" s="23">
        <v>9202</v>
      </c>
      <c r="E14" s="30">
        <v>8835</v>
      </c>
      <c r="F14" s="30">
        <v>8085</v>
      </c>
      <c r="G14" s="49">
        <v>8684</v>
      </c>
      <c r="H14" s="52">
        <v>8531</v>
      </c>
      <c r="I14" s="10"/>
      <c r="J14" s="5"/>
    </row>
    <row r="15" spans="2:13" ht="15.75" thickBot="1" x14ac:dyDescent="0.3">
      <c r="B15" s="4"/>
      <c r="C15" s="15" t="s">
        <v>48</v>
      </c>
      <c r="D15" s="31">
        <f>SUM(D10:D14)</f>
        <v>33590</v>
      </c>
      <c r="E15" s="31">
        <f>SUM(E10:E14)</f>
        <v>32249</v>
      </c>
      <c r="F15" s="31">
        <f>SUM(F10:F14)</f>
        <v>30111</v>
      </c>
      <c r="G15" s="55">
        <f>SUM(G10:G14)</f>
        <v>30039</v>
      </c>
      <c r="H15" s="54">
        <f>SUM(H10:H14)</f>
        <v>32815</v>
      </c>
      <c r="I15" s="10"/>
      <c r="J15" s="5"/>
    </row>
    <row r="16" spans="2:13" ht="34.5" customHeight="1" x14ac:dyDescent="0.25">
      <c r="B16" s="4"/>
      <c r="C16" s="65" t="s">
        <v>49</v>
      </c>
      <c r="D16" s="65"/>
      <c r="E16" s="65"/>
      <c r="F16" s="65"/>
      <c r="G16" s="65"/>
      <c r="H16" s="65"/>
      <c r="I16" s="65"/>
      <c r="J16" s="5"/>
    </row>
    <row r="17" spans="2:10" ht="45.75" customHeight="1" x14ac:dyDescent="0.25">
      <c r="B17" s="4"/>
      <c r="C17" s="65" t="s">
        <v>74</v>
      </c>
      <c r="D17" s="65"/>
      <c r="E17" s="65"/>
      <c r="F17" s="65"/>
      <c r="G17" s="65"/>
      <c r="H17" s="65"/>
      <c r="I17" s="65"/>
      <c r="J17" s="5"/>
    </row>
    <row r="18" spans="2:10" ht="45.75" customHeight="1" thickBot="1" x14ac:dyDescent="0.3">
      <c r="B18" s="4"/>
      <c r="C18" s="66" t="s">
        <v>73</v>
      </c>
      <c r="D18" s="66"/>
      <c r="E18" s="66"/>
      <c r="F18" s="66"/>
      <c r="G18" s="66"/>
      <c r="H18" s="66"/>
      <c r="I18" s="66"/>
      <c r="J18" s="5"/>
    </row>
    <row r="19" spans="2:10" ht="42.75" customHeight="1" thickBot="1" x14ac:dyDescent="0.3">
      <c r="B19" s="6"/>
      <c r="C19" s="66"/>
      <c r="D19" s="66"/>
      <c r="E19" s="66"/>
      <c r="F19" s="66"/>
      <c r="G19" s="66"/>
      <c r="H19" s="66"/>
      <c r="I19" s="66"/>
      <c r="J19" s="8"/>
    </row>
  </sheetData>
  <mergeCells count="5">
    <mergeCell ref="C2:I2"/>
    <mergeCell ref="C16:I16"/>
    <mergeCell ref="C17:I17"/>
    <mergeCell ref="C19:I19"/>
    <mergeCell ref="C18:I18"/>
  </mergeCells>
  <pageMargins left="0.7" right="0.7" top="0.75" bottom="0.75" header="0.3" footer="0.3"/>
  <headerFooter>
    <oddHeader>&amp;C&amp;"Calibri"&amp;11&amp;K000000 OFFICIAL - SENSITIVE&amp;1#_x000D_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deo xmlns="f625eab1-1b3c-4488-a9f9-4e94202b80cf">false</Video>
    <lcf76f155ced4ddcb4097134ff3c332f xmlns="f625eab1-1b3c-4488-a9f9-4e94202b80cf">
      <Terms xmlns="http://schemas.microsoft.com/office/infopath/2007/PartnerControls"/>
    </lcf76f155ced4ddcb4097134ff3c332f>
    <TaxCatchAll xmlns="df66acc2-719e-4e62-8fa4-ef5127b0d5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88E7E881E3C4F8E860B6616C6878C" ma:contentTypeVersion="17" ma:contentTypeDescription="Create a new document." ma:contentTypeScope="" ma:versionID="0c78f57214cfb5280abc7b56faaae203">
  <xsd:schema xmlns:xsd="http://www.w3.org/2001/XMLSchema" xmlns:xs="http://www.w3.org/2001/XMLSchema" xmlns:p="http://schemas.microsoft.com/office/2006/metadata/properties" xmlns:ns2="f625eab1-1b3c-4488-a9f9-4e94202b80cf" xmlns:ns3="6b518c5f-a42d-4d8b-98f9-8c579689373d" xmlns:ns4="df66acc2-719e-4e62-8fa4-ef5127b0d535" targetNamespace="http://schemas.microsoft.com/office/2006/metadata/properties" ma:root="true" ma:fieldsID="75739eab5ac9c45e55914f2d404e9991" ns2:_="" ns3:_="" ns4:_="">
    <xsd:import namespace="f625eab1-1b3c-4488-a9f9-4e94202b80cf"/>
    <xsd:import namespace="6b518c5f-a42d-4d8b-98f9-8c579689373d"/>
    <xsd:import namespace="df66acc2-719e-4e62-8fa4-ef5127b0d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Video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5eab1-1b3c-4488-a9f9-4e94202b8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Video" ma:index="15" nillable="true" ma:displayName="Video" ma:default="0" ma:indexed="true" ma:internalName="Video">
      <xsd:simpleType>
        <xsd:restriction base="dms:Boolea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7ecc81-52c8-45e4-95db-28e83d93e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8c5f-a42d-4d8b-98f9-8c57968937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6acc2-719e-4e62-8fa4-ef5127b0d53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9265a89-ef13-42aa-b63d-9f342aceb565}" ma:internalName="TaxCatchAll" ma:showField="CatchAllData" ma:web="6b518c5f-a42d-4d8b-98f9-8c57968937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52615-4F1E-4B12-8C43-FB3A1EDD17E6}">
  <ds:schemaRefs>
    <ds:schemaRef ds:uri="f625eab1-1b3c-4488-a9f9-4e94202b80cf"/>
    <ds:schemaRef ds:uri="http://purl.org/dc/terms/"/>
    <ds:schemaRef ds:uri="http://schemas.microsoft.com/office/2006/documentManagement/types"/>
    <ds:schemaRef ds:uri="http://schemas.microsoft.com/office/infopath/2007/PartnerControls"/>
    <ds:schemaRef ds:uri="6b518c5f-a42d-4d8b-98f9-8c579689373d"/>
    <ds:schemaRef ds:uri="http://purl.org/dc/elements/1.1/"/>
    <ds:schemaRef ds:uri="http://schemas.openxmlformats.org/package/2006/metadata/core-properties"/>
    <ds:schemaRef ds:uri="df66acc2-719e-4e62-8fa4-ef5127b0d53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57858A-FB1B-4007-AFCC-CA444D7DE5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6DE8D-39A5-4555-8CD8-64FF9E3AC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5eab1-1b3c-4488-a9f9-4e94202b80cf"/>
    <ds:schemaRef ds:uri="6b518c5f-a42d-4d8b-98f9-8c579689373d"/>
    <ds:schemaRef ds:uri="df66acc2-719e-4e62-8fa4-ef5127b0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Paper Oral Duty Member Outcomes</vt:lpstr>
      <vt:lpstr>Summary</vt:lpstr>
      <vt:lpstr>Finance Table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Maurice Williamson</dc:creator>
  <cp:keywords/>
  <dc:description/>
  <cp:lastModifiedBy>Maurice Williamson</cp:lastModifiedBy>
  <cp:revision/>
  <dcterms:created xsi:type="dcterms:W3CDTF">2021-05-27T06:46:50Z</dcterms:created>
  <dcterms:modified xsi:type="dcterms:W3CDTF">2025-07-16T09:19:34Z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0x0101003F588E7E881E3C4F8E860B6616C6878C</vt:lpwstr>
  </property>
  <property fmtid="{D5CDD505-2E9C-101B-9397-08002B2CF9AE}" pid="3" name="MediaServiceImageTags">
    <vt:lpwstr/>
  </property>
  <property fmtid="{D5CDD505-2E9C-101B-9397-08002B2CF9AE}" pid="4" name="MSIP_Label_fd014256-0714-4d0c-a087-aeb7bd9e7f5e_Enabled">
    <vt:lpwstr>true</vt:lpwstr>
  </property>
  <property fmtid="{D5CDD505-2E9C-101B-9397-08002B2CF9AE}" pid="5" name="MSIP_Label_fd014256-0714-4d0c-a087-aeb7bd9e7f5e_SetDate">
    <vt:lpwstr>2024-06-06T10:33:41Z</vt:lpwstr>
  </property>
  <property fmtid="{D5CDD505-2E9C-101B-9397-08002B2CF9AE}" pid="6" name="MSIP_Label_fd014256-0714-4d0c-a087-aeb7bd9e7f5e_Method">
    <vt:lpwstr>Standard</vt:lpwstr>
  </property>
  <property fmtid="{D5CDD505-2E9C-101B-9397-08002B2CF9AE}" pid="7" name="MSIP_Label_fd014256-0714-4d0c-a087-aeb7bd9e7f5e_Name">
    <vt:lpwstr>Official – Sensitive</vt:lpwstr>
  </property>
  <property fmtid="{D5CDD505-2E9C-101B-9397-08002B2CF9AE}" pid="8" name="MSIP_Label_fd014256-0714-4d0c-a087-aeb7bd9e7f5e_SiteId">
    <vt:lpwstr>a486aad4-924c-42cc-9967-8c76faa2ed18</vt:lpwstr>
  </property>
  <property fmtid="{D5CDD505-2E9C-101B-9397-08002B2CF9AE}" pid="9" name="MSIP_Label_fd014256-0714-4d0c-a087-aeb7bd9e7f5e_ActionId">
    <vt:lpwstr>f5fd6e2d-50ae-485d-8d05-f7a6d6ca793b</vt:lpwstr>
  </property>
  <property fmtid="{D5CDD505-2E9C-101B-9397-08002B2CF9AE}" pid="10" name="MSIP_Label_fd014256-0714-4d0c-a087-aeb7bd9e7f5e_ContentBits">
    <vt:lpwstr>1</vt:lpwstr>
  </property>
</Properties>
</file>