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3C472B5B-0F22-4C96-9C81-780D4E9EE3A2}" xr6:coauthVersionLast="47" xr6:coauthVersionMax="47" xr10:uidLastSave="{00000000-0000-0000-0000-000000000000}"/>
  <bookViews>
    <workbookView xWindow="780" yWindow="780" windowWidth="21600" windowHeight="11175" xr2:uid="{00000000-000D-0000-FFFF-FFFF00000000}"/>
  </bookViews>
  <sheets>
    <sheet name="Front cover" sheetId="4" r:id="rId1"/>
    <sheet name="Summary" sheetId="1" r:id="rId2"/>
    <sheet name="Total Departmental Spending " sheetId="3" r:id="rId3"/>
    <sheet name="Core Table Administratio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3" l="1"/>
  <c r="G24" i="3"/>
  <c r="F15" i="2"/>
  <c r="F49" i="3"/>
  <c r="F15" i="1" s="1"/>
  <c r="F88" i="3"/>
  <c r="F17" i="1" s="1"/>
  <c r="F106" i="3"/>
  <c r="F18" i="1" s="1"/>
  <c r="F24" i="3"/>
  <c r="F14" i="1" s="1"/>
  <c r="B15" i="2"/>
  <c r="C15" i="2"/>
  <c r="D15" i="2"/>
  <c r="E15" i="2"/>
  <c r="G15" i="2"/>
  <c r="G68" i="3" l="1"/>
  <c r="F68" i="3"/>
  <c r="F23" i="1"/>
  <c r="F19" i="1"/>
  <c r="F16" i="1"/>
  <c r="F22" i="1"/>
  <c r="F112" i="3"/>
  <c r="G106" i="3"/>
  <c r="E106" i="3"/>
  <c r="D106" i="3"/>
  <c r="C106" i="3"/>
  <c r="B106" i="3"/>
  <c r="F20" i="1" l="1"/>
  <c r="C88" i="3"/>
  <c r="D88" i="3"/>
  <c r="E88" i="3"/>
  <c r="G88" i="3"/>
  <c r="B49" i="3"/>
  <c r="C49" i="3"/>
  <c r="D49" i="3"/>
  <c r="E49" i="3"/>
  <c r="C24" i="3"/>
  <c r="D24" i="3"/>
  <c r="E24" i="3"/>
  <c r="D68" i="3" l="1"/>
  <c r="C68" i="3"/>
  <c r="E68" i="3"/>
  <c r="D14" i="1"/>
  <c r="C14" i="1"/>
  <c r="E14" i="1"/>
  <c r="C15" i="1"/>
  <c r="B15" i="1"/>
  <c r="G15" i="1"/>
  <c r="D15" i="1"/>
  <c r="C17" i="1"/>
  <c r="D17" i="1"/>
  <c r="G17" i="1"/>
  <c r="E17" i="1"/>
  <c r="D18" i="1"/>
  <c r="C18" i="1"/>
  <c r="G18" i="1"/>
  <c r="E18" i="1"/>
  <c r="G14" i="1"/>
  <c r="E15" i="1"/>
  <c r="G112" i="3"/>
  <c r="E112" i="3"/>
  <c r="D112" i="3"/>
  <c r="C112" i="3"/>
  <c r="C22" i="1" l="1"/>
  <c r="C23" i="1"/>
  <c r="D22" i="1"/>
  <c r="E23" i="1"/>
  <c r="G22" i="1"/>
  <c r="E22" i="1"/>
  <c r="D23" i="1"/>
  <c r="G23" i="1"/>
  <c r="E16" i="1"/>
  <c r="C16" i="1"/>
  <c r="G16" i="1"/>
  <c r="C19" i="1"/>
  <c r="E19" i="1"/>
  <c r="G19" i="1"/>
  <c r="D19" i="1"/>
  <c r="D16" i="1"/>
  <c r="E20" i="1" l="1"/>
  <c r="C20" i="1"/>
  <c r="D20" i="1"/>
  <c r="G20" i="1"/>
  <c r="B24" i="3" l="1"/>
  <c r="B68" i="3" l="1"/>
  <c r="B14" i="1"/>
  <c r="B16" i="1" l="1"/>
  <c r="B18" i="1"/>
  <c r="B23" i="1" s="1"/>
  <c r="B88" i="3"/>
  <c r="B17" i="1" l="1"/>
  <c r="B22" i="1" s="1"/>
  <c r="B112" i="3"/>
  <c r="B19" i="1" l="1"/>
  <c r="B20" i="1" l="1"/>
</calcChain>
</file>

<file path=xl/sharedStrings.xml><?xml version="1.0" encoding="utf-8"?>
<sst xmlns="http://schemas.openxmlformats.org/spreadsheetml/2006/main" count="222" uniqueCount="101">
  <si>
    <t>Table 2 – Administration Budgets, which ensures that there is continued visibility around administration spend</t>
  </si>
  <si>
    <t xml:space="preserve">DEPARTMENT FOR EDUCATION </t>
  </si>
  <si>
    <t>Annex D - Data tables</t>
  </si>
  <si>
    <t>Table 1: Total Departmental Group spending</t>
  </si>
  <si>
    <t>Summary</t>
  </si>
  <si>
    <t>2020-21</t>
  </si>
  <si>
    <t>2021-22</t>
  </si>
  <si>
    <t>2022-23</t>
  </si>
  <si>
    <t>2023-24</t>
  </si>
  <si>
    <t>2024-25</t>
  </si>
  <si>
    <t>Outturn</t>
  </si>
  <si>
    <t>Plans</t>
  </si>
  <si>
    <t>£m</t>
  </si>
  <si>
    <t>Resource DEL</t>
  </si>
  <si>
    <t>Resource AME</t>
  </si>
  <si>
    <t>Total resource</t>
  </si>
  <si>
    <t>Capital DEL</t>
  </si>
  <si>
    <t>Capital AME</t>
  </si>
  <si>
    <t>Total capital</t>
  </si>
  <si>
    <t>Total Departmental spending</t>
  </si>
  <si>
    <t>Of which:</t>
  </si>
  <si>
    <t>Total DEL</t>
  </si>
  <si>
    <t>Total AME</t>
  </si>
  <si>
    <t>Total Departmental Group spending is the sum of resource spending and capital expenditure less depreciation. Similarly, total DEL is the sum of the resource DEL budget and capital DEL budget less depreciation, and total AME is the sum of resource AME spending and capital AME expenditure less depreciation in AME.</t>
  </si>
  <si>
    <t>Resource spending</t>
  </si>
  <si>
    <t>A Activities to Support all Functions</t>
  </si>
  <si>
    <t>B Other School Funding  (Department)</t>
  </si>
  <si>
    <t>C Other School Funding (ALB) (Net)</t>
  </si>
  <si>
    <t>D Families and Children Services (Department)</t>
  </si>
  <si>
    <t>E Families and Children Services (ALB) (Net)</t>
  </si>
  <si>
    <t>F Standards and Testing Agency</t>
  </si>
  <si>
    <t>G Teaching Regulation Agency</t>
  </si>
  <si>
    <t>H Education and Skills Funding Agency</t>
  </si>
  <si>
    <t>I Apprenticeships</t>
  </si>
  <si>
    <t>K Grants to Academies</t>
  </si>
  <si>
    <t>L Higher Education</t>
  </si>
  <si>
    <t>M Further Education</t>
  </si>
  <si>
    <t>N Higher Education (ALB) (net)</t>
  </si>
  <si>
    <t>O Further Education (ALB) (net)</t>
  </si>
  <si>
    <t>Total resource DEL</t>
  </si>
  <si>
    <t>staff costs</t>
  </si>
  <si>
    <t>purchase of goods and services</t>
  </si>
  <si>
    <t>income from sales of goods and services</t>
  </si>
  <si>
    <t>current grants to central government (net)</t>
  </si>
  <si>
    <t>current grants to local government (net)</t>
  </si>
  <si>
    <t>current grants to persons and non-profit bodies (net)</t>
  </si>
  <si>
    <t>current grants abroad (net)</t>
  </si>
  <si>
    <t>rentals</t>
  </si>
  <si>
    <t>depreciation</t>
  </si>
  <si>
    <t>impairment</t>
  </si>
  <si>
    <t>interest payable to private sector</t>
  </si>
  <si>
    <t>take up of provisions</t>
  </si>
  <si>
    <t>other resource</t>
  </si>
  <si>
    <t>Total resource AME</t>
  </si>
  <si>
    <t>levies, licences and regulatory fee income</t>
  </si>
  <si>
    <t>fees and charges</t>
  </si>
  <si>
    <t>release of provisions</t>
  </si>
  <si>
    <t>unwinding of discount on provisions</t>
  </si>
  <si>
    <t>Total resource budget</t>
  </si>
  <si>
    <t>Capital spending</t>
  </si>
  <si>
    <t>Total capital DEL</t>
  </si>
  <si>
    <t>capital support for central government (net)</t>
  </si>
  <si>
    <t>capital support for local government (net)</t>
  </si>
  <si>
    <t>capital grants to private sector companies (net)</t>
  </si>
  <si>
    <t>purchase of assets</t>
  </si>
  <si>
    <t>income from sales of assets</t>
  </si>
  <si>
    <t>net lending to the private sector and abroad</t>
  </si>
  <si>
    <t>other capital</t>
  </si>
  <si>
    <t>Total capital AME</t>
  </si>
  <si>
    <t>take up of provision</t>
  </si>
  <si>
    <t>Total capital budget</t>
  </si>
  <si>
    <t>Depreciation in the table above also includes amortisation, non-financial instrument impairment and revaluation. Pension schemes report under IAS 19, the pension figures include cash payments and contributions received, as well as certain non-cash items.</t>
  </si>
  <si>
    <t>Total departmental staff costs within the table differs from those published elsewhere in this ARA, because staff costs include early departure costs and lump sum payments that have been presented elsewhere in the Accountability Report.</t>
  </si>
  <si>
    <t>Total departmental revenue and capital costs within the table differ from those published elsewhere in this ARA due to differences in compilation methodology between these Core Tables and this ARA.</t>
  </si>
  <si>
    <t>Total departmental provisions within the table differ from those published elsewhere in this ARA, because the balances in the table include costs arising from an NDPB pension scheme, which have been presented differently elsewhere in this ARA.</t>
  </si>
  <si>
    <t>Table 2: Administration costs</t>
  </si>
  <si>
    <t>Total administration budget</t>
  </si>
  <si>
    <t>Common Core Tables in support of the Annual Report and Accounts 2024-25.</t>
  </si>
  <si>
    <t xml:space="preserve">In accordance with PES (2025) 01 section 14.1, this schedule supports the following: </t>
  </si>
  <si>
    <t>Table 1 – Public Spending, which provides a summary of departmental net expenditure using the same headings as voted within the Estimate and as such gives transparency of spend against the Estimate, and</t>
  </si>
  <si>
    <t>2025-26</t>
  </si>
  <si>
    <t>The Core Tables represent expenditure for resource and capital, set for each year in the spending review process (amended to incorporate transfers of functions to other government departments as they have arisen). These tables are not reported on the same basis as the ﬁnancial statements disclosures, with differing categories and headings based on the Department’s Estimates allocation of activities and budgeting not financial reporting terms. The Core Tables are produced automatically from the HMT system (Online System for Central Accounting and Reporting (OSCAR)) which is used by all central government departments to record their spending and plans. At 31 March 2025, OSCAR reﬂects the position agreed at the 2024 Budget. This does not match the outturn in previous years’ ﬁnancial statements, and some spending may also appear on different lines, this may frequently result in restatement of the previous years’ Core Table ﬁgures.</t>
  </si>
  <si>
    <t>Budget</t>
  </si>
  <si>
    <t>J Grants to LA Schools and Early Years</t>
  </si>
  <si>
    <t>student loan impairment</t>
  </si>
  <si>
    <t>profit or loss on disposal of assets</t>
  </si>
  <si>
    <t>interest payable to private sector (net)</t>
  </si>
  <si>
    <t>profit or loss on disposal of assets (net)</t>
  </si>
  <si>
    <t>P Activities to Support all Functions (Department)</t>
  </si>
  <si>
    <t>P Activities to Support all Functions (ALB)</t>
  </si>
  <si>
    <t>Q Executive Agencies</t>
  </si>
  <si>
    <t>R Higher Education</t>
  </si>
  <si>
    <t>S Further Education</t>
  </si>
  <si>
    <t>T Higher Education (ALB) (net)</t>
  </si>
  <si>
    <t>U Further Education (ALB) (net)</t>
  </si>
  <si>
    <t>income from sale of goods and services</t>
  </si>
  <si>
    <t>E Families and Children Services (ALB) (net)</t>
  </si>
  <si>
    <t>capital grants to persons and non-profit bodies (net)</t>
  </si>
  <si>
    <t xml:space="preserve">R Higher Education </t>
  </si>
  <si>
    <t xml:space="preserve">S Further Education </t>
  </si>
  <si>
    <t>C Other School Funding (ALB)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</si>
</sst>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 ;\(#,##0\);\ \-\ "/>
    <numFmt numFmtId="166" formatCode="#,##0\ ;\(#,##0\);\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color theme="0"/>
      <name val="Arial"/>
      <family val="2"/>
    </font>
    <font>
      <sz val="8"/>
      <name val="Calibri"/>
      <family val="2"/>
      <scheme val="minor"/>
    </font>
    <font>
      <sz val="12"/>
      <color theme="1"/>
      <name val="Times New Roman"/>
      <family val="1"/>
    </font>
    <font>
      <b/>
      <sz val="12"/>
      <name val="Arial"/>
      <family val="2"/>
    </font>
    <font>
      <b/>
      <sz val="14"/>
      <name val="Arial"/>
      <family val="2"/>
    </font>
    <font>
      <b/>
      <sz val="16"/>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94">
    <xf numFmtId="0" fontId="0" fillId="0" borderId="0" xfId="0"/>
    <xf numFmtId="0" fontId="2" fillId="0" borderId="0" xfId="0" applyFont="1" applyAlignment="1">
      <alignment wrapText="1"/>
    </xf>
    <xf numFmtId="0" fontId="0" fillId="0" borderId="0" xfId="0" applyAlignment="1">
      <alignment wrapText="1"/>
    </xf>
    <xf numFmtId="0" fontId="3" fillId="0" borderId="0" xfId="0" applyFont="1"/>
    <xf numFmtId="0" fontId="4" fillId="0" borderId="0" xfId="0" applyFont="1"/>
    <xf numFmtId="0" fontId="4" fillId="0" borderId="0" xfId="0" applyFont="1" applyAlignment="1">
      <alignment wrapText="1"/>
    </xf>
    <xf numFmtId="0" fontId="4" fillId="2" borderId="4" xfId="0" applyFont="1" applyFill="1" applyBorder="1"/>
    <xf numFmtId="0" fontId="3" fillId="2" borderId="4" xfId="0" applyFont="1" applyFill="1" applyBorder="1"/>
    <xf numFmtId="1" fontId="4" fillId="0" borderId="0" xfId="0" applyNumberFormat="1" applyFont="1"/>
    <xf numFmtId="165" fontId="4" fillId="2" borderId="0" xfId="1" applyNumberFormat="1" applyFont="1" applyFill="1" applyBorder="1" applyAlignment="1">
      <alignment horizontal="right"/>
    </xf>
    <xf numFmtId="0" fontId="7"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xf numFmtId="165" fontId="4" fillId="2" borderId="5" xfId="1" applyNumberFormat="1" applyFont="1" applyFill="1" applyBorder="1" applyAlignment="1">
      <alignment horizontal="right"/>
    </xf>
    <xf numFmtId="165" fontId="4" fillId="2" borderId="5" xfId="0" applyNumberFormat="1" applyFont="1" applyFill="1" applyBorder="1" applyAlignment="1">
      <alignment horizontal="right"/>
    </xf>
    <xf numFmtId="0" fontId="5" fillId="2" borderId="1" xfId="0" applyFont="1" applyFill="1" applyBorder="1"/>
    <xf numFmtId="0" fontId="8" fillId="2" borderId="2" xfId="0" applyFont="1" applyFill="1" applyBorder="1" applyAlignment="1">
      <alignment horizontal="right"/>
    </xf>
    <xf numFmtId="0" fontId="8" fillId="2" borderId="3" xfId="0" applyFont="1" applyFill="1" applyBorder="1" applyAlignment="1">
      <alignment horizontal="right"/>
    </xf>
    <xf numFmtId="0" fontId="5" fillId="2" borderId="4" xfId="0" applyFont="1" applyFill="1" applyBorder="1"/>
    <xf numFmtId="0" fontId="8" fillId="2" borderId="0" xfId="0" applyFont="1" applyFill="1" applyAlignment="1">
      <alignment horizontal="right"/>
    </xf>
    <xf numFmtId="0" fontId="8" fillId="2" borderId="5" xfId="0" applyFont="1" applyFill="1" applyBorder="1" applyAlignment="1">
      <alignment horizontal="right"/>
    </xf>
    <xf numFmtId="0" fontId="9" fillId="0" borderId="0" xfId="0" applyFont="1"/>
    <xf numFmtId="0" fontId="10" fillId="0" borderId="0" xfId="0" applyFont="1"/>
    <xf numFmtId="0" fontId="4" fillId="2" borderId="4" xfId="0" applyFont="1" applyFill="1" applyBorder="1" applyAlignment="1">
      <alignment wrapText="1"/>
    </xf>
    <xf numFmtId="166" fontId="4" fillId="2" borderId="0" xfId="0" applyNumberFormat="1" applyFont="1" applyFill="1"/>
    <xf numFmtId="166" fontId="4" fillId="2" borderId="5" xfId="0" applyNumberFormat="1" applyFont="1" applyFill="1" applyBorder="1"/>
    <xf numFmtId="166" fontId="4" fillId="2" borderId="0" xfId="1" applyNumberFormat="1" applyFont="1" applyFill="1" applyBorder="1" applyAlignment="1">
      <alignment horizontal="right"/>
    </xf>
    <xf numFmtId="166" fontId="4" fillId="2" borderId="0" xfId="1" applyNumberFormat="1" applyFont="1" applyFill="1" applyBorder="1"/>
    <xf numFmtId="0" fontId="3" fillId="2" borderId="9" xfId="0" applyFont="1" applyFill="1" applyBorder="1"/>
    <xf numFmtId="0" fontId="4" fillId="0" borderId="4" xfId="0" applyFont="1" applyBorder="1"/>
    <xf numFmtId="0" fontId="3" fillId="0" borderId="4" xfId="0" applyFont="1" applyBorder="1"/>
    <xf numFmtId="0" fontId="8" fillId="0" borderId="0" xfId="0" applyFont="1" applyAlignment="1">
      <alignment vertical="top"/>
    </xf>
    <xf numFmtId="0" fontId="3" fillId="2" borderId="15" xfId="0" applyFont="1" applyFill="1" applyBorder="1"/>
    <xf numFmtId="0" fontId="4" fillId="2" borderId="4" xfId="0" applyFont="1" applyFill="1" applyBorder="1" applyAlignment="1">
      <alignment horizontal="left"/>
    </xf>
    <xf numFmtId="0" fontId="4" fillId="2" borderId="6" xfId="0" applyFont="1" applyFill="1" applyBorder="1" applyAlignment="1">
      <alignment horizontal="left"/>
    </xf>
    <xf numFmtId="165" fontId="4" fillId="0" borderId="0" xfId="0" applyNumberFormat="1" applyFont="1"/>
    <xf numFmtId="166" fontId="4" fillId="0" borderId="0" xfId="0" applyNumberFormat="1" applyFont="1" applyAlignment="1">
      <alignment vertical="center"/>
    </xf>
    <xf numFmtId="165" fontId="4" fillId="2" borderId="0" xfId="0" applyNumberFormat="1" applyFont="1" applyFill="1" applyAlignment="1">
      <alignment horizontal="right"/>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2" borderId="15" xfId="0" applyFont="1" applyFill="1" applyBorder="1"/>
    <xf numFmtId="165" fontId="4" fillId="2" borderId="16" xfId="1" applyNumberFormat="1" applyFont="1" applyFill="1" applyBorder="1" applyAlignment="1">
      <alignment horizontal="right"/>
    </xf>
    <xf numFmtId="165" fontId="4" fillId="2" borderId="17" xfId="1" applyNumberFormat="1" applyFont="1" applyFill="1" applyBorder="1" applyAlignment="1">
      <alignment horizontal="right"/>
    </xf>
    <xf numFmtId="0" fontId="4" fillId="2" borderId="9" xfId="0" applyFont="1" applyFill="1" applyBorder="1"/>
    <xf numFmtId="165" fontId="4" fillId="2" borderId="10" xfId="1" applyNumberFormat="1" applyFont="1" applyFill="1" applyBorder="1" applyAlignment="1">
      <alignment horizontal="right"/>
    </xf>
    <xf numFmtId="165" fontId="4" fillId="2" borderId="11" xfId="1" applyNumberFormat="1" applyFont="1" applyFill="1" applyBorder="1" applyAlignment="1">
      <alignment horizontal="right"/>
    </xf>
    <xf numFmtId="0" fontId="4" fillId="2" borderId="12" xfId="0" applyFont="1" applyFill="1" applyBorder="1"/>
    <xf numFmtId="165" fontId="4" fillId="2" borderId="13" xfId="1" applyNumberFormat="1" applyFont="1" applyFill="1" applyBorder="1" applyAlignment="1">
      <alignment horizontal="right"/>
    </xf>
    <xf numFmtId="165" fontId="4" fillId="2" borderId="14" xfId="1" applyNumberFormat="1" applyFont="1" applyFill="1" applyBorder="1" applyAlignment="1">
      <alignment horizontal="right"/>
    </xf>
    <xf numFmtId="0" fontId="3" fillId="2" borderId="6" xfId="0" applyFont="1" applyFill="1" applyBorder="1"/>
    <xf numFmtId="165" fontId="3" fillId="2" borderId="7" xfId="1" applyNumberFormat="1" applyFont="1" applyFill="1" applyBorder="1" applyAlignment="1">
      <alignment horizontal="right"/>
    </xf>
    <xf numFmtId="165" fontId="3" fillId="2" borderId="8" xfId="1" applyNumberFormat="1" applyFont="1" applyFill="1" applyBorder="1" applyAlignment="1">
      <alignment horizontal="right"/>
    </xf>
    <xf numFmtId="0" fontId="3" fillId="2" borderId="18" xfId="0" applyFont="1" applyFill="1" applyBorder="1"/>
    <xf numFmtId="165" fontId="3" fillId="2" borderId="19" xfId="1" applyNumberFormat="1" applyFont="1" applyFill="1" applyBorder="1" applyAlignment="1">
      <alignment horizontal="right"/>
    </xf>
    <xf numFmtId="165" fontId="3" fillId="2" borderId="20" xfId="1" applyNumberFormat="1" applyFont="1" applyFill="1" applyBorder="1" applyAlignment="1">
      <alignment horizontal="right"/>
    </xf>
    <xf numFmtId="0" fontId="8" fillId="2" borderId="10" xfId="0" applyFont="1" applyFill="1" applyBorder="1" applyAlignment="1">
      <alignment horizontal="right"/>
    </xf>
    <xf numFmtId="0" fontId="8" fillId="2" borderId="11" xfId="0" applyFont="1" applyFill="1" applyBorder="1" applyAlignment="1">
      <alignment horizontal="right"/>
    </xf>
    <xf numFmtId="0" fontId="4" fillId="2" borderId="15" xfId="0" applyFont="1" applyFill="1" applyBorder="1" applyAlignment="1">
      <alignment wrapText="1"/>
    </xf>
    <xf numFmtId="0" fontId="4" fillId="2" borderId="9" xfId="0" applyFont="1" applyFill="1" applyBorder="1" applyAlignment="1">
      <alignment wrapText="1"/>
    </xf>
    <xf numFmtId="0" fontId="4" fillId="2" borderId="15" xfId="0" applyFont="1" applyFill="1" applyBorder="1" applyAlignment="1">
      <alignment horizontal="left"/>
    </xf>
    <xf numFmtId="0" fontId="4" fillId="2" borderId="12" xfId="0" applyFont="1" applyFill="1" applyBorder="1" applyAlignment="1">
      <alignment horizontal="left"/>
    </xf>
    <xf numFmtId="0" fontId="4" fillId="2" borderId="12" xfId="0" applyFont="1" applyFill="1" applyBorder="1" applyAlignment="1">
      <alignment wrapText="1"/>
    </xf>
    <xf numFmtId="165" fontId="4" fillId="2" borderId="10" xfId="0" applyNumberFormat="1" applyFont="1" applyFill="1" applyBorder="1"/>
    <xf numFmtId="0" fontId="4" fillId="2" borderId="10" xfId="0" applyFont="1" applyFill="1" applyBorder="1"/>
    <xf numFmtId="0" fontId="4" fillId="2" borderId="11" xfId="0" applyFont="1" applyFill="1" applyBorder="1"/>
    <xf numFmtId="166" fontId="4" fillId="2" borderId="16" xfId="0" applyNumberFormat="1" applyFont="1" applyFill="1" applyBorder="1" applyAlignment="1">
      <alignment horizontal="right"/>
    </xf>
    <xf numFmtId="166" fontId="4" fillId="2" borderId="16" xfId="0" applyNumberFormat="1" applyFont="1" applyFill="1" applyBorder="1"/>
    <xf numFmtId="166" fontId="4" fillId="2" borderId="17" xfId="0" applyNumberFormat="1" applyFont="1" applyFill="1" applyBorder="1"/>
    <xf numFmtId="166" fontId="4" fillId="2" borderId="10" xfId="1" applyNumberFormat="1" applyFont="1" applyFill="1" applyBorder="1" applyAlignment="1">
      <alignment horizontal="right"/>
    </xf>
    <xf numFmtId="166" fontId="4" fillId="2" borderId="10" xfId="0" applyNumberFormat="1" applyFont="1" applyFill="1" applyBorder="1"/>
    <xf numFmtId="166" fontId="4" fillId="2" borderId="11" xfId="0" applyNumberFormat="1" applyFont="1" applyFill="1" applyBorder="1"/>
    <xf numFmtId="0" fontId="4" fillId="2" borderId="9" xfId="0" applyFont="1" applyFill="1" applyBorder="1" applyAlignment="1">
      <alignment horizontal="left"/>
    </xf>
    <xf numFmtId="166" fontId="3" fillId="2" borderId="7" xfId="1" applyNumberFormat="1" applyFont="1" applyFill="1" applyBorder="1" applyAlignment="1">
      <alignment horizontal="right"/>
    </xf>
    <xf numFmtId="166" fontId="3" fillId="2" borderId="8" xfId="1" applyNumberFormat="1" applyFont="1" applyFill="1" applyBorder="1" applyAlignment="1">
      <alignment horizontal="right"/>
    </xf>
    <xf numFmtId="166" fontId="4" fillId="2" borderId="13" xfId="1" applyNumberFormat="1" applyFont="1" applyFill="1" applyBorder="1" applyAlignment="1">
      <alignment horizontal="right"/>
    </xf>
    <xf numFmtId="166" fontId="4" fillId="2" borderId="13" xfId="0" applyNumberFormat="1" applyFont="1" applyFill="1" applyBorder="1"/>
    <xf numFmtId="166" fontId="4" fillId="2" borderId="14" xfId="0" applyNumberFormat="1" applyFont="1" applyFill="1" applyBorder="1"/>
    <xf numFmtId="166" fontId="3" fillId="2" borderId="19" xfId="1" applyNumberFormat="1" applyFont="1" applyFill="1" applyBorder="1" applyAlignment="1">
      <alignment horizontal="right"/>
    </xf>
    <xf numFmtId="166" fontId="3" fillId="2" borderId="20" xfId="1" applyNumberFormat="1" applyFont="1" applyFill="1" applyBorder="1" applyAlignment="1">
      <alignment horizontal="right"/>
    </xf>
    <xf numFmtId="164" fontId="4" fillId="2" borderId="10" xfId="1" applyNumberFormat="1" applyFont="1" applyFill="1" applyBorder="1" applyAlignment="1">
      <alignment horizontal="right"/>
    </xf>
    <xf numFmtId="1" fontId="4" fillId="2" borderId="10" xfId="0" applyNumberFormat="1" applyFont="1" applyFill="1" applyBorder="1"/>
    <xf numFmtId="166" fontId="4" fillId="2" borderId="10" xfId="1" applyNumberFormat="1" applyFont="1" applyFill="1" applyBorder="1"/>
    <xf numFmtId="166" fontId="4" fillId="2" borderId="11" xfId="1" applyNumberFormat="1" applyFont="1" applyFill="1" applyBorder="1"/>
    <xf numFmtId="166" fontId="4" fillId="2" borderId="13" xfId="1" applyNumberFormat="1" applyFont="1" applyFill="1" applyBorder="1"/>
    <xf numFmtId="166" fontId="3" fillId="2" borderId="19" xfId="1" applyNumberFormat="1" applyFont="1" applyFill="1" applyBorder="1"/>
    <xf numFmtId="166" fontId="3" fillId="2" borderId="20" xfId="1" applyNumberFormat="1" applyFont="1" applyFill="1" applyBorder="1"/>
    <xf numFmtId="166" fontId="3" fillId="2" borderId="7" xfId="1" applyNumberFormat="1" applyFont="1" applyFill="1" applyBorder="1"/>
    <xf numFmtId="166" fontId="3" fillId="2" borderId="8" xfId="1" applyNumberFormat="1" applyFont="1" applyFill="1" applyBorder="1"/>
    <xf numFmtId="166" fontId="4" fillId="2" borderId="7" xfId="1" applyNumberFormat="1" applyFont="1" applyFill="1" applyBorder="1"/>
    <xf numFmtId="166" fontId="4" fillId="2" borderId="7" xfId="0" applyNumberFormat="1" applyFont="1" applyFill="1" applyBorder="1"/>
    <xf numFmtId="166" fontId="4" fillId="2" borderId="8" xfId="0" applyNumberFormat="1" applyFont="1" applyFill="1" applyBorder="1"/>
    <xf numFmtId="0" fontId="4" fillId="0" borderId="0" xfId="0" applyFont="1" applyAlignment="1">
      <alignment horizontal="left" vertical="top" wrapText="1"/>
    </xf>
  </cellXfs>
  <cellStyles count="4">
    <cellStyle name="Comma" xfId="1" builtinId="3"/>
    <cellStyle name="Comma 25" xfId="2" xr:uid="{00000000-0005-0000-0000-000001000000}"/>
    <cellStyle name="Normal" xfId="0" builtinId="0"/>
    <cellStyle name="Normal 35" xfId="3" xr:uid="{E670856F-9AD6-4EDB-81EC-8C5AA70411BF}"/>
  </cellStyles>
  <dxfs count="0"/>
  <tableStyles count="0" defaultTableStyle="TableStyleMedium2" defaultPivotStyle="PivotStyleLight16"/>
  <colors>
    <mruColors>
      <color rgb="FFFFFFCC"/>
      <color rgb="FF70528D"/>
      <color rgb="FFEDE9F1"/>
      <color rgb="FFF2EBF9"/>
      <color rgb="FF4C2770"/>
      <color rgb="FFC9ACDC"/>
      <color rgb="FF8348AD"/>
      <color rgb="FFCFDABD"/>
      <color rgb="FF004712"/>
      <color rgb="FF004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xdr:colOff>
      <xdr:row>1</xdr:row>
      <xdr:rowOff>46460</xdr:rowOff>
    </xdr:from>
    <xdr:to>
      <xdr:col>0</xdr:col>
      <xdr:colOff>3263265</xdr:colOff>
      <xdr:row>12</xdr:row>
      <xdr:rowOff>138776</xdr:rowOff>
    </xdr:to>
    <xdr:pic>
      <xdr:nvPicPr>
        <xdr:cNvPr id="3" name="Picture 2" descr="Department for Educatio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605" y="227435"/>
          <a:ext cx="3238500" cy="20919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showGridLines="0" tabSelected="1" zoomScaleNormal="100" workbookViewId="0"/>
  </sheetViews>
  <sheetFormatPr defaultRowHeight="15" x14ac:dyDescent="0.25"/>
  <cols>
    <col min="1" max="1" width="146.140625" style="2" customWidth="1"/>
  </cols>
  <sheetData>
    <row r="1" spans="1:1" x14ac:dyDescent="0.25">
      <c r="A1" s="1"/>
    </row>
    <row r="2" spans="1:1" x14ac:dyDescent="0.25">
      <c r="A2" s="1"/>
    </row>
    <row r="16" spans="1:1" ht="15.75" x14ac:dyDescent="0.25">
      <c r="A16" s="5" t="s">
        <v>77</v>
      </c>
    </row>
    <row r="17" spans="1:1" ht="30" customHeight="1" x14ac:dyDescent="0.25">
      <c r="A17" s="5" t="s">
        <v>78</v>
      </c>
    </row>
    <row r="18" spans="1:1" ht="45" customHeight="1" x14ac:dyDescent="0.25">
      <c r="A18" s="13" t="s">
        <v>79</v>
      </c>
    </row>
    <row r="19" spans="1:1" ht="15.75" x14ac:dyDescent="0.25">
      <c r="A19" s="5" t="s">
        <v>0</v>
      </c>
    </row>
    <row r="20" spans="1:1" ht="15.75" x14ac:dyDescent="0.25">
      <c r="A20" s="5"/>
    </row>
    <row r="21" spans="1:1" ht="15.75" x14ac:dyDescent="0.25">
      <c r="A21" s="5"/>
    </row>
    <row r="22" spans="1:1" ht="15.75" x14ac:dyDescent="0.25">
      <c r="A22" s="5"/>
    </row>
    <row r="23" spans="1:1" ht="15.75" x14ac:dyDescent="0.25">
      <c r="A23" s="5"/>
    </row>
    <row r="24" spans="1:1" ht="15.75" x14ac:dyDescent="0.25">
      <c r="A24" s="5"/>
    </row>
    <row r="25" spans="1:1" ht="15.75" x14ac:dyDescent="0.25">
      <c r="A25" s="5"/>
    </row>
    <row r="26" spans="1:1" ht="15.75" x14ac:dyDescent="0.25">
      <c r="A26" s="5"/>
    </row>
    <row r="27" spans="1:1" ht="15.75" x14ac:dyDescent="0.25">
      <c r="A27" s="5"/>
    </row>
    <row r="31" spans="1:1" x14ac:dyDescent="0.25">
      <c r="A31" s="1"/>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zoomScaleNormal="100" workbookViewId="0"/>
  </sheetViews>
  <sheetFormatPr defaultColWidth="9.140625" defaultRowHeight="15" x14ac:dyDescent="0.2"/>
  <cols>
    <col min="1" max="1" width="58.7109375" style="4" customWidth="1"/>
    <col min="2" max="8" width="14.7109375" style="4" customWidth="1"/>
    <col min="9" max="9" width="21.85546875" style="4" bestFit="1" customWidth="1"/>
    <col min="10" max="10" width="14.7109375" style="4" customWidth="1"/>
    <col min="11" max="16384" width="9.140625" style="4"/>
  </cols>
  <sheetData>
    <row r="1" spans="1:7" ht="20.25" x14ac:dyDescent="0.3">
      <c r="A1" s="24" t="s">
        <v>1</v>
      </c>
    </row>
    <row r="2" spans="1:7" ht="18" x14ac:dyDescent="0.25">
      <c r="A2" s="23" t="s">
        <v>2</v>
      </c>
    </row>
    <row r="4" spans="1:7" ht="15.75" x14ac:dyDescent="0.2">
      <c r="A4" s="10"/>
    </row>
    <row r="5" spans="1:7" ht="115.5" customHeight="1" x14ac:dyDescent="0.2">
      <c r="A5" s="93" t="s">
        <v>81</v>
      </c>
      <c r="B5" s="93"/>
      <c r="C5" s="93"/>
      <c r="D5" s="93"/>
      <c r="E5" s="93"/>
      <c r="F5" s="93"/>
      <c r="G5" s="93"/>
    </row>
    <row r="7" spans="1:7" ht="15.75" x14ac:dyDescent="0.25">
      <c r="A7" s="14" t="s">
        <v>3</v>
      </c>
    </row>
    <row r="8" spans="1:7" ht="15.75" x14ac:dyDescent="0.25">
      <c r="A8" s="14" t="s">
        <v>4</v>
      </c>
    </row>
    <row r="9" spans="1:7" ht="15.75" thickBot="1" x14ac:dyDescent="0.25"/>
    <row r="10" spans="1:7" ht="15.75" x14ac:dyDescent="0.25">
      <c r="A10" s="17"/>
      <c r="B10" s="18" t="s">
        <v>5</v>
      </c>
      <c r="C10" s="18" t="s">
        <v>6</v>
      </c>
      <c r="D10" s="18" t="s">
        <v>7</v>
      </c>
      <c r="E10" s="18" t="s">
        <v>8</v>
      </c>
      <c r="F10" s="18" t="s">
        <v>9</v>
      </c>
      <c r="G10" s="19" t="s">
        <v>80</v>
      </c>
    </row>
    <row r="11" spans="1:7" ht="15.75" x14ac:dyDescent="0.25">
      <c r="A11" s="6"/>
      <c r="B11" s="21" t="s">
        <v>10</v>
      </c>
      <c r="C11" s="21" t="s">
        <v>10</v>
      </c>
      <c r="D11" s="21" t="s">
        <v>10</v>
      </c>
      <c r="E11" s="21" t="s">
        <v>10</v>
      </c>
      <c r="F11" s="21" t="s">
        <v>10</v>
      </c>
      <c r="G11" s="22" t="s">
        <v>11</v>
      </c>
    </row>
    <row r="12" spans="1:7" ht="15.75" x14ac:dyDescent="0.25">
      <c r="A12" s="7"/>
      <c r="B12" s="21" t="s">
        <v>12</v>
      </c>
      <c r="C12" s="21" t="s">
        <v>12</v>
      </c>
      <c r="D12" s="21" t="s">
        <v>12</v>
      </c>
      <c r="E12" s="21" t="s">
        <v>12</v>
      </c>
      <c r="F12" s="21" t="s">
        <v>12</v>
      </c>
      <c r="G12" s="22" t="s">
        <v>12</v>
      </c>
    </row>
    <row r="13" spans="1:7" ht="15.75" x14ac:dyDescent="0.25">
      <c r="A13" s="30" t="s">
        <v>82</v>
      </c>
      <c r="B13" s="57"/>
      <c r="C13" s="57"/>
      <c r="D13" s="57"/>
      <c r="E13" s="57"/>
      <c r="F13" s="57"/>
      <c r="G13" s="58"/>
    </row>
    <row r="14" spans="1:7" x14ac:dyDescent="0.2">
      <c r="A14" s="42" t="s">
        <v>13</v>
      </c>
      <c r="B14" s="43">
        <f>'Total Departmental Spending '!B24</f>
        <v>75220</v>
      </c>
      <c r="C14" s="43">
        <f>'Total Departmental Spending '!C24</f>
        <v>72946</v>
      </c>
      <c r="D14" s="43">
        <f>'Total Departmental Spending '!D24</f>
        <v>67155</v>
      </c>
      <c r="E14" s="43">
        <f>'Total Departmental Spending '!E24</f>
        <v>87627</v>
      </c>
      <c r="F14" s="43">
        <f>'Total Departmental Spending '!F24</f>
        <v>102122</v>
      </c>
      <c r="G14" s="44">
        <f>'Total Departmental Spending '!G24</f>
        <v>100620</v>
      </c>
    </row>
    <row r="15" spans="1:7" ht="15.75" thickBot="1" x14ac:dyDescent="0.25">
      <c r="A15" s="48" t="s">
        <v>14</v>
      </c>
      <c r="B15" s="49">
        <f>'Total Departmental Spending '!B49</f>
        <v>1768</v>
      </c>
      <c r="C15" s="49">
        <f>'Total Departmental Spending '!C49</f>
        <v>-5180</v>
      </c>
      <c r="D15" s="49">
        <f>'Total Departmental Spending '!D49</f>
        <v>-14314</v>
      </c>
      <c r="E15" s="49">
        <f>'Total Departmental Spending '!E49</f>
        <v>-3327</v>
      </c>
      <c r="F15" s="49">
        <f>'Total Departmental Spending '!F49</f>
        <v>-3818</v>
      </c>
      <c r="G15" s="50">
        <f>'Total Departmental Spending '!G49</f>
        <v>-4038</v>
      </c>
    </row>
    <row r="16" spans="1:7" s="3" customFormat="1" ht="16.5" thickBot="1" x14ac:dyDescent="0.3">
      <c r="A16" s="54" t="s">
        <v>15</v>
      </c>
      <c r="B16" s="55">
        <f t="shared" ref="B16:G16" si="0">SUM(B14:B15)</f>
        <v>76988</v>
      </c>
      <c r="C16" s="55">
        <f t="shared" si="0"/>
        <v>67766</v>
      </c>
      <c r="D16" s="55">
        <f t="shared" si="0"/>
        <v>52841</v>
      </c>
      <c r="E16" s="55">
        <f t="shared" si="0"/>
        <v>84300</v>
      </c>
      <c r="F16" s="55">
        <f t="shared" si="0"/>
        <v>98304</v>
      </c>
      <c r="G16" s="56">
        <f t="shared" si="0"/>
        <v>96582</v>
      </c>
    </row>
    <row r="17" spans="1:7" x14ac:dyDescent="0.2">
      <c r="A17" s="6" t="s">
        <v>16</v>
      </c>
      <c r="B17" s="9">
        <f>'Total Departmental Spending '!B88</f>
        <v>4830</v>
      </c>
      <c r="C17" s="9">
        <f>'Total Departmental Spending '!C88</f>
        <v>4798</v>
      </c>
      <c r="D17" s="9">
        <f>'Total Departmental Spending '!D88</f>
        <v>5948</v>
      </c>
      <c r="E17" s="9">
        <f>'Total Departmental Spending '!E88</f>
        <v>6636</v>
      </c>
      <c r="F17" s="9">
        <f>'Total Departmental Spending '!F88</f>
        <v>5602</v>
      </c>
      <c r="G17" s="15">
        <f>'Total Departmental Spending '!G88</f>
        <v>6776</v>
      </c>
    </row>
    <row r="18" spans="1:7" ht="15.75" thickBot="1" x14ac:dyDescent="0.25">
      <c r="A18" s="48" t="s">
        <v>17</v>
      </c>
      <c r="B18" s="49">
        <f>'Total Departmental Spending '!B106</f>
        <v>21144</v>
      </c>
      <c r="C18" s="49">
        <f>'Total Departmental Spending '!C106</f>
        <v>21863</v>
      </c>
      <c r="D18" s="49">
        <f>'Total Departmental Spending '!D106</f>
        <v>24828</v>
      </c>
      <c r="E18" s="49">
        <f>'Total Departmental Spending '!E106</f>
        <v>30913</v>
      </c>
      <c r="F18" s="49">
        <f>'Total Departmental Spending '!F106</f>
        <v>30907</v>
      </c>
      <c r="G18" s="50">
        <f>'Total Departmental Spending '!G106</f>
        <v>29751</v>
      </c>
    </row>
    <row r="19" spans="1:7" s="3" customFormat="1" ht="16.5" thickBot="1" x14ac:dyDescent="0.3">
      <c r="A19" s="51" t="s">
        <v>18</v>
      </c>
      <c r="B19" s="52">
        <f t="shared" ref="B19:G19" si="1">SUM(B17:B18)</f>
        <v>25974</v>
      </c>
      <c r="C19" s="52">
        <f t="shared" si="1"/>
        <v>26661</v>
      </c>
      <c r="D19" s="52">
        <f t="shared" si="1"/>
        <v>30776</v>
      </c>
      <c r="E19" s="52">
        <f t="shared" si="1"/>
        <v>37549</v>
      </c>
      <c r="F19" s="52">
        <f t="shared" si="1"/>
        <v>36509</v>
      </c>
      <c r="G19" s="53">
        <f t="shared" si="1"/>
        <v>36527</v>
      </c>
    </row>
    <row r="20" spans="1:7" ht="16.5" thickBot="1" x14ac:dyDescent="0.3">
      <c r="A20" s="54" t="s">
        <v>19</v>
      </c>
      <c r="B20" s="55">
        <f t="shared" ref="B20:G20" si="2">B16+B19</f>
        <v>102962</v>
      </c>
      <c r="C20" s="55">
        <f t="shared" si="2"/>
        <v>94427</v>
      </c>
      <c r="D20" s="55">
        <f t="shared" si="2"/>
        <v>83617</v>
      </c>
      <c r="E20" s="55">
        <f t="shared" si="2"/>
        <v>121849</v>
      </c>
      <c r="F20" s="55">
        <f t="shared" si="2"/>
        <v>134813</v>
      </c>
      <c r="G20" s="56">
        <f t="shared" si="2"/>
        <v>133109</v>
      </c>
    </row>
    <row r="21" spans="1:7" x14ac:dyDescent="0.2">
      <c r="A21" s="6" t="s">
        <v>20</v>
      </c>
      <c r="B21" s="39"/>
      <c r="C21" s="39"/>
      <c r="D21" s="39"/>
      <c r="E21" s="39"/>
      <c r="F21" s="39"/>
      <c r="G21" s="16"/>
    </row>
    <row r="22" spans="1:7" x14ac:dyDescent="0.2">
      <c r="A22" s="45" t="s">
        <v>21</v>
      </c>
      <c r="B22" s="46">
        <f t="shared" ref="B22:G22" si="3">B14+B17</f>
        <v>80050</v>
      </c>
      <c r="C22" s="46">
        <f t="shared" si="3"/>
        <v>77744</v>
      </c>
      <c r="D22" s="46">
        <f t="shared" si="3"/>
        <v>73103</v>
      </c>
      <c r="E22" s="46">
        <f t="shared" si="3"/>
        <v>94263</v>
      </c>
      <c r="F22" s="46">
        <f t="shared" si="3"/>
        <v>107724</v>
      </c>
      <c r="G22" s="47">
        <f t="shared" si="3"/>
        <v>107396</v>
      </c>
    </row>
    <row r="23" spans="1:7" ht="15.75" thickBot="1" x14ac:dyDescent="0.25">
      <c r="A23" s="48" t="s">
        <v>22</v>
      </c>
      <c r="B23" s="49">
        <f t="shared" ref="B23:G23" si="4">B15+B18</f>
        <v>22912</v>
      </c>
      <c r="C23" s="49">
        <f t="shared" si="4"/>
        <v>16683</v>
      </c>
      <c r="D23" s="49">
        <f t="shared" si="4"/>
        <v>10514</v>
      </c>
      <c r="E23" s="49">
        <f t="shared" si="4"/>
        <v>27586</v>
      </c>
      <c r="F23" s="49">
        <f t="shared" si="4"/>
        <v>27089</v>
      </c>
      <c r="G23" s="50">
        <f t="shared" si="4"/>
        <v>25713</v>
      </c>
    </row>
    <row r="25" spans="1:7" ht="47.65" customHeight="1" x14ac:dyDescent="0.2">
      <c r="A25" s="93" t="s">
        <v>23</v>
      </c>
      <c r="B25" s="93"/>
      <c r="C25" s="93"/>
      <c r="D25" s="93"/>
      <c r="E25" s="93"/>
      <c r="F25" s="93"/>
      <c r="G25" s="93"/>
    </row>
    <row r="26" spans="1:7" x14ac:dyDescent="0.2">
      <c r="A26" s="13"/>
      <c r="B26" s="13"/>
      <c r="C26" s="13"/>
      <c r="D26" s="13"/>
      <c r="E26" s="13"/>
      <c r="F26" s="13"/>
      <c r="G26" s="13"/>
    </row>
    <row r="27" spans="1:7" ht="15" customHeight="1" x14ac:dyDescent="0.2">
      <c r="B27" s="5"/>
    </row>
    <row r="28" spans="1:7" x14ac:dyDescent="0.2">
      <c r="A28" s="5"/>
      <c r="B28" s="5"/>
    </row>
    <row r="29" spans="1:7" x14ac:dyDescent="0.2">
      <c r="A29" s="5"/>
      <c r="B29" s="5"/>
    </row>
    <row r="30" spans="1:7" ht="15" customHeight="1" x14ac:dyDescent="0.2">
      <c r="B30" s="5"/>
    </row>
    <row r="31" spans="1:7" x14ac:dyDescent="0.2">
      <c r="A31" s="5"/>
      <c r="B31" s="5"/>
    </row>
    <row r="32" spans="1:7" x14ac:dyDescent="0.2">
      <c r="A32" s="5"/>
      <c r="B32" s="5"/>
    </row>
  </sheetData>
  <mergeCells count="2">
    <mergeCell ref="A25:G25"/>
    <mergeCell ref="A5:G5"/>
  </mergeCells>
  <phoneticPr fontId="6" type="noConversion"/>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23"/>
  <sheetViews>
    <sheetView zoomScaleNormal="100" workbookViewId="0"/>
  </sheetViews>
  <sheetFormatPr defaultColWidth="9.140625" defaultRowHeight="15" x14ac:dyDescent="0.2"/>
  <cols>
    <col min="1" max="1" width="68.7109375" style="4" customWidth="1"/>
    <col min="2" max="2" width="14.7109375" style="4" customWidth="1"/>
    <col min="3" max="3" width="14.7109375" style="8" customWidth="1"/>
    <col min="4" max="7" width="14.7109375" style="4" customWidth="1"/>
    <col min="8" max="8" width="9.140625" style="4"/>
    <col min="9" max="10" width="14.7109375" style="4" customWidth="1"/>
    <col min="11" max="16384" width="9.140625" style="4"/>
  </cols>
  <sheetData>
    <row r="1" spans="1:7" ht="20.25" x14ac:dyDescent="0.3">
      <c r="A1" s="24" t="s">
        <v>1</v>
      </c>
    </row>
    <row r="2" spans="1:7" ht="18" x14ac:dyDescent="0.25">
      <c r="A2" s="23" t="s">
        <v>2</v>
      </c>
    </row>
    <row r="3" spans="1:7" ht="15.75" x14ac:dyDescent="0.25">
      <c r="A3" s="14" t="s">
        <v>3</v>
      </c>
    </row>
    <row r="4" spans="1:7" ht="36" customHeight="1" thickBot="1" x14ac:dyDescent="0.3">
      <c r="A4" s="23" t="s">
        <v>24</v>
      </c>
    </row>
    <row r="5" spans="1:7" ht="15.75" x14ac:dyDescent="0.25">
      <c r="A5" s="17"/>
      <c r="B5" s="18" t="s">
        <v>5</v>
      </c>
      <c r="C5" s="18" t="s">
        <v>6</v>
      </c>
      <c r="D5" s="18" t="s">
        <v>7</v>
      </c>
      <c r="E5" s="18" t="s">
        <v>8</v>
      </c>
      <c r="F5" s="18" t="s">
        <v>9</v>
      </c>
      <c r="G5" s="19" t="s">
        <v>80</v>
      </c>
    </row>
    <row r="6" spans="1:7" ht="15.75" x14ac:dyDescent="0.25">
      <c r="A6" s="20"/>
      <c r="B6" s="21" t="s">
        <v>10</v>
      </c>
      <c r="C6" s="21" t="s">
        <v>10</v>
      </c>
      <c r="D6" s="21" t="s">
        <v>10</v>
      </c>
      <c r="E6" s="21" t="s">
        <v>10</v>
      </c>
      <c r="F6" s="21" t="s">
        <v>10</v>
      </c>
      <c r="G6" s="22" t="s">
        <v>11</v>
      </c>
    </row>
    <row r="7" spans="1:7" ht="15.75" x14ac:dyDescent="0.25">
      <c r="A7" s="20"/>
      <c r="B7" s="21" t="s">
        <v>12</v>
      </c>
      <c r="C7" s="21" t="s">
        <v>12</v>
      </c>
      <c r="D7" s="21" t="s">
        <v>12</v>
      </c>
      <c r="E7" s="21" t="s">
        <v>12</v>
      </c>
      <c r="F7" s="21" t="s">
        <v>12</v>
      </c>
      <c r="G7" s="22" t="s">
        <v>12</v>
      </c>
    </row>
    <row r="8" spans="1:7" ht="15.75" x14ac:dyDescent="0.25">
      <c r="A8" s="34" t="s">
        <v>13</v>
      </c>
      <c r="B8" s="67"/>
      <c r="C8" s="68"/>
      <c r="D8" s="68"/>
      <c r="E8" s="68"/>
      <c r="F8" s="68"/>
      <c r="G8" s="69"/>
    </row>
    <row r="9" spans="1:7" x14ac:dyDescent="0.2">
      <c r="A9" s="45" t="s">
        <v>25</v>
      </c>
      <c r="B9" s="70">
        <v>437</v>
      </c>
      <c r="C9" s="71">
        <v>496</v>
      </c>
      <c r="D9" s="71">
        <v>532</v>
      </c>
      <c r="E9" s="71">
        <v>510</v>
      </c>
      <c r="F9" s="71">
        <v>532</v>
      </c>
      <c r="G9" s="72">
        <v>669</v>
      </c>
    </row>
    <row r="10" spans="1:7" x14ac:dyDescent="0.2">
      <c r="A10" s="6" t="s">
        <v>26</v>
      </c>
      <c r="B10" s="28">
        <v>1050</v>
      </c>
      <c r="C10" s="26">
        <v>851</v>
      </c>
      <c r="D10" s="26">
        <v>1034</v>
      </c>
      <c r="E10" s="26">
        <v>902</v>
      </c>
      <c r="F10" s="26">
        <v>1109</v>
      </c>
      <c r="G10" s="27">
        <v>1275</v>
      </c>
    </row>
    <row r="11" spans="1:7" x14ac:dyDescent="0.2">
      <c r="A11" s="45" t="s">
        <v>27</v>
      </c>
      <c r="B11" s="70">
        <v>2</v>
      </c>
      <c r="C11" s="71">
        <v>2</v>
      </c>
      <c r="D11" s="71">
        <v>3</v>
      </c>
      <c r="E11" s="71">
        <v>8</v>
      </c>
      <c r="F11" s="71">
        <v>13</v>
      </c>
      <c r="G11" s="72">
        <v>13</v>
      </c>
    </row>
    <row r="12" spans="1:7" x14ac:dyDescent="0.2">
      <c r="A12" s="6" t="s">
        <v>28</v>
      </c>
      <c r="B12" s="28">
        <v>908</v>
      </c>
      <c r="C12" s="26">
        <v>411</v>
      </c>
      <c r="D12" s="26">
        <v>509</v>
      </c>
      <c r="E12" s="26">
        <v>747</v>
      </c>
      <c r="F12" s="26">
        <v>1146</v>
      </c>
      <c r="G12" s="27">
        <v>770</v>
      </c>
    </row>
    <row r="13" spans="1:7" x14ac:dyDescent="0.2">
      <c r="A13" s="45" t="s">
        <v>29</v>
      </c>
      <c r="B13" s="70">
        <v>10</v>
      </c>
      <c r="C13" s="71">
        <v>12</v>
      </c>
      <c r="D13" s="71">
        <v>16</v>
      </c>
      <c r="E13" s="71">
        <v>19</v>
      </c>
      <c r="F13" s="71">
        <v>15</v>
      </c>
      <c r="G13" s="72">
        <v>17</v>
      </c>
    </row>
    <row r="14" spans="1:7" x14ac:dyDescent="0.2">
      <c r="A14" s="6" t="s">
        <v>30</v>
      </c>
      <c r="B14" s="28">
        <v>22</v>
      </c>
      <c r="C14" s="26">
        <v>25</v>
      </c>
      <c r="D14" s="26">
        <v>44</v>
      </c>
      <c r="E14" s="26">
        <v>47</v>
      </c>
      <c r="F14" s="26">
        <v>50</v>
      </c>
      <c r="G14" s="27">
        <v>56</v>
      </c>
    </row>
    <row r="15" spans="1:7" x14ac:dyDescent="0.2">
      <c r="A15" s="45" t="s">
        <v>31</v>
      </c>
      <c r="B15" s="70">
        <v>7</v>
      </c>
      <c r="C15" s="71">
        <v>8</v>
      </c>
      <c r="D15" s="71">
        <v>10</v>
      </c>
      <c r="E15" s="71">
        <v>14</v>
      </c>
      <c r="F15" s="71">
        <v>17</v>
      </c>
      <c r="G15" s="72">
        <v>14</v>
      </c>
    </row>
    <row r="16" spans="1:7" x14ac:dyDescent="0.2">
      <c r="A16" s="6" t="s">
        <v>32</v>
      </c>
      <c r="B16" s="28">
        <v>137</v>
      </c>
      <c r="C16" s="26">
        <v>123</v>
      </c>
      <c r="D16" s="26">
        <v>74</v>
      </c>
      <c r="E16" s="26">
        <v>89</v>
      </c>
      <c r="F16" s="26">
        <v>43</v>
      </c>
      <c r="G16" s="27">
        <v>0</v>
      </c>
    </row>
    <row r="17" spans="1:7" x14ac:dyDescent="0.2">
      <c r="A17" s="45" t="s">
        <v>33</v>
      </c>
      <c r="B17" s="70">
        <v>1863</v>
      </c>
      <c r="C17" s="71">
        <v>2455</v>
      </c>
      <c r="D17" s="71">
        <v>2464</v>
      </c>
      <c r="E17" s="71">
        <v>2512</v>
      </c>
      <c r="F17" s="71">
        <v>2781</v>
      </c>
      <c r="G17" s="72">
        <v>3075</v>
      </c>
    </row>
    <row r="18" spans="1:7" x14ac:dyDescent="0.2">
      <c r="A18" s="6" t="s">
        <v>83</v>
      </c>
      <c r="B18" s="28">
        <v>31469</v>
      </c>
      <c r="C18" s="26">
        <v>32101</v>
      </c>
      <c r="D18" s="26">
        <v>33906</v>
      </c>
      <c r="E18" s="26">
        <v>35600</v>
      </c>
      <c r="F18" s="26">
        <v>38410</v>
      </c>
      <c r="G18" s="27">
        <v>44303</v>
      </c>
    </row>
    <row r="19" spans="1:7" x14ac:dyDescent="0.2">
      <c r="A19" s="45" t="s">
        <v>34</v>
      </c>
      <c r="B19" s="70">
        <v>25252</v>
      </c>
      <c r="C19" s="71">
        <v>27177</v>
      </c>
      <c r="D19" s="71">
        <v>29581</v>
      </c>
      <c r="E19" s="71">
        <v>32662</v>
      </c>
      <c r="F19" s="71">
        <v>35811</v>
      </c>
      <c r="G19" s="72">
        <v>36062</v>
      </c>
    </row>
    <row r="20" spans="1:7" x14ac:dyDescent="0.2">
      <c r="A20" s="6" t="s">
        <v>35</v>
      </c>
      <c r="B20" s="28">
        <v>7247</v>
      </c>
      <c r="C20" s="26">
        <v>2331</v>
      </c>
      <c r="D20" s="26">
        <v>-8623</v>
      </c>
      <c r="E20" s="26">
        <v>6710</v>
      </c>
      <c r="F20" s="26">
        <v>13668</v>
      </c>
      <c r="G20" s="27">
        <v>6194</v>
      </c>
    </row>
    <row r="21" spans="1:7" x14ac:dyDescent="0.2">
      <c r="A21" s="45" t="s">
        <v>36</v>
      </c>
      <c r="B21" s="70">
        <v>5196</v>
      </c>
      <c r="C21" s="71">
        <v>5319</v>
      </c>
      <c r="D21" s="71">
        <v>5923</v>
      </c>
      <c r="E21" s="71">
        <v>6067</v>
      </c>
      <c r="F21" s="71">
        <v>6781</v>
      </c>
      <c r="G21" s="72">
        <v>6490</v>
      </c>
    </row>
    <row r="22" spans="1:7" x14ac:dyDescent="0.2">
      <c r="A22" s="6" t="s">
        <v>37</v>
      </c>
      <c r="B22" s="28">
        <v>1599</v>
      </c>
      <c r="C22" s="26">
        <v>1612</v>
      </c>
      <c r="D22" s="26">
        <v>1654</v>
      </c>
      <c r="E22" s="26">
        <v>1711</v>
      </c>
      <c r="F22" s="26">
        <v>1717</v>
      </c>
      <c r="G22" s="27">
        <v>1653</v>
      </c>
    </row>
    <row r="23" spans="1:7" ht="15.75" thickBot="1" x14ac:dyDescent="0.25">
      <c r="A23" s="48" t="s">
        <v>38</v>
      </c>
      <c r="B23" s="76">
        <v>21</v>
      </c>
      <c r="C23" s="77">
        <v>23</v>
      </c>
      <c r="D23" s="77">
        <v>28</v>
      </c>
      <c r="E23" s="77">
        <v>29</v>
      </c>
      <c r="F23" s="77">
        <v>29</v>
      </c>
      <c r="G23" s="78">
        <v>29</v>
      </c>
    </row>
    <row r="24" spans="1:7" s="3" customFormat="1" ht="16.5" thickBot="1" x14ac:dyDescent="0.3">
      <c r="A24" s="51" t="s">
        <v>39</v>
      </c>
      <c r="B24" s="74">
        <f t="shared" ref="B24:F24" si="0">SUM(B9:B23)</f>
        <v>75220</v>
      </c>
      <c r="C24" s="74">
        <f t="shared" si="0"/>
        <v>72946</v>
      </c>
      <c r="D24" s="74">
        <f t="shared" si="0"/>
        <v>67155</v>
      </c>
      <c r="E24" s="74">
        <f t="shared" si="0"/>
        <v>87627</v>
      </c>
      <c r="F24" s="74">
        <f t="shared" si="0"/>
        <v>102122</v>
      </c>
      <c r="G24" s="75">
        <f>SUM(G9:G23)</f>
        <v>100620</v>
      </c>
    </row>
    <row r="25" spans="1:7" ht="25.15" customHeight="1" x14ac:dyDescent="0.2">
      <c r="A25" s="6" t="s">
        <v>20</v>
      </c>
      <c r="B25" s="28"/>
      <c r="C25" s="26"/>
      <c r="D25" s="26"/>
      <c r="E25" s="26"/>
      <c r="F25" s="26"/>
      <c r="G25" s="27"/>
    </row>
    <row r="26" spans="1:7" x14ac:dyDescent="0.2">
      <c r="A26" s="73" t="s">
        <v>40</v>
      </c>
      <c r="B26" s="70">
        <v>606</v>
      </c>
      <c r="C26" s="71">
        <v>659</v>
      </c>
      <c r="D26" s="71">
        <v>727</v>
      </c>
      <c r="E26" s="71">
        <v>746</v>
      </c>
      <c r="F26" s="71">
        <v>759</v>
      </c>
      <c r="G26" s="72">
        <v>629</v>
      </c>
    </row>
    <row r="27" spans="1:7" x14ac:dyDescent="0.2">
      <c r="A27" s="35" t="s">
        <v>41</v>
      </c>
      <c r="B27" s="28">
        <v>614</v>
      </c>
      <c r="C27" s="26">
        <v>868</v>
      </c>
      <c r="D27" s="26">
        <v>1003</v>
      </c>
      <c r="E27" s="26">
        <v>1152</v>
      </c>
      <c r="F27" s="26">
        <v>1211</v>
      </c>
      <c r="G27" s="27">
        <v>938</v>
      </c>
    </row>
    <row r="28" spans="1:7" x14ac:dyDescent="0.2">
      <c r="A28" s="73" t="s">
        <v>95</v>
      </c>
      <c r="B28" s="70">
        <v>-139</v>
      </c>
      <c r="C28" s="71">
        <v>-82</v>
      </c>
      <c r="D28" s="71">
        <v>-82</v>
      </c>
      <c r="E28" s="71">
        <v>-85</v>
      </c>
      <c r="F28" s="71">
        <v>-84</v>
      </c>
      <c r="G28" s="72">
        <v>-2</v>
      </c>
    </row>
    <row r="29" spans="1:7" x14ac:dyDescent="0.2">
      <c r="A29" s="35" t="s">
        <v>43</v>
      </c>
      <c r="B29" s="28">
        <v>25854</v>
      </c>
      <c r="C29" s="26">
        <v>27540</v>
      </c>
      <c r="D29" s="26">
        <v>29928</v>
      </c>
      <c r="E29" s="26">
        <v>38645</v>
      </c>
      <c r="F29" s="26">
        <v>42187</v>
      </c>
      <c r="G29" s="27">
        <v>43078</v>
      </c>
    </row>
    <row r="30" spans="1:7" x14ac:dyDescent="0.2">
      <c r="A30" s="73" t="s">
        <v>44</v>
      </c>
      <c r="B30" s="70">
        <v>32127</v>
      </c>
      <c r="C30" s="71">
        <v>32595</v>
      </c>
      <c r="D30" s="71">
        <v>34767</v>
      </c>
      <c r="E30" s="71">
        <v>36418</v>
      </c>
      <c r="F30" s="71">
        <v>39784</v>
      </c>
      <c r="G30" s="72">
        <v>40704</v>
      </c>
    </row>
    <row r="31" spans="1:7" x14ac:dyDescent="0.2">
      <c r="A31" s="35" t="s">
        <v>45</v>
      </c>
      <c r="B31" s="28">
        <v>9272</v>
      </c>
      <c r="C31" s="26">
        <v>9724</v>
      </c>
      <c r="D31" s="26">
        <v>10180</v>
      </c>
      <c r="E31" s="26">
        <v>4785</v>
      </c>
      <c r="F31" s="26">
        <v>5443</v>
      </c>
      <c r="G31" s="27">
        <v>4528</v>
      </c>
    </row>
    <row r="32" spans="1:7" x14ac:dyDescent="0.2">
      <c r="A32" s="73" t="s">
        <v>46</v>
      </c>
      <c r="B32" s="70">
        <v>-108</v>
      </c>
      <c r="C32" s="71">
        <v>-104</v>
      </c>
      <c r="D32" s="71">
        <v>-100</v>
      </c>
      <c r="E32" s="71">
        <v>0</v>
      </c>
      <c r="F32" s="71">
        <v>0</v>
      </c>
      <c r="G32" s="72">
        <v>0</v>
      </c>
    </row>
    <row r="33" spans="1:8" x14ac:dyDescent="0.2">
      <c r="A33" s="35" t="s">
        <v>47</v>
      </c>
      <c r="B33" s="28">
        <v>16</v>
      </c>
      <c r="C33" s="26">
        <v>25</v>
      </c>
      <c r="D33" s="26">
        <v>5</v>
      </c>
      <c r="E33" s="26">
        <v>0</v>
      </c>
      <c r="F33" s="26">
        <v>-7</v>
      </c>
      <c r="G33" s="27">
        <v>0</v>
      </c>
    </row>
    <row r="34" spans="1:8" x14ac:dyDescent="0.2">
      <c r="A34" s="73" t="s">
        <v>48</v>
      </c>
      <c r="B34" s="70">
        <v>64</v>
      </c>
      <c r="C34" s="71">
        <v>75</v>
      </c>
      <c r="D34" s="71">
        <v>91</v>
      </c>
      <c r="E34" s="71">
        <v>92</v>
      </c>
      <c r="F34" s="71">
        <v>131</v>
      </c>
      <c r="G34" s="72">
        <v>5491</v>
      </c>
    </row>
    <row r="35" spans="1:8" x14ac:dyDescent="0.2">
      <c r="A35" s="35" t="s">
        <v>49</v>
      </c>
      <c r="B35" s="28">
        <v>-8</v>
      </c>
      <c r="C35" s="26">
        <v>0</v>
      </c>
      <c r="D35" s="26">
        <v>0</v>
      </c>
      <c r="E35" s="26">
        <v>0</v>
      </c>
      <c r="F35" s="26">
        <v>2</v>
      </c>
      <c r="G35" s="27">
        <v>0</v>
      </c>
    </row>
    <row r="36" spans="1:8" x14ac:dyDescent="0.2">
      <c r="A36" s="73" t="s">
        <v>84</v>
      </c>
      <c r="B36" s="70">
        <v>6614</v>
      </c>
      <c r="C36" s="71">
        <v>1647</v>
      </c>
      <c r="D36" s="71">
        <v>-9390</v>
      </c>
      <c r="E36" s="71">
        <v>5908</v>
      </c>
      <c r="F36" s="71">
        <v>12774</v>
      </c>
      <c r="G36" s="72">
        <v>0</v>
      </c>
    </row>
    <row r="37" spans="1:8" x14ac:dyDescent="0.2">
      <c r="A37" s="73" t="s">
        <v>50</v>
      </c>
      <c r="B37" s="70">
        <v>53</v>
      </c>
      <c r="C37" s="71">
        <v>48</v>
      </c>
      <c r="D37" s="71">
        <v>42</v>
      </c>
      <c r="E37" s="71">
        <v>39</v>
      </c>
      <c r="F37" s="71">
        <v>39</v>
      </c>
      <c r="G37" s="72">
        <v>0</v>
      </c>
      <c r="H37" s="31"/>
    </row>
    <row r="38" spans="1:8" x14ac:dyDescent="0.2">
      <c r="A38" s="73" t="s">
        <v>51</v>
      </c>
      <c r="B38" s="70">
        <v>124</v>
      </c>
      <c r="C38" s="71">
        <v>0</v>
      </c>
      <c r="D38" s="71">
        <v>7</v>
      </c>
      <c r="E38" s="71">
        <v>2</v>
      </c>
      <c r="F38" s="71">
        <v>0</v>
      </c>
      <c r="G38" s="72">
        <v>0</v>
      </c>
      <c r="H38" s="31"/>
    </row>
    <row r="39" spans="1:8" x14ac:dyDescent="0.2">
      <c r="A39" s="35" t="s">
        <v>85</v>
      </c>
      <c r="B39" s="28">
        <v>5</v>
      </c>
      <c r="C39" s="26">
        <v>0</v>
      </c>
      <c r="D39" s="26">
        <v>58</v>
      </c>
      <c r="E39" s="26">
        <v>8</v>
      </c>
      <c r="F39" s="26">
        <v>11</v>
      </c>
      <c r="G39" s="27">
        <v>0</v>
      </c>
      <c r="H39" s="31"/>
    </row>
    <row r="40" spans="1:8" x14ac:dyDescent="0.2">
      <c r="A40" s="73" t="s">
        <v>52</v>
      </c>
      <c r="B40" s="70">
        <v>126</v>
      </c>
      <c r="C40" s="71">
        <v>-49</v>
      </c>
      <c r="D40" s="71">
        <v>-81</v>
      </c>
      <c r="E40" s="71">
        <v>-83</v>
      </c>
      <c r="F40" s="71">
        <v>-128</v>
      </c>
      <c r="G40" s="72">
        <v>5254</v>
      </c>
      <c r="H40" s="31"/>
    </row>
    <row r="41" spans="1:8" ht="15.75" x14ac:dyDescent="0.25">
      <c r="A41" s="7" t="s">
        <v>14</v>
      </c>
      <c r="B41" s="28"/>
      <c r="C41" s="26"/>
      <c r="D41" s="26"/>
      <c r="E41" s="26"/>
      <c r="F41" s="26"/>
      <c r="G41" s="27"/>
      <c r="H41" s="31"/>
    </row>
    <row r="42" spans="1:8" x14ac:dyDescent="0.2">
      <c r="A42" s="45" t="s">
        <v>88</v>
      </c>
      <c r="B42" s="70">
        <v>46</v>
      </c>
      <c r="C42" s="71">
        <v>15</v>
      </c>
      <c r="D42" s="71">
        <v>35</v>
      </c>
      <c r="E42" s="71">
        <v>2</v>
      </c>
      <c r="F42" s="71">
        <v>47</v>
      </c>
      <c r="G42" s="72">
        <v>6</v>
      </c>
    </row>
    <row r="43" spans="1:8" x14ac:dyDescent="0.2">
      <c r="A43" s="6" t="s">
        <v>89</v>
      </c>
      <c r="B43" s="28">
        <v>0</v>
      </c>
      <c r="C43" s="26">
        <v>0</v>
      </c>
      <c r="D43" s="26">
        <v>0</v>
      </c>
      <c r="E43" s="26">
        <v>0</v>
      </c>
      <c r="F43" s="26">
        <v>1</v>
      </c>
      <c r="G43" s="27">
        <v>0</v>
      </c>
    </row>
    <row r="44" spans="1:8" x14ac:dyDescent="0.2">
      <c r="A44" s="45" t="s">
        <v>90</v>
      </c>
      <c r="B44" s="70">
        <v>1</v>
      </c>
      <c r="C44" s="71">
        <v>-15</v>
      </c>
      <c r="D44" s="71">
        <v>14</v>
      </c>
      <c r="E44" s="71">
        <v>-7</v>
      </c>
      <c r="F44" s="71">
        <v>-6</v>
      </c>
      <c r="G44" s="72">
        <v>0</v>
      </c>
    </row>
    <row r="45" spans="1:8" x14ac:dyDescent="0.2">
      <c r="A45" s="6" t="s">
        <v>91</v>
      </c>
      <c r="B45" s="28">
        <v>1778</v>
      </c>
      <c r="C45" s="26">
        <v>-5170</v>
      </c>
      <c r="D45" s="26">
        <v>-14277</v>
      </c>
      <c r="E45" s="26">
        <v>-3320</v>
      </c>
      <c r="F45" s="26">
        <v>-3829</v>
      </c>
      <c r="G45" s="27">
        <v>-4061</v>
      </c>
    </row>
    <row r="46" spans="1:8" x14ac:dyDescent="0.2">
      <c r="A46" s="45" t="s">
        <v>92</v>
      </c>
      <c r="B46" s="70">
        <v>-4</v>
      </c>
      <c r="C46" s="71">
        <v>-42</v>
      </c>
      <c r="D46" s="71">
        <v>-78</v>
      </c>
      <c r="E46" s="71">
        <v>-20</v>
      </c>
      <c r="F46" s="71">
        <v>-40</v>
      </c>
      <c r="G46" s="72">
        <v>-2</v>
      </c>
    </row>
    <row r="47" spans="1:8" x14ac:dyDescent="0.2">
      <c r="A47" s="6" t="s">
        <v>93</v>
      </c>
      <c r="B47" s="28">
        <v>-2</v>
      </c>
      <c r="C47" s="26">
        <v>1</v>
      </c>
      <c r="D47" s="26">
        <v>1</v>
      </c>
      <c r="E47" s="26">
        <v>1</v>
      </c>
      <c r="F47" s="26">
        <v>3</v>
      </c>
      <c r="G47" s="27">
        <v>1</v>
      </c>
    </row>
    <row r="48" spans="1:8" ht="15.75" thickBot="1" x14ac:dyDescent="0.25">
      <c r="A48" s="48" t="s">
        <v>94</v>
      </c>
      <c r="B48" s="76">
        <v>-51</v>
      </c>
      <c r="C48" s="77">
        <v>31</v>
      </c>
      <c r="D48" s="77">
        <v>-9</v>
      </c>
      <c r="E48" s="77">
        <v>17</v>
      </c>
      <c r="F48" s="77">
        <v>6</v>
      </c>
      <c r="G48" s="78">
        <v>18</v>
      </c>
    </row>
    <row r="49" spans="1:7" s="3" customFormat="1" ht="16.5" thickBot="1" x14ac:dyDescent="0.3">
      <c r="A49" s="54" t="s">
        <v>53</v>
      </c>
      <c r="B49" s="79">
        <f t="shared" ref="B49:F49" si="1">SUM(B42:B48)</f>
        <v>1768</v>
      </c>
      <c r="C49" s="79">
        <f t="shared" si="1"/>
        <v>-5180</v>
      </c>
      <c r="D49" s="79">
        <f t="shared" si="1"/>
        <v>-14314</v>
      </c>
      <c r="E49" s="79">
        <f t="shared" si="1"/>
        <v>-3327</v>
      </c>
      <c r="F49" s="79">
        <f t="shared" si="1"/>
        <v>-3818</v>
      </c>
      <c r="G49" s="80">
        <f>SUM(G42:G48)</f>
        <v>-4038</v>
      </c>
    </row>
    <row r="50" spans="1:7" x14ac:dyDescent="0.2">
      <c r="A50" s="6" t="s">
        <v>20</v>
      </c>
      <c r="B50" s="28"/>
      <c r="C50" s="26"/>
      <c r="D50" s="26"/>
      <c r="E50" s="26"/>
      <c r="F50" s="26"/>
      <c r="G50" s="27"/>
    </row>
    <row r="51" spans="1:7" x14ac:dyDescent="0.2">
      <c r="A51" s="73" t="s">
        <v>40</v>
      </c>
      <c r="B51" s="70">
        <v>48</v>
      </c>
      <c r="C51" s="71">
        <v>39</v>
      </c>
      <c r="D51" s="71">
        <v>44</v>
      </c>
      <c r="E51" s="71">
        <v>52</v>
      </c>
      <c r="F51" s="71">
        <v>60</v>
      </c>
      <c r="G51" s="72">
        <v>57</v>
      </c>
    </row>
    <row r="52" spans="1:7" x14ac:dyDescent="0.2">
      <c r="A52" s="35" t="s">
        <v>41</v>
      </c>
      <c r="B52" s="28">
        <v>9</v>
      </c>
      <c r="C52" s="26">
        <v>24</v>
      </c>
      <c r="D52" s="26">
        <v>30</v>
      </c>
      <c r="E52" s="26">
        <v>22</v>
      </c>
      <c r="F52" s="26">
        <v>44</v>
      </c>
      <c r="G52" s="27">
        <v>74</v>
      </c>
    </row>
    <row r="53" spans="1:7" x14ac:dyDescent="0.2">
      <c r="A53" s="73" t="s">
        <v>42</v>
      </c>
      <c r="B53" s="70">
        <v>0</v>
      </c>
      <c r="C53" s="71">
        <v>0</v>
      </c>
      <c r="D53" s="71">
        <v>0</v>
      </c>
      <c r="E53" s="71">
        <v>0</v>
      </c>
      <c r="F53" s="71">
        <v>0</v>
      </c>
      <c r="G53" s="72">
        <v>-52</v>
      </c>
    </row>
    <row r="54" spans="1:7" x14ac:dyDescent="0.2">
      <c r="A54" s="35" t="s">
        <v>43</v>
      </c>
      <c r="B54" s="28">
        <v>-4</v>
      </c>
      <c r="C54" s="26">
        <v>0</v>
      </c>
      <c r="D54" s="26">
        <v>0</v>
      </c>
      <c r="E54" s="26">
        <v>0</v>
      </c>
      <c r="F54" s="26">
        <v>0</v>
      </c>
      <c r="G54" s="27">
        <v>0</v>
      </c>
    </row>
    <row r="55" spans="1:7" x14ac:dyDescent="0.2">
      <c r="A55" s="73" t="s">
        <v>45</v>
      </c>
      <c r="B55" s="70">
        <v>97</v>
      </c>
      <c r="C55" s="71">
        <v>101</v>
      </c>
      <c r="D55" s="71">
        <v>66</v>
      </c>
      <c r="E55" s="71">
        <v>148</v>
      </c>
      <c r="F55" s="71">
        <v>186</v>
      </c>
      <c r="G55" s="72">
        <v>173</v>
      </c>
    </row>
    <row r="56" spans="1:7" x14ac:dyDescent="0.2">
      <c r="A56" s="35" t="s">
        <v>47</v>
      </c>
      <c r="B56" s="28">
        <v>1</v>
      </c>
      <c r="C56" s="26">
        <v>1</v>
      </c>
      <c r="D56" s="26">
        <v>1</v>
      </c>
      <c r="E56" s="26">
        <v>1</v>
      </c>
      <c r="F56" s="26">
        <v>1</v>
      </c>
      <c r="G56" s="27">
        <v>0</v>
      </c>
    </row>
    <row r="57" spans="1:7" x14ac:dyDescent="0.2">
      <c r="A57" s="73" t="s">
        <v>48</v>
      </c>
      <c r="B57" s="70">
        <v>1</v>
      </c>
      <c r="C57" s="71">
        <v>1</v>
      </c>
      <c r="D57" s="71">
        <v>1</v>
      </c>
      <c r="E57" s="71">
        <v>1</v>
      </c>
      <c r="F57" s="71">
        <v>1</v>
      </c>
      <c r="G57" s="72">
        <v>8723</v>
      </c>
    </row>
    <row r="58" spans="1:7" x14ac:dyDescent="0.2">
      <c r="A58" s="35" t="s">
        <v>49</v>
      </c>
      <c r="B58" s="28">
        <v>49</v>
      </c>
      <c r="C58" s="26">
        <v>-1727</v>
      </c>
      <c r="D58" s="26">
        <v>-5457</v>
      </c>
      <c r="E58" s="26">
        <v>9694</v>
      </c>
      <c r="F58" s="26">
        <v>11054</v>
      </c>
      <c r="G58" s="27">
        <v>0</v>
      </c>
    </row>
    <row r="59" spans="1:7" x14ac:dyDescent="0.2">
      <c r="A59" s="73" t="s">
        <v>84</v>
      </c>
      <c r="B59" s="70">
        <v>1771</v>
      </c>
      <c r="C59" s="71">
        <v>1427</v>
      </c>
      <c r="D59" s="71">
        <v>-177</v>
      </c>
      <c r="E59" s="71">
        <v>2356</v>
      </c>
      <c r="F59" s="71">
        <v>176</v>
      </c>
      <c r="G59" s="72">
        <v>0</v>
      </c>
    </row>
    <row r="60" spans="1:7" x14ac:dyDescent="0.2">
      <c r="A60" s="35" t="s">
        <v>54</v>
      </c>
      <c r="B60" s="28">
        <v>-220</v>
      </c>
      <c r="C60" s="26">
        <v>-137</v>
      </c>
      <c r="D60" s="26">
        <v>-196</v>
      </c>
      <c r="E60" s="26">
        <v>-227</v>
      </c>
      <c r="F60" s="26">
        <v>-267</v>
      </c>
      <c r="G60" s="27">
        <v>0</v>
      </c>
    </row>
    <row r="61" spans="1:7" x14ac:dyDescent="0.2">
      <c r="A61" s="73" t="s">
        <v>55</v>
      </c>
      <c r="B61" s="70">
        <v>-1</v>
      </c>
      <c r="C61" s="71">
        <v>-1</v>
      </c>
      <c r="D61" s="71">
        <v>-1</v>
      </c>
      <c r="E61" s="71">
        <v>-1</v>
      </c>
      <c r="F61" s="71">
        <v>-1</v>
      </c>
      <c r="G61" s="72">
        <v>0</v>
      </c>
    </row>
    <row r="62" spans="1:7" x14ac:dyDescent="0.2">
      <c r="A62" s="35" t="s">
        <v>51</v>
      </c>
      <c r="B62" s="28">
        <v>17</v>
      </c>
      <c r="C62" s="26">
        <v>-47</v>
      </c>
      <c r="D62" s="26">
        <v>6</v>
      </c>
      <c r="E62" s="26">
        <v>36</v>
      </c>
      <c r="F62" s="26">
        <v>-33</v>
      </c>
      <c r="G62" s="27">
        <v>120</v>
      </c>
    </row>
    <row r="63" spans="1:7" x14ac:dyDescent="0.2">
      <c r="A63" s="73" t="s">
        <v>56</v>
      </c>
      <c r="B63" s="70">
        <v>0</v>
      </c>
      <c r="C63" s="71">
        <v>0</v>
      </c>
      <c r="D63" s="71">
        <v>0</v>
      </c>
      <c r="E63" s="71">
        <v>0</v>
      </c>
      <c r="F63" s="71">
        <v>0</v>
      </c>
      <c r="G63" s="72">
        <v>-127</v>
      </c>
    </row>
    <row r="64" spans="1:7" x14ac:dyDescent="0.2">
      <c r="A64" s="35" t="s">
        <v>57</v>
      </c>
      <c r="B64" s="28">
        <v>-2</v>
      </c>
      <c r="C64" s="26">
        <v>-3</v>
      </c>
      <c r="D64" s="26">
        <v>-12</v>
      </c>
      <c r="E64" s="26">
        <v>2</v>
      </c>
      <c r="F64" s="26">
        <v>5</v>
      </c>
      <c r="G64" s="27">
        <v>0</v>
      </c>
    </row>
    <row r="65" spans="1:8" x14ac:dyDescent="0.2">
      <c r="A65" s="73" t="s">
        <v>86</v>
      </c>
      <c r="B65" s="70">
        <v>-3</v>
      </c>
      <c r="C65" s="71">
        <v>-4862</v>
      </c>
      <c r="D65" s="71">
        <v>-8652</v>
      </c>
      <c r="E65" s="71">
        <v>-15137</v>
      </c>
      <c r="F65" s="71">
        <v>-15065</v>
      </c>
      <c r="G65" s="72">
        <v>0</v>
      </c>
    </row>
    <row r="66" spans="1:8" x14ac:dyDescent="0.2">
      <c r="A66" s="35" t="s">
        <v>87</v>
      </c>
      <c r="B66" s="28">
        <v>2</v>
      </c>
      <c r="C66" s="26">
        <v>0</v>
      </c>
      <c r="D66" s="26">
        <v>0</v>
      </c>
      <c r="E66" s="26">
        <v>0</v>
      </c>
      <c r="F66" s="26">
        <v>0</v>
      </c>
      <c r="G66" s="27">
        <v>0</v>
      </c>
    </row>
    <row r="67" spans="1:8" ht="15.75" thickBot="1" x14ac:dyDescent="0.25">
      <c r="A67" s="62" t="s">
        <v>52</v>
      </c>
      <c r="B67" s="76">
        <v>3</v>
      </c>
      <c r="C67" s="77">
        <v>4</v>
      </c>
      <c r="D67" s="77">
        <v>33</v>
      </c>
      <c r="E67" s="77">
        <v>-274</v>
      </c>
      <c r="F67" s="77">
        <v>21</v>
      </c>
      <c r="G67" s="78">
        <v>-13006</v>
      </c>
    </row>
    <row r="68" spans="1:8" s="3" customFormat="1" ht="16.5" thickBot="1" x14ac:dyDescent="0.3">
      <c r="A68" s="51" t="s">
        <v>58</v>
      </c>
      <c r="B68" s="74">
        <f t="shared" ref="B68:G68" si="2">B24+B49</f>
        <v>76988</v>
      </c>
      <c r="C68" s="74">
        <f t="shared" si="2"/>
        <v>67766</v>
      </c>
      <c r="D68" s="74">
        <f t="shared" si="2"/>
        <v>52841</v>
      </c>
      <c r="E68" s="74">
        <f t="shared" si="2"/>
        <v>84300</v>
      </c>
      <c r="F68" s="74">
        <f t="shared" si="2"/>
        <v>98304</v>
      </c>
      <c r="G68" s="75">
        <f t="shared" si="2"/>
        <v>96582</v>
      </c>
      <c r="H68" s="32"/>
    </row>
    <row r="69" spans="1:8" ht="48.75" customHeight="1" thickBot="1" x14ac:dyDescent="0.3">
      <c r="A69" s="23" t="s">
        <v>59</v>
      </c>
    </row>
    <row r="70" spans="1:8" ht="15.75" x14ac:dyDescent="0.25">
      <c r="A70" s="17"/>
      <c r="B70" s="18" t="s">
        <v>5</v>
      </c>
      <c r="C70" s="18" t="s">
        <v>6</v>
      </c>
      <c r="D70" s="18" t="s">
        <v>7</v>
      </c>
      <c r="E70" s="18" t="s">
        <v>8</v>
      </c>
      <c r="F70" s="18" t="s">
        <v>9</v>
      </c>
      <c r="G70" s="19" t="s">
        <v>80</v>
      </c>
    </row>
    <row r="71" spans="1:8" ht="15.75" x14ac:dyDescent="0.25">
      <c r="A71" s="20"/>
      <c r="B71" s="21" t="s">
        <v>10</v>
      </c>
      <c r="C71" s="21" t="s">
        <v>10</v>
      </c>
      <c r="D71" s="21" t="s">
        <v>10</v>
      </c>
      <c r="E71" s="21" t="s">
        <v>10</v>
      </c>
      <c r="F71" s="21" t="s">
        <v>10</v>
      </c>
      <c r="G71" s="22" t="s">
        <v>11</v>
      </c>
    </row>
    <row r="72" spans="1:8" ht="15.75" x14ac:dyDescent="0.25">
      <c r="A72" s="20"/>
      <c r="B72" s="21" t="s">
        <v>12</v>
      </c>
      <c r="C72" s="21" t="s">
        <v>12</v>
      </c>
      <c r="D72" s="21" t="s">
        <v>12</v>
      </c>
      <c r="E72" s="21" t="s">
        <v>12</v>
      </c>
      <c r="F72" s="21" t="s">
        <v>12</v>
      </c>
      <c r="G72" s="22" t="s">
        <v>12</v>
      </c>
    </row>
    <row r="73" spans="1:8" ht="15.75" x14ac:dyDescent="0.25">
      <c r="A73" s="30" t="s">
        <v>16</v>
      </c>
      <c r="B73" s="81"/>
      <c r="C73" s="82"/>
      <c r="D73" s="65"/>
      <c r="E73" s="65"/>
      <c r="F73" s="65"/>
      <c r="G73" s="66"/>
    </row>
    <row r="74" spans="1:8" x14ac:dyDescent="0.2">
      <c r="A74" s="25" t="s">
        <v>25</v>
      </c>
      <c r="B74" s="28">
        <v>33</v>
      </c>
      <c r="C74" s="26">
        <v>58</v>
      </c>
      <c r="D74" s="26">
        <v>119</v>
      </c>
      <c r="E74" s="26">
        <v>167</v>
      </c>
      <c r="F74" s="26">
        <v>79</v>
      </c>
      <c r="G74" s="27">
        <v>121</v>
      </c>
    </row>
    <row r="75" spans="1:8" x14ac:dyDescent="0.2">
      <c r="A75" s="60" t="s">
        <v>26</v>
      </c>
      <c r="B75" s="70">
        <v>2122</v>
      </c>
      <c r="C75" s="71">
        <v>1430</v>
      </c>
      <c r="D75" s="71">
        <v>1190</v>
      </c>
      <c r="E75" s="71">
        <v>1702</v>
      </c>
      <c r="F75" s="71">
        <v>1949</v>
      </c>
      <c r="G75" s="72">
        <v>2337</v>
      </c>
      <c r="H75" s="31"/>
    </row>
    <row r="76" spans="1:8" x14ac:dyDescent="0.2">
      <c r="A76" s="25" t="s">
        <v>27</v>
      </c>
      <c r="B76" s="28">
        <v>-30</v>
      </c>
      <c r="C76" s="26">
        <v>-29</v>
      </c>
      <c r="D76" s="26">
        <v>-33</v>
      </c>
      <c r="E76" s="26">
        <v>-25</v>
      </c>
      <c r="F76" s="26">
        <v>-18</v>
      </c>
      <c r="G76" s="27">
        <v>-25</v>
      </c>
      <c r="H76" s="31"/>
    </row>
    <row r="77" spans="1:8" x14ac:dyDescent="0.2">
      <c r="A77" s="60" t="s">
        <v>28</v>
      </c>
      <c r="B77" s="70">
        <v>3</v>
      </c>
      <c r="C77" s="71">
        <v>3</v>
      </c>
      <c r="D77" s="71">
        <v>19</v>
      </c>
      <c r="E77" s="71">
        <v>141</v>
      </c>
      <c r="F77" s="71">
        <v>58</v>
      </c>
      <c r="G77" s="72">
        <v>99</v>
      </c>
      <c r="H77" s="31"/>
    </row>
    <row r="78" spans="1:8" x14ac:dyDescent="0.2">
      <c r="A78" s="25" t="s">
        <v>96</v>
      </c>
      <c r="B78" s="28">
        <v>2</v>
      </c>
      <c r="C78" s="26">
        <v>2</v>
      </c>
      <c r="D78" s="26">
        <v>3</v>
      </c>
      <c r="E78" s="26">
        <v>2</v>
      </c>
      <c r="F78" s="26">
        <v>2</v>
      </c>
      <c r="G78" s="27">
        <v>3</v>
      </c>
      <c r="H78" s="31"/>
    </row>
    <row r="79" spans="1:8" x14ac:dyDescent="0.2">
      <c r="A79" s="60" t="s">
        <v>30</v>
      </c>
      <c r="B79" s="70">
        <v>2</v>
      </c>
      <c r="C79" s="71">
        <v>1</v>
      </c>
      <c r="D79" s="71">
        <v>4</v>
      </c>
      <c r="E79" s="71">
        <v>4</v>
      </c>
      <c r="F79" s="71">
        <v>6</v>
      </c>
      <c r="G79" s="72">
        <v>7</v>
      </c>
      <c r="H79" s="31"/>
    </row>
    <row r="80" spans="1:8" x14ac:dyDescent="0.2">
      <c r="A80" s="25" t="s">
        <v>32</v>
      </c>
      <c r="B80" s="28">
        <v>9</v>
      </c>
      <c r="C80" s="26">
        <v>4</v>
      </c>
      <c r="D80" s="26">
        <v>7</v>
      </c>
      <c r="E80" s="26">
        <v>10</v>
      </c>
      <c r="F80" s="26">
        <v>-7</v>
      </c>
      <c r="G80" s="27">
        <v>0</v>
      </c>
      <c r="H80" s="31"/>
    </row>
    <row r="81" spans="1:8" x14ac:dyDescent="0.2">
      <c r="A81" s="60" t="s">
        <v>33</v>
      </c>
      <c r="B81" s="70">
        <v>2</v>
      </c>
      <c r="C81" s="71">
        <v>5</v>
      </c>
      <c r="D81" s="71">
        <v>4</v>
      </c>
      <c r="E81" s="71">
        <v>4</v>
      </c>
      <c r="F81" s="71">
        <v>6</v>
      </c>
      <c r="G81" s="72">
        <v>10</v>
      </c>
      <c r="H81" s="31"/>
    </row>
    <row r="82" spans="1:8" x14ac:dyDescent="0.2">
      <c r="A82" s="25" t="s">
        <v>83</v>
      </c>
      <c r="B82" s="28">
        <v>1126</v>
      </c>
      <c r="C82" s="26">
        <v>1888</v>
      </c>
      <c r="D82" s="26">
        <v>2695</v>
      </c>
      <c r="E82" s="26">
        <v>2481</v>
      </c>
      <c r="F82" s="26">
        <v>1242</v>
      </c>
      <c r="G82" s="27">
        <v>1851</v>
      </c>
      <c r="H82" s="31"/>
    </row>
    <row r="83" spans="1:8" x14ac:dyDescent="0.2">
      <c r="A83" s="60" t="s">
        <v>34</v>
      </c>
      <c r="B83" s="70">
        <v>1041</v>
      </c>
      <c r="C83" s="71">
        <v>1032</v>
      </c>
      <c r="D83" s="71">
        <v>1334</v>
      </c>
      <c r="E83" s="71">
        <v>1115</v>
      </c>
      <c r="F83" s="71">
        <v>1167</v>
      </c>
      <c r="G83" s="72">
        <v>1342</v>
      </c>
    </row>
    <row r="84" spans="1:8" x14ac:dyDescent="0.2">
      <c r="A84" s="25" t="s">
        <v>35</v>
      </c>
      <c r="B84" s="28">
        <v>13</v>
      </c>
      <c r="C84" s="26">
        <v>41</v>
      </c>
      <c r="D84" s="26">
        <v>30</v>
      </c>
      <c r="E84" s="26">
        <v>25</v>
      </c>
      <c r="F84" s="26">
        <v>17</v>
      </c>
      <c r="G84" s="27">
        <v>14</v>
      </c>
    </row>
    <row r="85" spans="1:8" x14ac:dyDescent="0.2">
      <c r="A85" s="60" t="s">
        <v>36</v>
      </c>
      <c r="B85" s="70">
        <v>307</v>
      </c>
      <c r="C85" s="71">
        <v>211</v>
      </c>
      <c r="D85" s="71">
        <v>449</v>
      </c>
      <c r="E85" s="71">
        <v>773</v>
      </c>
      <c r="F85" s="71">
        <v>918</v>
      </c>
      <c r="G85" s="72">
        <v>900</v>
      </c>
    </row>
    <row r="86" spans="1:8" x14ac:dyDescent="0.2">
      <c r="A86" s="25" t="s">
        <v>37</v>
      </c>
      <c r="B86" s="28">
        <v>199</v>
      </c>
      <c r="C86" s="26">
        <v>151</v>
      </c>
      <c r="D86" s="26">
        <v>125</v>
      </c>
      <c r="E86" s="26">
        <v>237</v>
      </c>
      <c r="F86" s="26">
        <v>182</v>
      </c>
      <c r="G86" s="27">
        <v>115</v>
      </c>
    </row>
    <row r="87" spans="1:8" ht="15.75" thickBot="1" x14ac:dyDescent="0.25">
      <c r="A87" s="63" t="s">
        <v>38</v>
      </c>
      <c r="B87" s="76">
        <v>1</v>
      </c>
      <c r="C87" s="77">
        <v>1</v>
      </c>
      <c r="D87" s="77">
        <v>2</v>
      </c>
      <c r="E87" s="77">
        <v>0</v>
      </c>
      <c r="F87" s="77">
        <v>1</v>
      </c>
      <c r="G87" s="78">
        <v>2</v>
      </c>
    </row>
    <row r="88" spans="1:8" s="3" customFormat="1" ht="16.5" thickBot="1" x14ac:dyDescent="0.3">
      <c r="A88" s="54" t="s">
        <v>60</v>
      </c>
      <c r="B88" s="79">
        <f t="shared" ref="B88:G88" si="3">SUM(B74:B87)</f>
        <v>4830</v>
      </c>
      <c r="C88" s="79">
        <f t="shared" si="3"/>
        <v>4798</v>
      </c>
      <c r="D88" s="79">
        <f t="shared" si="3"/>
        <v>5948</v>
      </c>
      <c r="E88" s="79">
        <f t="shared" si="3"/>
        <v>6636</v>
      </c>
      <c r="F88" s="79">
        <f t="shared" si="3"/>
        <v>5602</v>
      </c>
      <c r="G88" s="80">
        <f t="shared" si="3"/>
        <v>6776</v>
      </c>
    </row>
    <row r="89" spans="1:8" x14ac:dyDescent="0.2">
      <c r="A89" s="6" t="s">
        <v>20</v>
      </c>
      <c r="B89" s="28"/>
      <c r="C89" s="26"/>
      <c r="D89" s="26"/>
      <c r="E89" s="26"/>
      <c r="F89" s="26"/>
      <c r="G89" s="27"/>
    </row>
    <row r="90" spans="1:8" x14ac:dyDescent="0.2">
      <c r="A90" s="73" t="s">
        <v>40</v>
      </c>
      <c r="B90" s="70">
        <v>3</v>
      </c>
      <c r="C90" s="71">
        <v>4</v>
      </c>
      <c r="D90" s="71">
        <v>4</v>
      </c>
      <c r="E90" s="71">
        <v>7</v>
      </c>
      <c r="F90" s="71">
        <v>8</v>
      </c>
      <c r="G90" s="72">
        <v>7</v>
      </c>
    </row>
    <row r="91" spans="1:8" x14ac:dyDescent="0.2">
      <c r="A91" s="35" t="s">
        <v>41</v>
      </c>
      <c r="B91" s="29">
        <v>2</v>
      </c>
      <c r="C91" s="26">
        <v>7</v>
      </c>
      <c r="D91" s="26">
        <v>11</v>
      </c>
      <c r="E91" s="26">
        <v>9</v>
      </c>
      <c r="F91" s="26">
        <v>11</v>
      </c>
      <c r="G91" s="27">
        <v>16</v>
      </c>
    </row>
    <row r="92" spans="1:8" x14ac:dyDescent="0.2">
      <c r="A92" s="73" t="s">
        <v>61</v>
      </c>
      <c r="B92" s="83">
        <v>3062</v>
      </c>
      <c r="C92" s="71">
        <v>2405</v>
      </c>
      <c r="D92" s="71">
        <v>2397</v>
      </c>
      <c r="E92" s="71">
        <v>3123</v>
      </c>
      <c r="F92" s="71">
        <v>3931</v>
      </c>
      <c r="G92" s="72">
        <v>4407</v>
      </c>
    </row>
    <row r="93" spans="1:8" x14ac:dyDescent="0.2">
      <c r="A93" s="35" t="s">
        <v>62</v>
      </c>
      <c r="B93" s="29">
        <v>1292</v>
      </c>
      <c r="C93" s="26">
        <v>1998</v>
      </c>
      <c r="D93" s="26">
        <v>2648</v>
      </c>
      <c r="E93" s="26">
        <v>2623</v>
      </c>
      <c r="F93" s="26">
        <v>1289</v>
      </c>
      <c r="G93" s="27">
        <v>2173</v>
      </c>
    </row>
    <row r="94" spans="1:8" x14ac:dyDescent="0.2">
      <c r="A94" s="73" t="s">
        <v>97</v>
      </c>
      <c r="B94" s="83">
        <v>606</v>
      </c>
      <c r="C94" s="71">
        <v>404</v>
      </c>
      <c r="D94" s="71">
        <v>707</v>
      </c>
      <c r="E94" s="71">
        <v>368</v>
      </c>
      <c r="F94" s="71">
        <v>237</v>
      </c>
      <c r="G94" s="72">
        <v>77</v>
      </c>
    </row>
    <row r="95" spans="1:8" x14ac:dyDescent="0.2">
      <c r="A95" s="35" t="s">
        <v>63</v>
      </c>
      <c r="B95" s="29">
        <v>114</v>
      </c>
      <c r="C95" s="26">
        <v>18</v>
      </c>
      <c r="D95" s="26">
        <v>11</v>
      </c>
      <c r="E95" s="26">
        <v>-7</v>
      </c>
      <c r="F95" s="26">
        <v>19</v>
      </c>
      <c r="G95" s="27">
        <v>-164</v>
      </c>
    </row>
    <row r="96" spans="1:8" x14ac:dyDescent="0.2">
      <c r="A96" s="73" t="s">
        <v>64</v>
      </c>
      <c r="B96" s="83">
        <v>-222</v>
      </c>
      <c r="C96" s="71">
        <v>35</v>
      </c>
      <c r="D96" s="71">
        <v>232</v>
      </c>
      <c r="E96" s="71">
        <v>471</v>
      </c>
      <c r="F96" s="71">
        <v>95</v>
      </c>
      <c r="G96" s="72">
        <v>222</v>
      </c>
    </row>
    <row r="97" spans="1:8" x14ac:dyDescent="0.2">
      <c r="A97" s="35" t="s">
        <v>65</v>
      </c>
      <c r="B97" s="29">
        <v>0</v>
      </c>
      <c r="C97" s="26">
        <v>0</v>
      </c>
      <c r="D97" s="26">
        <v>0</v>
      </c>
      <c r="E97" s="26">
        <v>0</v>
      </c>
      <c r="F97" s="26">
        <v>0</v>
      </c>
      <c r="G97" s="27">
        <v>-322</v>
      </c>
    </row>
    <row r="98" spans="1:8" x14ac:dyDescent="0.2">
      <c r="A98" s="73" t="s">
        <v>66</v>
      </c>
      <c r="B98" s="83">
        <v>-42</v>
      </c>
      <c r="C98" s="71">
        <v>-50</v>
      </c>
      <c r="D98" s="71">
        <v>-46</v>
      </c>
      <c r="E98" s="71">
        <v>-40</v>
      </c>
      <c r="F98" s="71">
        <v>-39</v>
      </c>
      <c r="G98" s="72">
        <v>-40</v>
      </c>
    </row>
    <row r="99" spans="1:8" x14ac:dyDescent="0.2">
      <c r="A99" s="35" t="s">
        <v>67</v>
      </c>
      <c r="B99" s="29">
        <v>15</v>
      </c>
      <c r="C99" s="26">
        <v>-23</v>
      </c>
      <c r="D99" s="26">
        <v>-16</v>
      </c>
      <c r="E99" s="26">
        <v>82</v>
      </c>
      <c r="F99" s="26">
        <v>51</v>
      </c>
      <c r="G99" s="27">
        <v>400</v>
      </c>
    </row>
    <row r="100" spans="1:8" ht="15.75" x14ac:dyDescent="0.25">
      <c r="A100" s="30" t="s">
        <v>17</v>
      </c>
      <c r="B100" s="83"/>
      <c r="C100" s="83"/>
      <c r="D100" s="83"/>
      <c r="E100" s="83"/>
      <c r="F100" s="83"/>
      <c r="G100" s="84"/>
      <c r="H100" s="31"/>
    </row>
    <row r="101" spans="1:8" x14ac:dyDescent="0.2">
      <c r="A101" s="25" t="s">
        <v>88</v>
      </c>
      <c r="B101" s="29">
        <v>0</v>
      </c>
      <c r="C101" s="26">
        <v>0</v>
      </c>
      <c r="D101" s="26">
        <v>2</v>
      </c>
      <c r="E101" s="26">
        <v>3</v>
      </c>
      <c r="F101" s="26">
        <v>3</v>
      </c>
      <c r="G101" s="27">
        <v>2</v>
      </c>
      <c r="H101" s="31"/>
    </row>
    <row r="102" spans="1:8" x14ac:dyDescent="0.2">
      <c r="A102" s="60" t="s">
        <v>98</v>
      </c>
      <c r="B102" s="83">
        <v>20942</v>
      </c>
      <c r="C102" s="71">
        <v>21708</v>
      </c>
      <c r="D102" s="71">
        <v>24680</v>
      </c>
      <c r="E102" s="71">
        <v>30789</v>
      </c>
      <c r="F102" s="71">
        <v>30853</v>
      </c>
      <c r="G102" s="72">
        <v>29726</v>
      </c>
      <c r="H102" s="31"/>
    </row>
    <row r="103" spans="1:8" x14ac:dyDescent="0.2">
      <c r="A103" s="25" t="s">
        <v>99</v>
      </c>
      <c r="B103" s="29">
        <v>203</v>
      </c>
      <c r="C103" s="26">
        <v>159</v>
      </c>
      <c r="D103" s="26">
        <v>145</v>
      </c>
      <c r="E103" s="26">
        <v>118</v>
      </c>
      <c r="F103" s="26">
        <v>43</v>
      </c>
      <c r="G103" s="27">
        <v>0</v>
      </c>
      <c r="H103" s="31"/>
    </row>
    <row r="104" spans="1:8" x14ac:dyDescent="0.2">
      <c r="A104" s="60" t="s">
        <v>93</v>
      </c>
      <c r="B104" s="83">
        <v>0</v>
      </c>
      <c r="C104" s="71">
        <v>0</v>
      </c>
      <c r="D104" s="71">
        <v>0</v>
      </c>
      <c r="E104" s="71">
        <v>0</v>
      </c>
      <c r="F104" s="71">
        <v>2</v>
      </c>
      <c r="G104" s="72">
        <v>0</v>
      </c>
      <c r="H104" s="31"/>
    </row>
    <row r="105" spans="1:8" ht="15.75" thickBot="1" x14ac:dyDescent="0.25">
      <c r="A105" s="63" t="s">
        <v>94</v>
      </c>
      <c r="B105" s="85">
        <v>-1</v>
      </c>
      <c r="C105" s="77">
        <v>-4</v>
      </c>
      <c r="D105" s="77">
        <v>1</v>
      </c>
      <c r="E105" s="77">
        <v>3</v>
      </c>
      <c r="F105" s="77">
        <v>6</v>
      </c>
      <c r="G105" s="78">
        <v>23</v>
      </c>
      <c r="H105" s="31"/>
    </row>
    <row r="106" spans="1:8" ht="16.5" thickBot="1" x14ac:dyDescent="0.3">
      <c r="A106" s="54" t="s">
        <v>68</v>
      </c>
      <c r="B106" s="86">
        <f t="shared" ref="B106:G106" si="4">SUM(B101:B105)</f>
        <v>21144</v>
      </c>
      <c r="C106" s="86">
        <f t="shared" si="4"/>
        <v>21863</v>
      </c>
      <c r="D106" s="86">
        <f t="shared" si="4"/>
        <v>24828</v>
      </c>
      <c r="E106" s="86">
        <f t="shared" si="4"/>
        <v>30913</v>
      </c>
      <c r="F106" s="86">
        <f t="shared" si="4"/>
        <v>30907</v>
      </c>
      <c r="G106" s="87">
        <f t="shared" si="4"/>
        <v>29751</v>
      </c>
    </row>
    <row r="107" spans="1:8" x14ac:dyDescent="0.2">
      <c r="A107" s="6" t="s">
        <v>20</v>
      </c>
      <c r="B107" s="29"/>
      <c r="C107" s="26"/>
      <c r="D107" s="26"/>
      <c r="E107" s="26"/>
      <c r="F107" s="26"/>
      <c r="G107" s="27"/>
    </row>
    <row r="108" spans="1:8" x14ac:dyDescent="0.2">
      <c r="A108" s="73" t="s">
        <v>64</v>
      </c>
      <c r="B108" s="83">
        <v>-1</v>
      </c>
      <c r="C108" s="71">
        <v>-1</v>
      </c>
      <c r="D108" s="71">
        <v>2</v>
      </c>
      <c r="E108" s="71">
        <v>7</v>
      </c>
      <c r="F108" s="71">
        <v>5</v>
      </c>
      <c r="G108" s="72">
        <v>23</v>
      </c>
    </row>
    <row r="109" spans="1:8" x14ac:dyDescent="0.2">
      <c r="A109" s="35" t="s">
        <v>66</v>
      </c>
      <c r="B109" s="29">
        <v>21146</v>
      </c>
      <c r="C109" s="26">
        <v>21867</v>
      </c>
      <c r="D109" s="26">
        <v>24824</v>
      </c>
      <c r="E109" s="26">
        <v>30905</v>
      </c>
      <c r="F109" s="26">
        <v>30897</v>
      </c>
      <c r="G109" s="27">
        <v>29726</v>
      </c>
    </row>
    <row r="110" spans="1:8" x14ac:dyDescent="0.2">
      <c r="A110" s="73" t="s">
        <v>69</v>
      </c>
      <c r="B110" s="83">
        <v>0</v>
      </c>
      <c r="C110" s="71">
        <v>0</v>
      </c>
      <c r="D110" s="71">
        <v>0</v>
      </c>
      <c r="E110" s="71">
        <v>0</v>
      </c>
      <c r="F110" s="71">
        <v>4</v>
      </c>
      <c r="G110" s="72">
        <v>2</v>
      </c>
    </row>
    <row r="111" spans="1:8" ht="15.75" thickBot="1" x14ac:dyDescent="0.25">
      <c r="A111" s="36" t="s">
        <v>67</v>
      </c>
      <c r="B111" s="90">
        <v>-1</v>
      </c>
      <c r="C111" s="91">
        <v>-3</v>
      </c>
      <c r="D111" s="91">
        <v>2</v>
      </c>
      <c r="E111" s="91">
        <v>1</v>
      </c>
      <c r="F111" s="91">
        <v>1</v>
      </c>
      <c r="G111" s="92">
        <v>0</v>
      </c>
    </row>
    <row r="112" spans="1:8" ht="16.5" thickBot="1" x14ac:dyDescent="0.3">
      <c r="A112" s="51" t="s">
        <v>70</v>
      </c>
      <c r="B112" s="88">
        <f t="shared" ref="B112:G112" si="5">B106+B88</f>
        <v>25974</v>
      </c>
      <c r="C112" s="88">
        <f t="shared" si="5"/>
        <v>26661</v>
      </c>
      <c r="D112" s="88">
        <f t="shared" si="5"/>
        <v>30776</v>
      </c>
      <c r="E112" s="88">
        <f t="shared" si="5"/>
        <v>37549</v>
      </c>
      <c r="F112" s="88">
        <f t="shared" si="5"/>
        <v>36509</v>
      </c>
      <c r="G112" s="89">
        <f t="shared" si="5"/>
        <v>36527</v>
      </c>
      <c r="H112" s="31"/>
    </row>
    <row r="113" spans="1:7" s="11" customFormat="1" ht="60" x14ac:dyDescent="0.25">
      <c r="A113" s="40" t="s">
        <v>71</v>
      </c>
      <c r="B113" s="40"/>
      <c r="C113" s="40"/>
      <c r="D113" s="40"/>
      <c r="E113" s="40"/>
      <c r="F113" s="40"/>
      <c r="G113" s="40"/>
    </row>
    <row r="114" spans="1:7" s="11" customFormat="1" ht="60" x14ac:dyDescent="0.25">
      <c r="A114" s="41" t="s">
        <v>72</v>
      </c>
      <c r="B114" s="41"/>
      <c r="C114" s="41"/>
      <c r="D114" s="41"/>
      <c r="E114" s="41"/>
      <c r="F114" s="41"/>
      <c r="G114" s="41"/>
    </row>
    <row r="115" spans="1:7" s="11" customFormat="1" ht="60" x14ac:dyDescent="0.25">
      <c r="A115" s="41" t="s">
        <v>73</v>
      </c>
      <c r="B115" s="41"/>
      <c r="C115" s="41"/>
      <c r="D115" s="41"/>
      <c r="E115" s="41"/>
      <c r="F115" s="41"/>
      <c r="G115" s="41"/>
    </row>
    <row r="116" spans="1:7" s="11" customFormat="1" ht="60" x14ac:dyDescent="0.25">
      <c r="A116" s="41" t="s">
        <v>74</v>
      </c>
      <c r="B116" s="41"/>
      <c r="C116" s="41"/>
      <c r="D116" s="41"/>
      <c r="E116" s="41"/>
      <c r="F116" s="41"/>
      <c r="G116" s="41"/>
    </row>
    <row r="117" spans="1:7" x14ac:dyDescent="0.2">
      <c r="A117" s="12"/>
      <c r="B117" s="11"/>
    </row>
    <row r="118" spans="1:7" ht="14.65" customHeight="1" x14ac:dyDescent="0.2">
      <c r="A118" s="11"/>
      <c r="B118" s="38"/>
      <c r="C118" s="38"/>
      <c r="D118" s="38"/>
      <c r="E118" s="38"/>
      <c r="F118" s="38"/>
      <c r="G118" s="38"/>
    </row>
    <row r="119" spans="1:7" ht="14.65" customHeight="1" x14ac:dyDescent="0.2">
      <c r="A119" s="11"/>
      <c r="B119" s="11"/>
    </row>
    <row r="120" spans="1:7" ht="15" customHeight="1" x14ac:dyDescent="0.2">
      <c r="A120" s="11"/>
      <c r="B120" s="11"/>
    </row>
    <row r="121" spans="1:7" ht="15" customHeight="1" x14ac:dyDescent="0.2">
      <c r="A121" s="11"/>
      <c r="B121" s="11"/>
    </row>
    <row r="122" spans="1:7" x14ac:dyDescent="0.2">
      <c r="A122" s="11"/>
      <c r="B122" s="11"/>
    </row>
    <row r="123" spans="1:7" ht="15" customHeight="1" x14ac:dyDescent="0.2">
      <c r="A123" s="11"/>
      <c r="B123" s="11"/>
    </row>
  </sheetData>
  <phoneticPr fontId="6" type="noConversion"/>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zoomScaleNormal="100" workbookViewId="0"/>
  </sheetViews>
  <sheetFormatPr defaultColWidth="9.140625" defaultRowHeight="15" x14ac:dyDescent="0.2"/>
  <cols>
    <col min="1" max="1" width="67.28515625" style="4" customWidth="1"/>
    <col min="2" max="7" width="14.7109375" style="4" customWidth="1"/>
    <col min="8" max="16384" width="9.140625" style="4"/>
  </cols>
  <sheetData>
    <row r="1" spans="1:7" ht="20.25" x14ac:dyDescent="0.3">
      <c r="A1" s="24" t="s">
        <v>1</v>
      </c>
    </row>
    <row r="2" spans="1:7" ht="18" x14ac:dyDescent="0.25">
      <c r="A2" s="23" t="s">
        <v>2</v>
      </c>
    </row>
    <row r="3" spans="1:7" ht="31.15" customHeight="1" thickBot="1" x14ac:dyDescent="0.25">
      <c r="A3" s="33" t="s">
        <v>75</v>
      </c>
    </row>
    <row r="4" spans="1:7" ht="15.75" x14ac:dyDescent="0.25">
      <c r="A4" s="17"/>
      <c r="B4" s="18" t="s">
        <v>5</v>
      </c>
      <c r="C4" s="18" t="s">
        <v>6</v>
      </c>
      <c r="D4" s="18" t="s">
        <v>7</v>
      </c>
      <c r="E4" s="18" t="s">
        <v>8</v>
      </c>
      <c r="F4" s="18" t="s">
        <v>9</v>
      </c>
      <c r="G4" s="19" t="s">
        <v>80</v>
      </c>
    </row>
    <row r="5" spans="1:7" ht="15.75" x14ac:dyDescent="0.25">
      <c r="A5" s="20"/>
      <c r="B5" s="21" t="s">
        <v>10</v>
      </c>
      <c r="C5" s="21" t="s">
        <v>10</v>
      </c>
      <c r="D5" s="21" t="s">
        <v>10</v>
      </c>
      <c r="E5" s="21" t="s">
        <v>10</v>
      </c>
      <c r="F5" s="21" t="s">
        <v>10</v>
      </c>
      <c r="G5" s="22" t="s">
        <v>11</v>
      </c>
    </row>
    <row r="6" spans="1:7" ht="15.75" x14ac:dyDescent="0.25">
      <c r="A6" s="20"/>
      <c r="B6" s="21" t="s">
        <v>12</v>
      </c>
      <c r="C6" s="21" t="s">
        <v>12</v>
      </c>
      <c r="D6" s="21" t="s">
        <v>12</v>
      </c>
      <c r="E6" s="21" t="s">
        <v>12</v>
      </c>
      <c r="F6" s="21" t="s">
        <v>12</v>
      </c>
      <c r="G6" s="22" t="s">
        <v>12</v>
      </c>
    </row>
    <row r="7" spans="1:7" ht="15.75" x14ac:dyDescent="0.25">
      <c r="A7" s="30" t="s">
        <v>13</v>
      </c>
      <c r="B7" s="64"/>
      <c r="C7" s="64"/>
      <c r="D7" s="65"/>
      <c r="E7" s="65"/>
      <c r="F7" s="65"/>
      <c r="G7" s="66"/>
    </row>
    <row r="8" spans="1:7" x14ac:dyDescent="0.2">
      <c r="A8" s="59" t="s">
        <v>25</v>
      </c>
      <c r="B8" s="43">
        <v>370</v>
      </c>
      <c r="C8" s="43">
        <v>396</v>
      </c>
      <c r="D8" s="43">
        <v>429</v>
      </c>
      <c r="E8" s="43">
        <v>407</v>
      </c>
      <c r="F8" s="43">
        <v>434</v>
      </c>
      <c r="G8" s="44">
        <v>531</v>
      </c>
    </row>
    <row r="9" spans="1:7" x14ac:dyDescent="0.2">
      <c r="A9" s="59" t="s">
        <v>100</v>
      </c>
      <c r="B9" s="43">
        <v>1</v>
      </c>
      <c r="C9" s="43">
        <v>2</v>
      </c>
      <c r="D9" s="43">
        <v>3</v>
      </c>
      <c r="E9" s="43">
        <v>6</v>
      </c>
      <c r="F9" s="43">
        <v>7</v>
      </c>
      <c r="G9" s="44">
        <v>7</v>
      </c>
    </row>
    <row r="10" spans="1:7" x14ac:dyDescent="0.2">
      <c r="A10" s="59" t="s">
        <v>96</v>
      </c>
      <c r="B10" s="43">
        <v>2</v>
      </c>
      <c r="C10" s="43">
        <v>2</v>
      </c>
      <c r="D10" s="43">
        <v>2</v>
      </c>
      <c r="E10" s="43">
        <v>4</v>
      </c>
      <c r="F10" s="43">
        <v>4</v>
      </c>
      <c r="G10" s="44">
        <v>4</v>
      </c>
    </row>
    <row r="11" spans="1:7" x14ac:dyDescent="0.2">
      <c r="A11" s="59" t="s">
        <v>30</v>
      </c>
      <c r="B11" s="43">
        <v>2</v>
      </c>
      <c r="C11" s="43">
        <v>2</v>
      </c>
      <c r="D11" s="43">
        <v>3</v>
      </c>
      <c r="E11" s="43">
        <v>3</v>
      </c>
      <c r="F11" s="43">
        <v>3</v>
      </c>
      <c r="G11" s="44">
        <v>3</v>
      </c>
    </row>
    <row r="12" spans="1:7" x14ac:dyDescent="0.2">
      <c r="A12" s="59" t="s">
        <v>32</v>
      </c>
      <c r="B12" s="43">
        <v>75</v>
      </c>
      <c r="C12" s="43">
        <v>72</v>
      </c>
      <c r="D12" s="43">
        <v>47</v>
      </c>
      <c r="E12" s="43">
        <v>49</v>
      </c>
      <c r="F12" s="43">
        <v>44</v>
      </c>
      <c r="G12" s="44">
        <v>0</v>
      </c>
    </row>
    <row r="13" spans="1:7" x14ac:dyDescent="0.2">
      <c r="A13" s="59" t="s">
        <v>37</v>
      </c>
      <c r="B13" s="43">
        <v>48</v>
      </c>
      <c r="C13" s="43">
        <v>56</v>
      </c>
      <c r="D13" s="43">
        <v>51</v>
      </c>
      <c r="E13" s="43">
        <v>50</v>
      </c>
      <c r="F13" s="43">
        <v>46</v>
      </c>
      <c r="G13" s="44">
        <v>50</v>
      </c>
    </row>
    <row r="14" spans="1:7" ht="15.75" thickBot="1" x14ac:dyDescent="0.25">
      <c r="A14" s="63" t="s">
        <v>38</v>
      </c>
      <c r="B14" s="49">
        <v>11</v>
      </c>
      <c r="C14" s="49">
        <v>10</v>
      </c>
      <c r="D14" s="49">
        <v>11</v>
      </c>
      <c r="E14" s="49">
        <v>11</v>
      </c>
      <c r="F14" s="49">
        <v>9</v>
      </c>
      <c r="G14" s="50">
        <v>8</v>
      </c>
    </row>
    <row r="15" spans="1:7" ht="16.5" thickBot="1" x14ac:dyDescent="0.3">
      <c r="A15" s="51" t="s">
        <v>76</v>
      </c>
      <c r="B15" s="52">
        <f t="shared" ref="B15:G15" si="0">SUM(B8:B14)</f>
        <v>509</v>
      </c>
      <c r="C15" s="52">
        <f t="shared" si="0"/>
        <v>540</v>
      </c>
      <c r="D15" s="52">
        <f t="shared" si="0"/>
        <v>546</v>
      </c>
      <c r="E15" s="52">
        <f t="shared" si="0"/>
        <v>530</v>
      </c>
      <c r="F15" s="52">
        <f t="shared" si="0"/>
        <v>547</v>
      </c>
      <c r="G15" s="53">
        <f t="shared" si="0"/>
        <v>603</v>
      </c>
    </row>
    <row r="16" spans="1:7" x14ac:dyDescent="0.2">
      <c r="A16" s="6" t="s">
        <v>20</v>
      </c>
      <c r="B16" s="9"/>
      <c r="C16" s="9"/>
      <c r="D16" s="9"/>
      <c r="E16" s="9"/>
      <c r="F16" s="9"/>
      <c r="G16" s="15"/>
    </row>
    <row r="17" spans="1:7" x14ac:dyDescent="0.2">
      <c r="A17" s="61" t="s">
        <v>40</v>
      </c>
      <c r="B17" s="43">
        <v>386</v>
      </c>
      <c r="C17" s="43">
        <v>414</v>
      </c>
      <c r="D17" s="43">
        <v>426</v>
      </c>
      <c r="E17" s="43">
        <v>426</v>
      </c>
      <c r="F17" s="43">
        <v>432</v>
      </c>
      <c r="G17" s="44">
        <v>473</v>
      </c>
    </row>
    <row r="18" spans="1:7" x14ac:dyDescent="0.2">
      <c r="A18" s="61" t="s">
        <v>41</v>
      </c>
      <c r="B18" s="43">
        <v>125</v>
      </c>
      <c r="C18" s="43">
        <v>119</v>
      </c>
      <c r="D18" s="43">
        <v>118</v>
      </c>
      <c r="E18" s="43">
        <v>106</v>
      </c>
      <c r="F18" s="43">
        <v>106</v>
      </c>
      <c r="G18" s="44">
        <v>116</v>
      </c>
    </row>
    <row r="19" spans="1:7" x14ac:dyDescent="0.2">
      <c r="A19" s="61" t="s">
        <v>42</v>
      </c>
      <c r="B19" s="43">
        <v>-1</v>
      </c>
      <c r="C19" s="43">
        <v>-3</v>
      </c>
      <c r="D19" s="43">
        <v>-3</v>
      </c>
      <c r="E19" s="43">
        <v>-43</v>
      </c>
      <c r="F19" s="43">
        <v>-48</v>
      </c>
      <c r="G19" s="44">
        <v>-2</v>
      </c>
    </row>
    <row r="20" spans="1:7" x14ac:dyDescent="0.2">
      <c r="A20" s="61" t="s">
        <v>47</v>
      </c>
      <c r="B20" s="43">
        <v>14</v>
      </c>
      <c r="C20" s="43">
        <v>23</v>
      </c>
      <c r="D20" s="43">
        <v>11</v>
      </c>
      <c r="E20" s="43">
        <v>7</v>
      </c>
      <c r="F20" s="43">
        <v>-1</v>
      </c>
      <c r="G20" s="44">
        <v>0</v>
      </c>
    </row>
    <row r="21" spans="1:7" x14ac:dyDescent="0.2">
      <c r="A21" s="61" t="s">
        <v>48</v>
      </c>
      <c r="B21" s="43">
        <v>35</v>
      </c>
      <c r="C21" s="43">
        <v>33</v>
      </c>
      <c r="D21" s="43">
        <v>48</v>
      </c>
      <c r="E21" s="43">
        <v>51</v>
      </c>
      <c r="F21" s="43">
        <v>49</v>
      </c>
      <c r="G21" s="44">
        <v>71</v>
      </c>
    </row>
    <row r="22" spans="1:7" ht="15.75" thickBot="1" x14ac:dyDescent="0.25">
      <c r="A22" s="62" t="s">
        <v>52</v>
      </c>
      <c r="B22" s="49">
        <v>-50</v>
      </c>
      <c r="C22" s="49">
        <v>-46</v>
      </c>
      <c r="D22" s="49">
        <v>-54</v>
      </c>
      <c r="E22" s="49">
        <v>-17</v>
      </c>
      <c r="F22" s="49">
        <v>9</v>
      </c>
      <c r="G22" s="50">
        <v>-55</v>
      </c>
    </row>
    <row r="24" spans="1:7" x14ac:dyDescent="0.2">
      <c r="B24" s="37"/>
      <c r="C24" s="37"/>
      <c r="D24" s="37"/>
      <c r="E24" s="37"/>
      <c r="F24" s="37"/>
      <c r="G24" s="37"/>
    </row>
  </sheetData>
  <pageMargins left="0.7" right="0.7" top="0.75" bottom="0.75" header="0.3" footer="0.3"/>
  <pageSetup paperSize="9" scale="8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E53B590A509642ACBD59162A3DE35E" ma:contentTypeVersion="19" ma:contentTypeDescription="Create a new document." ma:contentTypeScope="" ma:versionID="60d967aeb61da18a76eeaedb88874d30">
  <xsd:schema xmlns:xsd="http://www.w3.org/2001/XMLSchema" xmlns:xs="http://www.w3.org/2001/XMLSchema" xmlns:p="http://schemas.microsoft.com/office/2006/metadata/properties" xmlns:ns2="6c265855-510b-42d3-ae44-a00d602017de" xmlns:ns3="d61797d2-179a-47ff-b467-2daa2f178cc5" targetNamespace="http://schemas.microsoft.com/office/2006/metadata/properties" ma:root="true" ma:fieldsID="935b66141aa70737362c2b055dfc508c" ns2:_="" ns3:_="">
    <xsd:import namespace="6c265855-510b-42d3-ae44-a00d602017de"/>
    <xsd:import namespace="d61797d2-179a-47ff-b467-2daa2f178cc5"/>
    <xsd:element name="properties">
      <xsd:complexType>
        <xsd:sequence>
          <xsd:element name="documentManagement">
            <xsd:complexType>
              <xsd:all>
                <xsd:element ref="ns2:TaxCatchAll" minOccurs="0"/>
                <xsd:element ref="ns2:o5fbf75c5b0b46779facdefca6738b43" minOccurs="0"/>
                <xsd:element ref="ns2:SharedWithUsers" minOccurs="0"/>
                <xsd:element ref="ns2:SharedWithDetails" minOccurs="0"/>
                <xsd:element ref="ns3:MediaServiceMetadata" minOccurs="0"/>
                <xsd:element ref="ns3:MediaServiceFastMetadata"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65855-510b-42d3-ae44-a00d602017de"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63e168a-087b-432d-af4a-6ba721350d4c}" ma:internalName="TaxCatchAll" ma:showField="CatchAllData" ma:web="6c265855-510b-42d3-ae44-a00d602017de">
      <xsd:complexType>
        <xsd:complexContent>
          <xsd:extension base="dms:MultiChoiceLookup">
            <xsd:sequence>
              <xsd:element name="Value" type="dms:Lookup" maxOccurs="unbounded" minOccurs="0" nillable="true"/>
            </xsd:sequence>
          </xsd:extension>
        </xsd:complexContent>
      </xsd:complexType>
    </xsd:element>
    <xsd:element name="o5fbf75c5b0b46779facdefca6738b43" ma:index="10" nillable="true" ma:taxonomy="true" ma:internalName="o5fbf75c5b0b46779facdefca6738b43" ma:taxonomyFieldName="WPSubject" ma:displayName="Subject" ma:readOnly="false" ma:default="2;#Financial reporting (department)|a8e808d0-1ccd-4e61-a662-09cfbdcd4074" ma:fieldId="{85fbf75c-5b0b-4677-9fac-defca6738b43}"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1797d2-179a-47ff-b467-2daa2f178cc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c265855-510b-42d3-ae44-a00d602017de">
      <Value>2</Value>
    </TaxCatchAll>
    <o5fbf75c5b0b46779facdefca6738b43 xmlns="6c265855-510b-42d3-ae44-a00d602017de">
      <Terms xmlns="http://schemas.microsoft.com/office/infopath/2007/PartnerControls">
        <TermInfo xmlns="http://schemas.microsoft.com/office/infopath/2007/PartnerControls">
          <TermName xmlns="http://schemas.microsoft.com/office/infopath/2007/PartnerControls">Financial reporting (department)</TermName>
          <TermId xmlns="http://schemas.microsoft.com/office/infopath/2007/PartnerControls">a8e808d0-1ccd-4e61-a662-09cfbdcd4074</TermId>
        </TermInfo>
      </Terms>
    </o5fbf75c5b0b46779facdefca6738b43>
    <lcf76f155ced4ddcb4097134ff3c332f xmlns="d61797d2-179a-47ff-b467-2daa2f178c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DDD1B14-36B8-4F78-A539-9C842BC4F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65855-510b-42d3-ae44-a00d602017de"/>
    <ds:schemaRef ds:uri="d61797d2-179a-47ff-b467-2daa2f178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3194BF-A4F7-4354-A0F8-A521150E27A9}">
  <ds:schemaRefs>
    <ds:schemaRef ds:uri="http://schemas.microsoft.com/sharepoint/v3/contenttype/forms"/>
  </ds:schemaRefs>
</ds:datastoreItem>
</file>

<file path=customXml/itemProps3.xml><?xml version="1.0" encoding="utf-8"?>
<ds:datastoreItem xmlns:ds="http://schemas.openxmlformats.org/officeDocument/2006/customXml" ds:itemID="{685EC5A9-3B37-439F-A185-88B989842DDF}">
  <ds:schemaRef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d61797d2-179a-47ff-b467-2daa2f178cc5"/>
    <ds:schemaRef ds:uri="6c265855-510b-42d3-ae44-a00d602017de"/>
    <ds:schemaRef ds:uri="http://schemas.microsoft.com/office/2006/metadata/propertie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Front cover</vt:lpstr>
      <vt:lpstr>Summary</vt:lpstr>
      <vt:lpstr>Total Departmental Spending </vt:lpstr>
      <vt:lpstr>Core Table Administration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Common core tables 2024 to 2025</dc:title>
  <dc:subject/>
  <dc:creator/>
  <cp:keywords/>
  <dc:description/>
  <cp:lastModifiedBy/>
  <cp:revision/>
  <dcterms:created xsi:type="dcterms:W3CDTF">2018-07-20T07:13:20Z</dcterms:created>
  <dcterms:modified xsi:type="dcterms:W3CDTF">2025-07-16T09:08:09Z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ContentTypeId">
    <vt:lpwstr>0x0101002BE53B590A509642ACBD59162A3DE35E</vt:lpwstr>
  </property>
  <property fmtid="{D5CDD505-2E9C-101B-9397-08002B2CF9AE}" pid="4" name="MediaServiceImageTags">
    <vt:lpwstr/>
  </property>
  <property fmtid="{D5CDD505-2E9C-101B-9397-08002B2CF9AE}" pid="5" name="WPRightsProtectiveMarking">
    <vt:lpwstr>1;#Official|0884c477-2e62-47ea-b19c-5af6e91124c5</vt:lpwstr>
  </property>
  <property fmtid="{D5CDD505-2E9C-101B-9397-08002B2CF9AE}" pid="6" name="WPSubject">
    <vt:lpwstr>2;#Financial reporting (department)|a8e808d0-1ccd-4e61-a662-09cfbdcd4074</vt:lpwstr>
  </property>
</Properties>
</file>