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hclg.sharepoint.com/sites/EHS/Shared Documents/AnnualReports/2324/08. Rented Sectors/09 For Publication/Chapter 1/Figures/"/>
    </mc:Choice>
  </mc:AlternateContent>
  <xr:revisionPtr revIDLastSave="0" documentId="8_{9DC4E862-A3C3-4C2C-A00D-8CD44B4773F1}" xr6:coauthVersionLast="47" xr6:coauthVersionMax="47" xr10:uidLastSave="{00000000-0000-0000-0000-000000000000}"/>
  <bookViews>
    <workbookView xWindow="33720" yWindow="-120" windowWidth="29040" windowHeight="15720" xr2:uid="{4221020C-F1C6-4FBD-8E03-67F8219C1E23}"/>
  </bookViews>
  <sheets>
    <sheet name="Contents" sheetId="1" r:id="rId1"/>
    <sheet name="Figure 1.1" sheetId="7" r:id="rId2"/>
    <sheet name="Figure 1.2" sheetId="8" r:id="rId3"/>
    <sheet name="Figure 1.3" sheetId="9" r:id="rId4"/>
    <sheet name="Figure 1.4" sheetId="10" r:id="rId5"/>
    <sheet name="Figure 1.5" sheetId="3" r:id="rId6"/>
    <sheet name="Figure 1.6" sheetId="4" r:id="rId7"/>
    <sheet name="Figure 1.7" sheetId="11" r:id="rId8"/>
    <sheet name="Figure 1.8" sheetId="12" r:id="rId9"/>
    <sheet name="Figure 1.9" sheetId="13" r:id="rId10"/>
    <sheet name="Figure 1.10" sheetId="14" r:id="rId11"/>
    <sheet name="Figure 1.11" sheetId="15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9" i="15" l="1"/>
  <c r="W8" i="15"/>
  <c r="W7" i="15"/>
  <c r="V9" i="15"/>
  <c r="V8" i="15"/>
  <c r="V7" i="15"/>
</calcChain>
</file>

<file path=xl/sharedStrings.xml><?xml version="1.0" encoding="utf-8"?>
<sst xmlns="http://schemas.openxmlformats.org/spreadsheetml/2006/main" count="174" uniqueCount="104">
  <si>
    <t>owner occupiers</t>
  </si>
  <si>
    <t>private renters</t>
  </si>
  <si>
    <t>social renters</t>
  </si>
  <si>
    <t>percentages</t>
  </si>
  <si>
    <t>full-time work</t>
  </si>
  <si>
    <t>part-time work</t>
  </si>
  <si>
    <t>retired</t>
  </si>
  <si>
    <t>other inactive</t>
  </si>
  <si>
    <t>Source: English Housing Survey, full household sample</t>
  </si>
  <si>
    <t>higher managerial/ professional occupations</t>
  </si>
  <si>
    <t>lower managerial/ professional occupations</t>
  </si>
  <si>
    <t>intermediate occupations</t>
  </si>
  <si>
    <t>small employers/ own account workers</t>
  </si>
  <si>
    <t>lower supervisory/ technical occupations</t>
  </si>
  <si>
    <t>semi-routine occupations</t>
  </si>
  <si>
    <t>routine occupations</t>
  </si>
  <si>
    <t>percetnages</t>
  </si>
  <si>
    <t>affluent achievers</t>
  </si>
  <si>
    <t>rising prosperity</t>
  </si>
  <si>
    <t>comfortable communities</t>
  </si>
  <si>
    <t>financially stretched</t>
  </si>
  <si>
    <t>urban adversity</t>
  </si>
  <si>
    <t>not private households</t>
  </si>
  <si>
    <t>no dependent children</t>
  </si>
  <si>
    <t>income quintile 1 (lowest)</t>
  </si>
  <si>
    <t>income quintile 2</t>
  </si>
  <si>
    <t>income quintile 3</t>
  </si>
  <si>
    <t>income quintile 4</t>
  </si>
  <si>
    <t>income quintile 5 (highest)</t>
  </si>
  <si>
    <t>Base: all households</t>
  </si>
  <si>
    <t>all social renters</t>
  </si>
  <si>
    <t xml:space="preserve">Source: English Housing Survey, full household sample </t>
  </si>
  <si>
    <t>means</t>
  </si>
  <si>
    <t>London</t>
  </si>
  <si>
    <t>Base: all private renters paying rent</t>
  </si>
  <si>
    <t>16 to 24</t>
  </si>
  <si>
    <t>25 to 34</t>
  </si>
  <si>
    <t>35 to 44</t>
  </si>
  <si>
    <t>45 to 64</t>
  </si>
  <si>
    <t>65 to 74</t>
  </si>
  <si>
    <t>75 or over</t>
  </si>
  <si>
    <t>Base: all households paying rent</t>
  </si>
  <si>
    <t>unemployed</t>
  </si>
  <si>
    <t>full-time education</t>
  </si>
  <si>
    <t>at least one dependent child</t>
  </si>
  <si>
    <t>Note: underlying data are presented in Annex Table 1.6</t>
  </si>
  <si>
    <t>Notes: underlying data are presented in Annex Table 1.2</t>
  </si>
  <si>
    <t>Figure 1.1: Income quintiles by tenure, 2022-23</t>
  </si>
  <si>
    <t>Underlying Data for Figure 1.1: Income quintiles by tenure, 2023-24</t>
  </si>
  <si>
    <t>Notes: underlying data are presented in Annex Table 1.8</t>
  </si>
  <si>
    <t>Notes: underlying data are presented in Annex Table 1.7</t>
  </si>
  <si>
    <t>Figure 1.5: NS-SEC by tenure, 2023-24</t>
  </si>
  <si>
    <t>Underlying data for Figure 1.5: NS-SEC by tenure, 2023-24</t>
  </si>
  <si>
    <t>Notes: underlying data are presented in Annex Table 1.10</t>
  </si>
  <si>
    <t>Notes: underlying data are presented in Annex Table 1.9</t>
  </si>
  <si>
    <t>Figure 1.6: ACORN by tenure, 2023-24</t>
  </si>
  <si>
    <t>North East</t>
  </si>
  <si>
    <t>North West</t>
  </si>
  <si>
    <t>Yorkshire and the Humber</t>
  </si>
  <si>
    <t>East Midlands</t>
  </si>
  <si>
    <t>West Midlands</t>
  </si>
  <si>
    <t>East</t>
  </si>
  <si>
    <t>South East</t>
  </si>
  <si>
    <t>South West</t>
  </si>
  <si>
    <t>England (excluding London)</t>
  </si>
  <si>
    <t>Figure 1.7: 40/30 ratio, by region, 2023-24</t>
  </si>
  <si>
    <t>Notes: underlying data are presented in Annex Table 1.11</t>
  </si>
  <si>
    <t>Underlying Data for Figure 1.7: 40/30 ratio, by region, 2023-24</t>
  </si>
  <si>
    <t>Figure 1.8: 40/30 ratio, by economic status, 2022-23</t>
  </si>
  <si>
    <t>Underlying Data for Figure 1.8: 40/30 ratio, by economic status, 2023-24</t>
  </si>
  <si>
    <t>Underlying Data for Figure 1.9: Receives housing support, by income quintiles, 2023-24</t>
  </si>
  <si>
    <t>Notes: underlying data are presented in Annex Table 1.12</t>
  </si>
  <si>
    <t>Figure 1.9: Receives housing support, by income quintiles, 2023-24</t>
  </si>
  <si>
    <t>Figure 1.10: Receives housing support, by presence of dependent children, 2023-24</t>
  </si>
  <si>
    <t xml:space="preserve">2023-24 English Housing Survey: Rented Sectors Report </t>
  </si>
  <si>
    <t>Chapter 1: Housing Costs, Affordability and Resilience</t>
  </si>
  <si>
    <t>FIGURES</t>
  </si>
  <si>
    <t>Figure 1.2: Income quintiles, by presence of dependent children, 2023-24</t>
  </si>
  <si>
    <t>Figure 1.3: Mean weekly rent costs, private renters, by region, 2023-24</t>
  </si>
  <si>
    <t>Figure 1.4: Mean proportion of income spent on rent, by age, 2022-23</t>
  </si>
  <si>
    <t>Underlying Data for Figure 1.3: Mean weekly rent costs, private renters, by region, 2023-24</t>
  </si>
  <si>
    <t>Underlying data for Figure 1.6: ACORN by tenure, 2023-24</t>
  </si>
  <si>
    <t>savings</t>
  </si>
  <si>
    <t>Underlying Data for Figure 1.11: Presence of savings by tenure, 2023-24</t>
  </si>
  <si>
    <t>Underlying Data for Figure 1.10: Receives housing support, by presence of dependent children, 2023-24</t>
  </si>
  <si>
    <t>Figure 1.11: Presence of savings by tenure, 2023-24</t>
  </si>
  <si>
    <t xml:space="preserve"> no savings</t>
  </si>
  <si>
    <t>Notes: underlying data are presented in Annex Table 1.21</t>
  </si>
  <si>
    <t>Yorkshire
and the Humber</t>
  </si>
  <si>
    <t>East
Midlands</t>
  </si>
  <si>
    <t>West
Midlands</t>
  </si>
  <si>
    <t>Figure 1.1: Income quintiles by tenure, 2023-24</t>
  </si>
  <si>
    <t>Underlying Data for Figure 1.2:  Household income quintiles by dependent children, 2023-24</t>
  </si>
  <si>
    <t>Figure 1.4: Mean proportion of income spent on rent, by age, 2023-24</t>
  </si>
  <si>
    <t>Underlying Data for Figure 1.4: Mean proportion of income spent on rent by age, 2023-24</t>
  </si>
  <si>
    <t>Figure 1.8: 40/30 ratio, by economic status, 2023-24</t>
  </si>
  <si>
    <t xml:space="preserve">first income quintile </t>
  </si>
  <si>
    <t xml:space="preserve">second income quintile </t>
  </si>
  <si>
    <t xml:space="preserve">third income quintile </t>
  </si>
  <si>
    <t xml:space="preserve">fourth income quintile </t>
  </si>
  <si>
    <t xml:space="preserve">fifth income quintile </t>
  </si>
  <si>
    <t xml:space="preserve">Base: households in the lowest two income quintiles spending 30% or more of their income on rent </t>
  </si>
  <si>
    <t xml:space="preserve">Base: all renters in receipt of housing support   </t>
  </si>
  <si>
    <t xml:space="preserve">Base: all renters in receipt of housing support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</si>
</sst>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##0.0%"/>
    <numFmt numFmtId="166" formatCode="&quot; &quot;#,##0.00&quot; &quot;;&quot;-&quot;#,##0.00&quot; &quot;;&quot; -&quot;#&quot; &quot;;&quot; &quot;@&quot; &quot;"/>
  </numFmts>
  <fonts count="34" x14ac:knownFonts="1">
    <font>
      <sz val="11"/>
      <color rgb="FF000000"/>
      <name val="Calibri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9"/>
      <color rgb="FF000000"/>
      <name val="Arial"/>
      <family val="2"/>
    </font>
    <font>
      <sz val="9"/>
      <color rgb="FF000000"/>
      <name val="Calibri"/>
      <family val="2"/>
    </font>
    <font>
      <sz val="11"/>
      <color indexed="8"/>
      <name val="Arial"/>
      <family val="2"/>
    </font>
    <font>
      <b/>
      <sz val="12"/>
      <color rgb="FF009999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2"/>
      <color indexed="24"/>
      <name val="Arial"/>
      <family val="2"/>
    </font>
    <font>
      <sz val="10"/>
      <color indexed="8"/>
      <name val="Arial"/>
      <family val="2"/>
    </font>
    <font>
      <i/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color rgb="FF010205"/>
      <name val="Arial"/>
      <family val="2"/>
    </font>
    <font>
      <b/>
      <sz val="10"/>
      <color rgb="FF010205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sz val="11"/>
      <color rgb="FF009999"/>
      <name val="Calibri"/>
      <family val="2"/>
    </font>
    <font>
      <b/>
      <sz val="11"/>
      <color rgb="FF000000"/>
      <name val="Arial"/>
      <family val="2"/>
    </font>
    <font>
      <u/>
      <sz val="10"/>
      <color rgb="FF009999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2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Border="0" applyProtection="0"/>
    <xf numFmtId="0" fontId="6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3" fillId="0" borderId="0" applyNumberFormat="0" applyFont="0" applyBorder="0" applyProtection="0"/>
    <xf numFmtId="0" fontId="7" fillId="0" borderId="0" applyNumberFormat="0" applyBorder="0" applyProtection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16" fillId="0" borderId="0"/>
    <xf numFmtId="0" fontId="16" fillId="0" borderId="0"/>
    <xf numFmtId="166" fontId="3" fillId="0" borderId="0" applyFont="0" applyFill="0" applyBorder="0" applyAlignment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3" fillId="0" borderId="0" applyNumberFormat="0" applyFont="0" applyBorder="0" applyProtection="0"/>
    <xf numFmtId="0" fontId="2" fillId="0" borderId="0"/>
    <xf numFmtId="0" fontId="2" fillId="0" borderId="0"/>
    <xf numFmtId="0" fontId="1" fillId="0" borderId="0"/>
  </cellStyleXfs>
  <cellXfs count="105">
    <xf numFmtId="0" fontId="0" fillId="0" borderId="0" xfId="0"/>
    <xf numFmtId="0" fontId="0" fillId="2" borderId="0" xfId="0" applyFill="1"/>
    <xf numFmtId="0" fontId="8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1" fillId="2" borderId="0" xfId="4" applyFont="1" applyFill="1" applyAlignment="1">
      <alignment horizontal="left"/>
    </xf>
    <xf numFmtId="0" fontId="9" fillId="2" borderId="0" xfId="0" applyFont="1" applyFill="1"/>
    <xf numFmtId="0" fontId="12" fillId="2" borderId="0" xfId="0" applyFont="1" applyFill="1" applyAlignment="1">
      <alignment horizontal="right"/>
    </xf>
    <xf numFmtId="1" fontId="10" fillId="2" borderId="0" xfId="0" applyNumberFormat="1" applyFont="1" applyFill="1" applyAlignment="1">
      <alignment vertical="center"/>
    </xf>
    <xf numFmtId="0" fontId="0" fillId="2" borderId="0" xfId="0" applyFill="1" applyAlignment="1">
      <alignment horizontal="right"/>
    </xf>
    <xf numFmtId="0" fontId="13" fillId="2" borderId="0" xfId="0" applyFont="1" applyFill="1"/>
    <xf numFmtId="0" fontId="14" fillId="3" borderId="0" xfId="0" applyFont="1" applyFill="1"/>
    <xf numFmtId="0" fontId="14" fillId="4" borderId="0" xfId="0" applyFont="1" applyFill="1"/>
    <xf numFmtId="0" fontId="0" fillId="3" borderId="0" xfId="0" applyFill="1"/>
    <xf numFmtId="0" fontId="17" fillId="4" borderId="0" xfId="16" applyFont="1" applyFill="1" applyAlignment="1">
      <alignment vertical="top" wrapText="1"/>
    </xf>
    <xf numFmtId="0" fontId="18" fillId="4" borderId="0" xfId="17" applyFont="1" applyFill="1"/>
    <xf numFmtId="0" fontId="17" fillId="4" borderId="0" xfId="16" applyFont="1" applyFill="1" applyAlignment="1">
      <alignment wrapText="1"/>
    </xf>
    <xf numFmtId="0" fontId="19" fillId="4" borderId="0" xfId="0" applyFont="1" applyFill="1"/>
    <xf numFmtId="0" fontId="18" fillId="4" borderId="1" xfId="17" applyFont="1" applyFill="1" applyBorder="1"/>
    <xf numFmtId="0" fontId="14" fillId="4" borderId="1" xfId="0" applyFont="1" applyFill="1" applyBorder="1"/>
    <xf numFmtId="0" fontId="14" fillId="4" borderId="3" xfId="0" applyFont="1" applyFill="1" applyBorder="1"/>
    <xf numFmtId="0" fontId="17" fillId="4" borderId="3" xfId="16" applyFont="1" applyFill="1" applyBorder="1" applyAlignment="1">
      <alignment horizontal="right" wrapText="1"/>
    </xf>
    <xf numFmtId="0" fontId="21" fillId="4" borderId="0" xfId="0" applyFont="1" applyFill="1" applyAlignment="1">
      <alignment horizontal="right"/>
    </xf>
    <xf numFmtId="0" fontId="5" fillId="3" borderId="0" xfId="5" applyFill="1" applyAlignment="1">
      <alignment horizontal="left"/>
    </xf>
    <xf numFmtId="164" fontId="5" fillId="4" borderId="0" xfId="5" applyNumberFormat="1" applyFill="1"/>
    <xf numFmtId="164" fontId="5" fillId="4" borderId="0" xfId="5" applyNumberFormat="1" applyFill="1" applyAlignment="1">
      <alignment horizontal="right"/>
    </xf>
    <xf numFmtId="0" fontId="5" fillId="3" borderId="1" xfId="5" applyFill="1" applyBorder="1" applyAlignment="1">
      <alignment horizontal="left"/>
    </xf>
    <xf numFmtId="164" fontId="5" fillId="4" borderId="1" xfId="5" applyNumberFormat="1" applyFill="1" applyBorder="1"/>
    <xf numFmtId="165" fontId="20" fillId="3" borderId="0" xfId="0" applyNumberFormat="1" applyFont="1" applyFill="1" applyAlignment="1">
      <alignment horizontal="right" vertical="top"/>
    </xf>
    <xf numFmtId="0" fontId="20" fillId="4" borderId="0" xfId="0" applyFont="1" applyFill="1"/>
    <xf numFmtId="164" fontId="20" fillId="4" borderId="0" xfId="0" applyNumberFormat="1" applyFont="1" applyFill="1"/>
    <xf numFmtId="0" fontId="22" fillId="4" borderId="0" xfId="0" applyFont="1" applyFill="1" applyAlignment="1">
      <alignment vertical="center"/>
    </xf>
    <xf numFmtId="0" fontId="16" fillId="4" borderId="0" xfId="17" applyFill="1"/>
    <xf numFmtId="164" fontId="23" fillId="4" borderId="0" xfId="17" applyNumberFormat="1" applyFont="1" applyFill="1"/>
    <xf numFmtId="0" fontId="24" fillId="4" borderId="0" xfId="17" applyFont="1" applyFill="1"/>
    <xf numFmtId="164" fontId="16" fillId="4" borderId="0" xfId="17" applyNumberFormat="1" applyFill="1"/>
    <xf numFmtId="3" fontId="23" fillId="4" borderId="0" xfId="17" applyNumberFormat="1" applyFont="1" applyFill="1"/>
    <xf numFmtId="0" fontId="18" fillId="4" borderId="0" xfId="17" applyFont="1" applyFill="1" applyAlignment="1">
      <alignment wrapText="1"/>
    </xf>
    <xf numFmtId="0" fontId="18" fillId="4" borderId="0" xfId="17" applyFont="1" applyFill="1" applyAlignment="1">
      <alignment horizontal="left" wrapText="1"/>
    </xf>
    <xf numFmtId="164" fontId="18" fillId="4" borderId="0" xfId="17" applyNumberFormat="1" applyFont="1" applyFill="1"/>
    <xf numFmtId="0" fontId="16" fillId="4" borderId="2" xfId="17" applyFill="1" applyBorder="1"/>
    <xf numFmtId="0" fontId="25" fillId="4" borderId="0" xfId="17" applyFont="1" applyFill="1" applyAlignment="1">
      <alignment horizontal="right"/>
    </xf>
    <xf numFmtId="164" fontId="26" fillId="2" borderId="0" xfId="18" applyNumberFormat="1" applyFont="1" applyFill="1" applyAlignment="1">
      <alignment horizontal="right" vertical="top"/>
    </xf>
    <xf numFmtId="164" fontId="27" fillId="2" borderId="0" xfId="18" applyNumberFormat="1" applyFont="1" applyFill="1" applyAlignment="1">
      <alignment horizontal="right" vertical="top"/>
    </xf>
    <xf numFmtId="0" fontId="5" fillId="2" borderId="0" xfId="7" applyFont="1" applyFill="1"/>
    <xf numFmtId="164" fontId="5" fillId="2" borderId="0" xfId="7" applyNumberFormat="1" applyFont="1" applyFill="1" applyAlignment="1">
      <alignment horizontal="right"/>
    </xf>
    <xf numFmtId="164" fontId="5" fillId="2" borderId="0" xfId="19" applyNumberFormat="1" applyFill="1" applyAlignment="1">
      <alignment horizontal="right" vertical="top"/>
    </xf>
    <xf numFmtId="164" fontId="8" fillId="2" borderId="0" xfId="19" applyNumberFormat="1" applyFont="1" applyFill="1" applyAlignment="1">
      <alignment horizontal="right" vertical="top"/>
    </xf>
    <xf numFmtId="0" fontId="28" fillId="4" borderId="0" xfId="17" quotePrefix="1" applyFont="1" applyFill="1"/>
    <xf numFmtId="0" fontId="17" fillId="3" borderId="0" xfId="16" applyFont="1" applyFill="1" applyAlignment="1">
      <alignment wrapText="1"/>
    </xf>
    <xf numFmtId="0" fontId="23" fillId="4" borderId="2" xfId="17" applyFont="1" applyFill="1" applyBorder="1" applyAlignment="1">
      <alignment horizontal="right" wrapText="1"/>
    </xf>
    <xf numFmtId="0" fontId="5" fillId="2" borderId="0" xfId="7" applyFont="1" applyFill="1" applyAlignment="1">
      <alignment wrapText="1"/>
    </xf>
    <xf numFmtId="164" fontId="16" fillId="4" borderId="1" xfId="17" applyNumberFormat="1" applyFill="1" applyBorder="1"/>
    <xf numFmtId="0" fontId="20" fillId="4" borderId="1" xfId="0" applyFont="1" applyFill="1" applyBorder="1"/>
    <xf numFmtId="164" fontId="20" fillId="4" borderId="1" xfId="0" applyNumberFormat="1" applyFont="1" applyFill="1" applyBorder="1"/>
    <xf numFmtId="0" fontId="5" fillId="2" borderId="0" xfId="20" applyFill="1" applyAlignment="1">
      <alignment horizontal="left"/>
    </xf>
    <xf numFmtId="0" fontId="5" fillId="2" borderId="1" xfId="20" applyFill="1" applyBorder="1" applyAlignment="1">
      <alignment horizontal="left"/>
    </xf>
    <xf numFmtId="0" fontId="5" fillId="3" borderId="0" xfId="5" applyFill="1" applyBorder="1" applyAlignment="1">
      <alignment horizontal="left"/>
    </xf>
    <xf numFmtId="164" fontId="5" fillId="4" borderId="0" xfId="5" applyNumberFormat="1" applyFill="1" applyBorder="1"/>
    <xf numFmtId="164" fontId="29" fillId="3" borderId="0" xfId="0" applyNumberFormat="1" applyFont="1" applyFill="1"/>
    <xf numFmtId="164" fontId="29" fillId="3" borderId="1" xfId="0" applyNumberFormat="1" applyFont="1" applyFill="1" applyBorder="1"/>
    <xf numFmtId="0" fontId="30" fillId="2" borderId="0" xfId="0" applyFont="1" applyFill="1"/>
    <xf numFmtId="0" fontId="15" fillId="3" borderId="0" xfId="0" applyFont="1" applyFill="1"/>
    <xf numFmtId="0" fontId="31" fillId="3" borderId="0" xfId="0" applyFont="1" applyFill="1"/>
    <xf numFmtId="0" fontId="0" fillId="3" borderId="3" xfId="0" applyFill="1" applyBorder="1"/>
    <xf numFmtId="0" fontId="5" fillId="5" borderId="3" xfId="5" applyFill="1" applyBorder="1" applyAlignment="1">
      <alignment horizontal="right" wrapText="1"/>
    </xf>
    <xf numFmtId="0" fontId="5" fillId="2" borderId="1" xfId="7" applyFont="1" applyFill="1" applyBorder="1" applyAlignment="1">
      <alignment wrapText="1"/>
    </xf>
    <xf numFmtId="0" fontId="7" fillId="3" borderId="0" xfId="0" applyFont="1" applyFill="1"/>
    <xf numFmtId="0" fontId="18" fillId="3" borderId="0" xfId="0" applyFont="1" applyFill="1"/>
    <xf numFmtId="0" fontId="32" fillId="2" borderId="0" xfId="1" applyFont="1" applyFill="1"/>
    <xf numFmtId="0" fontId="33" fillId="4" borderId="0" xfId="0" applyFont="1" applyFill="1"/>
    <xf numFmtId="0" fontId="17" fillId="4" borderId="1" xfId="16" applyFont="1" applyFill="1" applyBorder="1" applyAlignment="1">
      <alignment horizontal="right"/>
    </xf>
    <xf numFmtId="0" fontId="17" fillId="4" borderId="2" xfId="16" applyFont="1" applyFill="1" applyBorder="1" applyAlignment="1">
      <alignment horizontal="right"/>
    </xf>
    <xf numFmtId="164" fontId="29" fillId="5" borderId="0" xfId="0" applyNumberFormat="1" applyFont="1" applyFill="1" applyAlignment="1">
      <alignment horizontal="right"/>
    </xf>
    <xf numFmtId="164" fontId="29" fillId="5" borderId="1" xfId="0" applyNumberFormat="1" applyFont="1" applyFill="1" applyBorder="1" applyAlignment="1">
      <alignment horizontal="right"/>
    </xf>
    <xf numFmtId="0" fontId="23" fillId="4" borderId="2" xfId="17" applyFont="1" applyFill="1" applyBorder="1" applyAlignment="1">
      <alignment horizontal="right"/>
    </xf>
    <xf numFmtId="0" fontId="14" fillId="4" borderId="2" xfId="0" applyFont="1" applyFill="1" applyBorder="1"/>
    <xf numFmtId="0" fontId="5" fillId="2" borderId="0" xfId="0" applyFont="1" applyFill="1"/>
    <xf numFmtId="164" fontId="5" fillId="2" borderId="0" xfId="0" applyNumberFormat="1" applyFont="1" applyFill="1" applyAlignment="1">
      <alignment vertical="center"/>
    </xf>
    <xf numFmtId="0" fontId="5" fillId="2" borderId="1" xfId="0" applyFont="1" applyFill="1" applyBorder="1"/>
    <xf numFmtId="164" fontId="5" fillId="2" borderId="1" xfId="0" applyNumberFormat="1" applyFont="1" applyFill="1" applyBorder="1" applyAlignment="1">
      <alignment vertical="center"/>
    </xf>
    <xf numFmtId="164" fontId="5" fillId="2" borderId="0" xfId="0" applyNumberFormat="1" applyFont="1" applyFill="1"/>
    <xf numFmtId="164" fontId="5" fillId="2" borderId="1" xfId="0" applyNumberFormat="1" applyFont="1" applyFill="1" applyBorder="1"/>
    <xf numFmtId="0" fontId="10" fillId="2" borderId="2" xfId="0" applyFont="1" applyFill="1" applyBorder="1"/>
    <xf numFmtId="0" fontId="11" fillId="2" borderId="2" xfId="0" applyFont="1" applyFill="1" applyBorder="1" applyAlignment="1">
      <alignment horizontal="right"/>
    </xf>
    <xf numFmtId="0" fontId="11" fillId="2" borderId="4" xfId="0" applyFont="1" applyFill="1" applyBorder="1" applyAlignment="1">
      <alignment horizontal="right"/>
    </xf>
    <xf numFmtId="164" fontId="26" fillId="6" borderId="0" xfId="23" applyNumberFormat="1" applyFont="1" applyFill="1" applyAlignment="1">
      <alignment horizontal="right" vertical="top" wrapText="1"/>
    </xf>
    <xf numFmtId="164" fontId="26" fillId="6" borderId="1" xfId="23" applyNumberFormat="1" applyFont="1" applyFill="1" applyBorder="1" applyAlignment="1">
      <alignment horizontal="right" vertical="top" wrapText="1"/>
    </xf>
    <xf numFmtId="164" fontId="26" fillId="3" borderId="1" xfId="23" applyNumberFormat="1" applyFont="1" applyFill="1" applyBorder="1" applyAlignment="1">
      <alignment horizontal="right" vertical="top" wrapText="1"/>
    </xf>
    <xf numFmtId="0" fontId="8" fillId="5" borderId="3" xfId="5" applyFont="1" applyFill="1" applyBorder="1" applyAlignment="1">
      <alignment horizontal="right" wrapText="1"/>
    </xf>
    <xf numFmtId="0" fontId="8" fillId="5" borderId="0" xfId="5" applyFont="1" applyFill="1" applyAlignment="1">
      <alignment horizontal="center"/>
    </xf>
    <xf numFmtId="0" fontId="8" fillId="5" borderId="0" xfId="0" applyFont="1" applyFill="1" applyAlignment="1">
      <alignment wrapText="1"/>
    </xf>
    <xf numFmtId="0" fontId="8" fillId="5" borderId="1" xfId="0" applyFont="1" applyFill="1" applyBorder="1"/>
    <xf numFmtId="0" fontId="8" fillId="5" borderId="0" xfId="0" applyFont="1" applyFill="1"/>
    <xf numFmtId="164" fontId="26" fillId="3" borderId="0" xfId="24" applyNumberFormat="1" applyFont="1" applyFill="1" applyAlignment="1">
      <alignment horizontal="right" vertical="top" wrapText="1"/>
    </xf>
    <xf numFmtId="164" fontId="26" fillId="3" borderId="1" xfId="24" applyNumberFormat="1" applyFont="1" applyFill="1" applyBorder="1" applyAlignment="1">
      <alignment horizontal="right" vertical="top" wrapText="1"/>
    </xf>
    <xf numFmtId="0" fontId="12" fillId="5" borderId="3" xfId="5" applyFont="1" applyFill="1" applyBorder="1" applyAlignment="1">
      <alignment horizontal="right" wrapText="1"/>
    </xf>
    <xf numFmtId="0" fontId="22" fillId="3" borderId="0" xfId="0" applyFont="1" applyFill="1" applyAlignment="1">
      <alignment vertical="center"/>
    </xf>
    <xf numFmtId="0" fontId="18" fillId="4" borderId="0" xfId="17" applyFont="1" applyFill="1" applyAlignment="1">
      <alignment wrapText="1"/>
    </xf>
    <xf numFmtId="0" fontId="0" fillId="0" borderId="0" xfId="0" applyAlignment="1">
      <alignment wrapText="1"/>
    </xf>
    <xf numFmtId="0" fontId="18" fillId="4" borderId="0" xfId="17" applyFont="1" applyFill="1" applyAlignment="1">
      <alignment horizontal="left" wrapText="1"/>
    </xf>
    <xf numFmtId="0" fontId="33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left" wrapText="1"/>
    </xf>
    <xf numFmtId="0" fontId="8" fillId="5" borderId="3" xfId="5" applyFont="1" applyFill="1" applyBorder="1" applyAlignment="1">
      <alignment horizontal="center" wrapText="1"/>
    </xf>
    <xf numFmtId="0" fontId="5" fillId="2" borderId="1" xfId="7" applyFont="1" applyFill="1" applyBorder="1"/>
  </cellXfs>
  <cellStyles count="25">
    <cellStyle name="Comma 3 2 3" xfId="18" xr:uid="{7245366A-4056-44F1-A47F-71E79CBEAC85}"/>
    <cellStyle name="Hyperlink" xfId="1" xr:uid="{B9BBDA0C-E116-409E-B965-88E644CB32CB}"/>
    <cellStyle name="Normal" xfId="0" builtinId="0" customBuiltin="1"/>
    <cellStyle name="Normal 2 2" xfId="2" xr:uid="{C712DD42-89B6-481C-8805-4B81649F8F9F}"/>
    <cellStyle name="Normal 2 2 2" xfId="20" xr:uid="{CECB7CF5-1BB4-4499-8523-25164D627091}"/>
    <cellStyle name="Normal 2 3" xfId="3" xr:uid="{16F52F6E-6319-4D49-B83A-D168AAB7DDA3}"/>
    <cellStyle name="Normal 2 3 2 2" xfId="4" xr:uid="{C158885C-5799-4800-89CE-77F139D52B92}"/>
    <cellStyle name="Normal 2 4" xfId="5" xr:uid="{C2351CAF-7F58-46BB-BBCA-DF7CE97127A9}"/>
    <cellStyle name="Normal 3" xfId="6" xr:uid="{D813FB81-1D12-46A6-BEB8-02DD6FCD4E43}"/>
    <cellStyle name="Normal 3 2 2" xfId="7" xr:uid="{85EADD7E-B078-41CC-9F39-E405C97CB46F}"/>
    <cellStyle name="Normal 6" xfId="17" xr:uid="{C1608966-BA78-4588-B4FB-D1C8CD334A0A}"/>
    <cellStyle name="Normal_bebenfit week all tenure region" xfId="19" xr:uid="{72916084-67BA-4BC1-93DC-7AFDED3B8205}"/>
    <cellStyle name="Normal_Sheet1_1" xfId="16" xr:uid="{404CF713-2EFD-4F5D-A21B-016E5C34C1B7}"/>
    <cellStyle name="style1641908212877" xfId="8" xr:uid="{5E9DDBEF-C131-41A7-906D-86AB9DB79226}"/>
    <cellStyle name="style1641908214166" xfId="9" xr:uid="{FB203F37-88AA-41B7-8765-22914A106BF3}"/>
    <cellStyle name="style1641908218073" xfId="10" xr:uid="{15B27CF3-54AE-46E6-9B85-A32D79CDE0E2}"/>
    <cellStyle name="style1641908218139" xfId="11" xr:uid="{D7599B76-ADEC-4893-A62E-96F9AB57D8EC}"/>
    <cellStyle name="style1641908218276" xfId="12" xr:uid="{5787D8BC-6024-4C4D-8E85-6C83A1187EB0}"/>
    <cellStyle name="style1641908218342" xfId="13" xr:uid="{8B62BD4F-AF71-4849-A767-F47A56FEFFF2}"/>
    <cellStyle name="style1641908220810" xfId="14" xr:uid="{9F1B3AF1-4828-44FA-915D-6DD3D69F1FE4}"/>
    <cellStyle name="style1641908220881" xfId="15" xr:uid="{A5273495-E70E-43BA-80B7-1C105954932B}"/>
    <cellStyle name="style1678279732734" xfId="21" xr:uid="{C5F21613-76A0-45E2-8E2C-272D3A0B54F1}"/>
    <cellStyle name="style1738921752134" xfId="22" xr:uid="{5599E3BC-E62C-4F7C-A82C-0489EDA1E869}"/>
    <cellStyle name="style1739783374572" xfId="23" xr:uid="{318C713A-BD3F-49C1-A98B-78C131FDB76D}"/>
    <cellStyle name="style1739806489303" xfId="24" xr:uid="{95B6F31E-D219-4F22-8345-E45EEE5443B3}"/>
  </cellStyles>
  <dxfs count="0"/>
  <tableStyles count="0" defaultTableStyle="TableStyleMedium2" defaultPivotStyle="PivotStyleLight16"/>
  <colors>
    <mruColors>
      <color rgb="FF009999"/>
      <color rgb="FF333366"/>
      <color rgb="FF99336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800136338460232E-2"/>
          <c:y val="3.9162326931355802E-2"/>
          <c:w val="0.8711757276074279"/>
          <c:h val="0.890687435682658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1.1'!$U$4:$U$5</c:f>
              <c:strCache>
                <c:ptCount val="2"/>
                <c:pt idx="0">
                  <c:v>owner occupiers</c:v>
                </c:pt>
              </c:strCache>
            </c:strRef>
          </c:tx>
          <c:spPr>
            <a:solidFill>
              <a:srgbClr val="009999"/>
            </a:solidFill>
          </c:spPr>
          <c:invertIfNegative val="0"/>
          <c:cat>
            <c:strRef>
              <c:f>'Figure 1.1'!$T$6:$T$10</c:f>
              <c:strCache>
                <c:ptCount val="5"/>
                <c:pt idx="0">
                  <c:v>income quintile 1 (lowest)</c:v>
                </c:pt>
                <c:pt idx="1">
                  <c:v>income quintile 2</c:v>
                </c:pt>
                <c:pt idx="2">
                  <c:v>income quintile 3</c:v>
                </c:pt>
                <c:pt idx="3">
                  <c:v>income quintile 4</c:v>
                </c:pt>
                <c:pt idx="4">
                  <c:v>income quintile 5 (highest)</c:v>
                </c:pt>
              </c:strCache>
            </c:strRef>
          </c:cat>
          <c:val>
            <c:numRef>
              <c:f>'Figure 1.1'!$U$6:$U$10</c:f>
              <c:numCache>
                <c:formatCode>0.0</c:formatCode>
                <c:ptCount val="5"/>
                <c:pt idx="0">
                  <c:v>13.072457747341531</c:v>
                </c:pt>
                <c:pt idx="1">
                  <c:v>17.02262741795564</c:v>
                </c:pt>
                <c:pt idx="2">
                  <c:v>20.770622022346675</c:v>
                </c:pt>
                <c:pt idx="3">
                  <c:v>23.19552898828643</c:v>
                </c:pt>
                <c:pt idx="4">
                  <c:v>25.938763824069678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44-427F-94D1-F45044EB8A33}"/>
            </c:ext>
          </c:extLst>
        </c:ser>
        <c:ser>
          <c:idx val="1"/>
          <c:order val="1"/>
          <c:tx>
            <c:strRef>
              <c:f>'Figure 1.1'!$V$4:$V$5</c:f>
              <c:strCache>
                <c:ptCount val="2"/>
                <c:pt idx="0">
                  <c:v>private renters</c:v>
                </c:pt>
              </c:strCache>
            </c:strRef>
          </c:tx>
          <c:spPr>
            <a:solidFill>
              <a:srgbClr val="333366"/>
            </a:solidFill>
          </c:spPr>
          <c:invertIfNegative val="0"/>
          <c:cat>
            <c:strRef>
              <c:f>'Figure 1.1'!$T$6:$T$10</c:f>
              <c:strCache>
                <c:ptCount val="5"/>
                <c:pt idx="0">
                  <c:v>income quintile 1 (lowest)</c:v>
                </c:pt>
                <c:pt idx="1">
                  <c:v>income quintile 2</c:v>
                </c:pt>
                <c:pt idx="2">
                  <c:v>income quintile 3</c:v>
                </c:pt>
                <c:pt idx="3">
                  <c:v>income quintile 4</c:v>
                </c:pt>
                <c:pt idx="4">
                  <c:v>income quintile 5 (highest)</c:v>
                </c:pt>
              </c:strCache>
            </c:strRef>
          </c:cat>
          <c:val>
            <c:numRef>
              <c:f>'Figure 1.1'!$V$6:$V$10</c:f>
              <c:numCache>
                <c:formatCode>0.0</c:formatCode>
                <c:ptCount val="5"/>
                <c:pt idx="0">
                  <c:v>20.167644614431893</c:v>
                </c:pt>
                <c:pt idx="1">
                  <c:v>23.614190823989752</c:v>
                </c:pt>
                <c:pt idx="2">
                  <c:v>22.376385580330567</c:v>
                </c:pt>
                <c:pt idx="3">
                  <c:v>19.661239868882699</c:v>
                </c:pt>
                <c:pt idx="4">
                  <c:v>14.180539112365025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44-427F-94D1-F45044EB8A33}"/>
            </c:ext>
          </c:extLst>
        </c:ser>
        <c:ser>
          <c:idx val="2"/>
          <c:order val="2"/>
          <c:tx>
            <c:strRef>
              <c:f>'Figure 1.1'!$W$4</c:f>
              <c:strCache>
                <c:ptCount val="1"/>
                <c:pt idx="0">
                  <c:v>social renters</c:v>
                </c:pt>
              </c:strCache>
            </c:strRef>
          </c:tx>
          <c:spPr>
            <a:solidFill>
              <a:srgbClr val="C0C0C0"/>
            </a:solidFill>
          </c:spPr>
          <c:invertIfNegative val="0"/>
          <c:cat>
            <c:strRef>
              <c:f>'Figure 1.1'!$T$6:$T$10</c:f>
              <c:strCache>
                <c:ptCount val="5"/>
                <c:pt idx="0">
                  <c:v>income quintile 1 (lowest)</c:v>
                </c:pt>
                <c:pt idx="1">
                  <c:v>income quintile 2</c:v>
                </c:pt>
                <c:pt idx="2">
                  <c:v>income quintile 3</c:v>
                </c:pt>
                <c:pt idx="3">
                  <c:v>income quintile 4</c:v>
                </c:pt>
                <c:pt idx="4">
                  <c:v>income quintile 5 (highest)</c:v>
                </c:pt>
              </c:strCache>
            </c:strRef>
          </c:cat>
          <c:val>
            <c:numRef>
              <c:f>'Figure 1.1'!$W$6:$W$10</c:f>
              <c:numCache>
                <c:formatCode>0.0</c:formatCode>
                <c:ptCount val="5"/>
                <c:pt idx="0">
                  <c:v>47.194173741991165</c:v>
                </c:pt>
                <c:pt idx="1">
                  <c:v>27.633127619935998</c:v>
                </c:pt>
                <c:pt idx="2">
                  <c:v>14.177335751244657</c:v>
                </c:pt>
                <c:pt idx="3">
                  <c:v>7.7783081391865183</c:v>
                </c:pt>
                <c:pt idx="4">
                  <c:v>3.2170547476416305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44-427F-94D1-F45044EB8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0581888"/>
        <c:axId val="180583424"/>
      </c:barChart>
      <c:catAx>
        <c:axId val="18058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80583424"/>
        <c:crosses val="autoZero"/>
        <c:auto val="1"/>
        <c:lblAlgn val="ctr"/>
        <c:lblOffset val="100"/>
        <c:noMultiLvlLbl val="0"/>
      </c:catAx>
      <c:valAx>
        <c:axId val="1805834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8.9863212490930103E-3"/>
              <c:y val="0.437837722437805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8058188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72998808728245E-2"/>
          <c:y val="3.9162326931355802E-2"/>
          <c:w val="0.86910291425748898"/>
          <c:h val="0.862743175067188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1.9'!$U$4:$U$5</c:f>
              <c:strCache>
                <c:ptCount val="2"/>
                <c:pt idx="0">
                  <c:v>private renters</c:v>
                </c:pt>
              </c:strCache>
            </c:strRef>
          </c:tx>
          <c:spPr>
            <a:solidFill>
              <a:srgbClr val="009999"/>
            </a:solidFill>
          </c:spPr>
          <c:invertIfNegative val="0"/>
          <c:cat>
            <c:strRef>
              <c:f>'Figure 1.9'!$T$6:$T$10</c:f>
              <c:strCache>
                <c:ptCount val="5"/>
                <c:pt idx="0">
                  <c:v>income quintile 1 (lowest)</c:v>
                </c:pt>
                <c:pt idx="1">
                  <c:v>income quintile 2</c:v>
                </c:pt>
                <c:pt idx="2">
                  <c:v>income quintile 3</c:v>
                </c:pt>
                <c:pt idx="3">
                  <c:v>income quintile 4</c:v>
                </c:pt>
                <c:pt idx="4">
                  <c:v>income quintile 5 (highest)</c:v>
                </c:pt>
              </c:strCache>
            </c:strRef>
          </c:cat>
          <c:val>
            <c:numRef>
              <c:f>'Figure 1.9'!$U$6:$U$10</c:f>
              <c:numCache>
                <c:formatCode>0.0</c:formatCode>
                <c:ptCount val="5"/>
                <c:pt idx="0">
                  <c:v>55.218311419740004</c:v>
                </c:pt>
                <c:pt idx="1">
                  <c:v>35.947731039503466</c:v>
                </c:pt>
                <c:pt idx="2">
                  <c:v>14.75099408479357</c:v>
                </c:pt>
                <c:pt idx="3">
                  <c:v>6.3856181252291284</c:v>
                </c:pt>
                <c:pt idx="4">
                  <c:v>1.0863317486127444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C-4326-ABA9-85DF924EACC7}"/>
            </c:ext>
          </c:extLst>
        </c:ser>
        <c:ser>
          <c:idx val="1"/>
          <c:order val="1"/>
          <c:tx>
            <c:strRef>
              <c:f>'Figure 1.9'!$V$4</c:f>
              <c:strCache>
                <c:ptCount val="1"/>
                <c:pt idx="0">
                  <c:v>social renters</c:v>
                </c:pt>
              </c:strCache>
            </c:strRef>
          </c:tx>
          <c:spPr>
            <a:solidFill>
              <a:srgbClr val="333366"/>
            </a:solidFill>
          </c:spPr>
          <c:invertIfNegative val="0"/>
          <c:cat>
            <c:strRef>
              <c:f>'Figure 1.9'!$T$6:$T$10</c:f>
              <c:strCache>
                <c:ptCount val="5"/>
                <c:pt idx="0">
                  <c:v>income quintile 1 (lowest)</c:v>
                </c:pt>
                <c:pt idx="1">
                  <c:v>income quintile 2</c:v>
                </c:pt>
                <c:pt idx="2">
                  <c:v>income quintile 3</c:v>
                </c:pt>
                <c:pt idx="3">
                  <c:v>income quintile 4</c:v>
                </c:pt>
                <c:pt idx="4">
                  <c:v>income quintile 5 (highest)</c:v>
                </c:pt>
              </c:strCache>
            </c:strRef>
          </c:cat>
          <c:val>
            <c:numRef>
              <c:f>'Figure 1.9'!$V$6:$V$10</c:f>
              <c:numCache>
                <c:formatCode>0.0</c:formatCode>
                <c:ptCount val="5"/>
                <c:pt idx="0">
                  <c:v>80.377321786435488</c:v>
                </c:pt>
                <c:pt idx="1">
                  <c:v>61.90971215881774</c:v>
                </c:pt>
                <c:pt idx="2">
                  <c:v>41.306259658897069</c:v>
                </c:pt>
                <c:pt idx="3">
                  <c:v>19.452691859059904</c:v>
                </c:pt>
                <c:pt idx="4">
                  <c:v>14.406602562067434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2C-4326-ABA9-85DF924EA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0581888"/>
        <c:axId val="180583424"/>
      </c:barChart>
      <c:catAx>
        <c:axId val="18058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0583424"/>
        <c:crosses val="autoZero"/>
        <c:auto val="1"/>
        <c:lblAlgn val="ctr"/>
        <c:lblOffset val="100"/>
        <c:noMultiLvlLbl val="0"/>
      </c:catAx>
      <c:valAx>
        <c:axId val="180583424"/>
        <c:scaling>
          <c:orientation val="minMax"/>
          <c:max val="1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8.9863212490930103E-3"/>
              <c:y val="0.437837722437805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8058188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013250462336288E-2"/>
          <c:y val="3.9162326931355802E-2"/>
          <c:w val="0.84696268898591043"/>
          <c:h val="0.862743175067188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1.10'!$U$5:$U$6</c:f>
              <c:strCache>
                <c:ptCount val="2"/>
                <c:pt idx="0">
                  <c:v>private renters</c:v>
                </c:pt>
              </c:strCache>
            </c:strRef>
          </c:tx>
          <c:spPr>
            <a:solidFill>
              <a:srgbClr val="009999"/>
            </a:solidFill>
          </c:spPr>
          <c:invertIfNegative val="0"/>
          <c:cat>
            <c:strRef>
              <c:f>'Figure 1.10'!$T$7:$T$8</c:f>
              <c:strCache>
                <c:ptCount val="2"/>
                <c:pt idx="0">
                  <c:v>no dependent children</c:v>
                </c:pt>
                <c:pt idx="1">
                  <c:v>at least one dependent child</c:v>
                </c:pt>
              </c:strCache>
            </c:strRef>
          </c:cat>
          <c:val>
            <c:numRef>
              <c:f>'Figure 1.10'!$U$7:$U$8</c:f>
              <c:numCache>
                <c:formatCode>0.0</c:formatCode>
                <c:ptCount val="2"/>
                <c:pt idx="0">
                  <c:v>15.707697031945644</c:v>
                </c:pt>
                <c:pt idx="1">
                  <c:v>41.399204880710329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A-4545-937D-F41EBA9ACF0D}"/>
            </c:ext>
          </c:extLst>
        </c:ser>
        <c:ser>
          <c:idx val="1"/>
          <c:order val="1"/>
          <c:tx>
            <c:strRef>
              <c:f>'Figure 1.10'!$V$5</c:f>
              <c:strCache>
                <c:ptCount val="1"/>
                <c:pt idx="0">
                  <c:v>social renters</c:v>
                </c:pt>
              </c:strCache>
            </c:strRef>
          </c:tx>
          <c:spPr>
            <a:solidFill>
              <a:srgbClr val="333366"/>
            </a:solidFill>
          </c:spPr>
          <c:invertIfNegative val="0"/>
          <c:cat>
            <c:strRef>
              <c:f>'Figure 1.10'!$T$7:$T$8</c:f>
              <c:strCache>
                <c:ptCount val="2"/>
                <c:pt idx="0">
                  <c:v>no dependent children</c:v>
                </c:pt>
                <c:pt idx="1">
                  <c:v>at least one dependent child</c:v>
                </c:pt>
              </c:strCache>
            </c:strRef>
          </c:cat>
          <c:val>
            <c:numRef>
              <c:f>'Figure 1.10'!$V$7:$V$8</c:f>
              <c:numCache>
                <c:formatCode>0.0</c:formatCode>
                <c:ptCount val="2"/>
                <c:pt idx="0">
                  <c:v>59.844496424493812</c:v>
                </c:pt>
                <c:pt idx="1">
                  <c:v>69.944806500320553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1A-4545-937D-F41EBA9AC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0581888"/>
        <c:axId val="180583424"/>
      </c:barChart>
      <c:catAx>
        <c:axId val="18058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0583424"/>
        <c:crosses val="autoZero"/>
        <c:auto val="1"/>
        <c:lblAlgn val="ctr"/>
        <c:lblOffset val="100"/>
        <c:noMultiLvlLbl val="0"/>
      </c:catAx>
      <c:valAx>
        <c:axId val="1805834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8.9863040123456788E-3"/>
              <c:y val="0.3628375984251968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8058188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013250462336288E-2"/>
          <c:y val="3.9162326931355802E-2"/>
          <c:w val="0.84696268898591043"/>
          <c:h val="0.862743175067188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1.11'!$V$5</c:f>
              <c:strCache>
                <c:ptCount val="1"/>
                <c:pt idx="0">
                  <c:v>savings</c:v>
                </c:pt>
              </c:strCache>
            </c:strRef>
          </c:tx>
          <c:spPr>
            <a:solidFill>
              <a:srgbClr val="009999"/>
            </a:solidFill>
          </c:spPr>
          <c:invertIfNegative val="0"/>
          <c:cat>
            <c:strRef>
              <c:f>'Figure 1.11'!$T$7:$U$9</c:f>
              <c:strCache>
                <c:ptCount val="3"/>
                <c:pt idx="0">
                  <c:v>owner occupiers</c:v>
                </c:pt>
                <c:pt idx="1">
                  <c:v>private renters</c:v>
                </c:pt>
                <c:pt idx="2">
                  <c:v>social renters</c:v>
                </c:pt>
              </c:strCache>
            </c:strRef>
          </c:cat>
          <c:val>
            <c:numRef>
              <c:f>'Figure 1.11'!$V$7:$V$9</c:f>
              <c:numCache>
                <c:formatCode>0.0</c:formatCode>
                <c:ptCount val="3"/>
                <c:pt idx="0">
                  <c:v>78.7618310194229</c:v>
                </c:pt>
                <c:pt idx="1">
                  <c:v>51.623462493100604</c:v>
                </c:pt>
                <c:pt idx="2">
                  <c:v>28.209952074085297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8-4E5A-9E1D-F75E0909A701}"/>
            </c:ext>
          </c:extLst>
        </c:ser>
        <c:ser>
          <c:idx val="1"/>
          <c:order val="1"/>
          <c:tx>
            <c:strRef>
              <c:f>'Figure 1.11'!$W$5</c:f>
              <c:strCache>
                <c:ptCount val="1"/>
                <c:pt idx="0">
                  <c:v> no savings</c:v>
                </c:pt>
              </c:strCache>
            </c:strRef>
          </c:tx>
          <c:spPr>
            <a:solidFill>
              <a:srgbClr val="333366"/>
            </a:solidFill>
          </c:spPr>
          <c:invertIfNegative val="0"/>
          <c:cat>
            <c:strRef>
              <c:f>'Figure 1.11'!$T$7:$U$9</c:f>
              <c:strCache>
                <c:ptCount val="3"/>
                <c:pt idx="0">
                  <c:v>owner occupiers</c:v>
                </c:pt>
                <c:pt idx="1">
                  <c:v>private renters</c:v>
                </c:pt>
                <c:pt idx="2">
                  <c:v>social renters</c:v>
                </c:pt>
              </c:strCache>
            </c:strRef>
          </c:cat>
          <c:val>
            <c:numRef>
              <c:f>'Figure 1.11'!$W$7:$W$9</c:f>
              <c:numCache>
                <c:formatCode>0.0</c:formatCode>
                <c:ptCount val="3"/>
                <c:pt idx="0">
                  <c:v>21.2381689805771</c:v>
                </c:pt>
                <c:pt idx="1">
                  <c:v>48.376537506899595</c:v>
                </c:pt>
                <c:pt idx="2">
                  <c:v>71.790047925914706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18-4E5A-9E1D-F75E0909A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0581888"/>
        <c:axId val="180583424"/>
      </c:barChart>
      <c:catAx>
        <c:axId val="18058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0583424"/>
        <c:crosses val="autoZero"/>
        <c:auto val="1"/>
        <c:lblAlgn val="ctr"/>
        <c:lblOffset val="100"/>
        <c:noMultiLvlLbl val="0"/>
      </c:catAx>
      <c:valAx>
        <c:axId val="180583424"/>
        <c:scaling>
          <c:orientation val="minMax"/>
          <c:max val="1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8.9863212490930103E-3"/>
              <c:y val="0.437837722437805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8058188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6324874644906674"/>
          <c:y val="2.5104602510460251E-2"/>
          <c:w val="0.31950715906274429"/>
          <c:h val="0.1083642473561097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00">
                <a:solidFill>
                  <a:sysClr val="windowText" lastClr="000000"/>
                </a:solidFill>
              </a:defRPr>
            </a:pPr>
            <a:r>
              <a:rPr lang="en-US" i="0">
                <a:solidFill>
                  <a:sysClr val="windowText" lastClr="000000"/>
                </a:solidFill>
              </a:rPr>
              <a:t>private renters</a:t>
            </a:r>
          </a:p>
        </c:rich>
      </c:tx>
      <c:layout>
        <c:manualLayout>
          <c:xMode val="edge"/>
          <c:yMode val="edge"/>
          <c:x val="0.80691317742216251"/>
          <c:y val="4.4097325061650434E-2"/>
        </c:manualLayout>
      </c:layout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7.6813000205603069E-2"/>
          <c:y val="9.4434601290830034E-2"/>
          <c:w val="0.90057211030439388"/>
          <c:h val="0.73577006172839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1.2'!$V$4</c:f>
              <c:strCache>
                <c:ptCount val="1"/>
                <c:pt idx="0">
                  <c:v>no dependent children</c:v>
                </c:pt>
              </c:strCache>
            </c:strRef>
          </c:tx>
          <c:spPr>
            <a:solidFill>
              <a:srgbClr val="009999"/>
            </a:solidFill>
          </c:spPr>
          <c:invertIfNegative val="0"/>
          <c:cat>
            <c:strRef>
              <c:f>'Figure 1.2'!$U$7:$U$11</c:f>
              <c:strCache>
                <c:ptCount val="5"/>
                <c:pt idx="0">
                  <c:v>first income quintile </c:v>
                </c:pt>
                <c:pt idx="1">
                  <c:v>second income quintile </c:v>
                </c:pt>
                <c:pt idx="2">
                  <c:v>third income quintile </c:v>
                </c:pt>
                <c:pt idx="3">
                  <c:v>fourth income quintile </c:v>
                </c:pt>
                <c:pt idx="4">
                  <c:v>fifth income quintile </c:v>
                </c:pt>
              </c:strCache>
            </c:strRef>
          </c:cat>
          <c:val>
            <c:numRef>
              <c:f>'Figure 1.2'!$V$7:$V$11</c:f>
              <c:numCache>
                <c:formatCode>0.0</c:formatCode>
                <c:ptCount val="5"/>
                <c:pt idx="0">
                  <c:v>23.417268057446261</c:v>
                </c:pt>
                <c:pt idx="1">
                  <c:v>21.598300800815586</c:v>
                </c:pt>
                <c:pt idx="2">
                  <c:v>21.260424609376315</c:v>
                </c:pt>
                <c:pt idx="3">
                  <c:v>19.270137210462689</c:v>
                </c:pt>
                <c:pt idx="4">
                  <c:v>14.453869321898807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8-49EB-B554-A5F524967ADE}"/>
            </c:ext>
          </c:extLst>
        </c:ser>
        <c:ser>
          <c:idx val="1"/>
          <c:order val="1"/>
          <c:tx>
            <c:strRef>
              <c:f>'Figure 1.2'!$W$4</c:f>
              <c:strCache>
                <c:ptCount val="1"/>
                <c:pt idx="0">
                  <c:v>at least one dependent child</c:v>
                </c:pt>
              </c:strCache>
            </c:strRef>
          </c:tx>
          <c:spPr>
            <a:solidFill>
              <a:srgbClr val="333366"/>
            </a:solidFill>
          </c:spPr>
          <c:invertIfNegative val="0"/>
          <c:cat>
            <c:strRef>
              <c:f>'Figure 1.2'!$U$7:$U$11</c:f>
              <c:strCache>
                <c:ptCount val="5"/>
                <c:pt idx="0">
                  <c:v>first income quintile </c:v>
                </c:pt>
                <c:pt idx="1">
                  <c:v>second income quintile </c:v>
                </c:pt>
                <c:pt idx="2">
                  <c:v>third income quintile </c:v>
                </c:pt>
                <c:pt idx="3">
                  <c:v>fourth income quintile </c:v>
                </c:pt>
                <c:pt idx="4">
                  <c:v>fifth income quintile </c:v>
                </c:pt>
              </c:strCache>
            </c:strRef>
          </c:cat>
          <c:val>
            <c:numRef>
              <c:f>'Figure 1.2'!$W$7:$W$11</c:f>
              <c:numCache>
                <c:formatCode>0.0</c:formatCode>
                <c:ptCount val="5"/>
                <c:pt idx="0">
                  <c:v>13.740426650982496</c:v>
                </c:pt>
                <c:pt idx="1">
                  <c:v>27.601288035863732</c:v>
                </c:pt>
                <c:pt idx="2">
                  <c:v>24.583571897392659</c:v>
                </c:pt>
                <c:pt idx="3">
                  <c:v>20.434776272662951</c:v>
                </c:pt>
                <c:pt idx="4">
                  <c:v>13.639937143098246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D8-49EB-B554-A5F524967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6228096"/>
        <c:axId val="116229632"/>
      </c:barChart>
      <c:catAx>
        <c:axId val="116228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16229632"/>
        <c:crosses val="autoZero"/>
        <c:auto val="1"/>
        <c:lblAlgn val="ctr"/>
        <c:lblOffset val="100"/>
        <c:noMultiLvlLbl val="0"/>
      </c:catAx>
      <c:valAx>
        <c:axId val="116229632"/>
        <c:scaling>
          <c:orientation val="minMax"/>
          <c:max val="6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percentage</a:t>
                </a:r>
              </a:p>
            </c:rich>
          </c:tx>
          <c:layout>
            <c:manualLayout>
              <c:xMode val="edge"/>
              <c:yMode val="edge"/>
              <c:x val="1.216417912771664E-2"/>
              <c:y val="0.3343078186882447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116228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713483406736211"/>
          <c:y val="0.13247399265703197"/>
          <c:w val="0.2651814405066153"/>
          <c:h val="0.2419998131925944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00">
                <a:solidFill>
                  <a:srgbClr val="009999"/>
                </a:solidFill>
              </a:defRPr>
            </a:pPr>
            <a:r>
              <a:rPr lang="en-US">
                <a:solidFill>
                  <a:sysClr val="windowText" lastClr="000000"/>
                </a:solidFill>
              </a:rPr>
              <a:t>social</a:t>
            </a:r>
            <a:r>
              <a:rPr lang="en-US">
                <a:solidFill>
                  <a:srgbClr val="009999"/>
                </a:solidFill>
              </a:rPr>
              <a:t> </a:t>
            </a:r>
            <a:r>
              <a:rPr lang="en-US">
                <a:solidFill>
                  <a:sysClr val="windowText" lastClr="000000"/>
                </a:solidFill>
              </a:rPr>
              <a:t>renters</a:t>
            </a:r>
            <a:endParaRPr lang="en-US" i="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81717665354449021"/>
          <c:y val="4.863716277616552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496726281205428E-2"/>
          <c:y val="0.1423149975105571"/>
          <c:w val="0.89912585416612134"/>
          <c:h val="0.693615593132825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1.2'!$V$4</c:f>
              <c:strCache>
                <c:ptCount val="1"/>
                <c:pt idx="0">
                  <c:v>no dependent children</c:v>
                </c:pt>
              </c:strCache>
            </c:strRef>
          </c:tx>
          <c:spPr>
            <a:solidFill>
              <a:srgbClr val="C0C0C0"/>
            </a:solidFill>
          </c:spPr>
          <c:invertIfNegative val="0"/>
          <c:cat>
            <c:strRef>
              <c:f>'Figure 1.2'!$U$14:$U$18</c:f>
              <c:strCache>
                <c:ptCount val="5"/>
                <c:pt idx="0">
                  <c:v>first income quintile </c:v>
                </c:pt>
                <c:pt idx="1">
                  <c:v>second income quintile </c:v>
                </c:pt>
                <c:pt idx="2">
                  <c:v>third income quintile </c:v>
                </c:pt>
                <c:pt idx="3">
                  <c:v>fourth income quintile </c:v>
                </c:pt>
                <c:pt idx="4">
                  <c:v>fifth income quintile </c:v>
                </c:pt>
              </c:strCache>
            </c:strRef>
          </c:cat>
          <c:val>
            <c:numRef>
              <c:f>'Figure 1.2'!$V$14:$V$18</c:f>
              <c:numCache>
                <c:formatCode>0.0</c:formatCode>
                <c:ptCount val="5"/>
                <c:pt idx="0">
                  <c:v>55.654530188781912</c:v>
                </c:pt>
                <c:pt idx="1">
                  <c:v>24.264177769363677</c:v>
                </c:pt>
                <c:pt idx="2">
                  <c:v>10.480318108395013</c:v>
                </c:pt>
                <c:pt idx="3">
                  <c:v>6.5486333724638257</c:v>
                </c:pt>
                <c:pt idx="4">
                  <c:v>3.0523405609954337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41-4171-BC9C-066AA889F9A8}"/>
            </c:ext>
          </c:extLst>
        </c:ser>
        <c:ser>
          <c:idx val="0"/>
          <c:order val="1"/>
          <c:tx>
            <c:strRef>
              <c:f>'Figure 1.2'!$W$4</c:f>
              <c:strCache>
                <c:ptCount val="1"/>
                <c:pt idx="0">
                  <c:v>at least one dependent child</c:v>
                </c:pt>
              </c:strCache>
            </c:strRef>
          </c:tx>
          <c:spPr>
            <a:solidFill>
              <a:srgbClr val="993366"/>
            </a:solidFill>
          </c:spPr>
          <c:invertIfNegative val="0"/>
          <c:cat>
            <c:strRef>
              <c:f>'Figure 1.2'!$U$14:$U$18</c:f>
              <c:strCache>
                <c:ptCount val="5"/>
                <c:pt idx="0">
                  <c:v>first income quintile </c:v>
                </c:pt>
                <c:pt idx="1">
                  <c:v>second income quintile </c:v>
                </c:pt>
                <c:pt idx="2">
                  <c:v>third income quintile </c:v>
                </c:pt>
                <c:pt idx="3">
                  <c:v>fourth income quintile </c:v>
                </c:pt>
                <c:pt idx="4">
                  <c:v>fifth income quintile </c:v>
                </c:pt>
              </c:strCache>
            </c:strRef>
          </c:cat>
          <c:val>
            <c:numRef>
              <c:f>'Figure 1.2'!$W$14:$W$18</c:f>
              <c:numCache>
                <c:formatCode>0.0</c:formatCode>
                <c:ptCount val="5"/>
                <c:pt idx="0">
                  <c:v>27.444953337304064</c:v>
                </c:pt>
                <c:pt idx="1">
                  <c:v>35.497351018765521</c:v>
                </c:pt>
                <c:pt idx="2">
                  <c:v>22.807375954379363</c:v>
                </c:pt>
                <c:pt idx="3">
                  <c:v>10.648768520711027</c:v>
                </c:pt>
                <c:pt idx="4">
                  <c:v>3.6015511688401012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41-4171-BC9C-066AA889F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6228096"/>
        <c:axId val="116229632"/>
      </c:barChart>
      <c:catAx>
        <c:axId val="116228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16229632"/>
        <c:crosses val="autoZero"/>
        <c:auto val="1"/>
        <c:lblAlgn val="ctr"/>
        <c:lblOffset val="100"/>
        <c:noMultiLvlLbl val="0"/>
      </c:catAx>
      <c:valAx>
        <c:axId val="116229632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percetnage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16228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554426981598906"/>
          <c:y val="0.13702514472750049"/>
          <c:w val="0.26060291893299675"/>
          <c:h val="0.2038439566929274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68588224276175E-2"/>
          <c:y val="3.9162326931355802E-2"/>
          <c:w val="0.90045299003681267"/>
          <c:h val="0.83482162495051249"/>
        </c:manualLayout>
      </c:layout>
      <c:barChart>
        <c:barDir val="col"/>
        <c:grouping val="clustered"/>
        <c:varyColors val="0"/>
        <c:ser>
          <c:idx val="0"/>
          <c:order val="0"/>
          <c:tx>
            <c:v>means</c:v>
          </c:tx>
          <c:spPr>
            <a:solidFill>
              <a:srgbClr val="009999"/>
            </a:solidFill>
          </c:spPr>
          <c:invertIfNegative val="0"/>
          <c:cat>
            <c:strRef>
              <c:f>'Figure 1.3'!$T$7:$T$15</c:f>
              <c:strCache>
                <c:ptCount val="9"/>
                <c:pt idx="0">
                  <c:v>North East</c:v>
                </c:pt>
                <c:pt idx="1">
                  <c:v>North West</c:v>
                </c:pt>
                <c:pt idx="2">
                  <c:v>Yorkshire
and the Humber</c:v>
                </c:pt>
                <c:pt idx="3">
                  <c:v>East
Midlands</c:v>
                </c:pt>
                <c:pt idx="4">
                  <c:v>West
Midlands</c:v>
                </c:pt>
                <c:pt idx="5">
                  <c:v>East</c:v>
                </c:pt>
                <c:pt idx="6">
                  <c:v>London</c:v>
                </c:pt>
                <c:pt idx="7">
                  <c:v>South East</c:v>
                </c:pt>
                <c:pt idx="8">
                  <c:v>South West</c:v>
                </c:pt>
              </c:strCache>
            </c:strRef>
          </c:cat>
          <c:val>
            <c:numRef>
              <c:f>'Figure 1.3'!$U$7:$U$15</c:f>
              <c:numCache>
                <c:formatCode>0.0</c:formatCode>
                <c:ptCount val="9"/>
                <c:pt idx="0">
                  <c:v>133.09913790474445</c:v>
                </c:pt>
                <c:pt idx="1">
                  <c:v>157.62826287003767</c:v>
                </c:pt>
                <c:pt idx="2">
                  <c:v>152.11867862457865</c:v>
                </c:pt>
                <c:pt idx="3">
                  <c:v>172.57991920801402</c:v>
                </c:pt>
                <c:pt idx="4">
                  <c:v>170.22050968614101</c:v>
                </c:pt>
                <c:pt idx="5">
                  <c:v>225.38601772683285</c:v>
                </c:pt>
                <c:pt idx="6">
                  <c:v>368.14430723625281</c:v>
                </c:pt>
                <c:pt idx="7">
                  <c:v>242.44285660865086</c:v>
                </c:pt>
                <c:pt idx="8">
                  <c:v>221.42323985948789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B4-4CCA-AC47-72F851B74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0581888"/>
        <c:axId val="180583424"/>
      </c:barChart>
      <c:catAx>
        <c:axId val="18058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80583424"/>
        <c:crosses val="autoZero"/>
        <c:auto val="1"/>
        <c:lblAlgn val="ctr"/>
        <c:lblOffset val="100"/>
        <c:noMultiLvlLbl val="0"/>
      </c:catAx>
      <c:valAx>
        <c:axId val="1805834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mean (£ per</a:t>
                </a:r>
                <a:r>
                  <a:rPr lang="en-US" baseline="0"/>
                  <a:t> wekk)</a:t>
                </a:r>
              </a:p>
            </c:rich>
          </c:tx>
          <c:layout>
            <c:manualLayout>
              <c:xMode val="edge"/>
              <c:yMode val="edge"/>
              <c:x val="8.9863363363363383E-3"/>
              <c:y val="0.3489767566879341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805818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800136338460232E-2"/>
          <c:y val="3.9162326931355802E-2"/>
          <c:w val="0.8711757276074279"/>
          <c:h val="0.862743175067188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1.4'!$U$5:$U$6</c:f>
              <c:strCache>
                <c:ptCount val="2"/>
                <c:pt idx="0">
                  <c:v>private renters</c:v>
                </c:pt>
              </c:strCache>
            </c:strRef>
          </c:tx>
          <c:spPr>
            <a:solidFill>
              <a:srgbClr val="009999"/>
            </a:solidFill>
          </c:spPr>
          <c:invertIfNegative val="0"/>
          <c:cat>
            <c:strRef>
              <c:f>'Figure 1.4'!$T$7:$T$12</c:f>
              <c:strCache>
                <c:ptCount val="6"/>
                <c:pt idx="0">
                  <c:v>16 to 24</c:v>
                </c:pt>
                <c:pt idx="1">
                  <c:v>25 to 34</c:v>
                </c:pt>
                <c:pt idx="2">
                  <c:v>35 to 44</c:v>
                </c:pt>
                <c:pt idx="3">
                  <c:v>45 to 64</c:v>
                </c:pt>
                <c:pt idx="4">
                  <c:v>65 to 74</c:v>
                </c:pt>
                <c:pt idx="5">
                  <c:v>75 or over</c:v>
                </c:pt>
              </c:strCache>
            </c:strRef>
          </c:cat>
          <c:val>
            <c:numRef>
              <c:f>'Figure 1.4'!$U$7:$U$12</c:f>
              <c:numCache>
                <c:formatCode>0.0</c:formatCode>
                <c:ptCount val="6"/>
                <c:pt idx="0">
                  <c:v>49.658146621582084</c:v>
                </c:pt>
                <c:pt idx="1">
                  <c:v>34.05247094168827</c:v>
                </c:pt>
                <c:pt idx="2">
                  <c:v>27.902816654624488</c:v>
                </c:pt>
                <c:pt idx="3">
                  <c:v>34.218438301799686</c:v>
                </c:pt>
                <c:pt idx="4">
                  <c:v>31.793581046052466</c:v>
                </c:pt>
                <c:pt idx="5">
                  <c:v>37.516530938989746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7-49B8-962D-4136EABCA00A}"/>
            </c:ext>
          </c:extLst>
        </c:ser>
        <c:ser>
          <c:idx val="1"/>
          <c:order val="1"/>
          <c:tx>
            <c:strRef>
              <c:f>'Figure 1.4'!$V$5</c:f>
              <c:strCache>
                <c:ptCount val="1"/>
                <c:pt idx="0">
                  <c:v>social renters</c:v>
                </c:pt>
              </c:strCache>
            </c:strRef>
          </c:tx>
          <c:spPr>
            <a:solidFill>
              <a:srgbClr val="333366"/>
            </a:solidFill>
          </c:spPr>
          <c:invertIfNegative val="0"/>
          <c:cat>
            <c:strRef>
              <c:f>'Figure 1.4'!$T$7:$T$12</c:f>
              <c:strCache>
                <c:ptCount val="6"/>
                <c:pt idx="0">
                  <c:v>16 to 24</c:v>
                </c:pt>
                <c:pt idx="1">
                  <c:v>25 to 34</c:v>
                </c:pt>
                <c:pt idx="2">
                  <c:v>35 to 44</c:v>
                </c:pt>
                <c:pt idx="3">
                  <c:v>45 to 64</c:v>
                </c:pt>
                <c:pt idx="4">
                  <c:v>65 to 74</c:v>
                </c:pt>
                <c:pt idx="5">
                  <c:v>75 or over</c:v>
                </c:pt>
              </c:strCache>
            </c:strRef>
          </c:cat>
          <c:val>
            <c:numRef>
              <c:f>'Figure 1.4'!$V$7:$V$12</c:f>
              <c:numCache>
                <c:formatCode>0.0</c:formatCode>
                <c:ptCount val="6"/>
                <c:pt idx="0">
                  <c:v>31.878341629421239</c:v>
                </c:pt>
                <c:pt idx="1">
                  <c:v>26.731265372846067</c:v>
                </c:pt>
                <c:pt idx="2">
                  <c:v>23.993490437754136</c:v>
                </c:pt>
                <c:pt idx="3">
                  <c:v>26.550421947601571</c:v>
                </c:pt>
                <c:pt idx="4">
                  <c:v>27.052489776484556</c:v>
                </c:pt>
                <c:pt idx="5">
                  <c:v>26.883447765859152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07-49B8-962D-4136EABCA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0581888"/>
        <c:axId val="180583424"/>
      </c:barChart>
      <c:catAx>
        <c:axId val="18058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0583424"/>
        <c:crosses val="autoZero"/>
        <c:auto val="1"/>
        <c:lblAlgn val="ctr"/>
        <c:lblOffset val="100"/>
        <c:noMultiLvlLbl val="0"/>
      </c:catAx>
      <c:valAx>
        <c:axId val="1805834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8.9863212490930103E-3"/>
              <c:y val="0.437837722437805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8058188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1.5'!$U$5:$U$5</c:f>
              <c:strCache>
                <c:ptCount val="1"/>
                <c:pt idx="0">
                  <c:v>owner occupiers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</c:spPr>
          <c:invertIfNegative val="0"/>
          <c:cat>
            <c:strRef>
              <c:f>'Figure 1.5'!$T$7:$T$13</c:f>
              <c:strCache>
                <c:ptCount val="7"/>
                <c:pt idx="0">
                  <c:v>higher managerial/ professional occupations</c:v>
                </c:pt>
                <c:pt idx="1">
                  <c:v>lower managerial/ professional occupations</c:v>
                </c:pt>
                <c:pt idx="2">
                  <c:v>intermediate occupations</c:v>
                </c:pt>
                <c:pt idx="3">
                  <c:v>small employers/ own account workers</c:v>
                </c:pt>
                <c:pt idx="4">
                  <c:v>lower supervisory/ technical occupations</c:v>
                </c:pt>
                <c:pt idx="5">
                  <c:v>semi-routine occupations</c:v>
                </c:pt>
                <c:pt idx="6">
                  <c:v>routine occupations</c:v>
                </c:pt>
              </c:strCache>
            </c:strRef>
          </c:cat>
          <c:val>
            <c:numRef>
              <c:f>'Figure 1.5'!$U$7:$U$13</c:f>
              <c:numCache>
                <c:formatCode>0.0</c:formatCode>
                <c:ptCount val="7"/>
                <c:pt idx="0">
                  <c:v>24.539577875183031</c:v>
                </c:pt>
                <c:pt idx="1">
                  <c:v>33.083446839986685</c:v>
                </c:pt>
                <c:pt idx="2">
                  <c:v>11.969660442979633</c:v>
                </c:pt>
                <c:pt idx="3">
                  <c:v>9.6698656100565348</c:v>
                </c:pt>
                <c:pt idx="4">
                  <c:v>6.5448337227849676</c:v>
                </c:pt>
                <c:pt idx="5">
                  <c:v>7.8280716644620716</c:v>
                </c:pt>
                <c:pt idx="6">
                  <c:v>6.364543844547077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14-45A6-AC71-73E5F061F68C}"/>
            </c:ext>
          </c:extLst>
        </c:ser>
        <c:ser>
          <c:idx val="1"/>
          <c:order val="1"/>
          <c:tx>
            <c:strRef>
              <c:f>'Figure 1.5'!$V$5:$V$5</c:f>
              <c:strCache>
                <c:ptCount val="1"/>
                <c:pt idx="0">
                  <c:v>private renters</c:v>
                </c:pt>
              </c:strCache>
            </c:strRef>
          </c:tx>
          <c:spPr>
            <a:solidFill>
              <a:srgbClr val="333366"/>
            </a:solidFill>
            <a:ln>
              <a:noFill/>
            </a:ln>
          </c:spPr>
          <c:invertIfNegative val="0"/>
          <c:cat>
            <c:strRef>
              <c:f>'Figure 1.5'!$T$7:$T$13</c:f>
              <c:strCache>
                <c:ptCount val="7"/>
                <c:pt idx="0">
                  <c:v>higher managerial/ professional occupations</c:v>
                </c:pt>
                <c:pt idx="1">
                  <c:v>lower managerial/ professional occupations</c:v>
                </c:pt>
                <c:pt idx="2">
                  <c:v>intermediate occupations</c:v>
                </c:pt>
                <c:pt idx="3">
                  <c:v>small employers/ own account workers</c:v>
                </c:pt>
                <c:pt idx="4">
                  <c:v>lower supervisory/ technical occupations</c:v>
                </c:pt>
                <c:pt idx="5">
                  <c:v>semi-routine occupations</c:v>
                </c:pt>
                <c:pt idx="6">
                  <c:v>routine occupations</c:v>
                </c:pt>
              </c:strCache>
            </c:strRef>
          </c:cat>
          <c:val>
            <c:numRef>
              <c:f>'Figure 1.5'!$V$7:$V$13</c:f>
              <c:numCache>
                <c:formatCode>0.0</c:formatCode>
                <c:ptCount val="7"/>
                <c:pt idx="0">
                  <c:v>17.539867097291321</c:v>
                </c:pt>
                <c:pt idx="1">
                  <c:v>29.07577031344913</c:v>
                </c:pt>
                <c:pt idx="2">
                  <c:v>9.8850821398350757</c:v>
                </c:pt>
                <c:pt idx="3">
                  <c:v>10.86897019184422</c:v>
                </c:pt>
                <c:pt idx="4">
                  <c:v>7.1425965307025514</c:v>
                </c:pt>
                <c:pt idx="5">
                  <c:v>14.342876770769877</c:v>
                </c:pt>
                <c:pt idx="6">
                  <c:v>11.144836956107785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14-45A6-AC71-73E5F061F68C}"/>
            </c:ext>
          </c:extLst>
        </c:ser>
        <c:ser>
          <c:idx val="2"/>
          <c:order val="2"/>
          <c:tx>
            <c:strRef>
              <c:f>'Figure 1.5'!$W$5:$W$5</c:f>
              <c:strCache>
                <c:ptCount val="1"/>
                <c:pt idx="0">
                  <c:v>social renters</c:v>
                </c:pt>
              </c:strCache>
            </c:strRef>
          </c:tx>
          <c:spPr>
            <a:solidFill>
              <a:srgbClr val="C0C0C0"/>
            </a:solidFill>
            <a:ln>
              <a:noFill/>
            </a:ln>
          </c:spPr>
          <c:invertIfNegative val="0"/>
          <c:cat>
            <c:strRef>
              <c:f>'Figure 1.5'!$T$7:$T$13</c:f>
              <c:strCache>
                <c:ptCount val="7"/>
                <c:pt idx="0">
                  <c:v>higher managerial/ professional occupations</c:v>
                </c:pt>
                <c:pt idx="1">
                  <c:v>lower managerial/ professional occupations</c:v>
                </c:pt>
                <c:pt idx="2">
                  <c:v>intermediate occupations</c:v>
                </c:pt>
                <c:pt idx="3">
                  <c:v>small employers/ own account workers</c:v>
                </c:pt>
                <c:pt idx="4">
                  <c:v>lower supervisory/ technical occupations</c:v>
                </c:pt>
                <c:pt idx="5">
                  <c:v>semi-routine occupations</c:v>
                </c:pt>
                <c:pt idx="6">
                  <c:v>routine occupations</c:v>
                </c:pt>
              </c:strCache>
            </c:strRef>
          </c:cat>
          <c:val>
            <c:numRef>
              <c:f>'Figure 1.5'!$W$7:$W$13</c:f>
              <c:numCache>
                <c:formatCode>0.0</c:formatCode>
                <c:ptCount val="7"/>
                <c:pt idx="0">
                  <c:v>3.826701458274913</c:v>
                </c:pt>
                <c:pt idx="1">
                  <c:v>16.833122760808774</c:v>
                </c:pt>
                <c:pt idx="2">
                  <c:v>11.647462060942503</c:v>
                </c:pt>
                <c:pt idx="3">
                  <c:v>8.3144131218115511</c:v>
                </c:pt>
                <c:pt idx="4">
                  <c:v>9.5595551275924855</c:v>
                </c:pt>
                <c:pt idx="5">
                  <c:v>25.650112529795059</c:v>
                </c:pt>
                <c:pt idx="6">
                  <c:v>24.168632940774597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14-45A6-AC71-73E5F061F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95665128"/>
        <c:axId val="495664768"/>
      </c:barChart>
      <c:valAx>
        <c:axId val="495664768"/>
        <c:scaling>
          <c:orientation val="minMax"/>
          <c:max val="35"/>
          <c:min val="0"/>
        </c:scaling>
        <c:delete val="0"/>
        <c:axPos val="l"/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900" b="1" i="0" u="none" strike="noStrike" kern="1200" baseline="0">
                    <a:solidFill>
                      <a:srgbClr val="000000"/>
                    </a:solidFill>
                    <a:latin typeface="Arial" pitchFamily="34"/>
                    <a:cs typeface="Arial" pitchFamily="34"/>
                  </a:defRPr>
                </a:pPr>
                <a:r>
                  <a:rPr lang="en-GB" sz="900" b="1" i="0" u="none" strike="noStrike" kern="1200" cap="none" spc="0" baseline="0">
                    <a:solidFill>
                      <a:srgbClr val="000000"/>
                    </a:solidFill>
                    <a:uFillTx/>
                    <a:latin typeface="Arial" pitchFamily="34"/>
                    <a:cs typeface="Arial" pitchFamily="34"/>
                  </a:rPr>
                  <a:t>percentage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7F7F7F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Arial" pitchFamily="34"/>
                <a:cs typeface="Arial" pitchFamily="34"/>
              </a:defRPr>
            </a:pPr>
            <a:endParaRPr lang="en-US"/>
          </a:p>
        </c:txPr>
        <c:crossAx val="495665128"/>
        <c:crosses val="autoZero"/>
        <c:crossBetween val="between"/>
      </c:valAx>
      <c:catAx>
        <c:axId val="495665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7F7F7F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Arial" pitchFamily="34"/>
                <a:cs typeface="Arial" pitchFamily="34"/>
              </a:defRPr>
            </a:pPr>
            <a:endParaRPr lang="en-US"/>
          </a:p>
        </c:txPr>
        <c:crossAx val="49566476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t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900" b="0" i="0" u="none" strike="noStrike" kern="1200" baseline="0">
              <a:solidFill>
                <a:srgbClr val="000000"/>
              </a:solidFill>
              <a:latin typeface="Arial" pitchFamily="34"/>
              <a:cs typeface="Arial" pitchFamily="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n-US" sz="1000" b="0" i="0" u="none" strike="noStrike" kern="1200" baseline="0">
          <a:solidFill>
            <a:srgbClr val="000000"/>
          </a:solidFill>
          <a:latin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7.453584229390682E-2"/>
          <c:y val="3.24340206373133E-2"/>
          <c:w val="0.80795107526881715"/>
          <c:h val="0.83595592514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1.6'!$T$6</c:f>
              <c:strCache>
                <c:ptCount val="1"/>
                <c:pt idx="0">
                  <c:v>owner occupiers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FD8-449C-BCF6-14D87B6301FB}"/>
              </c:ext>
            </c:extLst>
          </c:dPt>
          <c:cat>
            <c:strRef>
              <c:f>'Figure 1.6'!$S$8:$S$13</c:f>
              <c:strCache>
                <c:ptCount val="6"/>
                <c:pt idx="0">
                  <c:v>affluent achievers</c:v>
                </c:pt>
                <c:pt idx="1">
                  <c:v>rising prosperity</c:v>
                </c:pt>
                <c:pt idx="2">
                  <c:v>comfortable communities</c:v>
                </c:pt>
                <c:pt idx="3">
                  <c:v>financially stretched</c:v>
                </c:pt>
                <c:pt idx="4">
                  <c:v>urban adversity</c:v>
                </c:pt>
                <c:pt idx="5">
                  <c:v>not private households</c:v>
                </c:pt>
              </c:strCache>
            </c:strRef>
          </c:cat>
          <c:val>
            <c:numRef>
              <c:f>'Figure 1.6'!$T$8:$T$13</c:f>
              <c:numCache>
                <c:formatCode>0.0</c:formatCode>
                <c:ptCount val="6"/>
                <c:pt idx="0">
                  <c:v>13.666794422489964</c:v>
                </c:pt>
                <c:pt idx="1">
                  <c:v>19.904722852851961</c:v>
                </c:pt>
                <c:pt idx="2">
                  <c:v>28.855484112283154</c:v>
                </c:pt>
                <c:pt idx="3">
                  <c:v>20.906896796760513</c:v>
                </c:pt>
                <c:pt idx="4">
                  <c:v>9.1993778455041415</c:v>
                </c:pt>
                <c:pt idx="5">
                  <c:v>7.4667239701101558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D8-449C-BCF6-14D87B6301FB}"/>
            </c:ext>
          </c:extLst>
        </c:ser>
        <c:ser>
          <c:idx val="1"/>
          <c:order val="1"/>
          <c:tx>
            <c:strRef>
              <c:f>'Figure 1.6'!$U$6</c:f>
              <c:strCache>
                <c:ptCount val="1"/>
                <c:pt idx="0">
                  <c:v>private renters</c:v>
                </c:pt>
              </c:strCache>
            </c:strRef>
          </c:tx>
          <c:spPr>
            <a:solidFill>
              <a:srgbClr val="333366"/>
            </a:solidFill>
            <a:ln>
              <a:noFill/>
            </a:ln>
          </c:spPr>
          <c:invertIfNegative val="0"/>
          <c:cat>
            <c:strRef>
              <c:f>'Figure 1.6'!$S$8:$S$13</c:f>
              <c:strCache>
                <c:ptCount val="6"/>
                <c:pt idx="0">
                  <c:v>affluent achievers</c:v>
                </c:pt>
                <c:pt idx="1">
                  <c:v>rising prosperity</c:v>
                </c:pt>
                <c:pt idx="2">
                  <c:v>comfortable communities</c:v>
                </c:pt>
                <c:pt idx="3">
                  <c:v>financially stretched</c:v>
                </c:pt>
                <c:pt idx="4">
                  <c:v>urban adversity</c:v>
                </c:pt>
                <c:pt idx="5">
                  <c:v>not private households</c:v>
                </c:pt>
              </c:strCache>
            </c:strRef>
          </c:cat>
          <c:val>
            <c:numRef>
              <c:f>'Figure 1.6'!$U$8:$U$13</c:f>
              <c:numCache>
                <c:formatCode>0.0</c:formatCode>
                <c:ptCount val="6"/>
                <c:pt idx="0">
                  <c:v>3.9394271661158853</c:v>
                </c:pt>
                <c:pt idx="1">
                  <c:v>11.218941993948985</c:v>
                </c:pt>
                <c:pt idx="2">
                  <c:v>28.827337487053867</c:v>
                </c:pt>
                <c:pt idx="3">
                  <c:v>27.578368716054037</c:v>
                </c:pt>
                <c:pt idx="4">
                  <c:v>11.618649949197254</c:v>
                </c:pt>
                <c:pt idx="5">
                  <c:v>16.817274687629961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D8-449C-BCF6-14D87B6301FB}"/>
            </c:ext>
          </c:extLst>
        </c:ser>
        <c:ser>
          <c:idx val="2"/>
          <c:order val="2"/>
          <c:tx>
            <c:strRef>
              <c:f>'Figure 1.6'!$V$6</c:f>
              <c:strCache>
                <c:ptCount val="1"/>
                <c:pt idx="0">
                  <c:v>social renters</c:v>
                </c:pt>
              </c:strCache>
            </c:strRef>
          </c:tx>
          <c:spPr>
            <a:solidFill>
              <a:srgbClr val="C0C0C0"/>
            </a:solidFill>
            <a:ln>
              <a:noFill/>
            </a:ln>
          </c:spPr>
          <c:invertIfNegative val="0"/>
          <c:cat>
            <c:strRef>
              <c:f>'Figure 1.6'!$S$8:$S$13</c:f>
              <c:strCache>
                <c:ptCount val="6"/>
                <c:pt idx="0">
                  <c:v>affluent achievers</c:v>
                </c:pt>
                <c:pt idx="1">
                  <c:v>rising prosperity</c:v>
                </c:pt>
                <c:pt idx="2">
                  <c:v>comfortable communities</c:v>
                </c:pt>
                <c:pt idx="3">
                  <c:v>financially stretched</c:v>
                </c:pt>
                <c:pt idx="4">
                  <c:v>urban adversity</c:v>
                </c:pt>
                <c:pt idx="5">
                  <c:v>not private households</c:v>
                </c:pt>
              </c:strCache>
            </c:strRef>
          </c:cat>
          <c:val>
            <c:numRef>
              <c:f>'Figure 1.6'!$V$8:$V$13</c:f>
              <c:numCache>
                <c:formatCode>0.0</c:formatCode>
                <c:ptCount val="6"/>
                <c:pt idx="0">
                  <c:v>0.61039574245577288</c:v>
                </c:pt>
                <c:pt idx="1">
                  <c:v>2.5824813179484609</c:v>
                </c:pt>
                <c:pt idx="2">
                  <c:v>8.4225110526593827</c:v>
                </c:pt>
                <c:pt idx="3">
                  <c:v>9.002853489285906</c:v>
                </c:pt>
                <c:pt idx="4">
                  <c:v>34.524805732588256</c:v>
                </c:pt>
                <c:pt idx="5">
                  <c:v>44.856952665062195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D8-449C-BCF6-14D87B630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95669088"/>
        <c:axId val="495669808"/>
      </c:barChart>
      <c:valAx>
        <c:axId val="4956698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algn="ctr">
                  <a:defRPr b="1"/>
                </a:pPr>
                <a:r>
                  <a:rPr lang="en-GB" b="1"/>
                  <a:t>percentage</a:t>
                </a:r>
              </a:p>
            </c:rich>
          </c:tx>
          <c:layout>
            <c:manualLayout>
              <c:xMode val="edge"/>
              <c:yMode val="edge"/>
              <c:x val="8.6674174174174179E-4"/>
              <c:y val="0.36931281097651553"/>
            </c:manualLayout>
          </c:layout>
          <c:overlay val="0"/>
          <c:spPr>
            <a:noFill/>
            <a:ln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7F7F7F"/>
            </a:solidFill>
            <a:prstDash val="solid"/>
            <a:round/>
          </a:ln>
        </c:spPr>
        <c:crossAx val="495669088"/>
        <c:crosses val="autoZero"/>
        <c:crossBetween val="between"/>
      </c:valAx>
      <c:catAx>
        <c:axId val="495669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7F7F7F"/>
            </a:solidFill>
            <a:prstDash val="solid"/>
            <a:round/>
          </a:ln>
        </c:spPr>
        <c:crossAx val="49566980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t"/>
      <c:overlay val="0"/>
      <c:spPr>
        <a:noFill/>
        <a:ln>
          <a:noFill/>
        </a:ln>
      </c:sp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n-US" sz="900" b="0" i="0" u="none" strike="noStrike" kern="1200" baseline="0">
          <a:solidFill>
            <a:srgbClr val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800136338460232E-2"/>
          <c:y val="3.9162326931355802E-2"/>
          <c:w val="0.8711757276074279"/>
          <c:h val="0.77906104833130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1.7'!$U$4:$U$5</c:f>
              <c:strCache>
                <c:ptCount val="2"/>
                <c:pt idx="0">
                  <c:v>private renters</c:v>
                </c:pt>
              </c:strCache>
            </c:strRef>
          </c:tx>
          <c:spPr>
            <a:solidFill>
              <a:srgbClr val="009999"/>
            </a:solidFill>
          </c:spPr>
          <c:invertIfNegative val="0"/>
          <c:cat>
            <c:strRef>
              <c:f>'Figure 1.7'!$T$6:$T$15</c:f>
              <c:strCache>
                <c:ptCount val="10"/>
                <c:pt idx="0">
                  <c:v>North East</c:v>
                </c:pt>
                <c:pt idx="1">
                  <c:v>North West</c:v>
                </c:pt>
                <c:pt idx="2">
                  <c:v>Yorkshire and the Humber</c:v>
                </c:pt>
                <c:pt idx="3">
                  <c:v>East Midlands</c:v>
                </c:pt>
                <c:pt idx="4">
                  <c:v>West Midlands</c:v>
                </c:pt>
                <c:pt idx="5">
                  <c:v>East</c:v>
                </c:pt>
                <c:pt idx="6">
                  <c:v>South East</c:v>
                </c:pt>
                <c:pt idx="7">
                  <c:v>South West</c:v>
                </c:pt>
                <c:pt idx="8">
                  <c:v>England (excluding London)</c:v>
                </c:pt>
                <c:pt idx="9">
                  <c:v>London</c:v>
                </c:pt>
              </c:strCache>
            </c:strRef>
          </c:cat>
          <c:val>
            <c:numRef>
              <c:f>'Figure 1.7'!$U$6:$U$15</c:f>
              <c:numCache>
                <c:formatCode>0.0</c:formatCode>
                <c:ptCount val="10"/>
                <c:pt idx="0">
                  <c:v>54.102971424256097</c:v>
                </c:pt>
                <c:pt idx="1">
                  <c:v>51.63859020893026</c:v>
                </c:pt>
                <c:pt idx="2">
                  <c:v>51.050158494328215</c:v>
                </c:pt>
                <c:pt idx="3">
                  <c:v>63.401764536309415</c:v>
                </c:pt>
                <c:pt idx="4">
                  <c:v>64.58253922755209</c:v>
                </c:pt>
                <c:pt idx="5">
                  <c:v>82.51168356349686</c:v>
                </c:pt>
                <c:pt idx="6">
                  <c:v>86.301233519029736</c:v>
                </c:pt>
                <c:pt idx="7">
                  <c:v>66.875198626203783</c:v>
                </c:pt>
                <c:pt idx="8">
                  <c:v>64.696873560867061</c:v>
                </c:pt>
                <c:pt idx="9">
                  <c:v>96.020027199217424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D5-44F7-A0AB-5C95B9CBA8F0}"/>
            </c:ext>
          </c:extLst>
        </c:ser>
        <c:ser>
          <c:idx val="1"/>
          <c:order val="1"/>
          <c:tx>
            <c:strRef>
              <c:f>'Figure 1.7'!$V$4</c:f>
              <c:strCache>
                <c:ptCount val="1"/>
                <c:pt idx="0">
                  <c:v>social renters</c:v>
                </c:pt>
              </c:strCache>
            </c:strRef>
          </c:tx>
          <c:spPr>
            <a:solidFill>
              <a:srgbClr val="333366"/>
            </a:solidFill>
          </c:spPr>
          <c:invertIfNegative val="0"/>
          <c:cat>
            <c:strRef>
              <c:f>'Figure 1.7'!$T$6:$T$15</c:f>
              <c:strCache>
                <c:ptCount val="10"/>
                <c:pt idx="0">
                  <c:v>North East</c:v>
                </c:pt>
                <c:pt idx="1">
                  <c:v>North West</c:v>
                </c:pt>
                <c:pt idx="2">
                  <c:v>Yorkshire and the Humber</c:v>
                </c:pt>
                <c:pt idx="3">
                  <c:v>East Midlands</c:v>
                </c:pt>
                <c:pt idx="4">
                  <c:v>West Midlands</c:v>
                </c:pt>
                <c:pt idx="5">
                  <c:v>East</c:v>
                </c:pt>
                <c:pt idx="6">
                  <c:v>South East</c:v>
                </c:pt>
                <c:pt idx="7">
                  <c:v>South West</c:v>
                </c:pt>
                <c:pt idx="8">
                  <c:v>England (excluding London)</c:v>
                </c:pt>
                <c:pt idx="9">
                  <c:v>London</c:v>
                </c:pt>
              </c:strCache>
            </c:strRef>
          </c:cat>
          <c:val>
            <c:numRef>
              <c:f>'Figure 1.7'!$V$6:$V$15</c:f>
              <c:numCache>
                <c:formatCode>0.0</c:formatCode>
                <c:ptCount val="10"/>
                <c:pt idx="0">
                  <c:v>27.093083441422337</c:v>
                </c:pt>
                <c:pt idx="1">
                  <c:v>35.160351265314041</c:v>
                </c:pt>
                <c:pt idx="2">
                  <c:v>31.802381563410027</c:v>
                </c:pt>
                <c:pt idx="3">
                  <c:v>26.089627654104021</c:v>
                </c:pt>
                <c:pt idx="4">
                  <c:v>37.286456774741673</c:v>
                </c:pt>
                <c:pt idx="5">
                  <c:v>45.998133404703388</c:v>
                </c:pt>
                <c:pt idx="6">
                  <c:v>46.826659137224517</c:v>
                </c:pt>
                <c:pt idx="7">
                  <c:v>39.151894388983074</c:v>
                </c:pt>
                <c:pt idx="8">
                  <c:v>36.879757957894611</c:v>
                </c:pt>
                <c:pt idx="9">
                  <c:v>64.273864840282229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D5-44F7-A0AB-5C95B9CBA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0581888"/>
        <c:axId val="180583424"/>
      </c:barChart>
      <c:catAx>
        <c:axId val="18058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0583424"/>
        <c:crosses val="autoZero"/>
        <c:auto val="1"/>
        <c:lblAlgn val="ctr"/>
        <c:lblOffset val="100"/>
        <c:noMultiLvlLbl val="0"/>
      </c:catAx>
      <c:valAx>
        <c:axId val="1805834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8.9862742567015184E-3"/>
              <c:y val="0.3542772139858539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8058188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800136338460232E-2"/>
          <c:y val="3.9162326931355802E-2"/>
          <c:w val="0.8711757276074279"/>
          <c:h val="0.862743175067188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1.8'!$U$4:$U$5</c:f>
              <c:strCache>
                <c:ptCount val="2"/>
                <c:pt idx="0">
                  <c:v>private renters</c:v>
                </c:pt>
              </c:strCache>
            </c:strRef>
          </c:tx>
          <c:spPr>
            <a:solidFill>
              <a:srgbClr val="009999"/>
            </a:solidFill>
          </c:spPr>
          <c:invertIfNegative val="0"/>
          <c:cat>
            <c:strRef>
              <c:f>'Figure 1.8'!$T$6:$T$11</c:f>
              <c:strCache>
                <c:ptCount val="6"/>
                <c:pt idx="0">
                  <c:v>full-time work</c:v>
                </c:pt>
                <c:pt idx="1">
                  <c:v>part-time work</c:v>
                </c:pt>
                <c:pt idx="2">
                  <c:v>retired</c:v>
                </c:pt>
                <c:pt idx="3">
                  <c:v>unemployed</c:v>
                </c:pt>
                <c:pt idx="4">
                  <c:v>full-time education</c:v>
                </c:pt>
                <c:pt idx="5">
                  <c:v>other inactive</c:v>
                </c:pt>
              </c:strCache>
            </c:strRef>
          </c:cat>
          <c:val>
            <c:numRef>
              <c:f>'Figure 1.8'!$U$6:$U$11</c:f>
              <c:numCache>
                <c:formatCode>0.0</c:formatCode>
                <c:ptCount val="6"/>
                <c:pt idx="0">
                  <c:v>60.186220532506304</c:v>
                </c:pt>
                <c:pt idx="1">
                  <c:v>72.710708663435625</c:v>
                </c:pt>
                <c:pt idx="2">
                  <c:v>71.057728204918476</c:v>
                </c:pt>
                <c:pt idx="3">
                  <c:v>92.837562900611488</c:v>
                </c:pt>
                <c:pt idx="4">
                  <c:v>90.46190309583173</c:v>
                </c:pt>
                <c:pt idx="5">
                  <c:v>74.843193803829351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9C-4387-A9D3-FE3BAF82EF9B}"/>
            </c:ext>
          </c:extLst>
        </c:ser>
        <c:ser>
          <c:idx val="1"/>
          <c:order val="1"/>
          <c:tx>
            <c:strRef>
              <c:f>'Figure 1.8'!$V$4</c:f>
              <c:strCache>
                <c:ptCount val="1"/>
                <c:pt idx="0">
                  <c:v>social renters</c:v>
                </c:pt>
              </c:strCache>
            </c:strRef>
          </c:tx>
          <c:spPr>
            <a:solidFill>
              <a:srgbClr val="333366"/>
            </a:solidFill>
          </c:spPr>
          <c:invertIfNegative val="0"/>
          <c:cat>
            <c:strRef>
              <c:f>'Figure 1.8'!$T$6:$T$11</c:f>
              <c:strCache>
                <c:ptCount val="6"/>
                <c:pt idx="0">
                  <c:v>full-time work</c:v>
                </c:pt>
                <c:pt idx="1">
                  <c:v>part-time work</c:v>
                </c:pt>
                <c:pt idx="2">
                  <c:v>retired</c:v>
                </c:pt>
                <c:pt idx="3">
                  <c:v>unemployed</c:v>
                </c:pt>
                <c:pt idx="4">
                  <c:v>full-time education</c:v>
                </c:pt>
                <c:pt idx="5">
                  <c:v>other inactive</c:v>
                </c:pt>
              </c:strCache>
            </c:strRef>
          </c:cat>
          <c:val>
            <c:numRef>
              <c:f>'Figure 1.8'!$V$6:$V$11</c:f>
              <c:numCache>
                <c:formatCode>0.0</c:formatCode>
                <c:ptCount val="6"/>
                <c:pt idx="0">
                  <c:v>25.612858756809281</c:v>
                </c:pt>
                <c:pt idx="1">
                  <c:v>46.62947778925421</c:v>
                </c:pt>
                <c:pt idx="2">
                  <c:v>34.634324929198463</c:v>
                </c:pt>
                <c:pt idx="3">
                  <c:v>65.042255383675311</c:v>
                </c:pt>
                <c:pt idx="4">
                  <c:v>60.768264915162263</c:v>
                </c:pt>
                <c:pt idx="5">
                  <c:v>48.75250140242543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9C-4387-A9D3-FE3BAF82E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0581888"/>
        <c:axId val="180583424"/>
      </c:barChart>
      <c:catAx>
        <c:axId val="18058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0583424"/>
        <c:crosses val="autoZero"/>
        <c:auto val="1"/>
        <c:lblAlgn val="ctr"/>
        <c:lblOffset val="100"/>
        <c:noMultiLvlLbl val="0"/>
      </c:catAx>
      <c:valAx>
        <c:axId val="1805834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8.9863212490930103E-3"/>
              <c:y val="0.437837722437805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8058188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2</xdr:row>
      <xdr:rowOff>180967</xdr:rowOff>
    </xdr:from>
    <xdr:to>
      <xdr:col>11</xdr:col>
      <xdr:colOff>66599</xdr:colOff>
      <xdr:row>19</xdr:row>
      <xdr:rowOff>143242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6969755A-8414-4273-8772-13E9CD4626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596900</xdr:colOff>
      <xdr:row>2</xdr:row>
      <xdr:rowOff>177800</xdr:rowOff>
    </xdr:from>
    <xdr:to>
      <xdr:col>8</xdr:col>
      <xdr:colOff>523100</xdr:colOff>
      <xdr:row>19</xdr:row>
      <xdr:rowOff>95250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0B49F6BA-3FBB-45B7-B7BD-6CB4C99E2C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3</xdr:row>
      <xdr:rowOff>114297</xdr:rowOff>
    </xdr:from>
    <xdr:to>
      <xdr:col>9</xdr:col>
      <xdr:colOff>333675</xdr:colOff>
      <xdr:row>21</xdr:row>
      <xdr:rowOff>133722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413AB6CA-1525-4844-873C-6347683534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85547</xdr:rowOff>
    </xdr:from>
    <xdr:to>
      <xdr:col>11</xdr:col>
      <xdr:colOff>27326</xdr:colOff>
      <xdr:row>32</xdr:row>
      <xdr:rowOff>123825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4B844566-0C3D-4419-8C02-BC0C0F6E84ED}"/>
            </a:ext>
          </a:extLst>
        </xdr:cNvPr>
        <xdr:cNvGrpSpPr/>
      </xdr:nvGrpSpPr>
      <xdr:grpSpPr>
        <a:xfrm>
          <a:off x="596900" y="469722"/>
          <a:ext cx="6453526" cy="5232578"/>
          <a:chOff x="549098" y="303060"/>
          <a:chExt cx="2981230" cy="2609119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FF27B53D-0A6E-0451-9085-C64B71765678}"/>
              </a:ext>
            </a:extLst>
          </xdr:cNvPr>
          <xdr:cNvGraphicFramePr>
            <a:graphicFrameLocks/>
          </xdr:cNvGraphicFramePr>
        </xdr:nvGraphicFramePr>
        <xdr:xfrm>
          <a:off x="563409" y="303060"/>
          <a:ext cx="2966919" cy="124920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3">
            <a:extLst>
              <a:ext uri="{FF2B5EF4-FFF2-40B4-BE49-F238E27FC236}">
                <a16:creationId xmlns:a16="http://schemas.microsoft.com/office/drawing/2014/main" id="{F6F17B66-FC14-B499-A6D8-C3E6A9205FF5}"/>
              </a:ext>
            </a:extLst>
          </xdr:cNvPr>
          <xdr:cNvGraphicFramePr>
            <a:graphicFrameLocks/>
          </xdr:cNvGraphicFramePr>
        </xdr:nvGraphicFramePr>
        <xdr:xfrm>
          <a:off x="549098" y="1517337"/>
          <a:ext cx="2951507" cy="13948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603249</xdr:colOff>
      <xdr:row>3</xdr:row>
      <xdr:rowOff>184149</xdr:rowOff>
    </xdr:from>
    <xdr:to>
      <xdr:col>11</xdr:col>
      <xdr:colOff>27424</xdr:colOff>
      <xdr:row>20</xdr:row>
      <xdr:rowOff>121224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1F1B6FA3-E2E9-47C8-96B6-9035F9C135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596900</xdr:colOff>
      <xdr:row>2</xdr:row>
      <xdr:rowOff>184149</xdr:rowOff>
    </xdr:from>
    <xdr:to>
      <xdr:col>11</xdr:col>
      <xdr:colOff>27425</xdr:colOff>
      <xdr:row>20</xdr:row>
      <xdr:rowOff>152400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48A7792C-6D42-4630-AF9D-2C6EF4B8A4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126998</xdr:colOff>
      <xdr:row>2</xdr:row>
      <xdr:rowOff>173041</xdr:rowOff>
    </xdr:from>
    <xdr:ext cx="6480000" cy="367619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105444D-9864-771D-CDB7-291763AF4B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276228</xdr:colOff>
      <xdr:row>3</xdr:row>
      <xdr:rowOff>31745</xdr:rowOff>
    </xdr:from>
    <xdr:ext cx="6156000" cy="3682553"/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28C42513-62DA-192C-BC5D-9A3315BF8B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596900</xdr:colOff>
      <xdr:row>2</xdr:row>
      <xdr:rowOff>177800</xdr:rowOff>
    </xdr:from>
    <xdr:to>
      <xdr:col>11</xdr:col>
      <xdr:colOff>342900</xdr:colOff>
      <xdr:row>22</xdr:row>
      <xdr:rowOff>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00D055B7-D5DD-47E0-9147-410670E3A9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596900</xdr:colOff>
      <xdr:row>2</xdr:row>
      <xdr:rowOff>177800</xdr:rowOff>
    </xdr:from>
    <xdr:to>
      <xdr:col>10</xdr:col>
      <xdr:colOff>504650</xdr:colOff>
      <xdr:row>19</xdr:row>
      <xdr:rowOff>95250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7CDAEB20-57EA-4FDD-9DB0-7330B4FD42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603246</xdr:colOff>
      <xdr:row>2</xdr:row>
      <xdr:rowOff>177800</xdr:rowOff>
    </xdr:from>
    <xdr:to>
      <xdr:col>10</xdr:col>
      <xdr:colOff>510996</xdr:colOff>
      <xdr:row>19</xdr:row>
      <xdr:rowOff>120650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1C66779E-B720-410D-88FE-9E489B2D46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FA0B0-3DF5-4984-AF76-EBFD1076F7BF}">
  <dimension ref="A2:B17"/>
  <sheetViews>
    <sheetView tabSelected="1" workbookViewId="0"/>
  </sheetViews>
  <sheetFormatPr defaultColWidth="8.7265625" defaultRowHeight="14.5" x14ac:dyDescent="0.35"/>
  <cols>
    <col min="1" max="1" width="8.7265625" style="1" customWidth="1"/>
    <col min="2" max="16384" width="8.7265625" style="1"/>
  </cols>
  <sheetData>
    <row r="2" spans="1:2" x14ac:dyDescent="0.35">
      <c r="B2" s="63" t="s">
        <v>74</v>
      </c>
    </row>
    <row r="3" spans="1:2" x14ac:dyDescent="0.35">
      <c r="B3" s="67"/>
    </row>
    <row r="4" spans="1:2" x14ac:dyDescent="0.35">
      <c r="B4" s="67"/>
    </row>
    <row r="5" spans="1:2" x14ac:dyDescent="0.35">
      <c r="B5" s="63" t="s">
        <v>75</v>
      </c>
    </row>
    <row r="6" spans="1:2" x14ac:dyDescent="0.35">
      <c r="B6" s="63"/>
    </row>
    <row r="7" spans="1:2" x14ac:dyDescent="0.35">
      <c r="B7" s="68" t="s">
        <v>76</v>
      </c>
    </row>
    <row r="8" spans="1:2" x14ac:dyDescent="0.35">
      <c r="A8" s="61"/>
      <c r="B8" s="69" t="s">
        <v>47</v>
      </c>
    </row>
    <row r="9" spans="1:2" x14ac:dyDescent="0.35">
      <c r="A9" s="61"/>
      <c r="B9" s="69" t="s">
        <v>77</v>
      </c>
    </row>
    <row r="10" spans="1:2" x14ac:dyDescent="0.35">
      <c r="A10" s="61"/>
      <c r="B10" s="69" t="s">
        <v>78</v>
      </c>
    </row>
    <row r="11" spans="1:2" x14ac:dyDescent="0.35">
      <c r="A11" s="61"/>
      <c r="B11" s="69" t="s">
        <v>79</v>
      </c>
    </row>
    <row r="12" spans="1:2" x14ac:dyDescent="0.35">
      <c r="A12" s="61"/>
      <c r="B12" s="69" t="s">
        <v>51</v>
      </c>
    </row>
    <row r="13" spans="1:2" x14ac:dyDescent="0.35">
      <c r="A13" s="61"/>
      <c r="B13" s="69" t="s">
        <v>55</v>
      </c>
    </row>
    <row r="14" spans="1:2" x14ac:dyDescent="0.35">
      <c r="A14" s="61"/>
      <c r="B14" s="69" t="s">
        <v>65</v>
      </c>
    </row>
    <row r="15" spans="1:2" x14ac:dyDescent="0.35">
      <c r="A15" s="61"/>
      <c r="B15" s="69" t="s">
        <v>68</v>
      </c>
    </row>
    <row r="16" spans="1:2" x14ac:dyDescent="0.35">
      <c r="A16" s="61"/>
      <c r="B16" s="69" t="s">
        <v>72</v>
      </c>
    </row>
    <row r="17" spans="1:2" x14ac:dyDescent="0.35">
      <c r="A17" s="61"/>
      <c r="B17" s="69" t="s">
        <v>73</v>
      </c>
    </row>
  </sheetData>
  <hyperlinks>
    <hyperlink ref="B8" location="'Figure 1.1'!A1" display="Figure 1.1: Income quintiles by tenure, 2022-23" xr:uid="{9B31B557-2D5F-4634-ADD2-F82E59918EA9}"/>
    <hyperlink ref="B9" location="'Figure 1.2'!A1" display="Figure 1.2: Income quintiles, by presence of dependent children, 2023-24" xr:uid="{49461356-529E-48F6-BE07-11ECA7D38EF3}"/>
    <hyperlink ref="B10" location="'Figure 1.3'!A1" display="Figure 1.3: Mean weekly rent costs, private renters, by region, 2023-24" xr:uid="{AAD359E0-308D-40F9-8C2E-9C5E596B4AC1}"/>
    <hyperlink ref="B11" location="'Figure 1.4'!A1" display="Figure 1.4: Mean proportion of income spent on rent, by age, 2022-23" xr:uid="{761EFECE-0AD7-4B51-89CD-ADFAEEB39673}"/>
    <hyperlink ref="B12" location="'Figure 1.5'!A1" display="Figure 1.5: NS-SEC by tenure, 2023-24" xr:uid="{524AD2A3-1074-4DD3-B008-C27078C261FA}"/>
    <hyperlink ref="B13" location="'Figure 1.6'!A1" display="Figure 1.6: ACORN by tenure, 2023-24" xr:uid="{604DF643-1F93-4EF3-BD0E-9B66DFD120C2}"/>
    <hyperlink ref="B14" location="'Figure 1.7'!A1" display="Figure 1.7: 40/30 ratio, by region, 2023-24" xr:uid="{E0C65A2B-A7E8-4C77-A750-C2DD2283FC42}"/>
    <hyperlink ref="B15" location="'Figure 1.8'!A1" display="Figure 1.8: 40/30 ratio, by economic status, 2022-23" xr:uid="{588CF59A-9369-4203-AAB3-0E796A28B3F5}"/>
    <hyperlink ref="B16" location="'Figure 1.9'!A1" display="Figure 1.9: Receives housing support, by income quintiles, 2023-24" xr:uid="{B205FEB7-F40C-41BE-AB80-AEA464A0A5C4}"/>
    <hyperlink ref="B17" location="'Figure 1.10'!A1" display="Figure 1.10: Receives housing support, by presence of dependent children, 2023-24" xr:uid="{350BEDD9-845E-41EB-BF2A-1D0551240319}"/>
  </hyperlinks>
  <pageMargins left="0.70000000000000007" right="0.70000000000000007" top="0.75" bottom="0.75" header="0.30000000000000004" footer="0.30000000000000004"/>
  <headerFooter>
    <oddHeader>&amp;C&amp;"Calibri"&amp;10&amp;K000000 OFFICIAL&amp;1#_x000D_</oddHeader>
    <oddFooter>&amp;C_x000D_&amp;1#&amp;"Calibri"&amp;10&amp;K000000 OFFICIAL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30CA6-7FA0-4B05-92AC-DBF1E493B400}">
  <dimension ref="A1:W23"/>
  <sheetViews>
    <sheetView workbookViewId="0"/>
  </sheetViews>
  <sheetFormatPr defaultColWidth="9.453125" defaultRowHeight="14.5" x14ac:dyDescent="0.35"/>
  <cols>
    <col min="1" max="10" width="9.453125" style="12"/>
    <col min="11" max="13" width="9.453125" style="13"/>
    <col min="14" max="19" width="9.453125" style="12"/>
    <col min="20" max="20" width="36" style="12" bestFit="1" customWidth="1"/>
    <col min="21" max="21" width="12.26953125" style="12" customWidth="1"/>
    <col min="22" max="22" width="16.26953125" style="12" customWidth="1"/>
    <col min="23" max="16384" width="9.453125" style="12"/>
  </cols>
  <sheetData>
    <row r="1" spans="1:23" ht="14.25" customHeight="1" x14ac:dyDescent="0.35">
      <c r="A1" s="11"/>
    </row>
    <row r="2" spans="1:23" ht="15.5" x14ac:dyDescent="0.35">
      <c r="B2" s="70" t="s">
        <v>72</v>
      </c>
      <c r="R2" s="14"/>
      <c r="T2" s="15"/>
      <c r="U2" s="16"/>
      <c r="V2" s="16"/>
    </row>
    <row r="3" spans="1:23" ht="15.5" x14ac:dyDescent="0.35">
      <c r="B3" s="17"/>
      <c r="R3" s="14"/>
      <c r="T3" s="18" t="s">
        <v>70</v>
      </c>
      <c r="U3" s="18"/>
      <c r="V3" s="16"/>
    </row>
    <row r="4" spans="1:23" x14ac:dyDescent="0.35">
      <c r="R4" s="16"/>
      <c r="T4" s="19"/>
      <c r="U4" s="71" t="s">
        <v>1</v>
      </c>
      <c r="V4" s="72" t="s">
        <v>2</v>
      </c>
    </row>
    <row r="5" spans="1:23" ht="17.25" customHeight="1" x14ac:dyDescent="0.35">
      <c r="R5" s="16"/>
      <c r="T5" s="20"/>
      <c r="U5" s="21"/>
      <c r="V5" s="22" t="s">
        <v>3</v>
      </c>
    </row>
    <row r="6" spans="1:23" ht="14.25" customHeight="1" x14ac:dyDescent="0.35">
      <c r="T6" s="55" t="s">
        <v>24</v>
      </c>
      <c r="U6" s="86">
        <v>55.218311419740004</v>
      </c>
      <c r="V6" s="86">
        <v>80.377321786435488</v>
      </c>
    </row>
    <row r="7" spans="1:23" ht="14.25" customHeight="1" x14ac:dyDescent="0.35">
      <c r="T7" s="55" t="s">
        <v>25</v>
      </c>
      <c r="U7" s="86">
        <v>35.947731039503466</v>
      </c>
      <c r="V7" s="86">
        <v>61.90971215881774</v>
      </c>
    </row>
    <row r="8" spans="1:23" ht="14.25" customHeight="1" x14ac:dyDescent="0.35">
      <c r="T8" s="55" t="s">
        <v>26</v>
      </c>
      <c r="U8" s="86">
        <v>14.75099408479357</v>
      </c>
      <c r="V8" s="86">
        <v>41.306259658897069</v>
      </c>
      <c r="W8" s="24"/>
    </row>
    <row r="9" spans="1:23" ht="14.25" customHeight="1" x14ac:dyDescent="0.35">
      <c r="P9" s="11"/>
      <c r="T9" s="55" t="s">
        <v>27</v>
      </c>
      <c r="U9" s="86">
        <v>6.3856181252291284</v>
      </c>
      <c r="V9" s="86">
        <v>19.452691859059904</v>
      </c>
      <c r="W9" s="24"/>
    </row>
    <row r="10" spans="1:23" x14ac:dyDescent="0.35">
      <c r="P10" s="11"/>
      <c r="T10" s="56" t="s">
        <v>28</v>
      </c>
      <c r="U10" s="87">
        <v>1.0863317486127444</v>
      </c>
      <c r="V10" s="87">
        <v>14.406602562067434</v>
      </c>
      <c r="W10" s="24"/>
    </row>
    <row r="11" spans="1:23" x14ac:dyDescent="0.35">
      <c r="P11" s="28"/>
      <c r="W11" s="24"/>
    </row>
    <row r="12" spans="1:23" ht="14.25" customHeight="1" x14ac:dyDescent="0.35">
      <c r="P12" s="28"/>
      <c r="W12" s="24"/>
    </row>
    <row r="13" spans="1:23" ht="14.25" customHeight="1" x14ac:dyDescent="0.35">
      <c r="P13" s="28"/>
    </row>
    <row r="14" spans="1:23" ht="14.25" customHeight="1" x14ac:dyDescent="0.35">
      <c r="P14" s="28"/>
    </row>
    <row r="15" spans="1:23" ht="14.25" customHeight="1" x14ac:dyDescent="0.35">
      <c r="P15" s="28"/>
    </row>
    <row r="16" spans="1:23" ht="14.25" customHeight="1" x14ac:dyDescent="0.35">
      <c r="P16" s="28"/>
    </row>
    <row r="21" spans="2:13" ht="14" x14ac:dyDescent="0.3">
      <c r="B21" s="31" t="s">
        <v>102</v>
      </c>
      <c r="K21" s="11"/>
      <c r="L21" s="11"/>
      <c r="M21" s="11"/>
    </row>
    <row r="22" spans="2:13" ht="14" x14ac:dyDescent="0.3">
      <c r="B22" s="31" t="s">
        <v>71</v>
      </c>
      <c r="K22" s="11"/>
      <c r="L22" s="11"/>
      <c r="M22" s="11"/>
    </row>
    <row r="23" spans="2:13" x14ac:dyDescent="0.35">
      <c r="B23" s="31" t="s">
        <v>8</v>
      </c>
    </row>
  </sheetData>
  <pageMargins left="0.7" right="0.7" top="0.75" bottom="0.75" header="0.3" footer="0.3"/>
  <headerFooter>
    <oddHeader>&amp;C&amp;"Calibri"&amp;10&amp;K000000 OFFICIAL&amp;1#_x000D_</oddHeader>
    <oddFooter>&amp;C_x000D_&amp;1#&amp;"Calibri"&amp;10&amp;K000000 OFFICIAL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42C7A-36E7-4BE5-843E-A484ADE823BF}">
  <dimension ref="A1:W23"/>
  <sheetViews>
    <sheetView workbookViewId="0"/>
  </sheetViews>
  <sheetFormatPr defaultColWidth="9.453125" defaultRowHeight="14.5" x14ac:dyDescent="0.35"/>
  <cols>
    <col min="1" max="10" width="9.453125" style="12"/>
    <col min="11" max="13" width="9.453125" style="13"/>
    <col min="14" max="19" width="9.453125" style="12"/>
    <col min="20" max="20" width="36" style="12" bestFit="1" customWidth="1"/>
    <col min="21" max="21" width="12.26953125" style="12" customWidth="1"/>
    <col min="22" max="22" width="16.26953125" style="12" customWidth="1"/>
    <col min="23" max="16384" width="9.453125" style="12"/>
  </cols>
  <sheetData>
    <row r="1" spans="1:23" ht="14.25" customHeight="1" x14ac:dyDescent="0.35">
      <c r="A1" s="11"/>
    </row>
    <row r="2" spans="1:23" ht="15.5" x14ac:dyDescent="0.35">
      <c r="B2" s="70" t="s">
        <v>73</v>
      </c>
      <c r="R2" s="14"/>
      <c r="T2" s="15"/>
      <c r="U2" s="16"/>
      <c r="V2" s="16"/>
    </row>
    <row r="3" spans="1:23" ht="15.5" x14ac:dyDescent="0.35">
      <c r="B3" s="17"/>
      <c r="R3" s="14"/>
      <c r="T3" s="100" t="s">
        <v>84</v>
      </c>
      <c r="U3" s="100"/>
      <c r="V3" s="100"/>
    </row>
    <row r="4" spans="1:23" x14ac:dyDescent="0.35">
      <c r="R4" s="16"/>
      <c r="T4" s="100"/>
      <c r="U4" s="100"/>
      <c r="V4" s="100"/>
    </row>
    <row r="5" spans="1:23" ht="17.25" customHeight="1" x14ac:dyDescent="0.35">
      <c r="R5" s="16"/>
      <c r="T5" s="76"/>
      <c r="U5" s="72" t="s">
        <v>1</v>
      </c>
      <c r="V5" s="72" t="s">
        <v>2</v>
      </c>
    </row>
    <row r="6" spans="1:23" ht="14.25" customHeight="1" x14ac:dyDescent="0.35">
      <c r="T6" s="20"/>
      <c r="U6" s="21"/>
      <c r="V6" s="22" t="s">
        <v>3</v>
      </c>
    </row>
    <row r="7" spans="1:23" ht="14.25" customHeight="1" x14ac:dyDescent="0.35">
      <c r="T7" s="23" t="s">
        <v>23</v>
      </c>
      <c r="U7" s="86">
        <v>15.707697031945644</v>
      </c>
      <c r="V7" s="86">
        <v>59.844496424493812</v>
      </c>
    </row>
    <row r="8" spans="1:23" ht="14.25" customHeight="1" x14ac:dyDescent="0.35">
      <c r="T8" s="26" t="s">
        <v>44</v>
      </c>
      <c r="U8" s="88">
        <v>41.399204880710329</v>
      </c>
      <c r="V8" s="88">
        <v>69.944806500320553</v>
      </c>
      <c r="W8" s="24"/>
    </row>
    <row r="9" spans="1:23" ht="14.25" customHeight="1" x14ac:dyDescent="0.35">
      <c r="P9" s="11"/>
      <c r="W9" s="24"/>
    </row>
    <row r="10" spans="1:23" x14ac:dyDescent="0.35">
      <c r="P10" s="11"/>
      <c r="W10" s="24"/>
    </row>
    <row r="11" spans="1:23" x14ac:dyDescent="0.35">
      <c r="P11" s="28"/>
      <c r="W11" s="24"/>
    </row>
    <row r="12" spans="1:23" ht="14.25" customHeight="1" x14ac:dyDescent="0.35">
      <c r="P12" s="28"/>
      <c r="W12" s="24"/>
    </row>
    <row r="13" spans="1:23" ht="14.25" customHeight="1" x14ac:dyDescent="0.35">
      <c r="P13" s="28"/>
    </row>
    <row r="14" spans="1:23" ht="14.25" customHeight="1" x14ac:dyDescent="0.35">
      <c r="P14" s="28"/>
    </row>
    <row r="15" spans="1:23" ht="14.25" customHeight="1" x14ac:dyDescent="0.35">
      <c r="P15" s="28"/>
    </row>
    <row r="16" spans="1:23" ht="14.25" customHeight="1" x14ac:dyDescent="0.35">
      <c r="P16" s="28"/>
    </row>
    <row r="21" spans="2:13" ht="14" x14ac:dyDescent="0.3">
      <c r="B21" s="31" t="s">
        <v>103</v>
      </c>
      <c r="K21" s="11"/>
      <c r="L21" s="11"/>
      <c r="M21" s="11"/>
    </row>
    <row r="22" spans="2:13" ht="14" x14ac:dyDescent="0.3">
      <c r="B22" s="31" t="s">
        <v>71</v>
      </c>
      <c r="K22" s="11"/>
      <c r="L22" s="11"/>
      <c r="M22" s="11"/>
    </row>
    <row r="23" spans="2:13" x14ac:dyDescent="0.35">
      <c r="B23" s="31" t="s">
        <v>8</v>
      </c>
    </row>
  </sheetData>
  <mergeCells count="1">
    <mergeCell ref="T3:V4"/>
  </mergeCells>
  <pageMargins left="0.7" right="0.7" top="0.75" bottom="0.75" header="0.3" footer="0.3"/>
  <headerFooter>
    <oddHeader>&amp;C&amp;"Calibri"&amp;10&amp;K000000 OFFICIAL&amp;1#_x000D_</oddHeader>
    <oddFooter>&amp;C_x000D_&amp;1#&amp;"Calibri"&amp;10&amp;K000000 OFFICIAL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4102E-96CE-4EFF-BA35-E43458267AEA}">
  <dimension ref="B1:W25"/>
  <sheetViews>
    <sheetView workbookViewId="0"/>
  </sheetViews>
  <sheetFormatPr defaultColWidth="8.7265625" defaultRowHeight="14.5" x14ac:dyDescent="0.35"/>
  <cols>
    <col min="1" max="20" width="8.7265625" style="13"/>
    <col min="21" max="21" width="14.81640625" style="13" customWidth="1"/>
    <col min="22" max="22" width="20.7265625" style="13" customWidth="1"/>
    <col min="23" max="23" width="22.7265625" style="13" customWidth="1"/>
    <col min="24" max="16384" width="8.7265625" style="13"/>
  </cols>
  <sheetData>
    <row r="1" spans="2:23" x14ac:dyDescent="0.35">
      <c r="L1" s="103"/>
      <c r="M1" s="103"/>
      <c r="N1" s="103"/>
    </row>
    <row r="2" spans="2:23" ht="14.5" customHeight="1" x14ac:dyDescent="0.35">
      <c r="B2" s="62" t="s">
        <v>85</v>
      </c>
    </row>
    <row r="3" spans="2:23" ht="14.5" customHeight="1" x14ac:dyDescent="0.35"/>
    <row r="4" spans="2:23" ht="14.5" customHeight="1" x14ac:dyDescent="0.35">
      <c r="T4" s="63" t="s">
        <v>83</v>
      </c>
      <c r="U4" s="90"/>
    </row>
    <row r="5" spans="2:23" x14ac:dyDescent="0.35">
      <c r="T5" s="64"/>
      <c r="U5" s="65"/>
      <c r="V5" s="89" t="s">
        <v>82</v>
      </c>
      <c r="W5" s="89" t="s">
        <v>86</v>
      </c>
    </row>
    <row r="6" spans="2:23" x14ac:dyDescent="0.35">
      <c r="T6" s="64"/>
      <c r="U6" s="65"/>
      <c r="V6" s="89"/>
      <c r="W6" s="96" t="s">
        <v>3</v>
      </c>
    </row>
    <row r="7" spans="2:23" x14ac:dyDescent="0.35">
      <c r="T7" s="93" t="s">
        <v>0</v>
      </c>
      <c r="U7" s="91"/>
      <c r="V7" s="94">
        <f>0.787618310194229*100</f>
        <v>78.7618310194229</v>
      </c>
      <c r="W7" s="94">
        <f>0.212381689805771*100</f>
        <v>21.2381689805771</v>
      </c>
    </row>
    <row r="8" spans="2:23" x14ac:dyDescent="0.35">
      <c r="T8" s="93" t="s">
        <v>1</v>
      </c>
      <c r="U8" s="91"/>
      <c r="V8" s="94">
        <f>0.516234624931006*100</f>
        <v>51.623462493100604</v>
      </c>
      <c r="W8" s="94">
        <f>0.483765375068996*100</f>
        <v>48.376537506899595</v>
      </c>
    </row>
    <row r="9" spans="2:23" x14ac:dyDescent="0.35">
      <c r="T9" s="92" t="s">
        <v>2</v>
      </c>
      <c r="U9" s="92"/>
      <c r="V9" s="95">
        <f>0.282099520740853*100</f>
        <v>28.209952074085297</v>
      </c>
      <c r="W9" s="95">
        <f>0.717900479259147*100</f>
        <v>71.790047925914706</v>
      </c>
    </row>
    <row r="23" spans="2:2" x14ac:dyDescent="0.35">
      <c r="B23" s="97" t="s">
        <v>29</v>
      </c>
    </row>
    <row r="24" spans="2:2" x14ac:dyDescent="0.35">
      <c r="B24" s="97" t="s">
        <v>87</v>
      </c>
    </row>
    <row r="25" spans="2:2" x14ac:dyDescent="0.35">
      <c r="B25" s="97" t="s">
        <v>8</v>
      </c>
    </row>
  </sheetData>
  <mergeCells count="1">
    <mergeCell ref="L1:N1"/>
  </mergeCells>
  <pageMargins left="0.7" right="0.7" top="0.75" bottom="0.75" header="0.3" footer="0.3"/>
  <headerFooter>
    <oddHeader>&amp;C&amp;"Calibri"&amp;10&amp;K000000 OFFICIAL&amp;1#_x000D_</oddHeader>
    <oddFooter>&amp;C_x000D_&amp;1#&amp;"Calibri"&amp;10&amp;K000000 OFFICIAL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FE849-0E9E-4656-9532-E50CEBB7CBD9}">
  <dimension ref="A1:X24"/>
  <sheetViews>
    <sheetView workbookViewId="0"/>
  </sheetViews>
  <sheetFormatPr defaultColWidth="9.453125" defaultRowHeight="14.5" x14ac:dyDescent="0.35"/>
  <cols>
    <col min="1" max="10" width="9.453125" style="12"/>
    <col min="11" max="13" width="9.453125" style="13"/>
    <col min="14" max="19" width="9.453125" style="12"/>
    <col min="20" max="20" width="36" style="12" bestFit="1" customWidth="1"/>
    <col min="21" max="21" width="15.453125" style="12" customWidth="1"/>
    <col min="22" max="22" width="14" style="12" customWidth="1"/>
    <col min="23" max="23" width="13.81640625" style="12" customWidth="1"/>
    <col min="24" max="16384" width="9.453125" style="12"/>
  </cols>
  <sheetData>
    <row r="1" spans="1:24" ht="14.25" customHeight="1" x14ac:dyDescent="0.35">
      <c r="A1" s="11"/>
    </row>
    <row r="2" spans="1:24" ht="15.5" x14ac:dyDescent="0.35">
      <c r="B2" s="70" t="s">
        <v>91</v>
      </c>
      <c r="R2" s="14"/>
      <c r="T2" s="15"/>
      <c r="U2" s="16"/>
      <c r="V2" s="16"/>
      <c r="W2" s="16"/>
    </row>
    <row r="3" spans="1:24" ht="15.5" x14ac:dyDescent="0.35">
      <c r="B3" s="17"/>
      <c r="R3" s="14"/>
      <c r="T3" s="18" t="s">
        <v>48</v>
      </c>
      <c r="U3" s="18"/>
      <c r="V3" s="18"/>
      <c r="W3" s="16"/>
    </row>
    <row r="4" spans="1:24" x14ac:dyDescent="0.35">
      <c r="R4" s="16"/>
      <c r="T4" s="19"/>
      <c r="U4" s="71" t="s">
        <v>0</v>
      </c>
      <c r="V4" s="71" t="s">
        <v>1</v>
      </c>
      <c r="W4" s="72" t="s">
        <v>2</v>
      </c>
    </row>
    <row r="5" spans="1:24" ht="17.25" customHeight="1" x14ac:dyDescent="0.35">
      <c r="R5" s="16"/>
      <c r="T5" s="20"/>
      <c r="U5" s="21"/>
      <c r="V5" s="21"/>
      <c r="W5" s="22" t="s">
        <v>3</v>
      </c>
    </row>
    <row r="6" spans="1:24" ht="14.25" customHeight="1" x14ac:dyDescent="0.35">
      <c r="T6" s="23" t="s">
        <v>24</v>
      </c>
      <c r="U6" s="73">
        <v>13.072457747341531</v>
      </c>
      <c r="V6" s="73">
        <v>20.167644614431893</v>
      </c>
      <c r="W6" s="73">
        <v>47.194173741991165</v>
      </c>
    </row>
    <row r="7" spans="1:24" ht="14.25" customHeight="1" x14ac:dyDescent="0.35">
      <c r="T7" s="23" t="s">
        <v>25</v>
      </c>
      <c r="U7" s="73">
        <v>17.02262741795564</v>
      </c>
      <c r="V7" s="73">
        <v>23.614190823989752</v>
      </c>
      <c r="W7" s="73">
        <v>27.633127619935998</v>
      </c>
    </row>
    <row r="8" spans="1:24" ht="14.25" customHeight="1" x14ac:dyDescent="0.35">
      <c r="T8" s="23" t="s">
        <v>26</v>
      </c>
      <c r="U8" s="73">
        <v>20.770622022346675</v>
      </c>
      <c r="V8" s="73">
        <v>22.376385580330567</v>
      </c>
      <c r="W8" s="73">
        <v>14.177335751244657</v>
      </c>
      <c r="X8" s="24"/>
    </row>
    <row r="9" spans="1:24" ht="14.25" customHeight="1" x14ac:dyDescent="0.35">
      <c r="P9" s="11"/>
      <c r="T9" s="23" t="s">
        <v>27</v>
      </c>
      <c r="U9" s="73">
        <v>23.19552898828643</v>
      </c>
      <c r="V9" s="73">
        <v>19.661239868882699</v>
      </c>
      <c r="W9" s="73">
        <v>7.7783081391865183</v>
      </c>
      <c r="X9" s="24"/>
    </row>
    <row r="10" spans="1:24" x14ac:dyDescent="0.35">
      <c r="P10" s="11"/>
      <c r="T10" s="26" t="s">
        <v>28</v>
      </c>
      <c r="U10" s="74">
        <v>25.938763824069678</v>
      </c>
      <c r="V10" s="74">
        <v>14.180539112365025</v>
      </c>
      <c r="W10" s="74">
        <v>3.2170547476416305</v>
      </c>
      <c r="X10" s="24"/>
    </row>
    <row r="11" spans="1:24" x14ac:dyDescent="0.35">
      <c r="P11" s="28"/>
      <c r="T11" s="29"/>
      <c r="U11" s="30"/>
      <c r="V11" s="30"/>
      <c r="X11" s="24"/>
    </row>
    <row r="12" spans="1:24" ht="14.25" customHeight="1" x14ac:dyDescent="0.35">
      <c r="P12" s="28"/>
      <c r="T12" s="29"/>
      <c r="U12" s="30"/>
      <c r="X12" s="24"/>
    </row>
    <row r="13" spans="1:24" ht="14.25" customHeight="1" x14ac:dyDescent="0.35">
      <c r="P13" s="28"/>
    </row>
    <row r="14" spans="1:24" ht="14.25" customHeight="1" x14ac:dyDescent="0.35">
      <c r="P14" s="28"/>
    </row>
    <row r="15" spans="1:24" ht="14.25" customHeight="1" x14ac:dyDescent="0.35">
      <c r="P15" s="28"/>
    </row>
    <row r="16" spans="1:24" ht="14.25" customHeight="1" x14ac:dyDescent="0.35">
      <c r="P16" s="28"/>
    </row>
    <row r="22" spans="2:13" ht="14" x14ac:dyDescent="0.3">
      <c r="B22" s="31" t="s">
        <v>29</v>
      </c>
      <c r="K22" s="11"/>
      <c r="L22" s="11"/>
      <c r="M22" s="11"/>
    </row>
    <row r="23" spans="2:13" ht="14" x14ac:dyDescent="0.3">
      <c r="B23" s="31" t="s">
        <v>46</v>
      </c>
      <c r="K23" s="11"/>
      <c r="L23" s="11"/>
      <c r="M23" s="11"/>
    </row>
    <row r="24" spans="2:13" x14ac:dyDescent="0.35">
      <c r="B24" s="31" t="s">
        <v>8</v>
      </c>
    </row>
  </sheetData>
  <pageMargins left="0.7" right="0.7" top="0.75" bottom="0.75" header="0.3" footer="0.3"/>
  <headerFooter>
    <oddHeader>&amp;C&amp;"Calibri"&amp;10&amp;K000000 OFFICIAL&amp;1#_x000D_</oddHeader>
    <oddFooter>&amp;C_x000D_&amp;1#&amp;"Calibri"&amp;10&amp;K000000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81C36-4ECD-4829-9FEF-7AE7942590E8}">
  <dimension ref="B1:AA66"/>
  <sheetViews>
    <sheetView workbookViewId="0"/>
  </sheetViews>
  <sheetFormatPr defaultColWidth="9.1796875" defaultRowHeight="12.5" x14ac:dyDescent="0.25"/>
  <cols>
    <col min="1" max="20" width="9.1796875" style="32"/>
    <col min="21" max="21" width="22.1796875" style="32" customWidth="1"/>
    <col min="22" max="22" width="17.453125" style="32" customWidth="1"/>
    <col min="23" max="23" width="27.7265625" style="32" customWidth="1"/>
    <col min="24" max="25" width="10.7265625" style="32" customWidth="1"/>
    <col min="26" max="26" width="12.81640625" style="32" customWidth="1"/>
    <col min="27" max="16384" width="9.1796875" style="32"/>
  </cols>
  <sheetData>
    <row r="1" spans="2:27" ht="14.25" customHeight="1" x14ac:dyDescent="0.3">
      <c r="D1" s="33"/>
      <c r="E1" s="33"/>
      <c r="F1" s="33"/>
    </row>
    <row r="2" spans="2:27" ht="15.5" x14ac:dyDescent="0.35">
      <c r="B2" s="70" t="s">
        <v>77</v>
      </c>
      <c r="C2" s="34"/>
      <c r="I2" s="35"/>
      <c r="J2" s="35"/>
      <c r="K2" s="35"/>
      <c r="L2" s="36"/>
      <c r="M2" s="35"/>
      <c r="U2" s="98"/>
      <c r="V2" s="99"/>
      <c r="W2" s="99"/>
      <c r="X2" s="37"/>
      <c r="Y2" s="37"/>
      <c r="Z2" s="37"/>
    </row>
    <row r="3" spans="2:27" ht="28.5" customHeight="1" x14ac:dyDescent="0.35">
      <c r="H3" s="35"/>
      <c r="I3" s="35"/>
      <c r="J3" s="35"/>
      <c r="K3" s="35"/>
      <c r="L3" s="36"/>
      <c r="M3" s="35"/>
      <c r="U3" s="98" t="s">
        <v>92</v>
      </c>
      <c r="V3" s="99"/>
      <c r="W3" s="99"/>
      <c r="X3" s="38"/>
      <c r="Y3" s="38"/>
      <c r="Z3" s="38"/>
    </row>
    <row r="4" spans="2:27" ht="15" customHeight="1" x14ac:dyDescent="0.35">
      <c r="B4" s="39"/>
      <c r="C4" s="39"/>
      <c r="U4" s="40"/>
      <c r="V4" s="75" t="s">
        <v>23</v>
      </c>
      <c r="W4" s="50" t="s">
        <v>44</v>
      </c>
      <c r="X4" s="13"/>
      <c r="Y4" s="13"/>
      <c r="Z4" s="13"/>
    </row>
    <row r="5" spans="2:27" ht="15" customHeight="1" x14ac:dyDescent="0.3">
      <c r="W5" s="41" t="s">
        <v>3</v>
      </c>
    </row>
    <row r="6" spans="2:27" ht="15" customHeight="1" x14ac:dyDescent="0.3">
      <c r="U6" s="2" t="s">
        <v>1</v>
      </c>
      <c r="V6" s="42"/>
      <c r="W6" s="42"/>
      <c r="X6" s="42"/>
      <c r="Y6" s="42"/>
      <c r="Z6" s="42"/>
      <c r="AA6" s="43"/>
    </row>
    <row r="7" spans="2:27" ht="13" x14ac:dyDescent="0.25">
      <c r="U7" s="44" t="s">
        <v>96</v>
      </c>
      <c r="V7" s="59">
        <v>23.417268057446261</v>
      </c>
      <c r="W7" s="59">
        <v>13.740426650982496</v>
      </c>
      <c r="X7" s="45"/>
      <c r="Y7" s="46"/>
      <c r="Z7" s="45"/>
      <c r="AA7" s="47"/>
    </row>
    <row r="8" spans="2:27" ht="13" x14ac:dyDescent="0.25">
      <c r="U8" s="44" t="s">
        <v>97</v>
      </c>
      <c r="V8" s="59">
        <v>21.598300800815586</v>
      </c>
      <c r="W8" s="59">
        <v>27.601288035863732</v>
      </c>
      <c r="X8" s="45"/>
      <c r="Y8" s="46"/>
      <c r="Z8" s="45"/>
      <c r="AA8" s="47"/>
    </row>
    <row r="9" spans="2:27" ht="13" x14ac:dyDescent="0.25">
      <c r="U9" s="44" t="s">
        <v>98</v>
      </c>
      <c r="V9" s="59">
        <v>21.260424609376315</v>
      </c>
      <c r="W9" s="59">
        <v>24.583571897392659</v>
      </c>
      <c r="X9" s="45"/>
      <c r="Y9" s="46"/>
      <c r="Z9" s="45"/>
      <c r="AA9" s="47"/>
    </row>
    <row r="10" spans="2:27" ht="13" x14ac:dyDescent="0.25">
      <c r="U10" s="44" t="s">
        <v>99</v>
      </c>
      <c r="V10" s="59">
        <v>19.270137210462689</v>
      </c>
      <c r="W10" s="59">
        <v>20.434776272662951</v>
      </c>
      <c r="X10" s="45"/>
      <c r="Y10" s="46"/>
      <c r="Z10" s="45"/>
      <c r="AA10" s="47"/>
    </row>
    <row r="11" spans="2:27" ht="13" x14ac:dyDescent="0.25">
      <c r="U11" s="44" t="s">
        <v>100</v>
      </c>
      <c r="V11" s="59">
        <v>14.453869321898807</v>
      </c>
      <c r="W11" s="59">
        <v>13.639937143098246</v>
      </c>
      <c r="X11" s="45"/>
      <c r="Y11" s="46"/>
      <c r="Z11" s="45"/>
      <c r="AA11" s="47"/>
    </row>
    <row r="12" spans="2:27" ht="13" x14ac:dyDescent="0.25">
      <c r="U12" s="44"/>
      <c r="V12" s="45"/>
      <c r="W12" s="45"/>
      <c r="X12" s="45"/>
      <c r="Y12" s="46"/>
      <c r="Z12" s="45"/>
      <c r="AA12" s="47"/>
    </row>
    <row r="13" spans="2:27" ht="13" x14ac:dyDescent="0.3">
      <c r="U13" s="2" t="s">
        <v>30</v>
      </c>
      <c r="V13" s="45"/>
      <c r="W13" s="45"/>
      <c r="X13" s="45"/>
      <c r="Y13" s="46"/>
      <c r="Z13" s="45"/>
      <c r="AA13" s="47"/>
    </row>
    <row r="14" spans="2:27" ht="13" x14ac:dyDescent="0.25">
      <c r="U14" s="44" t="s">
        <v>96</v>
      </c>
      <c r="V14" s="59">
        <v>55.654530188781912</v>
      </c>
      <c r="W14" s="59">
        <v>27.444953337304064</v>
      </c>
      <c r="X14" s="45"/>
      <c r="Y14" s="46"/>
      <c r="Z14" s="45"/>
      <c r="AA14" s="47"/>
    </row>
    <row r="15" spans="2:27" ht="13" x14ac:dyDescent="0.25">
      <c r="U15" s="44" t="s">
        <v>97</v>
      </c>
      <c r="V15" s="59">
        <v>24.264177769363677</v>
      </c>
      <c r="W15" s="59">
        <v>35.497351018765521</v>
      </c>
      <c r="X15" s="45"/>
      <c r="Y15" s="46"/>
      <c r="Z15" s="45"/>
      <c r="AA15" s="47"/>
    </row>
    <row r="16" spans="2:27" ht="13" x14ac:dyDescent="0.25">
      <c r="U16" s="44" t="s">
        <v>98</v>
      </c>
      <c r="V16" s="59">
        <v>10.480318108395013</v>
      </c>
      <c r="W16" s="59">
        <v>22.807375954379363</v>
      </c>
      <c r="X16" s="45"/>
      <c r="Y16" s="46"/>
      <c r="Z16" s="45"/>
      <c r="AA16" s="47"/>
    </row>
    <row r="17" spans="2:27" x14ac:dyDescent="0.25">
      <c r="U17" s="44" t="s">
        <v>99</v>
      </c>
      <c r="V17" s="59">
        <v>6.5486333724638257</v>
      </c>
      <c r="W17" s="59">
        <v>10.648768520711027</v>
      </c>
    </row>
    <row r="18" spans="2:27" ht="13" x14ac:dyDescent="0.25">
      <c r="U18" s="104" t="s">
        <v>100</v>
      </c>
      <c r="V18" s="60">
        <v>3.0523405609954337</v>
      </c>
      <c r="W18" s="60">
        <v>3.6015511688401012</v>
      </c>
      <c r="X18" s="42"/>
      <c r="Y18" s="42"/>
      <c r="Z18" s="42"/>
      <c r="AA18" s="43"/>
    </row>
    <row r="19" spans="2:27" ht="14.25" customHeight="1" x14ac:dyDescent="0.25">
      <c r="V19" s="35"/>
      <c r="W19" s="35"/>
    </row>
    <row r="20" spans="2:27" ht="14.25" customHeight="1" x14ac:dyDescent="0.25"/>
    <row r="21" spans="2:27" ht="14.25" customHeight="1" x14ac:dyDescent="0.25"/>
    <row r="26" spans="2:27" x14ac:dyDescent="0.25">
      <c r="C26" s="34"/>
    </row>
    <row r="27" spans="2:27" x14ac:dyDescent="0.25">
      <c r="B27" s="34"/>
      <c r="C27" s="34"/>
    </row>
    <row r="28" spans="2:27" x14ac:dyDescent="0.25">
      <c r="B28" s="34"/>
    </row>
    <row r="29" spans="2:27" x14ac:dyDescent="0.25">
      <c r="B29" s="34"/>
      <c r="I29" s="48"/>
    </row>
    <row r="34" spans="2:2" x14ac:dyDescent="0.25">
      <c r="B34" s="34" t="s">
        <v>29</v>
      </c>
    </row>
    <row r="35" spans="2:2" x14ac:dyDescent="0.25">
      <c r="B35" s="34" t="s">
        <v>45</v>
      </c>
    </row>
    <row r="36" spans="2:2" x14ac:dyDescent="0.25">
      <c r="B36" s="34" t="s">
        <v>31</v>
      </c>
    </row>
    <row r="41" spans="2:2" x14ac:dyDescent="0.25">
      <c r="B41" s="34"/>
    </row>
    <row r="42" spans="2:2" x14ac:dyDescent="0.25">
      <c r="B42" s="34"/>
    </row>
    <row r="43" spans="2:2" x14ac:dyDescent="0.25">
      <c r="B43" s="34"/>
    </row>
    <row r="44" spans="2:2" x14ac:dyDescent="0.25">
      <c r="B44" s="34"/>
    </row>
    <row r="45" spans="2:2" x14ac:dyDescent="0.25">
      <c r="B45" s="34"/>
    </row>
    <row r="52" spans="2:2" x14ac:dyDescent="0.25">
      <c r="B52" s="34"/>
    </row>
    <row r="53" spans="2:2" x14ac:dyDescent="0.25">
      <c r="B53" s="34"/>
    </row>
    <row r="54" spans="2:2" x14ac:dyDescent="0.25">
      <c r="B54" s="34"/>
    </row>
    <row r="64" spans="2:2" x14ac:dyDescent="0.25">
      <c r="B64" s="34"/>
    </row>
    <row r="65" spans="2:2" x14ac:dyDescent="0.25">
      <c r="B65" s="34"/>
    </row>
    <row r="66" spans="2:2" x14ac:dyDescent="0.25">
      <c r="B66" s="34"/>
    </row>
  </sheetData>
  <mergeCells count="2">
    <mergeCell ref="U2:W2"/>
    <mergeCell ref="U3:W3"/>
  </mergeCells>
  <pageMargins left="0.7" right="0.7" top="0.75" bottom="0.75" header="0.3" footer="0.3"/>
  <headerFooter>
    <oddHeader>&amp;C&amp;"Calibri"&amp;10&amp;K000000 OFFICIAL&amp;1#_x000D_</oddHeader>
    <oddFooter>&amp;C_x000D_&amp;1#&amp;"Calibri"&amp;10&amp;K000000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DFC5E-936C-4C2C-BBA2-58498DB72F7F}">
  <dimension ref="A1:W24"/>
  <sheetViews>
    <sheetView workbookViewId="0"/>
  </sheetViews>
  <sheetFormatPr defaultColWidth="9.453125" defaultRowHeight="14.5" x14ac:dyDescent="0.35"/>
  <cols>
    <col min="1" max="10" width="9.453125" style="12"/>
    <col min="11" max="13" width="9.453125" style="13"/>
    <col min="14" max="19" width="9.453125" style="12"/>
    <col min="20" max="20" width="36" style="12" bestFit="1" customWidth="1"/>
    <col min="21" max="21" width="14.81640625" style="12" customWidth="1"/>
    <col min="22" max="22" width="16.26953125" style="12" customWidth="1"/>
    <col min="23" max="16384" width="9.453125" style="12"/>
  </cols>
  <sheetData>
    <row r="1" spans="1:23" ht="14.25" customHeight="1" x14ac:dyDescent="0.35">
      <c r="A1" s="11"/>
    </row>
    <row r="2" spans="1:23" ht="15.5" x14ac:dyDescent="0.35">
      <c r="B2" s="70" t="s">
        <v>78</v>
      </c>
      <c r="R2" s="14"/>
      <c r="T2" s="15"/>
      <c r="U2" s="16"/>
      <c r="V2" s="49"/>
    </row>
    <row r="3" spans="1:23" ht="14.25" customHeight="1" x14ac:dyDescent="0.35">
      <c r="B3" s="70"/>
      <c r="R3" s="14"/>
      <c r="T3" s="100" t="s">
        <v>80</v>
      </c>
      <c r="U3" s="100"/>
      <c r="V3" s="100"/>
    </row>
    <row r="4" spans="1:23" ht="15.5" x14ac:dyDescent="0.35">
      <c r="B4" s="17"/>
      <c r="R4" s="14"/>
      <c r="T4" s="100"/>
      <c r="U4" s="100"/>
      <c r="V4" s="100"/>
    </row>
    <row r="5" spans="1:23" x14ac:dyDescent="0.35">
      <c r="R5" s="16"/>
      <c r="T5" s="40"/>
      <c r="U5" s="50" t="s">
        <v>1</v>
      </c>
      <c r="V5" s="13"/>
    </row>
    <row r="6" spans="1:23" ht="17.25" customHeight="1" x14ac:dyDescent="0.35">
      <c r="R6" s="16"/>
      <c r="T6" s="32"/>
      <c r="U6" s="41" t="s">
        <v>32</v>
      </c>
      <c r="V6" s="13"/>
    </row>
    <row r="7" spans="1:23" ht="14.25" customHeight="1" x14ac:dyDescent="0.35">
      <c r="T7" s="51" t="s">
        <v>56</v>
      </c>
      <c r="U7" s="35">
        <v>133.09913790474445</v>
      </c>
      <c r="V7" s="13"/>
    </row>
    <row r="8" spans="1:23" x14ac:dyDescent="0.35">
      <c r="T8" s="51" t="s">
        <v>57</v>
      </c>
      <c r="U8" s="35">
        <v>157.62826287003767</v>
      </c>
      <c r="V8" s="13"/>
    </row>
    <row r="9" spans="1:23" ht="26" x14ac:dyDescent="0.35">
      <c r="T9" s="51" t="s">
        <v>88</v>
      </c>
      <c r="U9" s="35">
        <v>152.11867862457865</v>
      </c>
      <c r="V9" s="13"/>
      <c r="W9" s="24"/>
    </row>
    <row r="10" spans="1:23" ht="26" x14ac:dyDescent="0.35">
      <c r="P10" s="11"/>
      <c r="T10" s="51" t="s">
        <v>89</v>
      </c>
      <c r="U10" s="35">
        <v>172.57991920801402</v>
      </c>
      <c r="V10" s="13"/>
      <c r="W10" s="24"/>
    </row>
    <row r="11" spans="1:23" ht="26" x14ac:dyDescent="0.35">
      <c r="P11" s="11"/>
      <c r="T11" s="51" t="s">
        <v>90</v>
      </c>
      <c r="U11" s="35">
        <v>170.22050968614101</v>
      </c>
      <c r="V11" s="13"/>
      <c r="W11" s="24"/>
    </row>
    <row r="12" spans="1:23" x14ac:dyDescent="0.35">
      <c r="P12" s="28"/>
      <c r="T12" s="51" t="s">
        <v>61</v>
      </c>
      <c r="U12" s="35">
        <v>225.38601772683285</v>
      </c>
      <c r="V12" s="11"/>
      <c r="W12" s="24"/>
    </row>
    <row r="13" spans="1:23" ht="14.25" customHeight="1" x14ac:dyDescent="0.35">
      <c r="P13" s="28"/>
      <c r="T13" s="51" t="s">
        <v>33</v>
      </c>
      <c r="U13" s="35">
        <v>368.14430723625281</v>
      </c>
      <c r="V13" s="11"/>
      <c r="W13" s="24"/>
    </row>
    <row r="14" spans="1:23" ht="14.25" customHeight="1" x14ac:dyDescent="0.35">
      <c r="P14" s="28"/>
      <c r="T14" s="51" t="s">
        <v>62</v>
      </c>
      <c r="U14" s="35">
        <v>242.44285660865086</v>
      </c>
      <c r="V14" s="11"/>
    </row>
    <row r="15" spans="1:23" ht="14.25" customHeight="1" x14ac:dyDescent="0.35">
      <c r="P15" s="28"/>
      <c r="T15" s="66" t="s">
        <v>63</v>
      </c>
      <c r="U15" s="52">
        <v>221.42323985948789</v>
      </c>
      <c r="V15" s="11"/>
    </row>
    <row r="16" spans="1:23" ht="14.25" customHeight="1" x14ac:dyDescent="0.35">
      <c r="P16" s="28"/>
    </row>
    <row r="17" spans="2:16" ht="14.25" customHeight="1" x14ac:dyDescent="0.35">
      <c r="P17" s="28"/>
    </row>
    <row r="22" spans="2:16" ht="14" x14ac:dyDescent="0.3">
      <c r="B22" s="31" t="s">
        <v>34</v>
      </c>
      <c r="K22" s="11"/>
      <c r="L22" s="11"/>
      <c r="M22" s="11"/>
    </row>
    <row r="23" spans="2:16" ht="14" x14ac:dyDescent="0.3">
      <c r="B23" s="31" t="s">
        <v>50</v>
      </c>
      <c r="K23" s="11"/>
      <c r="L23" s="11"/>
      <c r="M23" s="11"/>
    </row>
    <row r="24" spans="2:16" x14ac:dyDescent="0.35">
      <c r="B24" s="31" t="s">
        <v>8</v>
      </c>
    </row>
  </sheetData>
  <mergeCells count="1">
    <mergeCell ref="T3:V4"/>
  </mergeCells>
  <pageMargins left="0.7" right="0.7" top="0.75" bottom="0.75" header="0.3" footer="0.3"/>
  <headerFooter>
    <oddHeader>&amp;C&amp;"Calibri"&amp;10&amp;K000000 OFFICIAL&amp;1#_x000D_</oddHeader>
    <oddFooter>&amp;C_x000D_&amp;1#&amp;"Calibri"&amp;10&amp;K000000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9F0B7-69D2-4102-BAAB-8FA464A40097}">
  <dimension ref="A1:W24"/>
  <sheetViews>
    <sheetView workbookViewId="0"/>
  </sheetViews>
  <sheetFormatPr defaultColWidth="9.453125" defaultRowHeight="14.5" x14ac:dyDescent="0.35"/>
  <cols>
    <col min="1" max="10" width="9.453125" style="12"/>
    <col min="11" max="13" width="9.453125" style="13"/>
    <col min="14" max="19" width="9.453125" style="12"/>
    <col min="20" max="20" width="36" style="12" bestFit="1" customWidth="1"/>
    <col min="21" max="21" width="12.26953125" style="12" customWidth="1"/>
    <col min="22" max="22" width="16.26953125" style="12" customWidth="1"/>
    <col min="23" max="16384" width="9.453125" style="12"/>
  </cols>
  <sheetData>
    <row r="1" spans="1:23" ht="14.25" customHeight="1" x14ac:dyDescent="0.35">
      <c r="A1" s="11"/>
    </row>
    <row r="2" spans="1:23" ht="15.5" x14ac:dyDescent="0.35">
      <c r="B2" s="70" t="s">
        <v>93</v>
      </c>
      <c r="R2" s="14"/>
      <c r="T2" s="15"/>
      <c r="U2" s="16"/>
      <c r="V2" s="16"/>
    </row>
    <row r="3" spans="1:23" ht="15.5" x14ac:dyDescent="0.35">
      <c r="B3" s="17"/>
      <c r="R3" s="14"/>
      <c r="T3" s="100" t="s">
        <v>94</v>
      </c>
      <c r="U3" s="100"/>
      <c r="V3" s="100"/>
    </row>
    <row r="4" spans="1:23" x14ac:dyDescent="0.35">
      <c r="R4" s="16"/>
      <c r="T4" s="100"/>
      <c r="U4" s="100"/>
      <c r="V4" s="100"/>
    </row>
    <row r="5" spans="1:23" ht="17.25" customHeight="1" x14ac:dyDescent="0.35">
      <c r="R5" s="16"/>
      <c r="T5" s="76"/>
      <c r="U5" s="72" t="s">
        <v>1</v>
      </c>
      <c r="V5" s="72" t="s">
        <v>2</v>
      </c>
    </row>
    <row r="6" spans="1:23" ht="14.25" customHeight="1" x14ac:dyDescent="0.35">
      <c r="T6" s="20"/>
      <c r="U6" s="21"/>
      <c r="V6" s="22" t="s">
        <v>32</v>
      </c>
    </row>
    <row r="7" spans="1:23" ht="14.25" customHeight="1" x14ac:dyDescent="0.35">
      <c r="T7" s="23" t="s">
        <v>35</v>
      </c>
      <c r="U7" s="25">
        <v>49.658146621582084</v>
      </c>
      <c r="V7" s="24">
        <v>31.878341629421239</v>
      </c>
    </row>
    <row r="8" spans="1:23" ht="14.25" customHeight="1" x14ac:dyDescent="0.35">
      <c r="T8" s="23" t="s">
        <v>36</v>
      </c>
      <c r="U8" s="24">
        <v>34.05247094168827</v>
      </c>
      <c r="V8" s="24">
        <v>26.731265372846067</v>
      </c>
      <c r="W8" s="24"/>
    </row>
    <row r="9" spans="1:23" ht="14.25" customHeight="1" x14ac:dyDescent="0.35">
      <c r="P9" s="11"/>
      <c r="T9" s="23" t="s">
        <v>37</v>
      </c>
      <c r="U9" s="24">
        <v>27.902816654624488</v>
      </c>
      <c r="V9" s="24">
        <v>23.993490437754136</v>
      </c>
      <c r="W9" s="24"/>
    </row>
    <row r="10" spans="1:23" x14ac:dyDescent="0.35">
      <c r="P10" s="11"/>
      <c r="T10" s="23" t="s">
        <v>38</v>
      </c>
      <c r="U10" s="24">
        <v>34.218438301799686</v>
      </c>
      <c r="V10" s="24">
        <v>26.550421947601571</v>
      </c>
      <c r="W10" s="24"/>
    </row>
    <row r="11" spans="1:23" x14ac:dyDescent="0.35">
      <c r="P11" s="28"/>
      <c r="T11" s="23" t="s">
        <v>39</v>
      </c>
      <c r="U11" s="24">
        <v>31.793581046052466</v>
      </c>
      <c r="V11" s="24">
        <v>27.052489776484556</v>
      </c>
      <c r="W11" s="24"/>
    </row>
    <row r="12" spans="1:23" ht="14.25" customHeight="1" x14ac:dyDescent="0.35">
      <c r="P12" s="28"/>
      <c r="T12" s="53" t="s">
        <v>40</v>
      </c>
      <c r="U12" s="54">
        <v>37.516530938989746</v>
      </c>
      <c r="V12" s="27">
        <v>26.883447765859152</v>
      </c>
      <c r="W12" s="24"/>
    </row>
    <row r="13" spans="1:23" ht="14.25" customHeight="1" x14ac:dyDescent="0.35">
      <c r="P13" s="28"/>
    </row>
    <row r="14" spans="1:23" ht="14.25" customHeight="1" x14ac:dyDescent="0.35">
      <c r="P14" s="28"/>
    </row>
    <row r="15" spans="1:23" ht="14.25" customHeight="1" x14ac:dyDescent="0.35">
      <c r="P15" s="28"/>
    </row>
    <row r="16" spans="1:23" ht="14.25" customHeight="1" x14ac:dyDescent="0.35">
      <c r="P16" s="28"/>
    </row>
    <row r="22" spans="2:13" ht="14" x14ac:dyDescent="0.3">
      <c r="B22" s="31" t="s">
        <v>41</v>
      </c>
      <c r="K22" s="11"/>
      <c r="L22" s="11"/>
      <c r="M22" s="11"/>
    </row>
    <row r="23" spans="2:13" ht="14" x14ac:dyDescent="0.3">
      <c r="B23" s="31" t="s">
        <v>49</v>
      </c>
      <c r="K23" s="11"/>
      <c r="L23" s="11"/>
      <c r="M23" s="11"/>
    </row>
    <row r="24" spans="2:13" x14ac:dyDescent="0.35">
      <c r="B24" s="31" t="s">
        <v>8</v>
      </c>
    </row>
  </sheetData>
  <mergeCells count="1">
    <mergeCell ref="T3:V4"/>
  </mergeCells>
  <pageMargins left="0.7" right="0.7" top="0.75" bottom="0.75" header="0.3" footer="0.3"/>
  <headerFooter>
    <oddHeader>&amp;C&amp;"Calibri"&amp;10&amp;K000000 OFFICIAL&amp;1#_x000D_</oddHeader>
    <oddFooter>&amp;C_x000D_&amp;1#&amp;"Calibri"&amp;10&amp;K000000 OFFICIAL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E5F42-7D62-4EC7-9098-1529134EEC91}">
  <dimension ref="B2:W27"/>
  <sheetViews>
    <sheetView workbookViewId="0"/>
  </sheetViews>
  <sheetFormatPr defaultColWidth="8.7265625" defaultRowHeight="14.5" x14ac:dyDescent="0.35"/>
  <cols>
    <col min="1" max="19" width="8.7265625" style="1" customWidth="1"/>
    <col min="20" max="20" width="34.453125" style="1" customWidth="1"/>
    <col min="21" max="21" width="14.453125" style="1" customWidth="1"/>
    <col min="22" max="22" width="13.1796875" style="1" customWidth="1"/>
    <col min="23" max="23" width="12.1796875" style="1" customWidth="1"/>
    <col min="24" max="24" width="8.7265625" style="1" customWidth="1"/>
    <col min="25" max="16384" width="8.7265625" style="1"/>
  </cols>
  <sheetData>
    <row r="2" spans="2:23" ht="15.65" customHeight="1" x14ac:dyDescent="0.35">
      <c r="B2" s="101" t="s">
        <v>51</v>
      </c>
      <c r="C2" s="101"/>
      <c r="D2" s="101"/>
      <c r="E2" s="101"/>
      <c r="F2" s="101"/>
      <c r="G2" s="101"/>
      <c r="H2" s="101"/>
      <c r="I2" s="101"/>
      <c r="J2" s="101"/>
    </row>
    <row r="4" spans="2:23" ht="15.5" x14ac:dyDescent="0.35">
      <c r="T4" s="6" t="s">
        <v>52</v>
      </c>
    </row>
    <row r="5" spans="2:23" x14ac:dyDescent="0.35">
      <c r="T5" s="83"/>
      <c r="U5" s="84" t="s">
        <v>0</v>
      </c>
      <c r="V5" s="84" t="s">
        <v>1</v>
      </c>
      <c r="W5" s="84" t="s">
        <v>2</v>
      </c>
    </row>
    <row r="6" spans="2:23" x14ac:dyDescent="0.35">
      <c r="W6" s="7" t="s">
        <v>3</v>
      </c>
    </row>
    <row r="7" spans="2:23" x14ac:dyDescent="0.35">
      <c r="T7" s="77" t="s">
        <v>9</v>
      </c>
      <c r="U7" s="78">
        <v>24.539577875183031</v>
      </c>
      <c r="V7" s="78">
        <v>17.539867097291321</v>
      </c>
      <c r="W7" s="78">
        <v>3.826701458274913</v>
      </c>
    </row>
    <row r="8" spans="2:23" x14ac:dyDescent="0.35">
      <c r="T8" s="77" t="s">
        <v>10</v>
      </c>
      <c r="U8" s="78">
        <v>33.083446839986685</v>
      </c>
      <c r="V8" s="78">
        <v>29.07577031344913</v>
      </c>
      <c r="W8" s="78">
        <v>16.833122760808774</v>
      </c>
    </row>
    <row r="9" spans="2:23" x14ac:dyDescent="0.35">
      <c r="T9" s="77" t="s">
        <v>11</v>
      </c>
      <c r="U9" s="78">
        <v>11.969660442979633</v>
      </c>
      <c r="V9" s="78">
        <v>9.8850821398350757</v>
      </c>
      <c r="W9" s="78">
        <v>11.647462060942503</v>
      </c>
    </row>
    <row r="10" spans="2:23" x14ac:dyDescent="0.35">
      <c r="T10" s="77" t="s">
        <v>12</v>
      </c>
      <c r="U10" s="78">
        <v>9.6698656100565348</v>
      </c>
      <c r="V10" s="78">
        <v>10.86897019184422</v>
      </c>
      <c r="W10" s="78">
        <v>8.3144131218115511</v>
      </c>
    </row>
    <row r="11" spans="2:23" x14ac:dyDescent="0.35">
      <c r="T11" s="77" t="s">
        <v>13</v>
      </c>
      <c r="U11" s="78">
        <v>6.5448337227849676</v>
      </c>
      <c r="V11" s="78">
        <v>7.1425965307025514</v>
      </c>
      <c r="W11" s="78">
        <v>9.5595551275924855</v>
      </c>
    </row>
    <row r="12" spans="2:23" x14ac:dyDescent="0.35">
      <c r="T12" s="77" t="s">
        <v>14</v>
      </c>
      <c r="U12" s="78">
        <v>7.8280716644620716</v>
      </c>
      <c r="V12" s="78">
        <v>14.342876770769877</v>
      </c>
      <c r="W12" s="78">
        <v>25.650112529795059</v>
      </c>
    </row>
    <row r="13" spans="2:23" x14ac:dyDescent="0.35">
      <c r="T13" s="79" t="s">
        <v>15</v>
      </c>
      <c r="U13" s="80">
        <v>6.364543844547077</v>
      </c>
      <c r="V13" s="80">
        <v>11.144836956107785</v>
      </c>
      <c r="W13" s="80">
        <v>24.168632940774597</v>
      </c>
    </row>
    <row r="14" spans="2:23" x14ac:dyDescent="0.35">
      <c r="T14" s="3"/>
      <c r="U14" s="8"/>
      <c r="V14" s="8"/>
      <c r="W14" s="8"/>
    </row>
    <row r="25" spans="2:2" x14ac:dyDescent="0.35">
      <c r="B25" s="4" t="s">
        <v>29</v>
      </c>
    </row>
    <row r="26" spans="2:2" x14ac:dyDescent="0.35">
      <c r="B26" s="4" t="s">
        <v>54</v>
      </c>
    </row>
    <row r="27" spans="2:2" x14ac:dyDescent="0.35">
      <c r="B27" s="5" t="s">
        <v>8</v>
      </c>
    </row>
  </sheetData>
  <mergeCells count="1">
    <mergeCell ref="B2:J2"/>
  </mergeCells>
  <pageMargins left="0.70000000000000007" right="0.70000000000000007" top="0.75" bottom="0.75" header="0.30000000000000004" footer="0.30000000000000004"/>
  <headerFooter>
    <oddHeader>&amp;C&amp;"Calibri"&amp;10&amp;K000000 OFFICIAL&amp;1#_x000D_</oddHeader>
    <oddFooter>&amp;C_x000D_&amp;1#&amp;"Calibri"&amp;10&amp;K000000 OFFICIAL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ABCC6-AF19-4BD1-B90B-45C0999711AF}">
  <dimension ref="B2:X27"/>
  <sheetViews>
    <sheetView workbookViewId="0"/>
  </sheetViews>
  <sheetFormatPr defaultColWidth="8.7265625" defaultRowHeight="14.5" x14ac:dyDescent="0.35"/>
  <cols>
    <col min="1" max="18" width="8.7265625" style="1" customWidth="1"/>
    <col min="19" max="19" width="20.1796875" style="1" customWidth="1"/>
    <col min="20" max="20" width="14.54296875" style="1" customWidth="1"/>
    <col min="21" max="21" width="14.453125" style="1" customWidth="1"/>
    <col min="22" max="22" width="12.453125" style="1" customWidth="1"/>
    <col min="23" max="23" width="8.7265625" style="1" customWidth="1"/>
    <col min="24" max="16384" width="8.7265625" style="1"/>
  </cols>
  <sheetData>
    <row r="2" spans="2:24" ht="15.65" customHeight="1" x14ac:dyDescent="0.35">
      <c r="B2" s="101" t="s">
        <v>55</v>
      </c>
      <c r="C2" s="101"/>
      <c r="D2" s="101"/>
      <c r="E2" s="101"/>
      <c r="F2" s="101"/>
      <c r="G2" s="101"/>
      <c r="H2" s="101"/>
    </row>
    <row r="4" spans="2:24" ht="15.65" customHeight="1" x14ac:dyDescent="0.35">
      <c r="S4" s="102" t="s">
        <v>81</v>
      </c>
      <c r="T4" s="102"/>
      <c r="U4" s="102"/>
      <c r="V4" s="102"/>
    </row>
    <row r="5" spans="2:24" x14ac:dyDescent="0.35">
      <c r="S5" s="102"/>
      <c r="T5" s="102"/>
      <c r="U5" s="102"/>
      <c r="V5" s="102"/>
      <c r="W5" s="9"/>
      <c r="X5" s="9"/>
    </row>
    <row r="6" spans="2:24" x14ac:dyDescent="0.35">
      <c r="S6" s="83"/>
      <c r="T6" s="85" t="s">
        <v>0</v>
      </c>
      <c r="U6" s="85" t="s">
        <v>1</v>
      </c>
      <c r="V6" s="85" t="s">
        <v>2</v>
      </c>
    </row>
    <row r="7" spans="2:24" x14ac:dyDescent="0.35">
      <c r="S7" s="10"/>
      <c r="T7" s="10"/>
      <c r="U7" s="10"/>
      <c r="V7" s="7" t="s">
        <v>16</v>
      </c>
    </row>
    <row r="8" spans="2:24" x14ac:dyDescent="0.35">
      <c r="S8" s="77" t="s">
        <v>17</v>
      </c>
      <c r="T8" s="81">
        <v>13.666794422489964</v>
      </c>
      <c r="U8" s="81">
        <v>3.9394271661158853</v>
      </c>
      <c r="V8" s="81">
        <v>0.61039574245577288</v>
      </c>
    </row>
    <row r="9" spans="2:24" x14ac:dyDescent="0.35">
      <c r="S9" s="77" t="s">
        <v>18</v>
      </c>
      <c r="T9" s="81">
        <v>19.904722852851961</v>
      </c>
      <c r="U9" s="81">
        <v>11.218941993948985</v>
      </c>
      <c r="V9" s="81">
        <v>2.5824813179484609</v>
      </c>
    </row>
    <row r="10" spans="2:24" x14ac:dyDescent="0.35">
      <c r="S10" s="77" t="s">
        <v>19</v>
      </c>
      <c r="T10" s="81">
        <v>28.855484112283154</v>
      </c>
      <c r="U10" s="81">
        <v>28.827337487053867</v>
      </c>
      <c r="V10" s="81">
        <v>8.4225110526593827</v>
      </c>
    </row>
    <row r="11" spans="2:24" x14ac:dyDescent="0.35">
      <c r="S11" s="77" t="s">
        <v>20</v>
      </c>
      <c r="T11" s="81">
        <v>20.906896796760513</v>
      </c>
      <c r="U11" s="81">
        <v>27.578368716054037</v>
      </c>
      <c r="V11" s="81">
        <v>9.002853489285906</v>
      </c>
    </row>
    <row r="12" spans="2:24" x14ac:dyDescent="0.35">
      <c r="S12" s="77" t="s">
        <v>21</v>
      </c>
      <c r="T12" s="81">
        <v>9.1993778455041415</v>
      </c>
      <c r="U12" s="81">
        <v>11.618649949197254</v>
      </c>
      <c r="V12" s="81">
        <v>34.524805732588256</v>
      </c>
    </row>
    <row r="13" spans="2:24" x14ac:dyDescent="0.35">
      <c r="S13" s="79" t="s">
        <v>22</v>
      </c>
      <c r="T13" s="82">
        <v>7.4667239701101558</v>
      </c>
      <c r="U13" s="82">
        <v>16.817274687629961</v>
      </c>
      <c r="V13" s="82">
        <v>44.856952665062195</v>
      </c>
    </row>
    <row r="25" spans="2:2" x14ac:dyDescent="0.35">
      <c r="B25" s="4" t="s">
        <v>29</v>
      </c>
    </row>
    <row r="26" spans="2:2" x14ac:dyDescent="0.35">
      <c r="B26" s="4" t="s">
        <v>53</v>
      </c>
    </row>
    <row r="27" spans="2:2" x14ac:dyDescent="0.35">
      <c r="B27" s="5" t="s">
        <v>8</v>
      </c>
    </row>
  </sheetData>
  <mergeCells count="2">
    <mergeCell ref="S4:V5"/>
    <mergeCell ref="B2:H2"/>
  </mergeCells>
  <pageMargins left="0.70000000000000007" right="0.70000000000000007" top="0.75" bottom="0.75" header="0.30000000000000004" footer="0.30000000000000004"/>
  <headerFooter>
    <oddHeader>&amp;C&amp;"Calibri"&amp;10&amp;K000000 OFFICIAL&amp;1#_x000D_</oddHeader>
    <oddFooter>&amp;C_x000D_&amp;1#&amp;"Calibri"&amp;10&amp;K000000 OFFICIAL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654D6-D8F8-4CB2-ABFE-C59E2369177A}">
  <dimension ref="A1:Y25"/>
  <sheetViews>
    <sheetView workbookViewId="0"/>
  </sheetViews>
  <sheetFormatPr defaultColWidth="9.453125" defaultRowHeight="14.5" x14ac:dyDescent="0.35"/>
  <cols>
    <col min="1" max="10" width="9.453125" style="12"/>
    <col min="11" max="13" width="9.453125" style="13"/>
    <col min="14" max="19" width="9.453125" style="12"/>
    <col min="20" max="20" width="36" style="12" bestFit="1" customWidth="1"/>
    <col min="21" max="21" width="12.26953125" style="12" customWidth="1"/>
    <col min="22" max="22" width="16.26953125" style="12" customWidth="1"/>
    <col min="23" max="16384" width="9.453125" style="12"/>
  </cols>
  <sheetData>
    <row r="1" spans="1:25" ht="14.25" customHeight="1" x14ac:dyDescent="0.35">
      <c r="A1" s="11"/>
    </row>
    <row r="2" spans="1:25" ht="15.5" x14ac:dyDescent="0.35">
      <c r="B2" s="70" t="s">
        <v>65</v>
      </c>
      <c r="R2" s="14"/>
      <c r="T2" s="15"/>
      <c r="U2" s="16"/>
      <c r="V2" s="16"/>
    </row>
    <row r="3" spans="1:25" ht="15.5" x14ac:dyDescent="0.35">
      <c r="B3" s="17"/>
      <c r="R3" s="14"/>
      <c r="T3" s="18" t="s">
        <v>67</v>
      </c>
      <c r="U3" s="18"/>
      <c r="V3" s="16"/>
    </row>
    <row r="4" spans="1:25" x14ac:dyDescent="0.35">
      <c r="R4" s="16"/>
      <c r="T4" s="19"/>
      <c r="U4" s="71" t="s">
        <v>1</v>
      </c>
      <c r="V4" s="72" t="s">
        <v>2</v>
      </c>
    </row>
    <row r="5" spans="1:25" ht="17.25" customHeight="1" x14ac:dyDescent="0.35">
      <c r="R5" s="16"/>
      <c r="T5" s="20"/>
      <c r="U5" s="21"/>
      <c r="V5" s="22" t="s">
        <v>3</v>
      </c>
    </row>
    <row r="6" spans="1:25" ht="14.25" customHeight="1" x14ac:dyDescent="0.35">
      <c r="T6" s="23" t="s">
        <v>56</v>
      </c>
      <c r="U6" s="25">
        <v>54.102971424256097</v>
      </c>
      <c r="V6" s="24">
        <v>27.093083441422337</v>
      </c>
    </row>
    <row r="7" spans="1:25" ht="14.25" customHeight="1" x14ac:dyDescent="0.35">
      <c r="T7" s="23" t="s">
        <v>57</v>
      </c>
      <c r="U7" s="24">
        <v>51.63859020893026</v>
      </c>
      <c r="V7" s="24">
        <v>35.160351265314041</v>
      </c>
    </row>
    <row r="8" spans="1:25" ht="14.25" customHeight="1" x14ac:dyDescent="0.35">
      <c r="T8" s="23" t="s">
        <v>58</v>
      </c>
      <c r="U8" s="24">
        <v>51.050158494328215</v>
      </c>
      <c r="V8" s="24">
        <v>31.802381563410027</v>
      </c>
      <c r="W8" s="24"/>
    </row>
    <row r="9" spans="1:25" ht="14.25" customHeight="1" x14ac:dyDescent="0.35">
      <c r="P9" s="11"/>
      <c r="T9" s="23" t="s">
        <v>59</v>
      </c>
      <c r="U9" s="24">
        <v>63.401764536309415</v>
      </c>
      <c r="V9" s="24">
        <v>26.089627654104021</v>
      </c>
      <c r="W9" s="24"/>
    </row>
    <row r="10" spans="1:25" x14ac:dyDescent="0.35">
      <c r="P10" s="11"/>
      <c r="T10" s="23" t="s">
        <v>60</v>
      </c>
      <c r="U10" s="24">
        <v>64.58253922755209</v>
      </c>
      <c r="V10" s="24">
        <v>37.286456774741673</v>
      </c>
      <c r="W10" s="24"/>
    </row>
    <row r="11" spans="1:25" x14ac:dyDescent="0.35">
      <c r="P11" s="28"/>
      <c r="T11" s="23" t="s">
        <v>61</v>
      </c>
      <c r="U11" s="30">
        <v>82.51168356349686</v>
      </c>
      <c r="V11" s="24">
        <v>45.998133404703388</v>
      </c>
      <c r="W11" s="24"/>
    </row>
    <row r="12" spans="1:25" ht="14.25" customHeight="1" x14ac:dyDescent="0.35">
      <c r="P12" s="28"/>
      <c r="T12" s="23" t="s">
        <v>62</v>
      </c>
      <c r="U12" s="24">
        <v>86.301233519029736</v>
      </c>
      <c r="V12" s="24">
        <v>46.826659137224517</v>
      </c>
      <c r="W12" s="24"/>
      <c r="X12" s="24"/>
      <c r="Y12" s="24"/>
    </row>
    <row r="13" spans="1:25" ht="14.25" customHeight="1" x14ac:dyDescent="0.35">
      <c r="P13" s="28"/>
      <c r="T13" s="23" t="s">
        <v>63</v>
      </c>
      <c r="U13" s="24">
        <v>66.875198626203783</v>
      </c>
      <c r="V13" s="24">
        <v>39.151894388983074</v>
      </c>
      <c r="W13" s="24"/>
    </row>
    <row r="14" spans="1:25" ht="14.25" customHeight="1" x14ac:dyDescent="0.35">
      <c r="P14" s="28"/>
      <c r="T14" s="57" t="s">
        <v>64</v>
      </c>
      <c r="U14" s="58">
        <v>64.696873560867061</v>
      </c>
      <c r="V14" s="58">
        <v>36.879757957894611</v>
      </c>
    </row>
    <row r="15" spans="1:25" ht="14.25" customHeight="1" x14ac:dyDescent="0.35">
      <c r="P15" s="28"/>
      <c r="T15" s="53" t="s">
        <v>33</v>
      </c>
      <c r="U15" s="54">
        <v>96.020027199217424</v>
      </c>
      <c r="V15" s="54">
        <v>64.273864840282229</v>
      </c>
    </row>
    <row r="16" spans="1:25" ht="14.25" customHeight="1" x14ac:dyDescent="0.35">
      <c r="P16" s="28"/>
      <c r="V16" s="23"/>
    </row>
    <row r="17" spans="2:22" x14ac:dyDescent="0.35">
      <c r="V17" s="23"/>
    </row>
    <row r="21" spans="2:22" ht="14" x14ac:dyDescent="0.3">
      <c r="K21" s="11"/>
      <c r="L21" s="11"/>
      <c r="M21" s="11"/>
    </row>
    <row r="22" spans="2:22" ht="14" x14ac:dyDescent="0.3">
      <c r="K22" s="11"/>
      <c r="L22" s="11"/>
      <c r="M22" s="11"/>
    </row>
    <row r="23" spans="2:22" x14ac:dyDescent="0.35">
      <c r="B23" s="31" t="s">
        <v>101</v>
      </c>
    </row>
    <row r="24" spans="2:22" x14ac:dyDescent="0.35">
      <c r="B24" s="31" t="s">
        <v>66</v>
      </c>
    </row>
    <row r="25" spans="2:22" x14ac:dyDescent="0.35">
      <c r="B25" s="31" t="s">
        <v>8</v>
      </c>
    </row>
  </sheetData>
  <pageMargins left="0.7" right="0.7" top="0.75" bottom="0.75" header="0.3" footer="0.3"/>
  <headerFooter>
    <oddHeader>&amp;C&amp;"Calibri"&amp;10&amp;K000000 OFFICIAL&amp;1#_x000D_</oddHeader>
    <oddFooter>&amp;C_x000D_&amp;1#&amp;"Calibri"&amp;10&amp;K000000 OFFICIAL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F669F-43DD-46E4-9A7E-EE553DC44425}">
  <dimension ref="A1:W23"/>
  <sheetViews>
    <sheetView workbookViewId="0"/>
  </sheetViews>
  <sheetFormatPr defaultColWidth="9.453125" defaultRowHeight="14.5" x14ac:dyDescent="0.35"/>
  <cols>
    <col min="1" max="10" width="9.453125" style="12"/>
    <col min="11" max="13" width="9.453125" style="13"/>
    <col min="14" max="19" width="9.453125" style="12"/>
    <col min="20" max="20" width="36" style="12" bestFit="1" customWidth="1"/>
    <col min="21" max="21" width="12.26953125" style="12" customWidth="1"/>
    <col min="22" max="22" width="16.26953125" style="12" customWidth="1"/>
    <col min="23" max="16384" width="9.453125" style="12"/>
  </cols>
  <sheetData>
    <row r="1" spans="1:23" ht="14.25" customHeight="1" x14ac:dyDescent="0.35">
      <c r="A1" s="11"/>
    </row>
    <row r="2" spans="1:23" ht="15.5" x14ac:dyDescent="0.35">
      <c r="B2" s="70" t="s">
        <v>95</v>
      </c>
      <c r="R2" s="14"/>
      <c r="T2" s="15"/>
      <c r="U2" s="16"/>
      <c r="V2" s="16"/>
    </row>
    <row r="3" spans="1:23" ht="15.5" x14ac:dyDescent="0.35">
      <c r="B3" s="17"/>
      <c r="R3" s="14"/>
      <c r="T3" s="18" t="s">
        <v>69</v>
      </c>
      <c r="U3" s="18"/>
      <c r="V3" s="16"/>
    </row>
    <row r="4" spans="1:23" x14ac:dyDescent="0.35">
      <c r="R4" s="16"/>
      <c r="T4" s="19"/>
      <c r="U4" s="71" t="s">
        <v>1</v>
      </c>
      <c r="V4" s="72" t="s">
        <v>2</v>
      </c>
    </row>
    <row r="5" spans="1:23" ht="17.25" customHeight="1" x14ac:dyDescent="0.35">
      <c r="R5" s="16"/>
      <c r="T5" s="20"/>
      <c r="U5" s="21"/>
      <c r="V5" s="22" t="s">
        <v>3</v>
      </c>
    </row>
    <row r="6" spans="1:23" ht="14.25" customHeight="1" x14ac:dyDescent="0.35">
      <c r="T6" s="23" t="s">
        <v>4</v>
      </c>
      <c r="U6" s="25">
        <v>60.186220532506304</v>
      </c>
      <c r="V6" s="24">
        <v>25.612858756809281</v>
      </c>
    </row>
    <row r="7" spans="1:23" ht="14.25" customHeight="1" x14ac:dyDescent="0.35">
      <c r="T7" s="23" t="s">
        <v>5</v>
      </c>
      <c r="U7" s="24">
        <v>72.710708663435625</v>
      </c>
      <c r="V7" s="24">
        <v>46.62947778925421</v>
      </c>
    </row>
    <row r="8" spans="1:23" ht="14.25" customHeight="1" x14ac:dyDescent="0.35">
      <c r="T8" s="23" t="s">
        <v>6</v>
      </c>
      <c r="U8" s="24">
        <v>71.057728204918476</v>
      </c>
      <c r="V8" s="24">
        <v>34.634324929198463</v>
      </c>
      <c r="W8" s="24"/>
    </row>
    <row r="9" spans="1:23" ht="14.25" customHeight="1" x14ac:dyDescent="0.35">
      <c r="P9" s="11"/>
      <c r="T9" s="23" t="s">
        <v>42</v>
      </c>
      <c r="U9" s="24">
        <v>92.837562900611488</v>
      </c>
      <c r="V9" s="24">
        <v>65.042255383675311</v>
      </c>
      <c r="W9" s="24"/>
    </row>
    <row r="10" spans="1:23" x14ac:dyDescent="0.35">
      <c r="P10" s="11"/>
      <c r="T10" s="23" t="s">
        <v>43</v>
      </c>
      <c r="U10" s="24">
        <v>90.46190309583173</v>
      </c>
      <c r="V10" s="24">
        <v>60.768264915162263</v>
      </c>
      <c r="W10" s="24"/>
    </row>
    <row r="11" spans="1:23" x14ac:dyDescent="0.35">
      <c r="P11" s="28"/>
      <c r="T11" s="53" t="s">
        <v>7</v>
      </c>
      <c r="U11" s="54">
        <v>74.843193803829351</v>
      </c>
      <c r="V11" s="27">
        <v>48.75250140242543</v>
      </c>
      <c r="W11" s="24"/>
    </row>
    <row r="12" spans="1:23" ht="14.25" customHeight="1" x14ac:dyDescent="0.35">
      <c r="P12" s="28"/>
      <c r="W12" s="24"/>
    </row>
    <row r="13" spans="1:23" ht="14.25" customHeight="1" x14ac:dyDescent="0.35">
      <c r="P13" s="28"/>
    </row>
    <row r="14" spans="1:23" ht="14.25" customHeight="1" x14ac:dyDescent="0.35">
      <c r="P14" s="28"/>
    </row>
    <row r="15" spans="1:23" ht="14.25" customHeight="1" x14ac:dyDescent="0.35">
      <c r="P15" s="28"/>
    </row>
    <row r="16" spans="1:23" ht="14.25" customHeight="1" x14ac:dyDescent="0.35">
      <c r="P16" s="28"/>
    </row>
    <row r="21" spans="2:13" ht="14" x14ac:dyDescent="0.3">
      <c r="B21" s="31" t="s">
        <v>101</v>
      </c>
      <c r="K21" s="11"/>
      <c r="L21" s="11"/>
      <c r="M21" s="11"/>
    </row>
    <row r="22" spans="2:13" ht="14" x14ac:dyDescent="0.3">
      <c r="B22" s="31" t="s">
        <v>66</v>
      </c>
      <c r="K22" s="11"/>
      <c r="L22" s="11"/>
      <c r="M22" s="11"/>
    </row>
    <row r="23" spans="2:13" x14ac:dyDescent="0.35">
      <c r="B23" s="31" t="s">
        <v>8</v>
      </c>
    </row>
  </sheetData>
  <pageMargins left="0.7" right="0.7" top="0.75" bottom="0.75" header="0.3" footer="0.3"/>
  <headerFooter>
    <oddHeader>&amp;C&amp;"Calibri"&amp;10&amp;K000000 OFFICIAL&amp;1#_x000D_</oddHeader>
    <oddFooter>&amp;C_x000D_&amp;1#&amp;"Calibri"&amp;10&amp;K000000 OFFICIAL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CB7E1F660E4D499F35AD51896216AD" ma:contentTypeVersion="30" ma:contentTypeDescription="Create a new document." ma:contentTypeScope="" ma:versionID="9dd64399d792273eb161bb02a1a6dbc6">
  <xsd:schema xmlns:xsd="http://www.w3.org/2001/XMLSchema" xmlns:xs="http://www.w3.org/2001/XMLSchema" xmlns:p="http://schemas.microsoft.com/office/2006/metadata/properties" xmlns:ns1="http://schemas.microsoft.com/sharepoint/v3" xmlns:ns2="3fa4860e-4e84-4984-b511-cb934d7752ca" xmlns:ns3="63fd57c9-5291-4ee5-b3d3-37b4b570c278" xmlns:ns4="http://schemas.microsoft.com/sharepoint/v4" xmlns:ns5="83a87e31-bf32-46ab-8e70-9fa18461fa4d" targetNamespace="http://schemas.microsoft.com/office/2006/metadata/properties" ma:root="true" ma:fieldsID="a18fea12c47dec26f0c64a39570240d3" ns1:_="" ns2:_="" ns3:_="" ns4:_="" ns5:_="">
    <xsd:import namespace="http://schemas.microsoft.com/sharepoint/v3"/>
    <xsd:import namespace="3fa4860e-4e84-4984-b511-cb934d7752ca"/>
    <xsd:import namespace="63fd57c9-5291-4ee5-b3d3-37b4b570c278"/>
    <xsd:import namespace="http://schemas.microsoft.com/sharepoint/v4"/>
    <xsd:import namespace="83a87e31-bf32-46ab-8e70-9fa18461fa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4:IconOverlay" minOccurs="0"/>
                <xsd:element ref="ns2:Location" minOccurs="0"/>
                <xsd:element ref="ns2:8557575d-f3de-4680-8a93-0431eeebea47CountryOrRegion" minOccurs="0"/>
                <xsd:element ref="ns2:8557575d-f3de-4680-8a93-0431eeebea47State" minOccurs="0"/>
                <xsd:element ref="ns2:8557575d-f3de-4680-8a93-0431eeebea47City" minOccurs="0"/>
                <xsd:element ref="ns2:8557575d-f3de-4680-8a93-0431eeebea47PostalCode" minOccurs="0"/>
                <xsd:element ref="ns2:8557575d-f3de-4680-8a93-0431eeebea47Street" minOccurs="0"/>
                <xsd:element ref="ns2:8557575d-f3de-4680-8a93-0431eeebea47GeoLoc" minOccurs="0"/>
                <xsd:element ref="ns2:8557575d-f3de-4680-8a93-0431eeebea47DispName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lcf76f155ced4ddcb4097134ff3c332f" minOccurs="0"/>
                <xsd:element ref="ns5:TaxCatchAll" minOccurs="0"/>
                <xsd:element ref="ns2:MediaServiceObjectDetectorVersions" minOccurs="0"/>
                <xsd:element ref="ns2:MediaServiceSearchProperties" minOccurs="0"/>
                <xsd:element ref="ns2:Note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a4860e-4e84-4984-b511-cb934d7752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ocation" ma:index="18" nillable="true" ma:displayName="Location" ma:format="Dropdown" ma:internalName="Location">
      <xsd:simpleType>
        <xsd:restriction base="dms:Unknown"/>
      </xsd:simpleType>
    </xsd:element>
    <xsd:element name="8557575d-f3de-4680-8a93-0431eeebea47CountryOrRegion" ma:index="19" nillable="true" ma:displayName="Location: Country/Region" ma:internalName="CountryOrRegion" ma:readOnly="true">
      <xsd:simpleType>
        <xsd:restriction base="dms:Text"/>
      </xsd:simpleType>
    </xsd:element>
    <xsd:element name="8557575d-f3de-4680-8a93-0431eeebea47State" ma:index="20" nillable="true" ma:displayName="Location: State" ma:internalName="State" ma:readOnly="true">
      <xsd:simpleType>
        <xsd:restriction base="dms:Text"/>
      </xsd:simpleType>
    </xsd:element>
    <xsd:element name="8557575d-f3de-4680-8a93-0431eeebea47City" ma:index="21" nillable="true" ma:displayName="Location: City" ma:internalName="City" ma:readOnly="true">
      <xsd:simpleType>
        <xsd:restriction base="dms:Text"/>
      </xsd:simpleType>
    </xsd:element>
    <xsd:element name="8557575d-f3de-4680-8a93-0431eeebea47PostalCode" ma:index="22" nillable="true" ma:displayName="Location: Postal Code" ma:internalName="PostalCode" ma:readOnly="true">
      <xsd:simpleType>
        <xsd:restriction base="dms:Text"/>
      </xsd:simpleType>
    </xsd:element>
    <xsd:element name="8557575d-f3de-4680-8a93-0431eeebea47Street" ma:index="23" nillable="true" ma:displayName="Location: Street" ma:internalName="Street" ma:readOnly="true">
      <xsd:simpleType>
        <xsd:restriction base="dms:Text"/>
      </xsd:simpleType>
    </xsd:element>
    <xsd:element name="8557575d-f3de-4680-8a93-0431eeebea47GeoLoc" ma:index="24" nillable="true" ma:displayName="Location: Coordinates" ma:internalName="GeoLoc" ma:readOnly="true">
      <xsd:simpleType>
        <xsd:restriction base="dms:Unknown"/>
      </xsd:simpleType>
    </xsd:element>
    <xsd:element name="8557575d-f3de-4680-8a93-0431eeebea47DispName" ma:index="25" nillable="true" ma:displayName="Location: Name" ma:internalName="DispName" ma:readOnly="true">
      <xsd:simpleType>
        <xsd:restriction base="dms:Text"/>
      </xsd:simpleType>
    </xsd:element>
    <xsd:element name="MediaServiceAutoKeyPoints" ma:index="2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8" nillable="true" ma:displayName="Sign-off status" ma:internalName="Sign_x002d_off_x0020_status">
      <xsd:simpleType>
        <xsd:restriction base="dms:Text"/>
      </xsd:simpleType>
    </xsd:element>
    <xsd:element name="lcf76f155ced4ddcb4097134ff3c332f" ma:index="30" nillable="true" ma:taxonomy="true" ma:internalName="lcf76f155ced4ddcb4097134ff3c332f" ma:taxonomyFieldName="MediaServiceImageTags" ma:displayName="Image Tags" ma:readOnly="false" ma:fieldId="{5cf76f15-5ced-4ddc-b409-7134ff3c332f}" ma:taxonomyMulti="true" ma:sspId="756ca3a0-e5c0-40d7-8522-e7aae8be60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otes" ma:index="34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fd57c9-5291-4ee5-b3d3-37b4b570c27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7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87e31-bf32-46ab-8e70-9fa18461fa4d" elementFormDefault="qualified">
    <xsd:import namespace="http://schemas.microsoft.com/office/2006/documentManagement/types"/>
    <xsd:import namespace="http://schemas.microsoft.com/office/infopath/2007/PartnerControls"/>
    <xsd:element name="TaxCatchAll" ma:index="31" nillable="true" ma:displayName="Taxonomy Catch All Column" ma:hidden="true" ma:list="{e44c89c5-5536-4bea-9526-478c71a30825}" ma:internalName="TaxCatchAll" ma:showField="CatchAllData" ma:web="63fd57c9-5291-4ee5-b3d3-37b4b570c2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9D17AF-766F-44B8-BA70-318BA3C404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2C40A5-18C9-429B-9708-3812AEEE9D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fa4860e-4e84-4984-b511-cb934d7752ca"/>
    <ds:schemaRef ds:uri="63fd57c9-5291-4ee5-b3d3-37b4b570c278"/>
    <ds:schemaRef ds:uri="http://schemas.microsoft.com/sharepoint/v4"/>
    <ds:schemaRef ds:uri="83a87e31-bf32-46ab-8e70-9fa18461fa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bd41ebe-fca6-4f2c-aecb-bf3a17e72416}" enabled="1" method="Privileged" siteId="{bf346810-9c7d-43de-a872-24a2ef3995a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Contents</vt:lpstr>
      <vt:lpstr>Figure 1.1</vt:lpstr>
      <vt:lpstr>Figure 1.2</vt:lpstr>
      <vt:lpstr>Figure 1.3</vt:lpstr>
      <vt:lpstr>Figure 1.4</vt:lpstr>
      <vt:lpstr>Figure 1.5</vt:lpstr>
      <vt:lpstr>Figure 1.6</vt:lpstr>
      <vt:lpstr>Figure 1.7</vt:lpstr>
      <vt:lpstr>Figure 1.8</vt:lpstr>
      <vt:lpstr>Figure 1.9</vt:lpstr>
      <vt:lpstr>Figure 1.10</vt:lpstr>
      <vt:lpstr>Figure 1.11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Dyer</dc:creator>
  <cp:lastModifiedBy>Alistair Rice</cp:lastModifiedBy>
  <dcterms:created xsi:type="dcterms:W3CDTF">2024-03-25T12:21:03Z</dcterms:created>
  <dcterms:modified xsi:type="dcterms:W3CDTF">2025-07-14T11:47:26Z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0x010100ECCB7E1F660E4D499F35AD51896216AD</vt:lpwstr>
  </property>
</Properties>
</file>