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4587660F-B7BB-47E5-92E6-996CC26AE89B}" xr6:coauthVersionLast="47" xr6:coauthVersionMax="47" xr10:uidLastSave="{DC18D170-7DF6-4FC9-B11C-BE21166E5EC7}"/>
  <bookViews>
    <workbookView xWindow="-110" yWindow="-110" windowWidth="19420" windowHeight="10300" tabRatio="911" xr2:uid="{00000000-000D-0000-FFFF-FFFF00000000}"/>
  </bookViews>
  <sheets>
    <sheet name="Guide" sheetId="29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9" i="25" l="1"/>
  <c r="A180" i="25" s="1"/>
  <c r="A181" i="25" s="1"/>
  <c r="A178" i="25"/>
  <c r="A85" i="25"/>
  <c r="A86" i="25" s="1"/>
  <c r="A87" i="25" s="1"/>
  <c r="A84" i="25"/>
  <c r="A179" i="24"/>
  <c r="A180" i="24" s="1"/>
  <c r="A181" i="24" s="1"/>
  <c r="A178" i="24"/>
  <c r="A86" i="24"/>
  <c r="A87" i="24" s="1"/>
  <c r="A85" i="24"/>
  <c r="A84" i="24"/>
  <c r="CH88" i="12"/>
  <c r="CH98" i="12"/>
  <c r="CG98" i="12"/>
  <c r="CF98" i="12"/>
  <c r="CE98" i="12"/>
  <c r="CH97" i="12"/>
  <c r="CG97" i="12"/>
  <c r="CF97" i="12"/>
  <c r="CE97" i="12"/>
  <c r="CF26" i="12"/>
  <c r="CF19" i="12"/>
  <c r="BZ183" i="12"/>
  <c r="BY183" i="12"/>
  <c r="BX183" i="12"/>
  <c r="BW183" i="12"/>
  <c r="BV183" i="12"/>
  <c r="BU183" i="12"/>
  <c r="BT183" i="12"/>
  <c r="BS183" i="12"/>
  <c r="BR183" i="12"/>
  <c r="BZ182" i="12"/>
  <c r="BY182" i="12"/>
  <c r="BX182" i="12"/>
  <c r="BW182" i="12"/>
  <c r="BV182" i="12"/>
  <c r="BU182" i="12"/>
  <c r="BT182" i="12"/>
  <c r="BS182" i="12"/>
  <c r="BR182" i="12"/>
  <c r="CC181" i="12"/>
  <c r="BZ181" i="12"/>
  <c r="BY181" i="12"/>
  <c r="BX181" i="12"/>
  <c r="BW181" i="12"/>
  <c r="BV181" i="12"/>
  <c r="BU181" i="12"/>
  <c r="BT181" i="12"/>
  <c r="BS181" i="12"/>
  <c r="BR181" i="12"/>
  <c r="CC180" i="12"/>
  <c r="CB180" i="12"/>
  <c r="BZ180" i="12"/>
  <c r="BY180" i="12"/>
  <c r="BX180" i="12"/>
  <c r="BW180" i="12"/>
  <c r="BV180" i="12"/>
  <c r="BU180" i="12"/>
  <c r="BT180" i="12"/>
  <c r="BS180" i="12"/>
  <c r="BR180" i="12"/>
  <c r="CD91" i="12"/>
  <c r="CD90" i="12"/>
  <c r="CC90" i="12"/>
  <c r="CD89" i="12"/>
  <c r="CC89" i="12"/>
  <c r="CB89" i="12"/>
  <c r="DP75" i="8"/>
  <c r="DP61" i="8"/>
  <c r="DP47" i="8"/>
  <c r="DP33" i="8"/>
  <c r="DP19" i="8"/>
  <c r="DH89" i="8"/>
  <c r="DH90" i="8"/>
  <c r="DH91" i="8"/>
  <c r="DH92" i="8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B91" i="8" s="1"/>
  <c r="DC90" i="8"/>
  <c r="CT92" i="8"/>
  <c r="CT91" i="8"/>
  <c r="CT90" i="8"/>
  <c r="CT89" i="8"/>
  <c r="CR83" i="8"/>
  <c r="CR84" i="8"/>
  <c r="CR85" i="8"/>
  <c r="CR86" i="8"/>
  <c r="CQ86" i="8"/>
  <c r="CQ87" i="8"/>
  <c r="CQ88" i="8"/>
  <c r="CQ89" i="8"/>
  <c r="CO87" i="8"/>
  <c r="CP87" i="8"/>
  <c r="CO88" i="8"/>
  <c r="CP88" i="8" s="1"/>
  <c r="CN89" i="8"/>
  <c r="CN90" i="8"/>
  <c r="CN91" i="8"/>
  <c r="CN92" i="8"/>
  <c r="CE189" i="8"/>
  <c r="CF189" i="8"/>
  <c r="CG189" i="8"/>
  <c r="CH189" i="8"/>
  <c r="CE190" i="8"/>
  <c r="CF190" i="8"/>
  <c r="CG190" i="8"/>
  <c r="CH190" i="8"/>
  <c r="CE177" i="8"/>
  <c r="CF103" i="8"/>
  <c r="CH106" i="8"/>
  <c r="CH116" i="8"/>
  <c r="CH135" i="8"/>
  <c r="CH159" i="8"/>
  <c r="CG172" i="8"/>
  <c r="CG173" i="8"/>
  <c r="CE97" i="8"/>
  <c r="CF97" i="8"/>
  <c r="CG97" i="8"/>
  <c r="CH97" i="8"/>
  <c r="CE98" i="8"/>
  <c r="CF98" i="8"/>
  <c r="CG98" i="8"/>
  <c r="CH98" i="8"/>
  <c r="DP10" i="8"/>
  <c r="CH10" i="12"/>
  <c r="CF12" i="12"/>
  <c r="CF108" i="8"/>
  <c r="CG193" i="8"/>
  <c r="DP14" i="8"/>
  <c r="CG14" i="12"/>
  <c r="CG109" i="8"/>
  <c r="CF15" i="12"/>
  <c r="DP16" i="8"/>
  <c r="CH111" i="8"/>
  <c r="CG17" i="12"/>
  <c r="CH112" i="8"/>
  <c r="CF112" i="8"/>
  <c r="CH21" i="12"/>
  <c r="CF22" i="12"/>
  <c r="CH22" i="12"/>
  <c r="DP24" i="8"/>
  <c r="CH24" i="12"/>
  <c r="CH25" i="12"/>
  <c r="CF117" i="8"/>
  <c r="CH122" i="8"/>
  <c r="DP28" i="8"/>
  <c r="CG28" i="12"/>
  <c r="CG123" i="8"/>
  <c r="CF29" i="12"/>
  <c r="CH31" i="12"/>
  <c r="CH126" i="8"/>
  <c r="DP32" i="8"/>
  <c r="CF33" i="12"/>
  <c r="CG125" i="8"/>
  <c r="CF130" i="8"/>
  <c r="CG130" i="12" s="1"/>
  <c r="CG130" i="8"/>
  <c r="CF36" i="12"/>
  <c r="CF131" i="8"/>
  <c r="CH36" i="12"/>
  <c r="DP38" i="8"/>
  <c r="CH38" i="12"/>
  <c r="CF40" i="12"/>
  <c r="CG135" i="8"/>
  <c r="CF132" i="8"/>
  <c r="DP42" i="8"/>
  <c r="CG42" i="12"/>
  <c r="CG137" i="8"/>
  <c r="CF43" i="12"/>
  <c r="CH138" i="8"/>
  <c r="DP44" i="8"/>
  <c r="CH45" i="12"/>
  <c r="CH201" i="8"/>
  <c r="CH46" i="12"/>
  <c r="CF47" i="12"/>
  <c r="DP48" i="8"/>
  <c r="CH139" i="8"/>
  <c r="CF144" i="8"/>
  <c r="CH49" i="12"/>
  <c r="CF50" i="12"/>
  <c r="CH50" i="12"/>
  <c r="CH145" i="8"/>
  <c r="CH52" i="12"/>
  <c r="CH53" i="12"/>
  <c r="CH148" i="8"/>
  <c r="CF54" i="12"/>
  <c r="CG149" i="8"/>
  <c r="DP56" i="8"/>
  <c r="CG56" i="12"/>
  <c r="CG151" i="8"/>
  <c r="CF57" i="12"/>
  <c r="CH152" i="8"/>
  <c r="CE149" i="8"/>
  <c r="CG154" i="8"/>
  <c r="CH154" i="8"/>
  <c r="DP60" i="8"/>
  <c r="CH60" i="12"/>
  <c r="CF61" i="12"/>
  <c r="CG63" i="12"/>
  <c r="CH63" i="12"/>
  <c r="CF64" i="12"/>
  <c r="CH64" i="12"/>
  <c r="CH66" i="12"/>
  <c r="CF67" i="12"/>
  <c r="CG159" i="8"/>
  <c r="CH159" i="12" s="1"/>
  <c r="CF164" i="8"/>
  <c r="CG207" i="8"/>
  <c r="CH164" i="8"/>
  <c r="DP70" i="8"/>
  <c r="CG70" i="12"/>
  <c r="CG165" i="8"/>
  <c r="DP72" i="8"/>
  <c r="CH73" i="12"/>
  <c r="CH168" i="8"/>
  <c r="DP74" i="8"/>
  <c r="CF75" i="12"/>
  <c r="CF172" i="8"/>
  <c r="CG172" i="12" s="1"/>
  <c r="CH77" i="12"/>
  <c r="CF78" i="12"/>
  <c r="CH78" i="12"/>
  <c r="CH80" i="12"/>
  <c r="CH81" i="12"/>
  <c r="CF82" i="12"/>
  <c r="CG177" i="8"/>
  <c r="CG84" i="12"/>
  <c r="CG179" i="8"/>
  <c r="DP85" i="8"/>
  <c r="CG176" i="8"/>
  <c r="CF178" i="8"/>
  <c r="CH182" i="8"/>
  <c r="DP88" i="8"/>
  <c r="CF89" i="12"/>
  <c r="CH181" i="8"/>
  <c r="CH103" i="8"/>
  <c r="CH102" i="8"/>
  <c r="CF102" i="8"/>
  <c r="CH100" i="8"/>
  <c r="CG191" i="8"/>
  <c r="BZ210" i="8"/>
  <c r="BZ209" i="8"/>
  <c r="BY209" i="8"/>
  <c r="BX209" i="8"/>
  <c r="BW209" i="8"/>
  <c r="BV209" i="8"/>
  <c r="BZ208" i="8"/>
  <c r="BY208" i="8"/>
  <c r="BX208" i="8"/>
  <c r="BW208" i="8"/>
  <c r="BV208" i="8"/>
  <c r="BU208" i="8"/>
  <c r="BT208" i="8"/>
  <c r="BS208" i="8"/>
  <c r="BR208" i="8"/>
  <c r="BZ207" i="8"/>
  <c r="BY207" i="8"/>
  <c r="BX207" i="8"/>
  <c r="BW207" i="8"/>
  <c r="BV207" i="8"/>
  <c r="BU207" i="8"/>
  <c r="BT207" i="8"/>
  <c r="BS207" i="8"/>
  <c r="BR207" i="8"/>
  <c r="BQ207" i="8"/>
  <c r="BP207" i="8"/>
  <c r="BO207" i="8"/>
  <c r="BN207" i="8"/>
  <c r="BZ206" i="8"/>
  <c r="BY206" i="8"/>
  <c r="BX206" i="8"/>
  <c r="BW206" i="8"/>
  <c r="BV206" i="8"/>
  <c r="BU206" i="8"/>
  <c r="BT206" i="8"/>
  <c r="BS206" i="8"/>
  <c r="BR206" i="8"/>
  <c r="BQ206" i="8"/>
  <c r="BP206" i="8"/>
  <c r="BO206" i="8"/>
  <c r="BN206" i="8"/>
  <c r="BM206" i="8"/>
  <c r="BL206" i="8"/>
  <c r="BK206" i="8"/>
  <c r="BJ206" i="8"/>
  <c r="BZ205" i="8"/>
  <c r="BY205" i="8"/>
  <c r="BX205" i="8"/>
  <c r="BW205" i="8"/>
  <c r="BV205" i="8"/>
  <c r="BU205" i="8"/>
  <c r="BT205" i="8"/>
  <c r="BS205" i="8"/>
  <c r="BR205" i="8"/>
  <c r="BQ205" i="8"/>
  <c r="BP205" i="8"/>
  <c r="BO205" i="8"/>
  <c r="BN205" i="8"/>
  <c r="BM205" i="8"/>
  <c r="BL205" i="8"/>
  <c r="BK205" i="8"/>
  <c r="BJ205" i="8"/>
  <c r="BI205" i="8"/>
  <c r="BH205" i="8"/>
  <c r="BG205" i="8"/>
  <c r="BF205" i="8"/>
  <c r="BZ204" i="8"/>
  <c r="BY204" i="8"/>
  <c r="BX204" i="8"/>
  <c r="BW204" i="8"/>
  <c r="BV204" i="8"/>
  <c r="BU204" i="8"/>
  <c r="BT204" i="8"/>
  <c r="BS204" i="8"/>
  <c r="BR204" i="8"/>
  <c r="BQ204" i="8"/>
  <c r="BP204" i="8"/>
  <c r="BO204" i="8"/>
  <c r="BN204" i="8"/>
  <c r="BM204" i="8"/>
  <c r="BL204" i="8"/>
  <c r="BK204" i="8"/>
  <c r="BJ204" i="8"/>
  <c r="BI204" i="8"/>
  <c r="BH204" i="8"/>
  <c r="BG204" i="8"/>
  <c r="BF204" i="8"/>
  <c r="BE204" i="8"/>
  <c r="BD204" i="8"/>
  <c r="BC204" i="8"/>
  <c r="BB204" i="8"/>
  <c r="BZ203" i="8"/>
  <c r="BY203" i="8"/>
  <c r="BX203" i="8"/>
  <c r="BW203" i="8"/>
  <c r="BV203" i="8"/>
  <c r="BU203" i="8"/>
  <c r="BT203" i="8"/>
  <c r="BS203" i="8"/>
  <c r="BR203" i="8"/>
  <c r="BQ203" i="8"/>
  <c r="BP203" i="8"/>
  <c r="BO203" i="8"/>
  <c r="BN203" i="8"/>
  <c r="BM203" i="8"/>
  <c r="BL203" i="8"/>
  <c r="BK203" i="8"/>
  <c r="BJ203" i="8"/>
  <c r="BI203" i="8"/>
  <c r="BH203" i="8"/>
  <c r="BG203" i="8"/>
  <c r="BF203" i="8"/>
  <c r="BE203" i="8"/>
  <c r="BD203" i="8"/>
  <c r="BC203" i="8"/>
  <c r="BB203" i="8"/>
  <c r="BA203" i="8"/>
  <c r="AZ203" i="8"/>
  <c r="AY203" i="8"/>
  <c r="AX203" i="8"/>
  <c r="BZ202" i="8"/>
  <c r="BY202" i="8"/>
  <c r="BX202" i="8"/>
  <c r="BW202" i="8"/>
  <c r="BV202" i="8"/>
  <c r="BU202" i="8"/>
  <c r="BT202" i="8"/>
  <c r="BS202" i="8"/>
  <c r="BR202" i="8"/>
  <c r="BQ202" i="8"/>
  <c r="BP202" i="8"/>
  <c r="BO202" i="8"/>
  <c r="BN202" i="8"/>
  <c r="BM202" i="8"/>
  <c r="BL202" i="8"/>
  <c r="BK202" i="8"/>
  <c r="BJ202" i="8"/>
  <c r="BI202" i="8"/>
  <c r="BH202" i="8"/>
  <c r="BG202" i="8"/>
  <c r="BF202" i="8"/>
  <c r="BE202" i="8"/>
  <c r="BD202" i="8"/>
  <c r="BC202" i="8"/>
  <c r="BB202" i="8"/>
  <c r="BA202" i="8"/>
  <c r="AZ202" i="8"/>
  <c r="AY202" i="8"/>
  <c r="AX202" i="8"/>
  <c r="AW202" i="8"/>
  <c r="AV202" i="8"/>
  <c r="AU202" i="8"/>
  <c r="AT202" i="8"/>
  <c r="BZ201" i="8"/>
  <c r="BY201" i="8"/>
  <c r="BX201" i="8"/>
  <c r="BW201" i="8"/>
  <c r="BV201" i="8"/>
  <c r="BU201" i="8"/>
  <c r="BT201" i="8"/>
  <c r="BS201" i="8"/>
  <c r="BR201" i="8"/>
  <c r="BQ201" i="8"/>
  <c r="BP201" i="8"/>
  <c r="BO201" i="8"/>
  <c r="BN201" i="8"/>
  <c r="BM201" i="8"/>
  <c r="BL201" i="8"/>
  <c r="BK201" i="8"/>
  <c r="BJ201" i="8"/>
  <c r="BI201" i="8"/>
  <c r="BH201" i="8"/>
  <c r="BG201" i="8"/>
  <c r="BF201" i="8"/>
  <c r="BE201" i="8"/>
  <c r="BD201" i="8"/>
  <c r="BC201" i="8"/>
  <c r="BB201" i="8"/>
  <c r="BA201" i="8"/>
  <c r="AZ201" i="8"/>
  <c r="AY201" i="8"/>
  <c r="AX201" i="8"/>
  <c r="AW201" i="8"/>
  <c r="AV201" i="8"/>
  <c r="AU201" i="8"/>
  <c r="AT201" i="8"/>
  <c r="AS201" i="8"/>
  <c r="AR201" i="8"/>
  <c r="AQ201" i="8"/>
  <c r="AP201" i="8"/>
  <c r="BZ200" i="8"/>
  <c r="BY200" i="8"/>
  <c r="BX200" i="8"/>
  <c r="BW200" i="8"/>
  <c r="BV200" i="8"/>
  <c r="BU200" i="8"/>
  <c r="BT200" i="8"/>
  <c r="BS200" i="8"/>
  <c r="BR200" i="8"/>
  <c r="BQ200" i="8"/>
  <c r="BP200" i="8"/>
  <c r="BO200" i="8"/>
  <c r="BN200" i="8"/>
  <c r="BM200" i="8"/>
  <c r="BL200" i="8"/>
  <c r="BK200" i="8"/>
  <c r="BJ200" i="8"/>
  <c r="BI200" i="8"/>
  <c r="BH200" i="8"/>
  <c r="BG200" i="8"/>
  <c r="BF200" i="8"/>
  <c r="BE200" i="8"/>
  <c r="BD200" i="8"/>
  <c r="BC200" i="8"/>
  <c r="BB200" i="8"/>
  <c r="BA200" i="8"/>
  <c r="AZ200" i="8"/>
  <c r="AY200" i="8"/>
  <c r="AX200" i="8"/>
  <c r="AW200" i="8"/>
  <c r="AV200" i="8"/>
  <c r="AU200" i="8"/>
  <c r="AT200" i="8"/>
  <c r="AS200" i="8"/>
  <c r="AR200" i="8"/>
  <c r="AQ200" i="8"/>
  <c r="AP200" i="8"/>
  <c r="AO200" i="8"/>
  <c r="AN200" i="8"/>
  <c r="AM200" i="8"/>
  <c r="AL200" i="8"/>
  <c r="BZ199" i="8"/>
  <c r="BY199" i="8"/>
  <c r="BX199" i="8"/>
  <c r="BW199" i="8"/>
  <c r="BV199" i="8"/>
  <c r="BU199" i="8"/>
  <c r="BT199" i="8"/>
  <c r="BS199" i="8"/>
  <c r="BR199" i="8"/>
  <c r="BQ199" i="8"/>
  <c r="BP199" i="8"/>
  <c r="BO199" i="8"/>
  <c r="BN199" i="8"/>
  <c r="BM199" i="8"/>
  <c r="BL199" i="8"/>
  <c r="BK199" i="8"/>
  <c r="BJ199" i="8"/>
  <c r="BI199" i="8"/>
  <c r="BH199" i="8"/>
  <c r="BG199" i="8"/>
  <c r="BF199" i="8"/>
  <c r="BE199" i="8"/>
  <c r="BD199" i="8"/>
  <c r="BC199" i="8"/>
  <c r="BB199" i="8"/>
  <c r="BA199" i="8"/>
  <c r="AZ199" i="8"/>
  <c r="AY199" i="8"/>
  <c r="AX199" i="8"/>
  <c r="AW199" i="8"/>
  <c r="AV199" i="8"/>
  <c r="AU199" i="8"/>
  <c r="AT199" i="8"/>
  <c r="AS199" i="8"/>
  <c r="AR199" i="8"/>
  <c r="AQ199" i="8"/>
  <c r="AP199" i="8"/>
  <c r="AO199" i="8"/>
  <c r="AN199" i="8"/>
  <c r="AM199" i="8"/>
  <c r="AL199" i="8"/>
  <c r="AK199" i="8"/>
  <c r="AJ199" i="8"/>
  <c r="AI199" i="8"/>
  <c r="AH199" i="8"/>
  <c r="BZ198" i="8"/>
  <c r="BY198" i="8"/>
  <c r="BX198" i="8"/>
  <c r="BW198" i="8"/>
  <c r="BV198" i="8"/>
  <c r="BU198" i="8"/>
  <c r="BT198" i="8"/>
  <c r="BS198" i="8"/>
  <c r="BR198" i="8"/>
  <c r="BQ198" i="8"/>
  <c r="BP198" i="8"/>
  <c r="BO198" i="8"/>
  <c r="BN198" i="8"/>
  <c r="BM198" i="8"/>
  <c r="BL198" i="8"/>
  <c r="BK198" i="8"/>
  <c r="BJ198" i="8"/>
  <c r="BI198" i="8"/>
  <c r="BH198" i="8"/>
  <c r="BG198" i="8"/>
  <c r="BF198" i="8"/>
  <c r="BE198" i="8"/>
  <c r="BD198" i="8"/>
  <c r="BC198" i="8"/>
  <c r="BB198" i="8"/>
  <c r="BA198" i="8"/>
  <c r="AZ198" i="8"/>
  <c r="AY198" i="8"/>
  <c r="AX198" i="8"/>
  <c r="AW198" i="8"/>
  <c r="AV198" i="8"/>
  <c r="AU198" i="8"/>
  <c r="AT198" i="8"/>
  <c r="AS198" i="8"/>
  <c r="AR198" i="8"/>
  <c r="AQ198" i="8"/>
  <c r="AP198" i="8"/>
  <c r="AO198" i="8"/>
  <c r="AN198" i="8"/>
  <c r="AM198" i="8"/>
  <c r="AL198" i="8"/>
  <c r="AK198" i="8"/>
  <c r="AJ198" i="8"/>
  <c r="AI198" i="8"/>
  <c r="AH198" i="8"/>
  <c r="AG198" i="8"/>
  <c r="AF198" i="8"/>
  <c r="AE198" i="8"/>
  <c r="AD198" i="8"/>
  <c r="BZ197" i="8"/>
  <c r="BY197" i="8"/>
  <c r="BX197" i="8"/>
  <c r="BW197" i="8"/>
  <c r="BV197" i="8"/>
  <c r="BU197" i="8"/>
  <c r="BT197" i="8"/>
  <c r="BS197" i="8"/>
  <c r="BR197" i="8"/>
  <c r="BQ197" i="8"/>
  <c r="BP197" i="8"/>
  <c r="BO197" i="8"/>
  <c r="BN197" i="8"/>
  <c r="BM197" i="8"/>
  <c r="BL197" i="8"/>
  <c r="BK197" i="8"/>
  <c r="BJ197" i="8"/>
  <c r="BI197" i="8"/>
  <c r="BH197" i="8"/>
  <c r="BG197" i="8"/>
  <c r="BF197" i="8"/>
  <c r="BE197" i="8"/>
  <c r="BD197" i="8"/>
  <c r="BC197" i="8"/>
  <c r="BB197" i="8"/>
  <c r="BA197" i="8"/>
  <c r="AZ197" i="8"/>
  <c r="AY197" i="8"/>
  <c r="AX197" i="8"/>
  <c r="AW197" i="8"/>
  <c r="AV197" i="8"/>
  <c r="AU197" i="8"/>
  <c r="AT197" i="8"/>
  <c r="AS197" i="8"/>
  <c r="AR197" i="8"/>
  <c r="AQ197" i="8"/>
  <c r="AP197" i="8"/>
  <c r="AO197" i="8"/>
  <c r="AN197" i="8"/>
  <c r="AM197" i="8"/>
  <c r="AL197" i="8"/>
  <c r="AK197" i="8"/>
  <c r="AJ197" i="8"/>
  <c r="AI197" i="8"/>
  <c r="AH197" i="8"/>
  <c r="AG197" i="8"/>
  <c r="AF197" i="8"/>
  <c r="AE197" i="8"/>
  <c r="AD197" i="8"/>
  <c r="AC197" i="8"/>
  <c r="AB197" i="8"/>
  <c r="AA197" i="8"/>
  <c r="Z197" i="8"/>
  <c r="BZ196" i="8"/>
  <c r="BY196" i="8"/>
  <c r="BX196" i="8"/>
  <c r="BW196" i="8"/>
  <c r="BV196" i="8"/>
  <c r="BU196" i="8"/>
  <c r="BT196" i="8"/>
  <c r="BS196" i="8"/>
  <c r="BR196" i="8"/>
  <c r="BQ196" i="8"/>
  <c r="BP196" i="8"/>
  <c r="BO196" i="8"/>
  <c r="BN196" i="8"/>
  <c r="BM196" i="8"/>
  <c r="BL196" i="8"/>
  <c r="BK196" i="8"/>
  <c r="BJ196" i="8"/>
  <c r="BI196" i="8"/>
  <c r="BH196" i="8"/>
  <c r="BG196" i="8"/>
  <c r="BF196" i="8"/>
  <c r="BE196" i="8"/>
  <c r="BD196" i="8"/>
  <c r="BC196" i="8"/>
  <c r="BB196" i="8"/>
  <c r="BA196" i="8"/>
  <c r="AZ196" i="8"/>
  <c r="AY196" i="8"/>
  <c r="AX196" i="8"/>
  <c r="AW196" i="8"/>
  <c r="AV196" i="8"/>
  <c r="AU196" i="8"/>
  <c r="AT196" i="8"/>
  <c r="AS196" i="8"/>
  <c r="AR196" i="8"/>
  <c r="AQ196" i="8"/>
  <c r="AP196" i="8"/>
  <c r="AO196" i="8"/>
  <c r="AN196" i="8"/>
  <c r="AM196" i="8"/>
  <c r="AL196" i="8"/>
  <c r="AK196" i="8"/>
  <c r="AJ196" i="8"/>
  <c r="AI196" i="8"/>
  <c r="AH196" i="8"/>
  <c r="AG196" i="8"/>
  <c r="AF196" i="8"/>
  <c r="AE196" i="8"/>
  <c r="AD196" i="8"/>
  <c r="AC196" i="8"/>
  <c r="AB196" i="8"/>
  <c r="AA196" i="8"/>
  <c r="Z196" i="8"/>
  <c r="Y196" i="8"/>
  <c r="X196" i="8"/>
  <c r="W196" i="8"/>
  <c r="V196" i="8"/>
  <c r="BZ195" i="8"/>
  <c r="BY195" i="8"/>
  <c r="BX195" i="8"/>
  <c r="BW195" i="8"/>
  <c r="BV195" i="8"/>
  <c r="BU195" i="8"/>
  <c r="BT195" i="8"/>
  <c r="BS195" i="8"/>
  <c r="BR195" i="8"/>
  <c r="BQ195" i="8"/>
  <c r="BP195" i="8"/>
  <c r="BO195" i="8"/>
  <c r="BN195" i="8"/>
  <c r="BM195" i="8"/>
  <c r="BL195" i="8"/>
  <c r="BK195" i="8"/>
  <c r="BJ195" i="8"/>
  <c r="BI195" i="8"/>
  <c r="BH195" i="8"/>
  <c r="BG195" i="8"/>
  <c r="BF195" i="8"/>
  <c r="BE195" i="8"/>
  <c r="BD195" i="8"/>
  <c r="BC195" i="8"/>
  <c r="BB195" i="8"/>
  <c r="BA195" i="8"/>
  <c r="AZ195" i="8"/>
  <c r="AY195" i="8"/>
  <c r="AX195" i="8"/>
  <c r="AW195" i="8"/>
  <c r="AV195" i="8"/>
  <c r="AU195" i="8"/>
  <c r="AT195" i="8"/>
  <c r="AS195" i="8"/>
  <c r="AR195" i="8"/>
  <c r="AQ195" i="8"/>
  <c r="AP195" i="8"/>
  <c r="AO195" i="8"/>
  <c r="AN195" i="8"/>
  <c r="AM195" i="8"/>
  <c r="AL195" i="8"/>
  <c r="AK195" i="8"/>
  <c r="AJ195" i="8"/>
  <c r="AI195" i="8"/>
  <c r="AH195" i="8"/>
  <c r="AG195" i="8"/>
  <c r="AF195" i="8"/>
  <c r="AE195" i="8"/>
  <c r="AD195" i="8"/>
  <c r="AC195" i="8"/>
  <c r="AB195" i="8"/>
  <c r="AA195" i="8"/>
  <c r="Z195" i="8"/>
  <c r="Y195" i="8"/>
  <c r="X195" i="8"/>
  <c r="W195" i="8"/>
  <c r="V195" i="8"/>
  <c r="U195" i="8"/>
  <c r="T195" i="8"/>
  <c r="S195" i="8"/>
  <c r="R195" i="8"/>
  <c r="BZ194" i="8"/>
  <c r="BY194" i="8"/>
  <c r="BX194" i="8"/>
  <c r="BW194" i="8"/>
  <c r="BV194" i="8"/>
  <c r="BU194" i="8"/>
  <c r="BT194" i="8"/>
  <c r="BS194" i="8"/>
  <c r="BR194" i="8"/>
  <c r="BQ194" i="8"/>
  <c r="BP194" i="8"/>
  <c r="BO194" i="8"/>
  <c r="BN194" i="8"/>
  <c r="BM194" i="8"/>
  <c r="BL194" i="8"/>
  <c r="BK194" i="8"/>
  <c r="BJ194" i="8"/>
  <c r="BI194" i="8"/>
  <c r="BH194" i="8"/>
  <c r="BG194" i="8"/>
  <c r="BF194" i="8"/>
  <c r="BE194" i="8"/>
  <c r="BD194" i="8"/>
  <c r="BC194" i="8"/>
  <c r="BB194" i="8"/>
  <c r="BA194" i="8"/>
  <c r="AZ194" i="8"/>
  <c r="AY194" i="8"/>
  <c r="AX194" i="8"/>
  <c r="AW194" i="8"/>
  <c r="AV194" i="8"/>
  <c r="AU194" i="8"/>
  <c r="AT194" i="8"/>
  <c r="AS194" i="8"/>
  <c r="AR194" i="8"/>
  <c r="AQ194" i="8"/>
  <c r="AP194" i="8"/>
  <c r="AO194" i="8"/>
  <c r="AN194" i="8"/>
  <c r="AM194" i="8"/>
  <c r="AL194" i="8"/>
  <c r="AK194" i="8"/>
  <c r="AJ194" i="8"/>
  <c r="AI194" i="8"/>
  <c r="AH194" i="8"/>
  <c r="AG194" i="8"/>
  <c r="AF194" i="8"/>
  <c r="AE194" i="8"/>
  <c r="AD194" i="8"/>
  <c r="AC194" i="8"/>
  <c r="AB194" i="8"/>
  <c r="AA194" i="8"/>
  <c r="Z194" i="8"/>
  <c r="Y194" i="8"/>
  <c r="X194" i="8"/>
  <c r="W194" i="8"/>
  <c r="V194" i="8"/>
  <c r="U194" i="8"/>
  <c r="T194" i="8"/>
  <c r="S194" i="8"/>
  <c r="R194" i="8"/>
  <c r="Q194" i="8"/>
  <c r="P194" i="8"/>
  <c r="O194" i="8"/>
  <c r="N194" i="8"/>
  <c r="BZ193" i="8"/>
  <c r="BY193" i="8"/>
  <c r="BX193" i="8"/>
  <c r="BW193" i="8"/>
  <c r="BV193" i="8"/>
  <c r="BU193" i="8"/>
  <c r="BT193" i="8"/>
  <c r="BS193" i="8"/>
  <c r="BR193" i="8"/>
  <c r="BQ193" i="8"/>
  <c r="BP193" i="8"/>
  <c r="BO193" i="8"/>
  <c r="BN193" i="8"/>
  <c r="BM193" i="8"/>
  <c r="BL193" i="8"/>
  <c r="BK193" i="8"/>
  <c r="BJ193" i="8"/>
  <c r="BI193" i="8"/>
  <c r="BH193" i="8"/>
  <c r="BG193" i="8"/>
  <c r="BF193" i="8"/>
  <c r="BE193" i="8"/>
  <c r="BD193" i="8"/>
  <c r="BC193" i="8"/>
  <c r="BB193" i="8"/>
  <c r="BA193" i="8"/>
  <c r="AZ193" i="8"/>
  <c r="AY193" i="8"/>
  <c r="AX193" i="8"/>
  <c r="AW193" i="8"/>
  <c r="AV193" i="8"/>
  <c r="AU193" i="8"/>
  <c r="AT193" i="8"/>
  <c r="AS193" i="8"/>
  <c r="AR193" i="8"/>
  <c r="AQ193" i="8"/>
  <c r="AP193" i="8"/>
  <c r="AO193" i="8"/>
  <c r="AN193" i="8"/>
  <c r="AM193" i="8"/>
  <c r="AL193" i="8"/>
  <c r="AK193" i="8"/>
  <c r="AJ193" i="8"/>
  <c r="AI193" i="8"/>
  <c r="AH193" i="8"/>
  <c r="AG193" i="8"/>
  <c r="AF193" i="8"/>
  <c r="AE193" i="8"/>
  <c r="AD193" i="8"/>
  <c r="AC193" i="8"/>
  <c r="AB193" i="8"/>
  <c r="AA193" i="8"/>
  <c r="Z193" i="8"/>
  <c r="Y193" i="8"/>
  <c r="X193" i="8"/>
  <c r="W193" i="8"/>
  <c r="V193" i="8"/>
  <c r="U193" i="8"/>
  <c r="T193" i="8"/>
  <c r="S193" i="8"/>
  <c r="R193" i="8"/>
  <c r="Q193" i="8"/>
  <c r="P193" i="8"/>
  <c r="O193" i="8"/>
  <c r="N193" i="8"/>
  <c r="M193" i="8"/>
  <c r="L193" i="8"/>
  <c r="K193" i="8"/>
  <c r="J193" i="8"/>
  <c r="BZ192" i="8"/>
  <c r="BY192" i="8"/>
  <c r="BX192" i="8"/>
  <c r="BW192" i="8"/>
  <c r="BV192" i="8"/>
  <c r="BU192" i="8"/>
  <c r="BT192" i="8"/>
  <c r="BS192" i="8"/>
  <c r="BR192" i="8"/>
  <c r="BQ192" i="8"/>
  <c r="BP192" i="8"/>
  <c r="BO192" i="8"/>
  <c r="BN192" i="8"/>
  <c r="BM192" i="8"/>
  <c r="BL192" i="8"/>
  <c r="BK192" i="8"/>
  <c r="BJ192" i="8"/>
  <c r="BI192" i="8"/>
  <c r="BH192" i="8"/>
  <c r="BG192" i="8"/>
  <c r="BF192" i="8"/>
  <c r="BE192" i="8"/>
  <c r="BD192" i="8"/>
  <c r="BC192" i="8"/>
  <c r="BB192" i="8"/>
  <c r="BA192" i="8"/>
  <c r="AZ192" i="8"/>
  <c r="AY192" i="8"/>
  <c r="AX192" i="8"/>
  <c r="AW192" i="8"/>
  <c r="AV192" i="8"/>
  <c r="AU192" i="8"/>
  <c r="AT192" i="8"/>
  <c r="AS192" i="8"/>
  <c r="AR192" i="8"/>
  <c r="AQ192" i="8"/>
  <c r="AP192" i="8"/>
  <c r="AO192" i="8"/>
  <c r="AN192" i="8"/>
  <c r="AM192" i="8"/>
  <c r="AL192" i="8"/>
  <c r="AK192" i="8"/>
  <c r="AJ192" i="8"/>
  <c r="AI192" i="8"/>
  <c r="AH192" i="8"/>
  <c r="AG192" i="8"/>
  <c r="AF192" i="8"/>
  <c r="AE192" i="8"/>
  <c r="AD192" i="8"/>
  <c r="AC192" i="8"/>
  <c r="AB192" i="8"/>
  <c r="AA192" i="8"/>
  <c r="Z192" i="8"/>
  <c r="Y192" i="8"/>
  <c r="X192" i="8"/>
  <c r="W192" i="8"/>
  <c r="V192" i="8"/>
  <c r="U192" i="8"/>
  <c r="T192" i="8"/>
  <c r="S192" i="8"/>
  <c r="R192" i="8"/>
  <c r="Q192" i="8"/>
  <c r="P192" i="8"/>
  <c r="O192" i="8"/>
  <c r="N192" i="8"/>
  <c r="M192" i="8"/>
  <c r="L192" i="8"/>
  <c r="K192" i="8"/>
  <c r="J192" i="8"/>
  <c r="I192" i="8"/>
  <c r="H192" i="8"/>
  <c r="G192" i="8"/>
  <c r="F192" i="8"/>
  <c r="BZ191" i="8"/>
  <c r="BY191" i="8"/>
  <c r="BX191" i="8"/>
  <c r="BW191" i="8"/>
  <c r="BV191" i="8"/>
  <c r="BU191" i="8"/>
  <c r="BT191" i="8"/>
  <c r="BS191" i="8"/>
  <c r="BR191" i="8"/>
  <c r="BQ191" i="8"/>
  <c r="BP191" i="8"/>
  <c r="BO191" i="8"/>
  <c r="BN191" i="8"/>
  <c r="BM191" i="8"/>
  <c r="BL191" i="8"/>
  <c r="BK191" i="8"/>
  <c r="BJ191" i="8"/>
  <c r="BI191" i="8"/>
  <c r="BH191" i="8"/>
  <c r="BG191" i="8"/>
  <c r="BF191" i="8"/>
  <c r="BE191" i="8"/>
  <c r="BD191" i="8"/>
  <c r="BC191" i="8"/>
  <c r="BB191" i="8"/>
  <c r="BA191" i="8"/>
  <c r="AZ191" i="8"/>
  <c r="AY191" i="8"/>
  <c r="AX191" i="8"/>
  <c r="AW191" i="8"/>
  <c r="AV191" i="8"/>
  <c r="AU191" i="8"/>
  <c r="AT191" i="8"/>
  <c r="AS191" i="8"/>
  <c r="AR191" i="8"/>
  <c r="AQ191" i="8"/>
  <c r="AP191" i="8"/>
  <c r="AO191" i="8"/>
  <c r="AN191" i="8"/>
  <c r="AM191" i="8"/>
  <c r="AL191" i="8"/>
  <c r="AK191" i="8"/>
  <c r="AJ191" i="8"/>
  <c r="AI191" i="8"/>
  <c r="AH191" i="8"/>
  <c r="AG191" i="8"/>
  <c r="AF191" i="8"/>
  <c r="AE191" i="8"/>
  <c r="AD191" i="8"/>
  <c r="AC191" i="8"/>
  <c r="AB191" i="8"/>
  <c r="AA191" i="8"/>
  <c r="Z191" i="8"/>
  <c r="Y191" i="8"/>
  <c r="X191" i="8"/>
  <c r="W191" i="8"/>
  <c r="V191" i="8"/>
  <c r="U191" i="8"/>
  <c r="T191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DJ89" i="8"/>
  <c r="DM85" i="8"/>
  <c r="DI89" i="8"/>
  <c r="DL88" i="8"/>
  <c r="CH140" i="8" l="1"/>
  <c r="CF202" i="8"/>
  <c r="CF77" i="12"/>
  <c r="CF140" i="8"/>
  <c r="CG73" i="12"/>
  <c r="CG59" i="12"/>
  <c r="CG45" i="12"/>
  <c r="CH129" i="8"/>
  <c r="CF195" i="8"/>
  <c r="CF87" i="12"/>
  <c r="CG157" i="8"/>
  <c r="CH157" i="12" s="1"/>
  <c r="CG115" i="8"/>
  <c r="CH115" i="12" s="1"/>
  <c r="CG134" i="8"/>
  <c r="CG127" i="8"/>
  <c r="CG106" i="8"/>
  <c r="CH106" i="12" s="1"/>
  <c r="CG103" i="8"/>
  <c r="CH103" i="12" s="1"/>
  <c r="CF88" i="12"/>
  <c r="CH179" i="8"/>
  <c r="CH179" i="12" s="1"/>
  <c r="CH209" i="8"/>
  <c r="CG74" i="12"/>
  <c r="CH165" i="8"/>
  <c r="CG67" i="12"/>
  <c r="CH158" i="8"/>
  <c r="CG60" i="12"/>
  <c r="CH151" i="8"/>
  <c r="CH151" i="12" s="1"/>
  <c r="CH202" i="8"/>
  <c r="CG46" i="12"/>
  <c r="CH137" i="8"/>
  <c r="CH137" i="12" s="1"/>
  <c r="CG39" i="12"/>
  <c r="CH130" i="8"/>
  <c r="CG32" i="12"/>
  <c r="CH123" i="8"/>
  <c r="CF120" i="8"/>
  <c r="CH195" i="8"/>
  <c r="CG18" i="12"/>
  <c r="CH109" i="8"/>
  <c r="CG11" i="12"/>
  <c r="CH17" i="12"/>
  <c r="CG144" i="12"/>
  <c r="CF35" i="12"/>
  <c r="CH178" i="8"/>
  <c r="CF161" i="8"/>
  <c r="CF133" i="8"/>
  <c r="CH115" i="8"/>
  <c r="CG122" i="8"/>
  <c r="CH122" i="12" s="1"/>
  <c r="CG144" i="8"/>
  <c r="CH208" i="8"/>
  <c r="CF21" i="12"/>
  <c r="CF175" i="8"/>
  <c r="CH143" i="8"/>
  <c r="CF119" i="8"/>
  <c r="CG119" i="12" s="1"/>
  <c r="CG201" i="8"/>
  <c r="CG101" i="8"/>
  <c r="CH101" i="12" s="1"/>
  <c r="CH167" i="8"/>
  <c r="CH153" i="8"/>
  <c r="CF198" i="8"/>
  <c r="CG168" i="8"/>
  <c r="CH101" i="8"/>
  <c r="CG90" i="12"/>
  <c r="CH58" i="12"/>
  <c r="CF84" i="12"/>
  <c r="CH173" i="12"/>
  <c r="CF150" i="8"/>
  <c r="CH125" i="8"/>
  <c r="CH86" i="12"/>
  <c r="CH72" i="12"/>
  <c r="CH44" i="12"/>
  <c r="CH30" i="12"/>
  <c r="CH16" i="12"/>
  <c r="CG131" i="8"/>
  <c r="CG77" i="12"/>
  <c r="CF181" i="8"/>
  <c r="CH173" i="8"/>
  <c r="CF174" i="8"/>
  <c r="CH170" i="8"/>
  <c r="CH163" i="8"/>
  <c r="CH156" i="8"/>
  <c r="CF149" i="8"/>
  <c r="CG149" i="12" s="1"/>
  <c r="CH149" i="8"/>
  <c r="CH149" i="12" s="1"/>
  <c r="CF146" i="8"/>
  <c r="CH142" i="8"/>
  <c r="CF135" i="8"/>
  <c r="CG135" i="12" s="1"/>
  <c r="CH131" i="8"/>
  <c r="CH128" i="8"/>
  <c r="CH121" i="8"/>
  <c r="CF118" i="8"/>
  <c r="CH114" i="8"/>
  <c r="CH107" i="8"/>
  <c r="CG35" i="12"/>
  <c r="CG21" i="12"/>
  <c r="CF49" i="12"/>
  <c r="CH150" i="8"/>
  <c r="CG136" i="8"/>
  <c r="CG208" i="8"/>
  <c r="CH135" i="12"/>
  <c r="CH7" i="12"/>
  <c r="CH197" i="8"/>
  <c r="CF158" i="8"/>
  <c r="CG7" i="12"/>
  <c r="CF42" i="12"/>
  <c r="CH59" i="12"/>
  <c r="CF63" i="12"/>
  <c r="CG87" i="12"/>
  <c r="CF147" i="8"/>
  <c r="CG31" i="12"/>
  <c r="CG178" i="8"/>
  <c r="CH171" i="8"/>
  <c r="CG171" i="8"/>
  <c r="CH171" i="12" s="1"/>
  <c r="CG155" i="8"/>
  <c r="CH155" i="12" s="1"/>
  <c r="CF8" i="12"/>
  <c r="CG85" i="12"/>
  <c r="CG78" i="12"/>
  <c r="CH169" i="8"/>
  <c r="CH162" i="8"/>
  <c r="CG64" i="12"/>
  <c r="CH155" i="8"/>
  <c r="CG50" i="12"/>
  <c r="CH141" i="8"/>
  <c r="CH134" i="8"/>
  <c r="CG36" i="12"/>
  <c r="CH127" i="8"/>
  <c r="CG22" i="12"/>
  <c r="CH113" i="8"/>
  <c r="CF116" i="8"/>
  <c r="CG116" i="12" s="1"/>
  <c r="CF14" i="12"/>
  <c r="CH91" i="12"/>
  <c r="CH157" i="8"/>
  <c r="CF105" i="8"/>
  <c r="CH55" i="12"/>
  <c r="CG169" i="8"/>
  <c r="CH169" i="12" s="1"/>
  <c r="CE166" i="8"/>
  <c r="CG162" i="8"/>
  <c r="CH162" i="12" s="1"/>
  <c r="CG113" i="8"/>
  <c r="CG49" i="12"/>
  <c r="CE164" i="8"/>
  <c r="CF164" i="12" s="1"/>
  <c r="CE155" i="8"/>
  <c r="CF155" i="12" s="1"/>
  <c r="CE178" i="8"/>
  <c r="CF178" i="12" s="1"/>
  <c r="CE205" i="8"/>
  <c r="CE150" i="8"/>
  <c r="CF150" i="12" s="1"/>
  <c r="CE129" i="8"/>
  <c r="CE122" i="8"/>
  <c r="CE108" i="8"/>
  <c r="CE102" i="8"/>
  <c r="CF102" i="12" s="1"/>
  <c r="CF70" i="12"/>
  <c r="DP89" i="8"/>
  <c r="DP36" i="8"/>
  <c r="CE141" i="8"/>
  <c r="CE113" i="8"/>
  <c r="CE107" i="8"/>
  <c r="CE109" i="8"/>
  <c r="CE110" i="8"/>
  <c r="CF28" i="12"/>
  <c r="CF56" i="12"/>
  <c r="CE124" i="8"/>
  <c r="CF7" i="12"/>
  <c r="CE209" i="8"/>
  <c r="CE202" i="8"/>
  <c r="CE125" i="8"/>
  <c r="CE135" i="8"/>
  <c r="CE152" i="8"/>
  <c r="CE127" i="8"/>
  <c r="CE163" i="8"/>
  <c r="CE153" i="8"/>
  <c r="CH130" i="12"/>
  <c r="CH168" i="12"/>
  <c r="CG132" i="12"/>
  <c r="CG102" i="12"/>
  <c r="CH154" i="12"/>
  <c r="CH125" i="12"/>
  <c r="CF108" i="12"/>
  <c r="CH177" i="12"/>
  <c r="CF149" i="12"/>
  <c r="CE147" i="8"/>
  <c r="CF210" i="8"/>
  <c r="CF176" i="8"/>
  <c r="CG176" i="12" s="1"/>
  <c r="CG81" i="12"/>
  <c r="CF127" i="8"/>
  <c r="CG127" i="12" s="1"/>
  <c r="CH191" i="8"/>
  <c r="CF100" i="8"/>
  <c r="CG5" i="12"/>
  <c r="CE210" i="8"/>
  <c r="CE176" i="8"/>
  <c r="DP81" i="8"/>
  <c r="CE134" i="8"/>
  <c r="DP39" i="8"/>
  <c r="CH123" i="12"/>
  <c r="CE120" i="8"/>
  <c r="CE196" i="8"/>
  <c r="DP25" i="8"/>
  <c r="CH109" i="12"/>
  <c r="CE106" i="8"/>
  <c r="DP11" i="8"/>
  <c r="CE123" i="8"/>
  <c r="CE169" i="8"/>
  <c r="CF168" i="8"/>
  <c r="CG168" i="12" s="1"/>
  <c r="CG111" i="8"/>
  <c r="CH111" i="12" s="1"/>
  <c r="CH204" i="8"/>
  <c r="DP34" i="8"/>
  <c r="DP62" i="8"/>
  <c r="CE74" i="12"/>
  <c r="CE161" i="8"/>
  <c r="DP45" i="8"/>
  <c r="CF76" i="12"/>
  <c r="CE100" i="8"/>
  <c r="CF196" i="8"/>
  <c r="CG25" i="12"/>
  <c r="CE168" i="8"/>
  <c r="CH165" i="12"/>
  <c r="CE148" i="8"/>
  <c r="CE203" i="8"/>
  <c r="DP53" i="8"/>
  <c r="CG100" i="8"/>
  <c r="CH100" i="12" s="1"/>
  <c r="CH5" i="12"/>
  <c r="CF179" i="8"/>
  <c r="CG179" i="12" s="1"/>
  <c r="CH175" i="8"/>
  <c r="CF165" i="8"/>
  <c r="CG165" i="12" s="1"/>
  <c r="CH161" i="8"/>
  <c r="CF151" i="8"/>
  <c r="CG151" i="12" s="1"/>
  <c r="CH147" i="8"/>
  <c r="CF137" i="8"/>
  <c r="CG137" i="12" s="1"/>
  <c r="CH133" i="8"/>
  <c r="CF123" i="8"/>
  <c r="CG123" i="12" s="1"/>
  <c r="CH119" i="8"/>
  <c r="CF109" i="8"/>
  <c r="CG109" i="12" s="1"/>
  <c r="CH105" i="8"/>
  <c r="CE171" i="8"/>
  <c r="CF159" i="8"/>
  <c r="CG159" i="12" s="1"/>
  <c r="CG150" i="8"/>
  <c r="CH150" i="12" s="1"/>
  <c r="CG143" i="8"/>
  <c r="CH143" i="12" s="1"/>
  <c r="CG126" i="8"/>
  <c r="CH126" i="12" s="1"/>
  <c r="CH117" i="8"/>
  <c r="CH110" i="8"/>
  <c r="CG102" i="8"/>
  <c r="CH102" i="12" s="1"/>
  <c r="CH177" i="8"/>
  <c r="CG209" i="8"/>
  <c r="CG204" i="8"/>
  <c r="CE198" i="8"/>
  <c r="CF191" i="8"/>
  <c r="DP64" i="8"/>
  <c r="CF11" i="12"/>
  <c r="CF18" i="12"/>
  <c r="CF25" i="12"/>
  <c r="CF32" i="12"/>
  <c r="CF39" i="12"/>
  <c r="CF46" i="12"/>
  <c r="CF53" i="12"/>
  <c r="CF60" i="12"/>
  <c r="CF74" i="12"/>
  <c r="CF81" i="12"/>
  <c r="CG6" i="12"/>
  <c r="CF101" i="8"/>
  <c r="CG103" i="12"/>
  <c r="CG198" i="8"/>
  <c r="CE162" i="8"/>
  <c r="DP67" i="8"/>
  <c r="CH87" i="12"/>
  <c r="DP84" i="8"/>
  <c r="CE179" i="8"/>
  <c r="CG175" i="8"/>
  <c r="CE172" i="8"/>
  <c r="DP77" i="8"/>
  <c r="CG161" i="8"/>
  <c r="CE158" i="8"/>
  <c r="DP63" i="8"/>
  <c r="CG147" i="8"/>
  <c r="CE144" i="8"/>
  <c r="DP49" i="8"/>
  <c r="CG133" i="8"/>
  <c r="CG133" i="12" s="1"/>
  <c r="CE130" i="8"/>
  <c r="DP35" i="8"/>
  <c r="CG119" i="8"/>
  <c r="CE116" i="8"/>
  <c r="DP21" i="8"/>
  <c r="CG105" i="8"/>
  <c r="CH105" i="12" s="1"/>
  <c r="CE151" i="8"/>
  <c r="CG167" i="8"/>
  <c r="CG141" i="8"/>
  <c r="CH141" i="12" s="1"/>
  <c r="CF126" i="8"/>
  <c r="CG117" i="8"/>
  <c r="CH108" i="8"/>
  <c r="CF209" i="8"/>
  <c r="CE204" i="8"/>
  <c r="CE191" i="8"/>
  <c r="DP66" i="8"/>
  <c r="CH11" i="12"/>
  <c r="CH18" i="12"/>
  <c r="CH32" i="12"/>
  <c r="CH39" i="12"/>
  <c r="CH67" i="12"/>
  <c r="CH74" i="12"/>
  <c r="CG174" i="8"/>
  <c r="CH79" i="12"/>
  <c r="CF203" i="8"/>
  <c r="CG53" i="12"/>
  <c r="CE143" i="8"/>
  <c r="CF6" i="12"/>
  <c r="CG175" i="12"/>
  <c r="CH207" i="8"/>
  <c r="CG147" i="12"/>
  <c r="CH200" i="8"/>
  <c r="CF194" i="8"/>
  <c r="CH193" i="8"/>
  <c r="CE101" i="8"/>
  <c r="CE126" i="8"/>
  <c r="CH166" i="8"/>
  <c r="CG158" i="8"/>
  <c r="CH158" i="12" s="1"/>
  <c r="CF141" i="8"/>
  <c r="CF134" i="8"/>
  <c r="CG117" i="12"/>
  <c r="CG108" i="8"/>
  <c r="CH108" i="12" s="1"/>
  <c r="CF177" i="8"/>
  <c r="CG177" i="12" s="1"/>
  <c r="CG202" i="8"/>
  <c r="CG197" i="8"/>
  <c r="CG211" i="8"/>
  <c r="CF5" i="12"/>
  <c r="CF68" i="12"/>
  <c r="CE197" i="8"/>
  <c r="DP73" i="8"/>
  <c r="CH6" i="12"/>
  <c r="CH13" i="12"/>
  <c r="CH20" i="12"/>
  <c r="CH27" i="12"/>
  <c r="CH34" i="12"/>
  <c r="CH41" i="12"/>
  <c r="CH48" i="12"/>
  <c r="CH62" i="12"/>
  <c r="CH69" i="12"/>
  <c r="CH76" i="12"/>
  <c r="CH83" i="12"/>
  <c r="CH90" i="12"/>
  <c r="CG83" i="12"/>
  <c r="CH174" i="8"/>
  <c r="CG76" i="12"/>
  <c r="CF171" i="8"/>
  <c r="CG69" i="12"/>
  <c r="CF207" i="8"/>
  <c r="CH160" i="8"/>
  <c r="CH206" i="8"/>
  <c r="CG62" i="12"/>
  <c r="CF157" i="8"/>
  <c r="CG157" i="12" s="1"/>
  <c r="CG55" i="12"/>
  <c r="CH146" i="8"/>
  <c r="CG48" i="12"/>
  <c r="CF143" i="8"/>
  <c r="CG41" i="12"/>
  <c r="CF200" i="8"/>
  <c r="CH132" i="8"/>
  <c r="CH199" i="8"/>
  <c r="CG34" i="12"/>
  <c r="CF129" i="8"/>
  <c r="CG27" i="12"/>
  <c r="CH118" i="8"/>
  <c r="CG20" i="12"/>
  <c r="CF115" i="8"/>
  <c r="CG115" i="12" s="1"/>
  <c r="CG13" i="12"/>
  <c r="CF193" i="8"/>
  <c r="CH104" i="8"/>
  <c r="CH192" i="8"/>
  <c r="CE154" i="8"/>
  <c r="CF173" i="8"/>
  <c r="CG173" i="12" s="1"/>
  <c r="CG164" i="8"/>
  <c r="CH164" i="12" s="1"/>
  <c r="CG140" i="8"/>
  <c r="CH140" i="12" s="1"/>
  <c r="CH124" i="8"/>
  <c r="CG116" i="8"/>
  <c r="CH116" i="12" s="1"/>
  <c r="CG182" i="8"/>
  <c r="CH182" i="12" s="1"/>
  <c r="CG195" i="8"/>
  <c r="DP18" i="8"/>
  <c r="DP46" i="8"/>
  <c r="CE63" i="12"/>
  <c r="CG88" i="12"/>
  <c r="CF20" i="12"/>
  <c r="CG72" i="12"/>
  <c r="CF167" i="8"/>
  <c r="CG58" i="12"/>
  <c r="CF153" i="8"/>
  <c r="CF148" i="8"/>
  <c r="CG181" i="8"/>
  <c r="CH181" i="12" s="1"/>
  <c r="CE208" i="8"/>
  <c r="CH82" i="12"/>
  <c r="CE174" i="8"/>
  <c r="CF79" i="12"/>
  <c r="CE79" i="12"/>
  <c r="DP79" i="8"/>
  <c r="CH68" i="12"/>
  <c r="CE160" i="8"/>
  <c r="CF65" i="12"/>
  <c r="DP65" i="8"/>
  <c r="CG156" i="8"/>
  <c r="CH156" i="12" s="1"/>
  <c r="CH61" i="12"/>
  <c r="CF58" i="12"/>
  <c r="CH54" i="12"/>
  <c r="CE146" i="8"/>
  <c r="CF51" i="12"/>
  <c r="CE51" i="12"/>
  <c r="DP51" i="8"/>
  <c r="CG142" i="8"/>
  <c r="CH47" i="12"/>
  <c r="CF44" i="12"/>
  <c r="CH40" i="12"/>
  <c r="CE132" i="8"/>
  <c r="CF37" i="12"/>
  <c r="CE37" i="12"/>
  <c r="DP37" i="8"/>
  <c r="CG128" i="8"/>
  <c r="CH128" i="12" s="1"/>
  <c r="CH33" i="12"/>
  <c r="CF30" i="12"/>
  <c r="CE30" i="12"/>
  <c r="CH26" i="12"/>
  <c r="CE118" i="8"/>
  <c r="CF23" i="12"/>
  <c r="DP23" i="8"/>
  <c r="CG114" i="8"/>
  <c r="CH19" i="12"/>
  <c r="CF16" i="12"/>
  <c r="CE16" i="12"/>
  <c r="CH12" i="12"/>
  <c r="CE104" i="8"/>
  <c r="CE111" i="8"/>
  <c r="CE137" i="8"/>
  <c r="CG163" i="8"/>
  <c r="CH163" i="12" s="1"/>
  <c r="CG139" i="8"/>
  <c r="CH139" i="12" s="1"/>
  <c r="CF122" i="8"/>
  <c r="CG122" i="12" s="1"/>
  <c r="CF201" i="8"/>
  <c r="CH194" i="8"/>
  <c r="DP22" i="8"/>
  <c r="DP50" i="8"/>
  <c r="DP78" i="8"/>
  <c r="CH14" i="12"/>
  <c r="CH28" i="12"/>
  <c r="CH35" i="12"/>
  <c r="CH42" i="12"/>
  <c r="CH56" i="12"/>
  <c r="CH70" i="12"/>
  <c r="CH84" i="12"/>
  <c r="CE133" i="8"/>
  <c r="CE105" i="8"/>
  <c r="CG158" i="12"/>
  <c r="CE211" i="8"/>
  <c r="CF83" i="12"/>
  <c r="DP83" i="8"/>
  <c r="CF62" i="12"/>
  <c r="CF27" i="12"/>
  <c r="DP27" i="8"/>
  <c r="CG118" i="8"/>
  <c r="CG118" i="12" s="1"/>
  <c r="CH23" i="12"/>
  <c r="CG104" i="8"/>
  <c r="CG107" i="8"/>
  <c r="CH107" i="12" s="1"/>
  <c r="CG79" i="12"/>
  <c r="CG44" i="12"/>
  <c r="CF139" i="8"/>
  <c r="CF199" i="8"/>
  <c r="CG37" i="12"/>
  <c r="CG30" i="12"/>
  <c r="CF125" i="8"/>
  <c r="CG125" i="12" s="1"/>
  <c r="CG16" i="12"/>
  <c r="CF111" i="8"/>
  <c r="CG111" i="12" s="1"/>
  <c r="CG131" i="12"/>
  <c r="DP20" i="8"/>
  <c r="CH89" i="12"/>
  <c r="CF86" i="12"/>
  <c r="CF72" i="12"/>
  <c r="CG89" i="12"/>
  <c r="CH211" i="8"/>
  <c r="CG82" i="12"/>
  <c r="CF170" i="8"/>
  <c r="CG75" i="12"/>
  <c r="CG68" i="12"/>
  <c r="CF156" i="8"/>
  <c r="CG61" i="12"/>
  <c r="CG54" i="12"/>
  <c r="CF142" i="8"/>
  <c r="CG47" i="12"/>
  <c r="CG40" i="12"/>
  <c r="CF128" i="8"/>
  <c r="CG128" i="12" s="1"/>
  <c r="CG33" i="12"/>
  <c r="CG26" i="12"/>
  <c r="CF114" i="8"/>
  <c r="CG114" i="12" s="1"/>
  <c r="CG19" i="12"/>
  <c r="CG12" i="12"/>
  <c r="CE112" i="8"/>
  <c r="CE138" i="8"/>
  <c r="CF163" i="8"/>
  <c r="CF113" i="8"/>
  <c r="CG113" i="12" s="1"/>
  <c r="CF106" i="8"/>
  <c r="CG106" i="12" s="1"/>
  <c r="CH180" i="8"/>
  <c r="CE206" i="8"/>
  <c r="CE201" i="8"/>
  <c r="CG194" i="8"/>
  <c r="DP52" i="8"/>
  <c r="DP80" i="8"/>
  <c r="CF71" i="12"/>
  <c r="CE87" i="12"/>
  <c r="CE175" i="8"/>
  <c r="CE157" i="8"/>
  <c r="CG170" i="8"/>
  <c r="CH170" i="12" s="1"/>
  <c r="CH75" i="12"/>
  <c r="CH85" i="12"/>
  <c r="DP82" i="8"/>
  <c r="CE170" i="8"/>
  <c r="CG166" i="8"/>
  <c r="DP68" i="8"/>
  <c r="CE68" i="12"/>
  <c r="CE156" i="8"/>
  <c r="CG152" i="8"/>
  <c r="CH152" i="12" s="1"/>
  <c r="DP54" i="8"/>
  <c r="CE54" i="12"/>
  <c r="CE142" i="8"/>
  <c r="CG138" i="8"/>
  <c r="CH138" i="12" s="1"/>
  <c r="DP40" i="8"/>
  <c r="CE128" i="8"/>
  <c r="CG124" i="8"/>
  <c r="CH124" i="12" s="1"/>
  <c r="DP26" i="8"/>
  <c r="CE114" i="8"/>
  <c r="CG110" i="8"/>
  <c r="CH110" i="12" s="1"/>
  <c r="DP12" i="8"/>
  <c r="CE139" i="8"/>
  <c r="CE165" i="8"/>
  <c r="CF154" i="8"/>
  <c r="CG154" i="12" s="1"/>
  <c r="CG145" i="8"/>
  <c r="CH145" i="12" s="1"/>
  <c r="CH136" i="8"/>
  <c r="CH136" i="12" s="1"/>
  <c r="CG121" i="8"/>
  <c r="CH121" i="12" s="1"/>
  <c r="CF104" i="8"/>
  <c r="CG180" i="8"/>
  <c r="CH205" i="8"/>
  <c r="CG200" i="8"/>
  <c r="CE194" i="8"/>
  <c r="DP30" i="8"/>
  <c r="DP58" i="8"/>
  <c r="DP86" i="8"/>
  <c r="CH8" i="12"/>
  <c r="CH15" i="12"/>
  <c r="CH29" i="12"/>
  <c r="CH43" i="12"/>
  <c r="CH57" i="12"/>
  <c r="CH71" i="12"/>
  <c r="CE119" i="8"/>
  <c r="CG146" i="8"/>
  <c r="CH146" i="12" s="1"/>
  <c r="CH51" i="12"/>
  <c r="CH172" i="8"/>
  <c r="CH172" i="12" s="1"/>
  <c r="CH212" i="8"/>
  <c r="CG51" i="12"/>
  <c r="CG23" i="12"/>
  <c r="CE195" i="8"/>
  <c r="CE103" i="8"/>
  <c r="CE8" i="12"/>
  <c r="CH183" i="8"/>
  <c r="CF211" i="8"/>
  <c r="CF180" i="8"/>
  <c r="CG180" i="12" s="1"/>
  <c r="CH210" i="8"/>
  <c r="CH176" i="8"/>
  <c r="CH176" i="12" s="1"/>
  <c r="CF166" i="8"/>
  <c r="CG71" i="12"/>
  <c r="CF152" i="8"/>
  <c r="CF152" i="12" s="1"/>
  <c r="CG57" i="12"/>
  <c r="CF204" i="8"/>
  <c r="CH203" i="8"/>
  <c r="CF138" i="8"/>
  <c r="CG43" i="12"/>
  <c r="CF124" i="8"/>
  <c r="CG29" i="12"/>
  <c r="CF197" i="8"/>
  <c r="CH196" i="8"/>
  <c r="CF110" i="8"/>
  <c r="CG15" i="12"/>
  <c r="CE115" i="8"/>
  <c r="CE140" i="8"/>
  <c r="CF169" i="8"/>
  <c r="CG169" i="12" s="1"/>
  <c r="CF162" i="8"/>
  <c r="CG162" i="12" s="1"/>
  <c r="CF145" i="8"/>
  <c r="CG129" i="8"/>
  <c r="CF121" i="8"/>
  <c r="CG112" i="8"/>
  <c r="CH112" i="12" s="1"/>
  <c r="CE180" i="8"/>
  <c r="CG205" i="8"/>
  <c r="CE199" i="8"/>
  <c r="DP31" i="8"/>
  <c r="DP59" i="8"/>
  <c r="DP87" i="8"/>
  <c r="CF10" i="12"/>
  <c r="CF17" i="12"/>
  <c r="CF24" i="12"/>
  <c r="CF31" i="12"/>
  <c r="CF38" i="12"/>
  <c r="CF45" i="12"/>
  <c r="CF52" i="12"/>
  <c r="CF59" i="12"/>
  <c r="CF66" i="12"/>
  <c r="CF73" i="12"/>
  <c r="CF80" i="12"/>
  <c r="CF85" i="12"/>
  <c r="DP17" i="8"/>
  <c r="CF69" i="12"/>
  <c r="DP69" i="8"/>
  <c r="CE207" i="8"/>
  <c r="CG160" i="8"/>
  <c r="CH65" i="12"/>
  <c r="CG206" i="8"/>
  <c r="CF55" i="12"/>
  <c r="DP55" i="8"/>
  <c r="CF48" i="12"/>
  <c r="CF41" i="12"/>
  <c r="DP41" i="8"/>
  <c r="CE200" i="8"/>
  <c r="CG132" i="8"/>
  <c r="CH132" i="12" s="1"/>
  <c r="CH37" i="12"/>
  <c r="CG199" i="8"/>
  <c r="CF34" i="12"/>
  <c r="CF13" i="12"/>
  <c r="DP13" i="8"/>
  <c r="CE193" i="8"/>
  <c r="CG164" i="12"/>
  <c r="CF208" i="8"/>
  <c r="CG86" i="12"/>
  <c r="CF206" i="8"/>
  <c r="CG65" i="12"/>
  <c r="CF192" i="8"/>
  <c r="CE136" i="8"/>
  <c r="CF155" i="8"/>
  <c r="CF107" i="8"/>
  <c r="DP76" i="8"/>
  <c r="CG8" i="12"/>
  <c r="CG210" i="8"/>
  <c r="CE173" i="8"/>
  <c r="DP71" i="8"/>
  <c r="CE71" i="12"/>
  <c r="CE159" i="8"/>
  <c r="DP57" i="8"/>
  <c r="CG203" i="8"/>
  <c r="CG148" i="8"/>
  <c r="CH148" i="12" s="1"/>
  <c r="CE145" i="8"/>
  <c r="CE50" i="12"/>
  <c r="DP43" i="8"/>
  <c r="CE43" i="12"/>
  <c r="CH134" i="12"/>
  <c r="CE131" i="8"/>
  <c r="CE36" i="12"/>
  <c r="DP29" i="8"/>
  <c r="CG196" i="8"/>
  <c r="CG120" i="8"/>
  <c r="CE117" i="8"/>
  <c r="DP15" i="8"/>
  <c r="CE121" i="8"/>
  <c r="CE167" i="8"/>
  <c r="CF160" i="8"/>
  <c r="CG160" i="12" s="1"/>
  <c r="CG153" i="8"/>
  <c r="CH153" i="12" s="1"/>
  <c r="CH144" i="8"/>
  <c r="CH144" i="12" s="1"/>
  <c r="CF136" i="8"/>
  <c r="CH120" i="8"/>
  <c r="CF205" i="8"/>
  <c r="CH198" i="8"/>
  <c r="CE192" i="8"/>
  <c r="CG10" i="12"/>
  <c r="CG24" i="12"/>
  <c r="CG38" i="12"/>
  <c r="CG52" i="12"/>
  <c r="CG66" i="12"/>
  <c r="CG80" i="12"/>
  <c r="CE85" i="12"/>
  <c r="DP9" i="8"/>
  <c r="CE9" i="12"/>
  <c r="CF9" i="12"/>
  <c r="CG9" i="12"/>
  <c r="CG192" i="8"/>
  <c r="CH9" i="12"/>
  <c r="D80" i="25"/>
  <c r="C84" i="25"/>
  <c r="D83" i="24"/>
  <c r="C84" i="24"/>
  <c r="DK89" i="8"/>
  <c r="DC91" i="8"/>
  <c r="DB92" i="8"/>
  <c r="DC92" i="8" s="1"/>
  <c r="CO89" i="8"/>
  <c r="BR176" i="12"/>
  <c r="BS176" i="12"/>
  <c r="BT176" i="12"/>
  <c r="BU176" i="12"/>
  <c r="BV176" i="12"/>
  <c r="BW176" i="12"/>
  <c r="BX176" i="12"/>
  <c r="BY176" i="12"/>
  <c r="BZ176" i="12"/>
  <c r="BR177" i="12"/>
  <c r="BS177" i="12"/>
  <c r="BT177" i="12"/>
  <c r="BU177" i="12"/>
  <c r="BV177" i="12"/>
  <c r="BW177" i="12"/>
  <c r="BX177" i="12"/>
  <c r="BY177" i="12"/>
  <c r="BZ177" i="12"/>
  <c r="BR178" i="12"/>
  <c r="BS178" i="12"/>
  <c r="BT178" i="12"/>
  <c r="BU178" i="12"/>
  <c r="BV178" i="12"/>
  <c r="BW178" i="12"/>
  <c r="BX178" i="12"/>
  <c r="BY178" i="12"/>
  <c r="BZ178" i="12"/>
  <c r="BR179" i="12"/>
  <c r="BS179" i="12"/>
  <c r="BT179" i="12"/>
  <c r="BU179" i="12"/>
  <c r="BV179" i="12"/>
  <c r="BW179" i="12"/>
  <c r="BX179" i="12"/>
  <c r="BY179" i="12"/>
  <c r="BZ179" i="12"/>
  <c r="CD98" i="12"/>
  <c r="CC98" i="12"/>
  <c r="CB98" i="12"/>
  <c r="CA98" i="12"/>
  <c r="CD97" i="12"/>
  <c r="CC97" i="12"/>
  <c r="CB97" i="12"/>
  <c r="CA97" i="12"/>
  <c r="DH85" i="8"/>
  <c r="DH86" i="8"/>
  <c r="DH87" i="8"/>
  <c r="DH88" i="8"/>
  <c r="CT85" i="8"/>
  <c r="CT86" i="8"/>
  <c r="CT87" i="8"/>
  <c r="CT88" i="8"/>
  <c r="CA189" i="8"/>
  <c r="CB189" i="8"/>
  <c r="CC189" i="8"/>
  <c r="CD189" i="8"/>
  <c r="CA190" i="8"/>
  <c r="CB190" i="8"/>
  <c r="CC190" i="8"/>
  <c r="CD190" i="8"/>
  <c r="A176" i="8"/>
  <c r="A177" i="8"/>
  <c r="A178" i="8"/>
  <c r="A179" i="8"/>
  <c r="CA97" i="8"/>
  <c r="CB97" i="8"/>
  <c r="CC97" i="8"/>
  <c r="CD97" i="8"/>
  <c r="CA98" i="8"/>
  <c r="CB98" i="8"/>
  <c r="CC98" i="8"/>
  <c r="CD98" i="8"/>
  <c r="CE80" i="12"/>
  <c r="CE81" i="12"/>
  <c r="CE82" i="12"/>
  <c r="CE83" i="12"/>
  <c r="CE84" i="12"/>
  <c r="CE86" i="12"/>
  <c r="CE88" i="12"/>
  <c r="CE78" i="12"/>
  <c r="CE77" i="12"/>
  <c r="CE76" i="12"/>
  <c r="CE75" i="12"/>
  <c r="CE73" i="12"/>
  <c r="CE72" i="12"/>
  <c r="CE70" i="12"/>
  <c r="CE69" i="12"/>
  <c r="CE67" i="12"/>
  <c r="CE66" i="12"/>
  <c r="CE65" i="12"/>
  <c r="CE64" i="12"/>
  <c r="CE62" i="12"/>
  <c r="CA157" i="8"/>
  <c r="CE61" i="12"/>
  <c r="CE60" i="12"/>
  <c r="CE59" i="12"/>
  <c r="CE58" i="12"/>
  <c r="CA153" i="8"/>
  <c r="CE57" i="12"/>
  <c r="CE56" i="12"/>
  <c r="CE55" i="12"/>
  <c r="CE53" i="12"/>
  <c r="CE52" i="12"/>
  <c r="CE49" i="12"/>
  <c r="CE48" i="12"/>
  <c r="CE47" i="12"/>
  <c r="CE46" i="12"/>
  <c r="CE45" i="12"/>
  <c r="CE44" i="12"/>
  <c r="CE42" i="12"/>
  <c r="CE41" i="12"/>
  <c r="CE40" i="12"/>
  <c r="CE39" i="12"/>
  <c r="CE38" i="12"/>
  <c r="CE35" i="12"/>
  <c r="CE34" i="12"/>
  <c r="CE33" i="12"/>
  <c r="CE32" i="12"/>
  <c r="CE31" i="12"/>
  <c r="CE29" i="12"/>
  <c r="CE28" i="12"/>
  <c r="CE27" i="12"/>
  <c r="CE26" i="12"/>
  <c r="CE25" i="12"/>
  <c r="CE24" i="12"/>
  <c r="CE23" i="12"/>
  <c r="CE22" i="12"/>
  <c r="CE21" i="12"/>
  <c r="CE20" i="12"/>
  <c r="CE19" i="12"/>
  <c r="CE18" i="12"/>
  <c r="CE17" i="12"/>
  <c r="CE15" i="12"/>
  <c r="CE14" i="12"/>
  <c r="CE13" i="12"/>
  <c r="CE12" i="12"/>
  <c r="CE11" i="12"/>
  <c r="CE10" i="12"/>
  <c r="CD102" i="8"/>
  <c r="CE6" i="12"/>
  <c r="CE5" i="12"/>
  <c r="CV88" i="8"/>
  <c r="CW85" i="8"/>
  <c r="CU89" i="8"/>
  <c r="CH120" i="12" l="1"/>
  <c r="CG121" i="12"/>
  <c r="CG138" i="12"/>
  <c r="CH104" i="12"/>
  <c r="CG134" i="12"/>
  <c r="CH178" i="12"/>
  <c r="CH129" i="12"/>
  <c r="CF127" i="12"/>
  <c r="CF141" i="12"/>
  <c r="CH113" i="12"/>
  <c r="CH118" i="12"/>
  <c r="CG171" i="12"/>
  <c r="CG101" i="12"/>
  <c r="CF135" i="12"/>
  <c r="CH174" i="12"/>
  <c r="CH167" i="12"/>
  <c r="CH161" i="12"/>
  <c r="CG136" i="12"/>
  <c r="CF166" i="12"/>
  <c r="CG163" i="12"/>
  <c r="CG156" i="12"/>
  <c r="CH114" i="12"/>
  <c r="CG145" i="12"/>
  <c r="CG107" i="12"/>
  <c r="CH180" i="12"/>
  <c r="CG108" i="12"/>
  <c r="CG155" i="12"/>
  <c r="CG110" i="12"/>
  <c r="CH142" i="12"/>
  <c r="CH131" i="12"/>
  <c r="CH127" i="12"/>
  <c r="CG178" i="12"/>
  <c r="CE102" i="12"/>
  <c r="CA169" i="8"/>
  <c r="CE7" i="12"/>
  <c r="D174" i="25"/>
  <c r="C178" i="24"/>
  <c r="C178" i="25" s="1"/>
  <c r="D177" i="24"/>
  <c r="CG129" i="12"/>
  <c r="CF151" i="12"/>
  <c r="CG150" i="12"/>
  <c r="CF160" i="12"/>
  <c r="CE133" i="12"/>
  <c r="CF133" i="12"/>
  <c r="CF157" i="12"/>
  <c r="CF175" i="12"/>
  <c r="CF172" i="12"/>
  <c r="CF168" i="12"/>
  <c r="CF106" i="12"/>
  <c r="CE106" i="12"/>
  <c r="CG100" i="12"/>
  <c r="CG146" i="12"/>
  <c r="CF176" i="12"/>
  <c r="CF148" i="12"/>
  <c r="CF173" i="12"/>
  <c r="CE114" i="12"/>
  <c r="CF114" i="12"/>
  <c r="CF138" i="12"/>
  <c r="CF167" i="12"/>
  <c r="CE167" i="12"/>
  <c r="CF156" i="12"/>
  <c r="CF112" i="12"/>
  <c r="CE137" i="12"/>
  <c r="CF137" i="12"/>
  <c r="CH175" i="12"/>
  <c r="CG174" i="12"/>
  <c r="CF125" i="12"/>
  <c r="CF113" i="12"/>
  <c r="CF118" i="12"/>
  <c r="CF121" i="12"/>
  <c r="CF180" i="12"/>
  <c r="CG124" i="12"/>
  <c r="CF109" i="12"/>
  <c r="CG170" i="12"/>
  <c r="CF111" i="12"/>
  <c r="CF146" i="12"/>
  <c r="CF174" i="12"/>
  <c r="CE174" i="12"/>
  <c r="CG141" i="12"/>
  <c r="CG161" i="12"/>
  <c r="CF116" i="12"/>
  <c r="CF179" i="12"/>
  <c r="CG181" i="12"/>
  <c r="CF145" i="12"/>
  <c r="CF103" i="12"/>
  <c r="CF119" i="12"/>
  <c r="CF104" i="12"/>
  <c r="CH119" i="12"/>
  <c r="CF100" i="12"/>
  <c r="CG104" i="12"/>
  <c r="CF120" i="12"/>
  <c r="CF122" i="12"/>
  <c r="CG143" i="12"/>
  <c r="CE130" i="12"/>
  <c r="CF130" i="12"/>
  <c r="CF129" i="12"/>
  <c r="CG120" i="12"/>
  <c r="CF131" i="12"/>
  <c r="CE131" i="12"/>
  <c r="CH166" i="12"/>
  <c r="CF117" i="12"/>
  <c r="CF136" i="12"/>
  <c r="CH160" i="12"/>
  <c r="CF110" i="12"/>
  <c r="CE170" i="12"/>
  <c r="CF170" i="12"/>
  <c r="CG139" i="12"/>
  <c r="CG148" i="12"/>
  <c r="CF107" i="12"/>
  <c r="CH133" i="12"/>
  <c r="CF162" i="12"/>
  <c r="CF123" i="12"/>
  <c r="CF132" i="12"/>
  <c r="CF126" i="12"/>
  <c r="CF143" i="12"/>
  <c r="CE143" i="12"/>
  <c r="CF171" i="12"/>
  <c r="CF134" i="12"/>
  <c r="CF177" i="12"/>
  <c r="CF169" i="12"/>
  <c r="CG152" i="12"/>
  <c r="CG153" i="12"/>
  <c r="CF101" i="12"/>
  <c r="CF144" i="12"/>
  <c r="CE161" i="12"/>
  <c r="CF161" i="12"/>
  <c r="CF153" i="12"/>
  <c r="CF154" i="12"/>
  <c r="CF159" i="12"/>
  <c r="CF140" i="12"/>
  <c r="CG105" i="12"/>
  <c r="CH117" i="12"/>
  <c r="CH147" i="12"/>
  <c r="CF124" i="12"/>
  <c r="CE147" i="12"/>
  <c r="CF147" i="12"/>
  <c r="CF163" i="12"/>
  <c r="CF158" i="12"/>
  <c r="CF128" i="12"/>
  <c r="CF165" i="12"/>
  <c r="CF115" i="12"/>
  <c r="CE115" i="12"/>
  <c r="CG166" i="12"/>
  <c r="CF139" i="12"/>
  <c r="CE139" i="12"/>
  <c r="CE142" i="12"/>
  <c r="CF142" i="12"/>
  <c r="CG142" i="12"/>
  <c r="CG140" i="12"/>
  <c r="CF105" i="12"/>
  <c r="CG167" i="12"/>
  <c r="CG126" i="12"/>
  <c r="CG112" i="12"/>
  <c r="CP89" i="8"/>
  <c r="CO90" i="8"/>
  <c r="CP90" i="8" s="1"/>
  <c r="CA149" i="8"/>
  <c r="CD103" i="8"/>
  <c r="CE103" i="12" s="1"/>
  <c r="CD101" i="8"/>
  <c r="CE101" i="12" s="1"/>
  <c r="CD107" i="8"/>
  <c r="CE107" i="12" s="1"/>
  <c r="CD113" i="8"/>
  <c r="CE113" i="12" s="1"/>
  <c r="CD119" i="8"/>
  <c r="CE119" i="12" s="1"/>
  <c r="CD127" i="8"/>
  <c r="CE127" i="12" s="1"/>
  <c r="CD133" i="8"/>
  <c r="CD139" i="8"/>
  <c r="CD143" i="8"/>
  <c r="CD149" i="8"/>
  <c r="CE149" i="12" s="1"/>
  <c r="CD151" i="8"/>
  <c r="CE151" i="12" s="1"/>
  <c r="CD157" i="8"/>
  <c r="CE157" i="12" s="1"/>
  <c r="CD165" i="8"/>
  <c r="CE165" i="12" s="1"/>
  <c r="CD173" i="8"/>
  <c r="CE173" i="12" s="1"/>
  <c r="CD109" i="8"/>
  <c r="CE109" i="12" s="1"/>
  <c r="CD115" i="8"/>
  <c r="CD121" i="8"/>
  <c r="CE121" i="12" s="1"/>
  <c r="CD125" i="8"/>
  <c r="CE125" i="12" s="1"/>
  <c r="CD131" i="8"/>
  <c r="CD137" i="8"/>
  <c r="CD141" i="8"/>
  <c r="CE141" i="12" s="1"/>
  <c r="CD147" i="8"/>
  <c r="CD155" i="8"/>
  <c r="CE155" i="12" s="1"/>
  <c r="CD161" i="8"/>
  <c r="CD105" i="8"/>
  <c r="CE105" i="12" s="1"/>
  <c r="CD111" i="8"/>
  <c r="CE111" i="12" s="1"/>
  <c r="CD117" i="8"/>
  <c r="CE117" i="12" s="1"/>
  <c r="CD123" i="8"/>
  <c r="CE123" i="12" s="1"/>
  <c r="CD129" i="8"/>
  <c r="CE129" i="12" s="1"/>
  <c r="CD135" i="8"/>
  <c r="CE135" i="12" s="1"/>
  <c r="CD145" i="8"/>
  <c r="CE145" i="12" s="1"/>
  <c r="CD153" i="8"/>
  <c r="CE153" i="12" s="1"/>
  <c r="CD159" i="8"/>
  <c r="CE159" i="12" s="1"/>
  <c r="CD163" i="8"/>
  <c r="CE163" i="12" s="1"/>
  <c r="CD167" i="8"/>
  <c r="CD169" i="8"/>
  <c r="CE169" i="12" s="1"/>
  <c r="CD106" i="8"/>
  <c r="CD114" i="8"/>
  <c r="CD118" i="8"/>
  <c r="CE118" i="12" s="1"/>
  <c r="CD122" i="8"/>
  <c r="CE122" i="12" s="1"/>
  <c r="CD126" i="8"/>
  <c r="CE126" i="12" s="1"/>
  <c r="CD130" i="8"/>
  <c r="CD138" i="8"/>
  <c r="CE138" i="12" s="1"/>
  <c r="CD142" i="8"/>
  <c r="CD146" i="8"/>
  <c r="CE146" i="12" s="1"/>
  <c r="CD150" i="8"/>
  <c r="CE150" i="12" s="1"/>
  <c r="CD154" i="8"/>
  <c r="CE154" i="12" s="1"/>
  <c r="CD158" i="8"/>
  <c r="CE158" i="12" s="1"/>
  <c r="CD162" i="8"/>
  <c r="CE162" i="12" s="1"/>
  <c r="CD170" i="8"/>
  <c r="CD134" i="8"/>
  <c r="CE134" i="12" s="1"/>
  <c r="CD110" i="8"/>
  <c r="CE110" i="12" s="1"/>
  <c r="CC171" i="8"/>
  <c r="CD174" i="8"/>
  <c r="CC175" i="8"/>
  <c r="CC80" i="12"/>
  <c r="CB110" i="8"/>
  <c r="CB126" i="8"/>
  <c r="CB142" i="8"/>
  <c r="CB146" i="8"/>
  <c r="CB162" i="8"/>
  <c r="CB166" i="8"/>
  <c r="CB170" i="8"/>
  <c r="CB118" i="8"/>
  <c r="CC85" i="12"/>
  <c r="CB130" i="8"/>
  <c r="CB134" i="8"/>
  <c r="CB150" i="8"/>
  <c r="CB106" i="8"/>
  <c r="CB122" i="8"/>
  <c r="CB154" i="8"/>
  <c r="CB115" i="8"/>
  <c r="CB121" i="8"/>
  <c r="CB131" i="8"/>
  <c r="CB137" i="8"/>
  <c r="CB143" i="8"/>
  <c r="CB147" i="8"/>
  <c r="CB149" i="8"/>
  <c r="CB149" i="12" s="1"/>
  <c r="CB153" i="8"/>
  <c r="CB153" i="12" s="1"/>
  <c r="CB157" i="8"/>
  <c r="CB157" i="12" s="1"/>
  <c r="CB159" i="8"/>
  <c r="CB161" i="8"/>
  <c r="CB163" i="8"/>
  <c r="CB165" i="8"/>
  <c r="CB167" i="8"/>
  <c r="CB171" i="8"/>
  <c r="CC83" i="12"/>
  <c r="CD16" i="12"/>
  <c r="CD22" i="12"/>
  <c r="CD28" i="12"/>
  <c r="CD32" i="12"/>
  <c r="CD36" i="12"/>
  <c r="CD38" i="12"/>
  <c r="CD40" i="12"/>
  <c r="CD42" i="12"/>
  <c r="CD44" i="12"/>
  <c r="CD46" i="12"/>
  <c r="CD48" i="12"/>
  <c r="CD50" i="12"/>
  <c r="CD52" i="12"/>
  <c r="CD54" i="12"/>
  <c r="CD56" i="12"/>
  <c r="CD58" i="12"/>
  <c r="CD60" i="12"/>
  <c r="CD62" i="12"/>
  <c r="CD64" i="12"/>
  <c r="CD66" i="12"/>
  <c r="CD68" i="12"/>
  <c r="CD70" i="12"/>
  <c r="CD72" i="12"/>
  <c r="CD74" i="12"/>
  <c r="CD76" i="12"/>
  <c r="CD78" i="12"/>
  <c r="CC82" i="12"/>
  <c r="CD171" i="8"/>
  <c r="CE171" i="12" s="1"/>
  <c r="CA173" i="8"/>
  <c r="CD179" i="8"/>
  <c r="CE179" i="12" s="1"/>
  <c r="CB84" i="12"/>
  <c r="CB210" i="8"/>
  <c r="CC7" i="12"/>
  <c r="CC13" i="12"/>
  <c r="CC19" i="12"/>
  <c r="CC21" i="12"/>
  <c r="CC29" i="12"/>
  <c r="CC37" i="12"/>
  <c r="CC45" i="12"/>
  <c r="CC53" i="12"/>
  <c r="CC61" i="12"/>
  <c r="CC63" i="12"/>
  <c r="CC69" i="12"/>
  <c r="CB174" i="8"/>
  <c r="CD87" i="12"/>
  <c r="CD175" i="8"/>
  <c r="CE175" i="12" s="1"/>
  <c r="CD8" i="12"/>
  <c r="CC103" i="8"/>
  <c r="CD103" i="12" s="1"/>
  <c r="CD10" i="12"/>
  <c r="CC105" i="8"/>
  <c r="CC115" i="8"/>
  <c r="CD20" i="12"/>
  <c r="CA83" i="12"/>
  <c r="CB83" i="12"/>
  <c r="CC210" i="8"/>
  <c r="CD81" i="12"/>
  <c r="CC163" i="8"/>
  <c r="CD163" i="12" s="1"/>
  <c r="CC149" i="8"/>
  <c r="CC123" i="8"/>
  <c r="CC79" i="12"/>
  <c r="CC71" i="12"/>
  <c r="CC55" i="12"/>
  <c r="CC47" i="12"/>
  <c r="CC39" i="12"/>
  <c r="CC31" i="12"/>
  <c r="CC23" i="12"/>
  <c r="CC15" i="12"/>
  <c r="CA100" i="8"/>
  <c r="CA191" i="8"/>
  <c r="CA5" i="12"/>
  <c r="CA102" i="8"/>
  <c r="CA7" i="12"/>
  <c r="CA104" i="8"/>
  <c r="CA192" i="8"/>
  <c r="CA9" i="12"/>
  <c r="CA106" i="8"/>
  <c r="CA11" i="12"/>
  <c r="CA108" i="8"/>
  <c r="CA193" i="8"/>
  <c r="CA13" i="12"/>
  <c r="CA110" i="8"/>
  <c r="CA15" i="12"/>
  <c r="CA112" i="8"/>
  <c r="CA194" i="8"/>
  <c r="CA17" i="12"/>
  <c r="CA114" i="8"/>
  <c r="CA19" i="12"/>
  <c r="CA116" i="8"/>
  <c r="CA195" i="8"/>
  <c r="CA21" i="12"/>
  <c r="CA118" i="8"/>
  <c r="CA23" i="12"/>
  <c r="CA120" i="8"/>
  <c r="CA196" i="8"/>
  <c r="CA25" i="12"/>
  <c r="CA122" i="8"/>
  <c r="CA27" i="12"/>
  <c r="CA124" i="8"/>
  <c r="CA197" i="8"/>
  <c r="CA29" i="12"/>
  <c r="CA126" i="8"/>
  <c r="CA31" i="12"/>
  <c r="CA128" i="8"/>
  <c r="CA198" i="8"/>
  <c r="CA33" i="12"/>
  <c r="CA130" i="8"/>
  <c r="CA35" i="12"/>
  <c r="CA132" i="8"/>
  <c r="CA199" i="8"/>
  <c r="CA37" i="12"/>
  <c r="CA134" i="8"/>
  <c r="CA39" i="12"/>
  <c r="CA136" i="8"/>
  <c r="CA200" i="8"/>
  <c r="CA41" i="12"/>
  <c r="CA138" i="8"/>
  <c r="CA43" i="12"/>
  <c r="CA140" i="8"/>
  <c r="CA201" i="8"/>
  <c r="CA45" i="12"/>
  <c r="CA142" i="8"/>
  <c r="CA47" i="12"/>
  <c r="CA144" i="8"/>
  <c r="CA202" i="8"/>
  <c r="CA49" i="12"/>
  <c r="CA146" i="8"/>
  <c r="CA51" i="12"/>
  <c r="CA148" i="8"/>
  <c r="CA203" i="8"/>
  <c r="CA53" i="12"/>
  <c r="CA150" i="8"/>
  <c r="CA55" i="12"/>
  <c r="CA152" i="8"/>
  <c r="CA204" i="8"/>
  <c r="CA57" i="12"/>
  <c r="CA154" i="8"/>
  <c r="CA59" i="12"/>
  <c r="CA156" i="8"/>
  <c r="CA205" i="8"/>
  <c r="CA61" i="12"/>
  <c r="CA158" i="8"/>
  <c r="CA63" i="12"/>
  <c r="CA160" i="8"/>
  <c r="CA206" i="8"/>
  <c r="CA65" i="12"/>
  <c r="CA162" i="8"/>
  <c r="CA67" i="12"/>
  <c r="CA164" i="8"/>
  <c r="CA207" i="8"/>
  <c r="CA69" i="12"/>
  <c r="CA166" i="8"/>
  <c r="CA71" i="12"/>
  <c r="CA168" i="8"/>
  <c r="CA208" i="8"/>
  <c r="CA73" i="12"/>
  <c r="CA170" i="8"/>
  <c r="CA75" i="12"/>
  <c r="CA172" i="8"/>
  <c r="CA209" i="8"/>
  <c r="CA77" i="12"/>
  <c r="CA174" i="8"/>
  <c r="CA79" i="12"/>
  <c r="CB82" i="12"/>
  <c r="CA82" i="12"/>
  <c r="CD80" i="12"/>
  <c r="CD210" i="8"/>
  <c r="CC167" i="8"/>
  <c r="CC153" i="8"/>
  <c r="CC143" i="8"/>
  <c r="CD143" i="12" s="1"/>
  <c r="CC137" i="8"/>
  <c r="CC131" i="8"/>
  <c r="CB79" i="12"/>
  <c r="CB71" i="12"/>
  <c r="CB63" i="12"/>
  <c r="CB55" i="12"/>
  <c r="CB47" i="12"/>
  <c r="CB39" i="12"/>
  <c r="CB31" i="12"/>
  <c r="CB23" i="12"/>
  <c r="CB15" i="12"/>
  <c r="CB7" i="12"/>
  <c r="CD18" i="12"/>
  <c r="CC113" i="8"/>
  <c r="CD113" i="12" s="1"/>
  <c r="CD24" i="12"/>
  <c r="CC119" i="8"/>
  <c r="CB100" i="8"/>
  <c r="CB191" i="8"/>
  <c r="CB152" i="8"/>
  <c r="CB204" i="8"/>
  <c r="CB160" i="8"/>
  <c r="CB206" i="8"/>
  <c r="CB168" i="8"/>
  <c r="CB208" i="8"/>
  <c r="CB172" i="8"/>
  <c r="CB209" i="8"/>
  <c r="CA176" i="8"/>
  <c r="CA210" i="8"/>
  <c r="CA81" i="12"/>
  <c r="CC157" i="8"/>
  <c r="CC77" i="12"/>
  <c r="CC5" i="12"/>
  <c r="CC100" i="8"/>
  <c r="CC191" i="8"/>
  <c r="CD5" i="12"/>
  <c r="CC102" i="8"/>
  <c r="CD102" i="12" s="1"/>
  <c r="CD7" i="12"/>
  <c r="CC192" i="8"/>
  <c r="CD9" i="12"/>
  <c r="CC106" i="8"/>
  <c r="CD11" i="12"/>
  <c r="CC108" i="8"/>
  <c r="CC193" i="8"/>
  <c r="CD13" i="12"/>
  <c r="CC110" i="8"/>
  <c r="CD15" i="12"/>
  <c r="CC194" i="8"/>
  <c r="CD17" i="12"/>
  <c r="CC114" i="8"/>
  <c r="CD19" i="12"/>
  <c r="CC116" i="8"/>
  <c r="CC195" i="8"/>
  <c r="CD21" i="12"/>
  <c r="CC118" i="8"/>
  <c r="CD23" i="12"/>
  <c r="CC196" i="8"/>
  <c r="CD25" i="12"/>
  <c r="CC122" i="8"/>
  <c r="CD122" i="12" s="1"/>
  <c r="CD27" i="12"/>
  <c r="CC124" i="8"/>
  <c r="CC197" i="8"/>
  <c r="CD29" i="12"/>
  <c r="CC126" i="8"/>
  <c r="CD31" i="12"/>
  <c r="CC198" i="8"/>
  <c r="CD33" i="12"/>
  <c r="CC130" i="8"/>
  <c r="CD35" i="12"/>
  <c r="CC132" i="8"/>
  <c r="CC199" i="8"/>
  <c r="CD37" i="12"/>
  <c r="CC134" i="8"/>
  <c r="CD39" i="12"/>
  <c r="CC200" i="8"/>
  <c r="CD41" i="12"/>
  <c r="CC138" i="8"/>
  <c r="CD43" i="12"/>
  <c r="CC140" i="8"/>
  <c r="CC201" i="8"/>
  <c r="CD45" i="12"/>
  <c r="CC142" i="8"/>
  <c r="CD142" i="12" s="1"/>
  <c r="CD47" i="12"/>
  <c r="CC202" i="8"/>
  <c r="CD49" i="12"/>
  <c r="CC146" i="8"/>
  <c r="CD51" i="12"/>
  <c r="CC148" i="8"/>
  <c r="CC203" i="8"/>
  <c r="CD53" i="12"/>
  <c r="CC150" i="8"/>
  <c r="CD55" i="12"/>
  <c r="CC204" i="8"/>
  <c r="CD57" i="12"/>
  <c r="CC154" i="8"/>
  <c r="CD154" i="12" s="1"/>
  <c r="CD59" i="12"/>
  <c r="CC205" i="8"/>
  <c r="CD61" i="12"/>
  <c r="CC158" i="8"/>
  <c r="CD158" i="12" s="1"/>
  <c r="CD63" i="12"/>
  <c r="CC206" i="8"/>
  <c r="CD65" i="12"/>
  <c r="CC162" i="8"/>
  <c r="CD67" i="12"/>
  <c r="CC164" i="8"/>
  <c r="CC207" i="8"/>
  <c r="CD69" i="12"/>
  <c r="CC166" i="8"/>
  <c r="CC166" i="12" s="1"/>
  <c r="CD71" i="12"/>
  <c r="CC168" i="8"/>
  <c r="CC208" i="8"/>
  <c r="CD73" i="12"/>
  <c r="CC170" i="8"/>
  <c r="CD170" i="12" s="1"/>
  <c r="CD75" i="12"/>
  <c r="CC172" i="8"/>
  <c r="CC209" i="8"/>
  <c r="CD77" i="12"/>
  <c r="CC174" i="8"/>
  <c r="CD79" i="12"/>
  <c r="CB177" i="8"/>
  <c r="CC86" i="12"/>
  <c r="CC177" i="8"/>
  <c r="CD178" i="8"/>
  <c r="CE178" i="12" s="1"/>
  <c r="CC161" i="8"/>
  <c r="CD161" i="12" s="1"/>
  <c r="CC117" i="8"/>
  <c r="CB77" i="12"/>
  <c r="CB69" i="12"/>
  <c r="CB61" i="12"/>
  <c r="CB53" i="12"/>
  <c r="CB45" i="12"/>
  <c r="CB37" i="12"/>
  <c r="CB29" i="12"/>
  <c r="CB21" i="12"/>
  <c r="CB13" i="12"/>
  <c r="CB5" i="12"/>
  <c r="CC107" i="8"/>
  <c r="CD107" i="12" s="1"/>
  <c r="CD12" i="12"/>
  <c r="CB102" i="8"/>
  <c r="CB108" i="8"/>
  <c r="CB193" i="8"/>
  <c r="CB112" i="8"/>
  <c r="CB194" i="8"/>
  <c r="CB124" i="8"/>
  <c r="CB197" i="8"/>
  <c r="CB128" i="8"/>
  <c r="CB198" i="8"/>
  <c r="CB132" i="8"/>
  <c r="CB199" i="8"/>
  <c r="CB136" i="8"/>
  <c r="CB200" i="8"/>
  <c r="CB138" i="8"/>
  <c r="CB140" i="8"/>
  <c r="CB201" i="8"/>
  <c r="CB144" i="8"/>
  <c r="CB202" i="8"/>
  <c r="CD191" i="8"/>
  <c r="CD192" i="8"/>
  <c r="CD194" i="8"/>
  <c r="CD196" i="8"/>
  <c r="CD199" i="8"/>
  <c r="CD200" i="8"/>
  <c r="CD203" i="8"/>
  <c r="CD205" i="8"/>
  <c r="CD206" i="8"/>
  <c r="CD207" i="8"/>
  <c r="CC165" i="8"/>
  <c r="CC147" i="8"/>
  <c r="CC135" i="8"/>
  <c r="CD135" i="12" s="1"/>
  <c r="CA84" i="12"/>
  <c r="CC75" i="12"/>
  <c r="CC59" i="12"/>
  <c r="CC51" i="12"/>
  <c r="CC43" i="12"/>
  <c r="CC35" i="12"/>
  <c r="CC27" i="12"/>
  <c r="CC11" i="12"/>
  <c r="CB114" i="8"/>
  <c r="CB116" i="8"/>
  <c r="CB195" i="8"/>
  <c r="CB120" i="8"/>
  <c r="CB196" i="8"/>
  <c r="CB148" i="8"/>
  <c r="CB203" i="8"/>
  <c r="CB156" i="8"/>
  <c r="CB205" i="8"/>
  <c r="CB158" i="8"/>
  <c r="CB164" i="8"/>
  <c r="CB207" i="8"/>
  <c r="CD193" i="8"/>
  <c r="CD195" i="8"/>
  <c r="CD197" i="8"/>
  <c r="CD198" i="8"/>
  <c r="CD201" i="8"/>
  <c r="CD202" i="8"/>
  <c r="CD204" i="8"/>
  <c r="CD208" i="8"/>
  <c r="CD172" i="8"/>
  <c r="CE172" i="12" s="1"/>
  <c r="CD209" i="8"/>
  <c r="CC176" i="8"/>
  <c r="CD85" i="12"/>
  <c r="CC141" i="8"/>
  <c r="CC67" i="12"/>
  <c r="CA101" i="8"/>
  <c r="CB6" i="12"/>
  <c r="CA6" i="12"/>
  <c r="CA103" i="8"/>
  <c r="CB8" i="12"/>
  <c r="CA8" i="12"/>
  <c r="CA105" i="8"/>
  <c r="CB10" i="12"/>
  <c r="CA10" i="12"/>
  <c r="CA107" i="8"/>
  <c r="CB12" i="12"/>
  <c r="CA12" i="12"/>
  <c r="CA109" i="8"/>
  <c r="CB14" i="12"/>
  <c r="CA14" i="12"/>
  <c r="CA111" i="8"/>
  <c r="CB16" i="12"/>
  <c r="CA16" i="12"/>
  <c r="CA113" i="8"/>
  <c r="CB18" i="12"/>
  <c r="CA18" i="12"/>
  <c r="CA115" i="8"/>
  <c r="CB20" i="12"/>
  <c r="CA20" i="12"/>
  <c r="CA117" i="8"/>
  <c r="CB22" i="12"/>
  <c r="CA22" i="12"/>
  <c r="CA119" i="8"/>
  <c r="CB24" i="12"/>
  <c r="CA24" i="12"/>
  <c r="CA121" i="8"/>
  <c r="CB26" i="12"/>
  <c r="CA26" i="12"/>
  <c r="CA123" i="8"/>
  <c r="CB28" i="12"/>
  <c r="CA28" i="12"/>
  <c r="CA125" i="8"/>
  <c r="CB30" i="12"/>
  <c r="CA30" i="12"/>
  <c r="CA127" i="8"/>
  <c r="CB32" i="12"/>
  <c r="CA32" i="12"/>
  <c r="CA129" i="8"/>
  <c r="CB34" i="12"/>
  <c r="CA34" i="12"/>
  <c r="CA131" i="8"/>
  <c r="CB36" i="12"/>
  <c r="CA36" i="12"/>
  <c r="CA133" i="8"/>
  <c r="CB38" i="12"/>
  <c r="CA38" i="12"/>
  <c r="CA135" i="8"/>
  <c r="CB40" i="12"/>
  <c r="CA40" i="12"/>
  <c r="CA137" i="8"/>
  <c r="CB42" i="12"/>
  <c r="CA42" i="12"/>
  <c r="CA139" i="8"/>
  <c r="CB44" i="12"/>
  <c r="CA44" i="12"/>
  <c r="CA141" i="8"/>
  <c r="CB46" i="12"/>
  <c r="CA46" i="12"/>
  <c r="CA143" i="8"/>
  <c r="CB48" i="12"/>
  <c r="CA48" i="12"/>
  <c r="CA145" i="8"/>
  <c r="CB50" i="12"/>
  <c r="CA50" i="12"/>
  <c r="CA147" i="8"/>
  <c r="CB52" i="12"/>
  <c r="CA52" i="12"/>
  <c r="CB54" i="12"/>
  <c r="CA54" i="12"/>
  <c r="CA151" i="8"/>
  <c r="CB56" i="12"/>
  <c r="CA56" i="12"/>
  <c r="CB58" i="12"/>
  <c r="CA58" i="12"/>
  <c r="CA155" i="8"/>
  <c r="CB60" i="12"/>
  <c r="CA60" i="12"/>
  <c r="CB62" i="12"/>
  <c r="CA62" i="12"/>
  <c r="CA159" i="8"/>
  <c r="CB64" i="12"/>
  <c r="CA64" i="12"/>
  <c r="CB66" i="12"/>
  <c r="CA66" i="12"/>
  <c r="CA163" i="8"/>
  <c r="CB68" i="12"/>
  <c r="CA68" i="12"/>
  <c r="CB70" i="12"/>
  <c r="CA70" i="12"/>
  <c r="CB72" i="12"/>
  <c r="CA72" i="12"/>
  <c r="CB74" i="12"/>
  <c r="CA74" i="12"/>
  <c r="CA171" i="8"/>
  <c r="CB76" i="12"/>
  <c r="CA76" i="12"/>
  <c r="CB78" i="12"/>
  <c r="CA78" i="12"/>
  <c r="CA175" i="8"/>
  <c r="CB80" i="12"/>
  <c r="CA80" i="12"/>
  <c r="CB175" i="8"/>
  <c r="CC84" i="12"/>
  <c r="CD84" i="12"/>
  <c r="CD176" i="8"/>
  <c r="CE176" i="12" s="1"/>
  <c r="CD211" i="8"/>
  <c r="CC169" i="8"/>
  <c r="CD169" i="12" s="1"/>
  <c r="CA161" i="8"/>
  <c r="CC151" i="8"/>
  <c r="CC127" i="8"/>
  <c r="CD127" i="12" s="1"/>
  <c r="CC111" i="8"/>
  <c r="CB75" i="12"/>
  <c r="CB67" i="12"/>
  <c r="CB59" i="12"/>
  <c r="CB51" i="12"/>
  <c r="CB43" i="12"/>
  <c r="CB35" i="12"/>
  <c r="CB27" i="12"/>
  <c r="CB19" i="12"/>
  <c r="CB11" i="12"/>
  <c r="CD86" i="12"/>
  <c r="CD6" i="12"/>
  <c r="CC101" i="8"/>
  <c r="CD101" i="12" s="1"/>
  <c r="CD14" i="12"/>
  <c r="CC109" i="8"/>
  <c r="CC121" i="8"/>
  <c r="CD121" i="12" s="1"/>
  <c r="CD26" i="12"/>
  <c r="CD30" i="12"/>
  <c r="CC125" i="8"/>
  <c r="CB104" i="8"/>
  <c r="CB192" i="8"/>
  <c r="CC6" i="12"/>
  <c r="CB101" i="8"/>
  <c r="CB103" i="8"/>
  <c r="CC8" i="12"/>
  <c r="CC10" i="12"/>
  <c r="CB107" i="8"/>
  <c r="CC12" i="12"/>
  <c r="CB109" i="8"/>
  <c r="CC14" i="12"/>
  <c r="CC16" i="12"/>
  <c r="CC18" i="12"/>
  <c r="CC20" i="12"/>
  <c r="CC22" i="12"/>
  <c r="CB117" i="8"/>
  <c r="CB119" i="8"/>
  <c r="CC24" i="12"/>
  <c r="CC26" i="12"/>
  <c r="CC28" i="12"/>
  <c r="CB123" i="8"/>
  <c r="CB125" i="8"/>
  <c r="CC30" i="12"/>
  <c r="CC32" i="12"/>
  <c r="CC34" i="12"/>
  <c r="CC36" i="12"/>
  <c r="CC38" i="12"/>
  <c r="CB135" i="8"/>
  <c r="CC40" i="12"/>
  <c r="CC42" i="12"/>
  <c r="CC44" i="12"/>
  <c r="CC46" i="12"/>
  <c r="CC48" i="12"/>
  <c r="CC50" i="12"/>
  <c r="CC52" i="12"/>
  <c r="CC54" i="12"/>
  <c r="CC56" i="12"/>
  <c r="CC58" i="12"/>
  <c r="CC60" i="12"/>
  <c r="CC62" i="12"/>
  <c r="CC64" i="12"/>
  <c r="CC66" i="12"/>
  <c r="CC68" i="12"/>
  <c r="CC70" i="12"/>
  <c r="CC72" i="12"/>
  <c r="CC74" i="12"/>
  <c r="CC76" i="12"/>
  <c r="CC78" i="12"/>
  <c r="CB85" i="12"/>
  <c r="CC178" i="8"/>
  <c r="CD83" i="12"/>
  <c r="CC173" i="8"/>
  <c r="CB169" i="8"/>
  <c r="CB169" i="12" s="1"/>
  <c r="CA165" i="8"/>
  <c r="CC155" i="8"/>
  <c r="CD155" i="12" s="1"/>
  <c r="CB151" i="8"/>
  <c r="CC139" i="8"/>
  <c r="CC133" i="8"/>
  <c r="CB127" i="8"/>
  <c r="CB111" i="8"/>
  <c r="CC81" i="12"/>
  <c r="CC73" i="12"/>
  <c r="CC65" i="12"/>
  <c r="CC57" i="12"/>
  <c r="CC49" i="12"/>
  <c r="CC41" i="12"/>
  <c r="CC33" i="12"/>
  <c r="CC25" i="12"/>
  <c r="CC17" i="12"/>
  <c r="CC9" i="12"/>
  <c r="CD34" i="12"/>
  <c r="CC129" i="8"/>
  <c r="CD129" i="12" s="1"/>
  <c r="CD82" i="12"/>
  <c r="CB173" i="8"/>
  <c r="CC159" i="8"/>
  <c r="CB155" i="8"/>
  <c r="CC145" i="8"/>
  <c r="CB139" i="8"/>
  <c r="CB133" i="8"/>
  <c r="CB105" i="8"/>
  <c r="CB81" i="12"/>
  <c r="CB73" i="12"/>
  <c r="CB65" i="12"/>
  <c r="CB57" i="12"/>
  <c r="CB49" i="12"/>
  <c r="CB41" i="12"/>
  <c r="CB33" i="12"/>
  <c r="CB25" i="12"/>
  <c r="CB17" i="12"/>
  <c r="CB9" i="12"/>
  <c r="CC112" i="8"/>
  <c r="CC144" i="8"/>
  <c r="CC152" i="8"/>
  <c r="CC156" i="8"/>
  <c r="CD100" i="8"/>
  <c r="CE100" i="12" s="1"/>
  <c r="CD116" i="8"/>
  <c r="CE116" i="12" s="1"/>
  <c r="CD156" i="8"/>
  <c r="CE156" i="12" s="1"/>
  <c r="CD160" i="8"/>
  <c r="CE160" i="12" s="1"/>
  <c r="CD166" i="8"/>
  <c r="CE166" i="12" s="1"/>
  <c r="CA167" i="8"/>
  <c r="CB141" i="8"/>
  <c r="CC104" i="8"/>
  <c r="CC136" i="8"/>
  <c r="CD104" i="8"/>
  <c r="CE104" i="12" s="1"/>
  <c r="CD108" i="8"/>
  <c r="CE108" i="12" s="1"/>
  <c r="CD112" i="8"/>
  <c r="CE112" i="12" s="1"/>
  <c r="CD120" i="8"/>
  <c r="CE120" i="12" s="1"/>
  <c r="CD124" i="8"/>
  <c r="CE124" i="12" s="1"/>
  <c r="CD128" i="8"/>
  <c r="CE128" i="12" s="1"/>
  <c r="CD132" i="8"/>
  <c r="CE132" i="12" s="1"/>
  <c r="CD164" i="8"/>
  <c r="CE164" i="12" s="1"/>
  <c r="CC128" i="8"/>
  <c r="CD136" i="8"/>
  <c r="CE136" i="12" s="1"/>
  <c r="CD140" i="8"/>
  <c r="CE140" i="12" s="1"/>
  <c r="CD144" i="8"/>
  <c r="CE144" i="12" s="1"/>
  <c r="CD148" i="8"/>
  <c r="CE148" i="12" s="1"/>
  <c r="CD152" i="8"/>
  <c r="CE152" i="12" s="1"/>
  <c r="CD168" i="8"/>
  <c r="CE168" i="12" s="1"/>
  <c r="CB176" i="8"/>
  <c r="CD177" i="8"/>
  <c r="CE177" i="12" s="1"/>
  <c r="CB145" i="8"/>
  <c r="CB129" i="8"/>
  <c r="CB113" i="8"/>
  <c r="CC120" i="8"/>
  <c r="CC160" i="8"/>
  <c r="CD125" i="12" l="1"/>
  <c r="CD117" i="12"/>
  <c r="CD106" i="12"/>
  <c r="CD171" i="12"/>
  <c r="CD165" i="12"/>
  <c r="CD137" i="12"/>
  <c r="CD130" i="12"/>
  <c r="CD173" i="12"/>
  <c r="CD109" i="12"/>
  <c r="CD126" i="12"/>
  <c r="CD167" i="12"/>
  <c r="CD134" i="12"/>
  <c r="CD157" i="12"/>
  <c r="CD119" i="12"/>
  <c r="CD131" i="12"/>
  <c r="CD123" i="12"/>
  <c r="CD147" i="12"/>
  <c r="CD139" i="12"/>
  <c r="CD146" i="12"/>
  <c r="CD149" i="12"/>
  <c r="CD153" i="12"/>
  <c r="CD111" i="12"/>
  <c r="CC108" i="12"/>
  <c r="CD151" i="12"/>
  <c r="CD145" i="12"/>
  <c r="CD159" i="12"/>
  <c r="CD114" i="12"/>
  <c r="CD141" i="12"/>
  <c r="CD150" i="12"/>
  <c r="CD138" i="12"/>
  <c r="CD105" i="12"/>
  <c r="CD162" i="12"/>
  <c r="CD118" i="12"/>
  <c r="CD133" i="12"/>
  <c r="CD110" i="12"/>
  <c r="CC171" i="12"/>
  <c r="CD136" i="12"/>
  <c r="CD175" i="12"/>
  <c r="CD115" i="12"/>
  <c r="CC123" i="12"/>
  <c r="CC175" i="12"/>
  <c r="CD174" i="12"/>
  <c r="CC107" i="12"/>
  <c r="CC132" i="12"/>
  <c r="CC155" i="12"/>
  <c r="CC174" i="12"/>
  <c r="CC105" i="12"/>
  <c r="CC119" i="12"/>
  <c r="CC111" i="12"/>
  <c r="CC135" i="12"/>
  <c r="CD178" i="12"/>
  <c r="CC161" i="12"/>
  <c r="CC116" i="12"/>
  <c r="CC130" i="12"/>
  <c r="CC139" i="12"/>
  <c r="CC153" i="12"/>
  <c r="CC110" i="12"/>
  <c r="CD156" i="12"/>
  <c r="CC133" i="12"/>
  <c r="CC176" i="12"/>
  <c r="CD120" i="12"/>
  <c r="CC113" i="12"/>
  <c r="CC103" i="12"/>
  <c r="CC101" i="12"/>
  <c r="CC148" i="12"/>
  <c r="CC126" i="12"/>
  <c r="CD172" i="12"/>
  <c r="CC167" i="12"/>
  <c r="CD128" i="12"/>
  <c r="CC164" i="12"/>
  <c r="CC142" i="12"/>
  <c r="CC114" i="12"/>
  <c r="CC151" i="12"/>
  <c r="CC106" i="12"/>
  <c r="CC143" i="12"/>
  <c r="CC162" i="12"/>
  <c r="CC134" i="12"/>
  <c r="CC129" i="12"/>
  <c r="CC158" i="12"/>
  <c r="CC138" i="12"/>
  <c r="CC102" i="12"/>
  <c r="CC100" i="12"/>
  <c r="CD144" i="12"/>
  <c r="CD164" i="12"/>
  <c r="CC168" i="12"/>
  <c r="CC117" i="12"/>
  <c r="CC122" i="12"/>
  <c r="CC165" i="12"/>
  <c r="CC157" i="12"/>
  <c r="CB101" i="12"/>
  <c r="CB164" i="12"/>
  <c r="CB150" i="12"/>
  <c r="CB132" i="12"/>
  <c r="CB118" i="12"/>
  <c r="CC145" i="12"/>
  <c r="CC169" i="12"/>
  <c r="CC125" i="12"/>
  <c r="CB159" i="12"/>
  <c r="CC170" i="12"/>
  <c r="CC136" i="12"/>
  <c r="CC124" i="12"/>
  <c r="CC177" i="12"/>
  <c r="CD148" i="12"/>
  <c r="CC118" i="12"/>
  <c r="CB168" i="12"/>
  <c r="CB154" i="12"/>
  <c r="CB136" i="12"/>
  <c r="CB122" i="12"/>
  <c r="CB104" i="12"/>
  <c r="CC159" i="12"/>
  <c r="CC163" i="12"/>
  <c r="CC147" i="12"/>
  <c r="CB165" i="12"/>
  <c r="CB141" i="12"/>
  <c r="CB121" i="12"/>
  <c r="CD140" i="12"/>
  <c r="CB172" i="12"/>
  <c r="CB158" i="12"/>
  <c r="CB140" i="12"/>
  <c r="CC173" i="12"/>
  <c r="CC120" i="12"/>
  <c r="CD168" i="12"/>
  <c r="CD132" i="12"/>
  <c r="CC160" i="12"/>
  <c r="CB162" i="12"/>
  <c r="CB144" i="12"/>
  <c r="CB130" i="12"/>
  <c r="CB112" i="12"/>
  <c r="CB102" i="12"/>
  <c r="CB173" i="12"/>
  <c r="CC149" i="12"/>
  <c r="CB161" i="12"/>
  <c r="CC144" i="12"/>
  <c r="CC112" i="12"/>
  <c r="CD124" i="12"/>
  <c r="CB176" i="12"/>
  <c r="CB166" i="12"/>
  <c r="CB148" i="12"/>
  <c r="CB134" i="12"/>
  <c r="CB116" i="12"/>
  <c r="CC137" i="12"/>
  <c r="CB133" i="12"/>
  <c r="CD104" i="12"/>
  <c r="CD160" i="12"/>
  <c r="CC141" i="12"/>
  <c r="CD152" i="12"/>
  <c r="CC109" i="12"/>
  <c r="CB171" i="12"/>
  <c r="CB103" i="12"/>
  <c r="CD176" i="12"/>
  <c r="CC156" i="12"/>
  <c r="CD166" i="12"/>
  <c r="CD116" i="12"/>
  <c r="CC152" i="12"/>
  <c r="CB170" i="12"/>
  <c r="CB152" i="12"/>
  <c r="CB138" i="12"/>
  <c r="CB120" i="12"/>
  <c r="CB106" i="12"/>
  <c r="CC131" i="12"/>
  <c r="CB155" i="12"/>
  <c r="CB137" i="12"/>
  <c r="CB125" i="12"/>
  <c r="CB117" i="12"/>
  <c r="CB113" i="12"/>
  <c r="CB105" i="12"/>
  <c r="CC104" i="12"/>
  <c r="CB175" i="12"/>
  <c r="CB147" i="12"/>
  <c r="CB143" i="12"/>
  <c r="CB139" i="12"/>
  <c r="CB135" i="12"/>
  <c r="CB131" i="12"/>
  <c r="CB127" i="12"/>
  <c r="CB123" i="12"/>
  <c r="CB119" i="12"/>
  <c r="CB115" i="12"/>
  <c r="CB111" i="12"/>
  <c r="CB107" i="12"/>
  <c r="CC154" i="12"/>
  <c r="CC140" i="12"/>
  <c r="CD108" i="12"/>
  <c r="CC172" i="12"/>
  <c r="CC150" i="12"/>
  <c r="CB174" i="12"/>
  <c r="CB156" i="12"/>
  <c r="CB142" i="12"/>
  <c r="CB124" i="12"/>
  <c r="CB110" i="12"/>
  <c r="CB100" i="12"/>
  <c r="CC115" i="12"/>
  <c r="CB163" i="12"/>
  <c r="CB145" i="12"/>
  <c r="CB129" i="12"/>
  <c r="CB109" i="12"/>
  <c r="CB126" i="12"/>
  <c r="CB108" i="12"/>
  <c r="CC121" i="12"/>
  <c r="CC127" i="12"/>
  <c r="CB167" i="12"/>
  <c r="CD112" i="12"/>
  <c r="CB151" i="12"/>
  <c r="CC128" i="12"/>
  <c r="CD177" i="12"/>
  <c r="CD100" i="12"/>
  <c r="CC146" i="12"/>
  <c r="CB160" i="12"/>
  <c r="CB146" i="12"/>
  <c r="CB128" i="12"/>
  <c r="CB114" i="12"/>
  <c r="BR174" i="12" l="1"/>
  <c r="BR175" i="12"/>
  <c r="BR168" i="12"/>
  <c r="BR169" i="12"/>
  <c r="BR170" i="12"/>
  <c r="BR171" i="12"/>
  <c r="BR172" i="12"/>
  <c r="BR173" i="12"/>
  <c r="BS97" i="12"/>
  <c r="BT97" i="12"/>
  <c r="BU97" i="12"/>
  <c r="BV97" i="12"/>
  <c r="BW97" i="12"/>
  <c r="BX97" i="12"/>
  <c r="BY97" i="12"/>
  <c r="BZ97" i="12"/>
  <c r="BS98" i="12"/>
  <c r="BT98" i="12"/>
  <c r="BU98" i="12"/>
  <c r="BV98" i="12"/>
  <c r="BW98" i="12"/>
  <c r="BX98" i="12"/>
  <c r="BY98" i="12"/>
  <c r="BZ98" i="12"/>
  <c r="BT6" i="12"/>
  <c r="BU6" i="12"/>
  <c r="BV6" i="12"/>
  <c r="BW6" i="12"/>
  <c r="BX6" i="12"/>
  <c r="BY6" i="12"/>
  <c r="BZ6" i="12"/>
  <c r="BT7" i="12"/>
  <c r="BU7" i="12"/>
  <c r="BV7" i="12"/>
  <c r="BW7" i="12"/>
  <c r="BX7" i="12"/>
  <c r="BY7" i="12"/>
  <c r="BZ7" i="12"/>
  <c r="BT8" i="12"/>
  <c r="BU8" i="12"/>
  <c r="BV8" i="12"/>
  <c r="BW8" i="12"/>
  <c r="BX8" i="12"/>
  <c r="BY8" i="12"/>
  <c r="BZ8" i="12"/>
  <c r="BT9" i="12"/>
  <c r="BU9" i="12"/>
  <c r="BV9" i="12"/>
  <c r="BW9" i="12"/>
  <c r="BX9" i="12"/>
  <c r="BY9" i="12"/>
  <c r="BZ9" i="12"/>
  <c r="BT10" i="12"/>
  <c r="BU10" i="12"/>
  <c r="BV10" i="12"/>
  <c r="BW10" i="12"/>
  <c r="BX10" i="12"/>
  <c r="BY10" i="12"/>
  <c r="BZ10" i="12"/>
  <c r="BT11" i="12"/>
  <c r="BU11" i="12"/>
  <c r="BV11" i="12"/>
  <c r="BW11" i="12"/>
  <c r="BX11" i="12"/>
  <c r="BY11" i="12"/>
  <c r="BZ11" i="12"/>
  <c r="BT12" i="12"/>
  <c r="BU12" i="12"/>
  <c r="BV12" i="12"/>
  <c r="BW12" i="12"/>
  <c r="BX12" i="12"/>
  <c r="BY12" i="12"/>
  <c r="BZ12" i="12"/>
  <c r="BT13" i="12"/>
  <c r="BU13" i="12"/>
  <c r="BV13" i="12"/>
  <c r="BW13" i="12"/>
  <c r="BX13" i="12"/>
  <c r="BY13" i="12"/>
  <c r="BZ13" i="12"/>
  <c r="BT14" i="12"/>
  <c r="BU14" i="12"/>
  <c r="BV14" i="12"/>
  <c r="BW14" i="12"/>
  <c r="BX14" i="12"/>
  <c r="BY14" i="12"/>
  <c r="BZ14" i="12"/>
  <c r="BT15" i="12"/>
  <c r="BU15" i="12"/>
  <c r="BV15" i="12"/>
  <c r="BW15" i="12"/>
  <c r="BX15" i="12"/>
  <c r="BY15" i="12"/>
  <c r="BZ15" i="12"/>
  <c r="BT16" i="12"/>
  <c r="BU16" i="12"/>
  <c r="BV16" i="12"/>
  <c r="BW16" i="12"/>
  <c r="BX16" i="12"/>
  <c r="BY16" i="12"/>
  <c r="BZ16" i="12"/>
  <c r="BT17" i="12"/>
  <c r="BU17" i="12"/>
  <c r="BV17" i="12"/>
  <c r="BW17" i="12"/>
  <c r="BX17" i="12"/>
  <c r="BY17" i="12"/>
  <c r="BZ17" i="12"/>
  <c r="BT18" i="12"/>
  <c r="BU18" i="12"/>
  <c r="BV18" i="12"/>
  <c r="BW18" i="12"/>
  <c r="BX18" i="12"/>
  <c r="BY18" i="12"/>
  <c r="BZ18" i="12"/>
  <c r="BT19" i="12"/>
  <c r="BU19" i="12"/>
  <c r="BV19" i="12"/>
  <c r="BW19" i="12"/>
  <c r="BX19" i="12"/>
  <c r="BY19" i="12"/>
  <c r="BZ19" i="12"/>
  <c r="BT20" i="12"/>
  <c r="BU20" i="12"/>
  <c r="BV20" i="12"/>
  <c r="BW20" i="12"/>
  <c r="BX20" i="12"/>
  <c r="BY20" i="12"/>
  <c r="BZ20" i="12"/>
  <c r="BT21" i="12"/>
  <c r="BU21" i="12"/>
  <c r="BV21" i="12"/>
  <c r="BW21" i="12"/>
  <c r="BX21" i="12"/>
  <c r="BY21" i="12"/>
  <c r="BZ21" i="12"/>
  <c r="BT22" i="12"/>
  <c r="BU22" i="12"/>
  <c r="BV22" i="12"/>
  <c r="BW22" i="12"/>
  <c r="BX22" i="12"/>
  <c r="BY22" i="12"/>
  <c r="BZ22" i="12"/>
  <c r="BT23" i="12"/>
  <c r="BU23" i="12"/>
  <c r="BV23" i="12"/>
  <c r="BW23" i="12"/>
  <c r="BX23" i="12"/>
  <c r="BY23" i="12"/>
  <c r="BZ23" i="12"/>
  <c r="BT24" i="12"/>
  <c r="BU24" i="12"/>
  <c r="BV24" i="12"/>
  <c r="BW24" i="12"/>
  <c r="BX24" i="12"/>
  <c r="BY24" i="12"/>
  <c r="BZ24" i="12"/>
  <c r="BT25" i="12"/>
  <c r="BU25" i="12"/>
  <c r="BV25" i="12"/>
  <c r="BW25" i="12"/>
  <c r="BX25" i="12"/>
  <c r="BY25" i="12"/>
  <c r="BZ25" i="12"/>
  <c r="BT26" i="12"/>
  <c r="BU26" i="12"/>
  <c r="BV26" i="12"/>
  <c r="BW26" i="12"/>
  <c r="BX26" i="12"/>
  <c r="BY26" i="12"/>
  <c r="BZ26" i="12"/>
  <c r="BT27" i="12"/>
  <c r="BU27" i="12"/>
  <c r="BV27" i="12"/>
  <c r="BW27" i="12"/>
  <c r="BX27" i="12"/>
  <c r="BY27" i="12"/>
  <c r="BZ27" i="12"/>
  <c r="BT28" i="12"/>
  <c r="BU28" i="12"/>
  <c r="BV28" i="12"/>
  <c r="BW28" i="12"/>
  <c r="BX28" i="12"/>
  <c r="BY28" i="12"/>
  <c r="BZ28" i="12"/>
  <c r="BT29" i="12"/>
  <c r="BU29" i="12"/>
  <c r="BV29" i="12"/>
  <c r="BW29" i="12"/>
  <c r="BX29" i="12"/>
  <c r="BY29" i="12"/>
  <c r="BZ29" i="12"/>
  <c r="BT30" i="12"/>
  <c r="BU30" i="12"/>
  <c r="BV30" i="12"/>
  <c r="BW30" i="12"/>
  <c r="BX30" i="12"/>
  <c r="BY30" i="12"/>
  <c r="BZ30" i="12"/>
  <c r="BT31" i="12"/>
  <c r="BU31" i="12"/>
  <c r="BV31" i="12"/>
  <c r="BW31" i="12"/>
  <c r="BX31" i="12"/>
  <c r="BY31" i="12"/>
  <c r="BZ31" i="12"/>
  <c r="BT32" i="12"/>
  <c r="BU32" i="12"/>
  <c r="BV32" i="12"/>
  <c r="BW32" i="12"/>
  <c r="BX32" i="12"/>
  <c r="BY32" i="12"/>
  <c r="BZ32" i="12"/>
  <c r="BT33" i="12"/>
  <c r="BU33" i="12"/>
  <c r="BV33" i="12"/>
  <c r="BW33" i="12"/>
  <c r="BX33" i="12"/>
  <c r="BY33" i="12"/>
  <c r="BZ33" i="12"/>
  <c r="BT34" i="12"/>
  <c r="BU34" i="12"/>
  <c r="BV34" i="12"/>
  <c r="BW34" i="12"/>
  <c r="BX34" i="12"/>
  <c r="BY34" i="12"/>
  <c r="BZ34" i="12"/>
  <c r="BT35" i="12"/>
  <c r="BU35" i="12"/>
  <c r="BV35" i="12"/>
  <c r="BW35" i="12"/>
  <c r="BX35" i="12"/>
  <c r="BY35" i="12"/>
  <c r="BZ35" i="12"/>
  <c r="BT36" i="12"/>
  <c r="BU36" i="12"/>
  <c r="BV36" i="12"/>
  <c r="BW36" i="12"/>
  <c r="BX36" i="12"/>
  <c r="BY36" i="12"/>
  <c r="BZ36" i="12"/>
  <c r="BT37" i="12"/>
  <c r="BU37" i="12"/>
  <c r="BV37" i="12"/>
  <c r="BW37" i="12"/>
  <c r="BX37" i="12"/>
  <c r="BY37" i="12"/>
  <c r="BZ37" i="12"/>
  <c r="BT38" i="12"/>
  <c r="BU38" i="12"/>
  <c r="BV38" i="12"/>
  <c r="BW38" i="12"/>
  <c r="BX38" i="12"/>
  <c r="BY38" i="12"/>
  <c r="BZ38" i="12"/>
  <c r="BT39" i="12"/>
  <c r="BU39" i="12"/>
  <c r="BV39" i="12"/>
  <c r="BW39" i="12"/>
  <c r="BX39" i="12"/>
  <c r="BY39" i="12"/>
  <c r="BZ39" i="12"/>
  <c r="BT40" i="12"/>
  <c r="BU40" i="12"/>
  <c r="BV40" i="12"/>
  <c r="BW40" i="12"/>
  <c r="BX40" i="12"/>
  <c r="BY40" i="12"/>
  <c r="BZ40" i="12"/>
  <c r="BT41" i="12"/>
  <c r="BU41" i="12"/>
  <c r="BV41" i="12"/>
  <c r="BW41" i="12"/>
  <c r="BX41" i="12"/>
  <c r="BY41" i="12"/>
  <c r="BZ41" i="12"/>
  <c r="BT42" i="12"/>
  <c r="BU42" i="12"/>
  <c r="BV42" i="12"/>
  <c r="BW42" i="12"/>
  <c r="BX42" i="12"/>
  <c r="BY42" i="12"/>
  <c r="BZ42" i="12"/>
  <c r="BT43" i="12"/>
  <c r="BU43" i="12"/>
  <c r="BV43" i="12"/>
  <c r="BW43" i="12"/>
  <c r="BX43" i="12"/>
  <c r="BY43" i="12"/>
  <c r="BZ43" i="12"/>
  <c r="BT44" i="12"/>
  <c r="BU44" i="12"/>
  <c r="BV44" i="12"/>
  <c r="BW44" i="12"/>
  <c r="BX44" i="12"/>
  <c r="BY44" i="12"/>
  <c r="BZ44" i="12"/>
  <c r="BT45" i="12"/>
  <c r="BU45" i="12"/>
  <c r="BV45" i="12"/>
  <c r="BW45" i="12"/>
  <c r="BX45" i="12"/>
  <c r="BY45" i="12"/>
  <c r="BZ45" i="12"/>
  <c r="BT46" i="12"/>
  <c r="BU46" i="12"/>
  <c r="BV46" i="12"/>
  <c r="BW46" i="12"/>
  <c r="BX46" i="12"/>
  <c r="BY46" i="12"/>
  <c r="BZ46" i="12"/>
  <c r="BT47" i="12"/>
  <c r="BU47" i="12"/>
  <c r="BV47" i="12"/>
  <c r="BW47" i="12"/>
  <c r="BX47" i="12"/>
  <c r="BY47" i="12"/>
  <c r="BZ47" i="12"/>
  <c r="BT48" i="12"/>
  <c r="BU48" i="12"/>
  <c r="BV48" i="12"/>
  <c r="BW48" i="12"/>
  <c r="BX48" i="12"/>
  <c r="BY48" i="12"/>
  <c r="BZ48" i="12"/>
  <c r="BT49" i="12"/>
  <c r="BU49" i="12"/>
  <c r="BV49" i="12"/>
  <c r="BW49" i="12"/>
  <c r="BX49" i="12"/>
  <c r="BY49" i="12"/>
  <c r="BZ49" i="12"/>
  <c r="BT50" i="12"/>
  <c r="BU50" i="12"/>
  <c r="BV50" i="12"/>
  <c r="BW50" i="12"/>
  <c r="BX50" i="12"/>
  <c r="BY50" i="12"/>
  <c r="BZ50" i="12"/>
  <c r="BT51" i="12"/>
  <c r="BU51" i="12"/>
  <c r="BV51" i="12"/>
  <c r="BW51" i="12"/>
  <c r="BX51" i="12"/>
  <c r="BY51" i="12"/>
  <c r="BZ51" i="12"/>
  <c r="BT52" i="12"/>
  <c r="BU52" i="12"/>
  <c r="BV52" i="12"/>
  <c r="BW52" i="12"/>
  <c r="BX52" i="12"/>
  <c r="BY52" i="12"/>
  <c r="BZ52" i="12"/>
  <c r="BT53" i="12"/>
  <c r="BU53" i="12"/>
  <c r="BV53" i="12"/>
  <c r="BW53" i="12"/>
  <c r="BX53" i="12"/>
  <c r="BY53" i="12"/>
  <c r="BZ53" i="12"/>
  <c r="BT54" i="12"/>
  <c r="BU54" i="12"/>
  <c r="BV54" i="12"/>
  <c r="BW54" i="12"/>
  <c r="BX54" i="12"/>
  <c r="BY54" i="12"/>
  <c r="BZ54" i="12"/>
  <c r="BT55" i="12"/>
  <c r="BU55" i="12"/>
  <c r="BV55" i="12"/>
  <c r="BW55" i="12"/>
  <c r="BX55" i="12"/>
  <c r="BY55" i="12"/>
  <c r="BZ55" i="12"/>
  <c r="BT56" i="12"/>
  <c r="BU56" i="12"/>
  <c r="BV56" i="12"/>
  <c r="BW56" i="12"/>
  <c r="BX56" i="12"/>
  <c r="BY56" i="12"/>
  <c r="BZ56" i="12"/>
  <c r="BT57" i="12"/>
  <c r="BU57" i="12"/>
  <c r="BV57" i="12"/>
  <c r="BW57" i="12"/>
  <c r="BX57" i="12"/>
  <c r="BY57" i="12"/>
  <c r="BZ57" i="12"/>
  <c r="BT58" i="12"/>
  <c r="BU58" i="12"/>
  <c r="BV58" i="12"/>
  <c r="BW58" i="12"/>
  <c r="BX58" i="12"/>
  <c r="BY58" i="12"/>
  <c r="BZ58" i="12"/>
  <c r="BT59" i="12"/>
  <c r="BU59" i="12"/>
  <c r="BV59" i="12"/>
  <c r="BW59" i="12"/>
  <c r="BX59" i="12"/>
  <c r="BY59" i="12"/>
  <c r="BZ59" i="12"/>
  <c r="BT60" i="12"/>
  <c r="BU60" i="12"/>
  <c r="BV60" i="12"/>
  <c r="BW60" i="12"/>
  <c r="BX60" i="12"/>
  <c r="BY60" i="12"/>
  <c r="BZ60" i="12"/>
  <c r="BT61" i="12"/>
  <c r="BU61" i="12"/>
  <c r="BV61" i="12"/>
  <c r="BW61" i="12"/>
  <c r="BX61" i="12"/>
  <c r="BY61" i="12"/>
  <c r="BZ61" i="12"/>
  <c r="BT62" i="12"/>
  <c r="BU62" i="12"/>
  <c r="BV62" i="12"/>
  <c r="BW62" i="12"/>
  <c r="BX62" i="12"/>
  <c r="BY62" i="12"/>
  <c r="BZ62" i="12"/>
  <c r="BT63" i="12"/>
  <c r="BU63" i="12"/>
  <c r="BV63" i="12"/>
  <c r="BW63" i="12"/>
  <c r="BX63" i="12"/>
  <c r="BY63" i="12"/>
  <c r="BZ63" i="12"/>
  <c r="BT64" i="12"/>
  <c r="BU64" i="12"/>
  <c r="BV64" i="12"/>
  <c r="BW64" i="12"/>
  <c r="BX64" i="12"/>
  <c r="BY64" i="12"/>
  <c r="BZ64" i="12"/>
  <c r="BT65" i="12"/>
  <c r="BU65" i="12"/>
  <c r="BV65" i="12"/>
  <c r="BW65" i="12"/>
  <c r="BX65" i="12"/>
  <c r="BY65" i="12"/>
  <c r="BZ65" i="12"/>
  <c r="BT66" i="12"/>
  <c r="BU66" i="12"/>
  <c r="BV66" i="12"/>
  <c r="BW66" i="12"/>
  <c r="BX66" i="12"/>
  <c r="BY66" i="12"/>
  <c r="BZ66" i="12"/>
  <c r="BT67" i="12"/>
  <c r="BU67" i="12"/>
  <c r="BV67" i="12"/>
  <c r="BW67" i="12"/>
  <c r="BX67" i="12"/>
  <c r="BY67" i="12"/>
  <c r="BZ67" i="12"/>
  <c r="BT68" i="12"/>
  <c r="BU68" i="12"/>
  <c r="BV68" i="12"/>
  <c r="BW68" i="12"/>
  <c r="BX68" i="12"/>
  <c r="BY68" i="12"/>
  <c r="BZ68" i="12"/>
  <c r="BT69" i="12"/>
  <c r="BU69" i="12"/>
  <c r="BV69" i="12"/>
  <c r="BW69" i="12"/>
  <c r="BX69" i="12"/>
  <c r="BY69" i="12"/>
  <c r="BZ69" i="12"/>
  <c r="BT70" i="12"/>
  <c r="BU70" i="12"/>
  <c r="BV70" i="12"/>
  <c r="BW70" i="12"/>
  <c r="BX70" i="12"/>
  <c r="BY70" i="12"/>
  <c r="BZ70" i="12"/>
  <c r="BT71" i="12"/>
  <c r="BU71" i="12"/>
  <c r="BV71" i="12"/>
  <c r="BW71" i="12"/>
  <c r="BX71" i="12"/>
  <c r="BY71" i="12"/>
  <c r="BZ71" i="12"/>
  <c r="BT72" i="12"/>
  <c r="BU72" i="12"/>
  <c r="BV72" i="12"/>
  <c r="BW72" i="12"/>
  <c r="BX72" i="12"/>
  <c r="BY72" i="12"/>
  <c r="BZ72" i="12"/>
  <c r="BT73" i="12"/>
  <c r="BU73" i="12"/>
  <c r="BV73" i="12"/>
  <c r="BW73" i="12"/>
  <c r="BX73" i="12"/>
  <c r="BY73" i="12"/>
  <c r="BZ73" i="12"/>
  <c r="BT74" i="12"/>
  <c r="BU74" i="12"/>
  <c r="BV74" i="12"/>
  <c r="BW74" i="12"/>
  <c r="BX74" i="12"/>
  <c r="BY74" i="12"/>
  <c r="BZ74" i="12"/>
  <c r="BT75" i="12"/>
  <c r="BU75" i="12"/>
  <c r="BV75" i="12"/>
  <c r="BW75" i="12"/>
  <c r="BX75" i="12"/>
  <c r="BY75" i="12"/>
  <c r="BZ75" i="12"/>
  <c r="BT76" i="12"/>
  <c r="BU76" i="12"/>
  <c r="BV76" i="12"/>
  <c r="BW76" i="12"/>
  <c r="BX76" i="12"/>
  <c r="BY76" i="12"/>
  <c r="BZ76" i="12"/>
  <c r="BS77" i="12"/>
  <c r="BT77" i="12"/>
  <c r="BU77" i="12"/>
  <c r="BV77" i="12"/>
  <c r="BW77" i="12"/>
  <c r="BX77" i="12"/>
  <c r="BY77" i="12"/>
  <c r="BZ77" i="12"/>
  <c r="BS78" i="12"/>
  <c r="BT78" i="12"/>
  <c r="BU78" i="12"/>
  <c r="BV78" i="12"/>
  <c r="BW78" i="12"/>
  <c r="BX78" i="12"/>
  <c r="BY78" i="12"/>
  <c r="BZ78" i="12"/>
  <c r="BS79" i="12"/>
  <c r="BT79" i="12"/>
  <c r="BU79" i="12"/>
  <c r="BV79" i="12"/>
  <c r="BW79" i="12"/>
  <c r="BX79" i="12"/>
  <c r="BY79" i="12"/>
  <c r="BZ79" i="12"/>
  <c r="BS80" i="12"/>
  <c r="BT80" i="12"/>
  <c r="BU80" i="12"/>
  <c r="BV80" i="12"/>
  <c r="BW80" i="12"/>
  <c r="BX80" i="12"/>
  <c r="BY80" i="12"/>
  <c r="BZ80" i="12"/>
  <c r="BS81" i="12"/>
  <c r="BT81" i="12"/>
  <c r="BU81" i="12"/>
  <c r="BV81" i="12"/>
  <c r="BW81" i="12"/>
  <c r="BX81" i="12"/>
  <c r="BY81" i="12"/>
  <c r="BZ81" i="12"/>
  <c r="BS82" i="12"/>
  <c r="BT82" i="12"/>
  <c r="BU82" i="12"/>
  <c r="BV82" i="12"/>
  <c r="BW82" i="12"/>
  <c r="BX82" i="12"/>
  <c r="BY82" i="12"/>
  <c r="BZ82" i="12"/>
  <c r="BS83" i="12"/>
  <c r="BT83" i="12"/>
  <c r="BU83" i="12"/>
  <c r="BV83" i="12"/>
  <c r="BW83" i="12"/>
  <c r="BX83" i="12"/>
  <c r="BY83" i="12"/>
  <c r="BZ83" i="12"/>
  <c r="BS84" i="12"/>
  <c r="BT84" i="12"/>
  <c r="BU84" i="12"/>
  <c r="BV84" i="12"/>
  <c r="BW84" i="12"/>
  <c r="BX84" i="12"/>
  <c r="BY84" i="12"/>
  <c r="BZ84" i="12"/>
  <c r="BT5" i="12"/>
  <c r="BU5" i="12"/>
  <c r="BV5" i="12"/>
  <c r="BW5" i="12"/>
  <c r="BX5" i="12"/>
  <c r="BY5" i="12"/>
  <c r="BZ5" i="12"/>
  <c r="DH78" i="8"/>
  <c r="DH79" i="8"/>
  <c r="DH80" i="8"/>
  <c r="DH81" i="8"/>
  <c r="DH82" i="8"/>
  <c r="DH83" i="8"/>
  <c r="DH84" i="8"/>
  <c r="DH77" i="8"/>
  <c r="CT78" i="8"/>
  <c r="CT79" i="8"/>
  <c r="CT80" i="8"/>
  <c r="CT81" i="8"/>
  <c r="CT82" i="8"/>
  <c r="CT83" i="8"/>
  <c r="CT84" i="8"/>
  <c r="CT77" i="8"/>
  <c r="BS189" i="8" l="1"/>
  <c r="BT189" i="8"/>
  <c r="BU189" i="8"/>
  <c r="BV189" i="8"/>
  <c r="BW189" i="8"/>
  <c r="BX189" i="8"/>
  <c r="BY189" i="8"/>
  <c r="BZ189" i="8"/>
  <c r="BS190" i="8"/>
  <c r="BT190" i="8"/>
  <c r="BU190" i="8"/>
  <c r="BV190" i="8"/>
  <c r="BW190" i="8"/>
  <c r="BX190" i="8"/>
  <c r="BY190" i="8"/>
  <c r="BZ190" i="8"/>
  <c r="BS173" i="8"/>
  <c r="BS174" i="8"/>
  <c r="BT174" i="8"/>
  <c r="BS175" i="8"/>
  <c r="BT175" i="8"/>
  <c r="BU175" i="8"/>
  <c r="A169" i="8"/>
  <c r="A170" i="8"/>
  <c r="A171" i="8"/>
  <c r="A172" i="8"/>
  <c r="A173" i="8"/>
  <c r="A174" i="8"/>
  <c r="A175" i="8"/>
  <c r="A168" i="8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S169" i="8"/>
  <c r="BS170" i="8"/>
  <c r="BT170" i="8"/>
  <c r="BS171" i="8"/>
  <c r="BT171" i="8"/>
  <c r="BU171" i="8"/>
  <c r="BS172" i="8"/>
  <c r="BT172" i="8"/>
  <c r="BU172" i="8"/>
  <c r="BV172" i="8"/>
  <c r="BT173" i="8"/>
  <c r="BU173" i="8"/>
  <c r="BV173" i="8"/>
  <c r="BW173" i="8"/>
  <c r="BU174" i="8"/>
  <c r="BV174" i="8"/>
  <c r="BW174" i="8"/>
  <c r="BX174" i="8"/>
  <c r="BV175" i="8"/>
  <c r="BW175" i="8"/>
  <c r="BX175" i="8"/>
  <c r="BY175" i="8"/>
  <c r="BT161" i="8"/>
  <c r="BU161" i="8"/>
  <c r="BV161" i="8"/>
  <c r="BW161" i="8"/>
  <c r="BT162" i="8"/>
  <c r="BU162" i="8"/>
  <c r="BV162" i="8"/>
  <c r="BW162" i="8"/>
  <c r="BT163" i="8"/>
  <c r="BU163" i="8"/>
  <c r="BV163" i="8"/>
  <c r="BW163" i="8"/>
  <c r="DH72" i="8"/>
  <c r="DH71" i="8"/>
  <c r="DH70" i="8"/>
  <c r="DH69" i="8"/>
  <c r="BV174" i="12" l="1"/>
  <c r="BU173" i="12"/>
  <c r="BU175" i="12"/>
  <c r="BW175" i="12"/>
  <c r="BU161" i="12"/>
  <c r="BU163" i="12"/>
  <c r="BU162" i="12"/>
  <c r="BW161" i="12"/>
  <c r="BX174" i="12"/>
  <c r="BV172" i="12"/>
  <c r="BS169" i="12"/>
  <c r="BS170" i="12"/>
  <c r="BT170" i="12"/>
  <c r="BW163" i="12"/>
  <c r="BV163" i="12"/>
  <c r="BV161" i="12"/>
  <c r="BW174" i="12"/>
  <c r="BU172" i="12"/>
  <c r="BV175" i="12"/>
  <c r="BS175" i="12"/>
  <c r="BT175" i="12"/>
  <c r="BW162" i="12"/>
  <c r="BY175" i="12"/>
  <c r="BW173" i="12"/>
  <c r="BU171" i="12"/>
  <c r="BU174" i="12"/>
  <c r="BS173" i="12"/>
  <c r="BT173" i="12"/>
  <c r="BS172" i="12"/>
  <c r="BT172" i="12"/>
  <c r="BV162" i="12"/>
  <c r="BX175" i="12"/>
  <c r="BV173" i="12"/>
  <c r="BT171" i="12"/>
  <c r="BS171" i="12"/>
  <c r="BT174" i="12"/>
  <c r="BS174" i="12"/>
  <c r="BW155" i="8"/>
  <c r="BW136" i="8"/>
  <c r="BZ174" i="8"/>
  <c r="CA174" i="12" s="1"/>
  <c r="BZ173" i="8"/>
  <c r="CA173" i="12" s="1"/>
  <c r="BS163" i="8"/>
  <c r="BW146" i="8"/>
  <c r="BS161" i="8"/>
  <c r="BY163" i="8"/>
  <c r="BY162" i="8"/>
  <c r="BY161" i="8"/>
  <c r="BW156" i="8"/>
  <c r="BW145" i="8"/>
  <c r="BW128" i="8"/>
  <c r="BW100" i="8"/>
  <c r="BS162" i="8"/>
  <c r="BW168" i="8"/>
  <c r="BX163" i="8"/>
  <c r="BX162" i="8"/>
  <c r="BX161" i="8"/>
  <c r="BZ175" i="8"/>
  <c r="CA175" i="12" s="1"/>
  <c r="BW159" i="8"/>
  <c r="BU170" i="8"/>
  <c r="BU169" i="8"/>
  <c r="BW157" i="8"/>
  <c r="BT169" i="8"/>
  <c r="BW153" i="8"/>
  <c r="BW147" i="8"/>
  <c r="BW143" i="8"/>
  <c r="BW142" i="8"/>
  <c r="BW141" i="8"/>
  <c r="BW140" i="8"/>
  <c r="BW139" i="8"/>
  <c r="BW138" i="8"/>
  <c r="BW137" i="8"/>
  <c r="BW135" i="8"/>
  <c r="BW134" i="8"/>
  <c r="BW133" i="8"/>
  <c r="BW131" i="8"/>
  <c r="BW130" i="8"/>
  <c r="BW129" i="8"/>
  <c r="BW127" i="8"/>
  <c r="BW126" i="8"/>
  <c r="BW125" i="8"/>
  <c r="BW124" i="8"/>
  <c r="BW123" i="8"/>
  <c r="BW122" i="8"/>
  <c r="BW121" i="8"/>
  <c r="BW119" i="8"/>
  <c r="BW118" i="8"/>
  <c r="BW117" i="8"/>
  <c r="BW116" i="8"/>
  <c r="BW115" i="8"/>
  <c r="BW114" i="8"/>
  <c r="BW113" i="8"/>
  <c r="BW111" i="8"/>
  <c r="BW110" i="8"/>
  <c r="BW109" i="8"/>
  <c r="BW108" i="8"/>
  <c r="BW107" i="8"/>
  <c r="BW106" i="8"/>
  <c r="BW105" i="8"/>
  <c r="BW103" i="8"/>
  <c r="BW102" i="8"/>
  <c r="BW101" i="8"/>
  <c r="BW120" i="8"/>
  <c r="BV138" i="8"/>
  <c r="BV135" i="8"/>
  <c r="BV121" i="8"/>
  <c r="BV111" i="8"/>
  <c r="BV110" i="8"/>
  <c r="BW110" i="12" s="1"/>
  <c r="BZ172" i="8"/>
  <c r="CA172" i="12" s="1"/>
  <c r="BZ171" i="8"/>
  <c r="CA171" i="12" s="1"/>
  <c r="BZ170" i="8"/>
  <c r="CA170" i="12" s="1"/>
  <c r="BZ169" i="8"/>
  <c r="CA169" i="12" s="1"/>
  <c r="BZ168" i="8"/>
  <c r="CA168" i="12" s="1"/>
  <c r="BW112" i="8"/>
  <c r="BW158" i="8"/>
  <c r="BW151" i="8"/>
  <c r="BY172" i="8"/>
  <c r="BY171" i="8"/>
  <c r="BY170" i="8"/>
  <c r="BY169" i="8"/>
  <c r="BW104" i="8"/>
  <c r="BW150" i="8"/>
  <c r="BY173" i="8"/>
  <c r="BX172" i="8"/>
  <c r="BX171" i="8"/>
  <c r="BX170" i="8"/>
  <c r="BX169" i="8"/>
  <c r="BW160" i="8"/>
  <c r="BW149" i="8"/>
  <c r="BX173" i="8"/>
  <c r="BW172" i="8"/>
  <c r="BW171" i="8"/>
  <c r="BW170" i="8"/>
  <c r="BW169" i="8"/>
  <c r="BW167" i="8"/>
  <c r="BW166" i="8"/>
  <c r="BW152" i="8"/>
  <c r="BW154" i="8"/>
  <c r="BW148" i="8"/>
  <c r="BY174" i="8"/>
  <c r="BV171" i="8"/>
  <c r="BV170" i="8"/>
  <c r="BV169" i="8"/>
  <c r="BW144" i="8"/>
  <c r="BV154" i="8"/>
  <c r="BV146" i="8"/>
  <c r="BV141" i="8"/>
  <c r="BV133" i="8"/>
  <c r="BW133" i="12" s="1"/>
  <c r="BV117" i="8"/>
  <c r="BV109" i="8"/>
  <c r="BV102" i="8"/>
  <c r="BZ160" i="8"/>
  <c r="CA160" i="12" s="1"/>
  <c r="BV100" i="8"/>
  <c r="BY158" i="8"/>
  <c r="BY155" i="8"/>
  <c r="BY151" i="8"/>
  <c r="BU100" i="8"/>
  <c r="BX160" i="8"/>
  <c r="BX158" i="8"/>
  <c r="BX156" i="8"/>
  <c r="BX153" i="8"/>
  <c r="BX151" i="8"/>
  <c r="BX149" i="8"/>
  <c r="BX147" i="8"/>
  <c r="BX145" i="8"/>
  <c r="BX144" i="8"/>
  <c r="BX142" i="8"/>
  <c r="BX141" i="8"/>
  <c r="BX140" i="8"/>
  <c r="BX139" i="8"/>
  <c r="BX138" i="8"/>
  <c r="BX137" i="8"/>
  <c r="BX136" i="8"/>
  <c r="BX135" i="8"/>
  <c r="BX134" i="8"/>
  <c r="BX133" i="8"/>
  <c r="BX132" i="8"/>
  <c r="BX131" i="8"/>
  <c r="BX130" i="8"/>
  <c r="BX129" i="8"/>
  <c r="BX128" i="8"/>
  <c r="BX127" i="8"/>
  <c r="BX126" i="8"/>
  <c r="BX125" i="8"/>
  <c r="BX124" i="8"/>
  <c r="BX123" i="8"/>
  <c r="BX122" i="8"/>
  <c r="BX121" i="8"/>
  <c r="BX120" i="8"/>
  <c r="BX119" i="8"/>
  <c r="BX118" i="8"/>
  <c r="BX117" i="8"/>
  <c r="BX116" i="8"/>
  <c r="BX115" i="8"/>
  <c r="BX114" i="8"/>
  <c r="BX113" i="8"/>
  <c r="BX112" i="8"/>
  <c r="BX111" i="8"/>
  <c r="BX110" i="8"/>
  <c r="BX109" i="8"/>
  <c r="BX108" i="8"/>
  <c r="BX107" i="8"/>
  <c r="BX106" i="8"/>
  <c r="BX105" i="8"/>
  <c r="BX104" i="8"/>
  <c r="BX103" i="8"/>
  <c r="BX102" i="8"/>
  <c r="BX101" i="8"/>
  <c r="BT168" i="8"/>
  <c r="BT167" i="8"/>
  <c r="BT166" i="8"/>
  <c r="BT165" i="8"/>
  <c r="BT164" i="8"/>
  <c r="BV155" i="8"/>
  <c r="BV149" i="8"/>
  <c r="BW149" i="12" s="1"/>
  <c r="BV144" i="8"/>
  <c r="BV140" i="8"/>
  <c r="BV136" i="8"/>
  <c r="BV130" i="8"/>
  <c r="BV125" i="8"/>
  <c r="BV120" i="8"/>
  <c r="BV113" i="8"/>
  <c r="BV105" i="8"/>
  <c r="BZ167" i="8"/>
  <c r="CA167" i="12" s="1"/>
  <c r="BZ163" i="8"/>
  <c r="CA163" i="12" s="1"/>
  <c r="BZ159" i="8"/>
  <c r="CA159" i="12" s="1"/>
  <c r="BY160" i="8"/>
  <c r="BY157" i="8"/>
  <c r="BY154" i="8"/>
  <c r="BY152" i="8"/>
  <c r="BX159" i="8"/>
  <c r="BX157" i="8"/>
  <c r="BX155" i="8"/>
  <c r="BX154" i="8"/>
  <c r="BX152" i="8"/>
  <c r="BX150" i="8"/>
  <c r="BX148" i="8"/>
  <c r="BX146" i="8"/>
  <c r="BX143" i="8"/>
  <c r="BS168" i="8"/>
  <c r="BS167" i="8"/>
  <c r="BS166" i="8"/>
  <c r="BS165" i="8"/>
  <c r="BS164" i="8"/>
  <c r="BV160" i="8"/>
  <c r="BV151" i="8"/>
  <c r="BV129" i="8"/>
  <c r="BV124" i="8"/>
  <c r="BV103" i="8"/>
  <c r="BZ164" i="8"/>
  <c r="CA164" i="12" s="1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40" i="8"/>
  <c r="BU139" i="8"/>
  <c r="BU138" i="8"/>
  <c r="BU137" i="8"/>
  <c r="BU136" i="8"/>
  <c r="BU135" i="8"/>
  <c r="BU134" i="8"/>
  <c r="BU133" i="8"/>
  <c r="BU132" i="8"/>
  <c r="BU131" i="8"/>
  <c r="BU130" i="8"/>
  <c r="BU129" i="8"/>
  <c r="BU128" i="8"/>
  <c r="BU127" i="8"/>
  <c r="BU126" i="8"/>
  <c r="BU125" i="8"/>
  <c r="BU124" i="8"/>
  <c r="BU123" i="8"/>
  <c r="BU122" i="8"/>
  <c r="BU121" i="8"/>
  <c r="BU120" i="8"/>
  <c r="BU119" i="8"/>
  <c r="BU118" i="8"/>
  <c r="BU117" i="8"/>
  <c r="BU116" i="8"/>
  <c r="BU115" i="8"/>
  <c r="BU114" i="8"/>
  <c r="BU113" i="8"/>
  <c r="BU112" i="8"/>
  <c r="BU111" i="8"/>
  <c r="BU110" i="8"/>
  <c r="BU109" i="8"/>
  <c r="BU108" i="8"/>
  <c r="BU107" i="8"/>
  <c r="BU106" i="8"/>
  <c r="BU105" i="8"/>
  <c r="BU104" i="8"/>
  <c r="BU103" i="8"/>
  <c r="BU102" i="8"/>
  <c r="BU101" i="8"/>
  <c r="BY168" i="8"/>
  <c r="BY167" i="8"/>
  <c r="BY166" i="8"/>
  <c r="BY165" i="8"/>
  <c r="BY164" i="8"/>
  <c r="BV157" i="8"/>
  <c r="BV150" i="8"/>
  <c r="BV143" i="8"/>
  <c r="BV137" i="8"/>
  <c r="BW137" i="12" s="1"/>
  <c r="BV132" i="8"/>
  <c r="BV126" i="8"/>
  <c r="BV119" i="8"/>
  <c r="BV114" i="8"/>
  <c r="BV106" i="8"/>
  <c r="BZ166" i="8"/>
  <c r="CA166" i="12" s="1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T131" i="8"/>
  <c r="BT130" i="8"/>
  <c r="BT129" i="8"/>
  <c r="BT128" i="8"/>
  <c r="BT127" i="8"/>
  <c r="BT126" i="8"/>
  <c r="BT125" i="8"/>
  <c r="BT124" i="8"/>
  <c r="BT123" i="8"/>
  <c r="BT122" i="8"/>
  <c r="BT121" i="8"/>
  <c r="BT120" i="8"/>
  <c r="BT119" i="8"/>
  <c r="BT118" i="8"/>
  <c r="BT117" i="8"/>
  <c r="BT116" i="8"/>
  <c r="BT115" i="8"/>
  <c r="BT114" i="8"/>
  <c r="BT113" i="8"/>
  <c r="BT112" i="8"/>
  <c r="BT111" i="8"/>
  <c r="BT110" i="8"/>
  <c r="BT109" i="8"/>
  <c r="BT108" i="8"/>
  <c r="BT107" i="8"/>
  <c r="BT106" i="8"/>
  <c r="BT105" i="8"/>
  <c r="BT104" i="8"/>
  <c r="BT103" i="8"/>
  <c r="BT102" i="8"/>
  <c r="BT101" i="8"/>
  <c r="BX168" i="8"/>
  <c r="BX167" i="8"/>
  <c r="BX166" i="8"/>
  <c r="BX165" i="8"/>
  <c r="BX164" i="8"/>
  <c r="BV159" i="8"/>
  <c r="BW159" i="12" s="1"/>
  <c r="BV153" i="8"/>
  <c r="BV148" i="8"/>
  <c r="BW148" i="12" s="1"/>
  <c r="BV142" i="8"/>
  <c r="BV134" i="8"/>
  <c r="BV128" i="8"/>
  <c r="BV122" i="8"/>
  <c r="BV115" i="8"/>
  <c r="BV107" i="8"/>
  <c r="BV101" i="8"/>
  <c r="BW101" i="12" s="1"/>
  <c r="BZ165" i="8"/>
  <c r="CA165" i="12" s="1"/>
  <c r="BX100" i="8"/>
  <c r="BS160" i="8"/>
  <c r="BS159" i="8"/>
  <c r="BS158" i="8"/>
  <c r="BS157" i="8"/>
  <c r="BS156" i="8"/>
  <c r="BS155" i="8"/>
  <c r="BS154" i="8"/>
  <c r="BS153" i="8"/>
  <c r="BS152" i="8"/>
  <c r="BS151" i="8"/>
  <c r="BS150" i="8"/>
  <c r="BS149" i="8"/>
  <c r="BS148" i="8"/>
  <c r="BS147" i="8"/>
  <c r="BS146" i="8"/>
  <c r="BS145" i="8"/>
  <c r="BS144" i="8"/>
  <c r="BS143" i="8"/>
  <c r="BS142" i="8"/>
  <c r="BS141" i="8"/>
  <c r="BS140" i="8"/>
  <c r="BS139" i="8"/>
  <c r="BS138" i="8"/>
  <c r="BS137" i="8"/>
  <c r="BS136" i="8"/>
  <c r="BS135" i="8"/>
  <c r="BS134" i="8"/>
  <c r="BS133" i="8"/>
  <c r="BS132" i="8"/>
  <c r="BS131" i="8"/>
  <c r="BS130" i="8"/>
  <c r="BS129" i="8"/>
  <c r="BS128" i="8"/>
  <c r="BS127" i="8"/>
  <c r="BS126" i="8"/>
  <c r="BS125" i="8"/>
  <c r="BS124" i="8"/>
  <c r="BS123" i="8"/>
  <c r="BS122" i="8"/>
  <c r="BS121" i="8"/>
  <c r="BS120" i="8"/>
  <c r="BS119" i="8"/>
  <c r="BS118" i="8"/>
  <c r="BS117" i="8"/>
  <c r="BS116" i="8"/>
  <c r="BS115" i="8"/>
  <c r="BS114" i="8"/>
  <c r="BS113" i="8"/>
  <c r="BS112" i="8"/>
  <c r="BS111" i="8"/>
  <c r="BS110" i="8"/>
  <c r="BS109" i="8"/>
  <c r="BS108" i="8"/>
  <c r="BS107" i="8"/>
  <c r="BS106" i="8"/>
  <c r="BS105" i="8"/>
  <c r="BS104" i="8"/>
  <c r="BS103" i="8"/>
  <c r="BS102" i="8"/>
  <c r="BS101" i="8"/>
  <c r="BW165" i="8"/>
  <c r="BV158" i="8"/>
  <c r="BV152" i="8"/>
  <c r="BV145" i="8"/>
  <c r="BV139" i="8"/>
  <c r="BV131" i="8"/>
  <c r="BW131" i="12" s="1"/>
  <c r="BV123" i="8"/>
  <c r="BZ100" i="8"/>
  <c r="CA100" i="12" s="1"/>
  <c r="BY100" i="8"/>
  <c r="BZ162" i="8"/>
  <c r="CA162" i="12" s="1"/>
  <c r="BZ158" i="8"/>
  <c r="CA158" i="12" s="1"/>
  <c r="BZ157" i="8"/>
  <c r="CA157" i="12" s="1"/>
  <c r="BZ156" i="8"/>
  <c r="CA156" i="12" s="1"/>
  <c r="BZ155" i="8"/>
  <c r="CA155" i="12" s="1"/>
  <c r="BZ154" i="8"/>
  <c r="CA154" i="12" s="1"/>
  <c r="BZ153" i="8"/>
  <c r="CA153" i="12" s="1"/>
  <c r="BZ152" i="8"/>
  <c r="CA152" i="12" s="1"/>
  <c r="BZ151" i="8"/>
  <c r="CA151" i="12" s="1"/>
  <c r="BZ150" i="8"/>
  <c r="CA150" i="12" s="1"/>
  <c r="BZ149" i="8"/>
  <c r="CA149" i="12" s="1"/>
  <c r="BZ148" i="8"/>
  <c r="CA148" i="12" s="1"/>
  <c r="BZ147" i="8"/>
  <c r="CA147" i="12" s="1"/>
  <c r="BZ146" i="8"/>
  <c r="CA146" i="12" s="1"/>
  <c r="BZ145" i="8"/>
  <c r="CA145" i="12" s="1"/>
  <c r="BZ144" i="8"/>
  <c r="CA144" i="12" s="1"/>
  <c r="BZ143" i="8"/>
  <c r="CA143" i="12" s="1"/>
  <c r="BZ142" i="8"/>
  <c r="CA142" i="12" s="1"/>
  <c r="BZ141" i="8"/>
  <c r="CA141" i="12" s="1"/>
  <c r="BZ140" i="8"/>
  <c r="CA140" i="12" s="1"/>
  <c r="BZ139" i="8"/>
  <c r="CA139" i="12" s="1"/>
  <c r="BZ138" i="8"/>
  <c r="CA138" i="12" s="1"/>
  <c r="BZ137" i="8"/>
  <c r="CA137" i="12" s="1"/>
  <c r="BZ136" i="8"/>
  <c r="CA136" i="12" s="1"/>
  <c r="BZ135" i="8"/>
  <c r="CA135" i="12" s="1"/>
  <c r="BZ134" i="8"/>
  <c r="CA134" i="12" s="1"/>
  <c r="BZ133" i="8"/>
  <c r="CA133" i="12" s="1"/>
  <c r="BZ132" i="8"/>
  <c r="CA132" i="12" s="1"/>
  <c r="BZ131" i="8"/>
  <c r="CA131" i="12" s="1"/>
  <c r="BZ130" i="8"/>
  <c r="CA130" i="12" s="1"/>
  <c r="BZ129" i="8"/>
  <c r="CA129" i="12" s="1"/>
  <c r="BZ128" i="8"/>
  <c r="CA128" i="12" s="1"/>
  <c r="BZ127" i="8"/>
  <c r="CA127" i="12" s="1"/>
  <c r="BZ126" i="8"/>
  <c r="CA126" i="12" s="1"/>
  <c r="BZ125" i="8"/>
  <c r="CA125" i="12" s="1"/>
  <c r="BZ124" i="8"/>
  <c r="CA124" i="12" s="1"/>
  <c r="BZ123" i="8"/>
  <c r="CA123" i="12" s="1"/>
  <c r="BZ122" i="8"/>
  <c r="CA122" i="12" s="1"/>
  <c r="BZ121" i="8"/>
  <c r="CA121" i="12" s="1"/>
  <c r="BZ120" i="8"/>
  <c r="CA120" i="12" s="1"/>
  <c r="BZ119" i="8"/>
  <c r="CA119" i="12" s="1"/>
  <c r="BZ118" i="8"/>
  <c r="CA118" i="12" s="1"/>
  <c r="BZ117" i="8"/>
  <c r="CA117" i="12" s="1"/>
  <c r="BZ116" i="8"/>
  <c r="CA116" i="12" s="1"/>
  <c r="BZ115" i="8"/>
  <c r="CA115" i="12" s="1"/>
  <c r="BZ114" i="8"/>
  <c r="CA114" i="12" s="1"/>
  <c r="BZ113" i="8"/>
  <c r="CA113" i="12" s="1"/>
  <c r="BZ112" i="8"/>
  <c r="CA112" i="12" s="1"/>
  <c r="BZ111" i="8"/>
  <c r="CA111" i="12" s="1"/>
  <c r="BZ110" i="8"/>
  <c r="CA110" i="12" s="1"/>
  <c r="BZ109" i="8"/>
  <c r="CA109" i="12" s="1"/>
  <c r="BZ108" i="8"/>
  <c r="CA108" i="12" s="1"/>
  <c r="BZ107" i="8"/>
  <c r="CA107" i="12" s="1"/>
  <c r="BZ106" i="8"/>
  <c r="CA106" i="12" s="1"/>
  <c r="BZ105" i="8"/>
  <c r="CA105" i="12" s="1"/>
  <c r="BZ104" i="8"/>
  <c r="CA104" i="12" s="1"/>
  <c r="BZ103" i="8"/>
  <c r="CA103" i="12" s="1"/>
  <c r="BZ102" i="8"/>
  <c r="CA102" i="12" s="1"/>
  <c r="BZ101" i="8"/>
  <c r="CA101" i="12" s="1"/>
  <c r="BV168" i="8"/>
  <c r="BW168" i="12" s="1"/>
  <c r="BV167" i="8"/>
  <c r="BV166" i="8"/>
  <c r="BW166" i="12" s="1"/>
  <c r="BV165" i="8"/>
  <c r="BV164" i="8"/>
  <c r="BW164" i="8"/>
  <c r="BW132" i="8"/>
  <c r="BV156" i="8"/>
  <c r="BV147" i="8"/>
  <c r="BW147" i="12" s="1"/>
  <c r="BV127" i="8"/>
  <c r="BW127" i="12" s="1"/>
  <c r="BV118" i="8"/>
  <c r="BW118" i="12" s="1"/>
  <c r="BV116" i="8"/>
  <c r="BW116" i="12" s="1"/>
  <c r="BV112" i="8"/>
  <c r="BV108" i="8"/>
  <c r="BV104" i="8"/>
  <c r="BW104" i="12" s="1"/>
  <c r="BZ161" i="8"/>
  <c r="CA161" i="12" s="1"/>
  <c r="BY159" i="8"/>
  <c r="BZ159" i="12" s="1"/>
  <c r="BY156" i="8"/>
  <c r="BY153" i="8"/>
  <c r="BY150" i="8"/>
  <c r="BY149" i="8"/>
  <c r="BY148" i="8"/>
  <c r="BY147" i="8"/>
  <c r="BY146" i="8"/>
  <c r="BY145" i="8"/>
  <c r="BY144" i="8"/>
  <c r="BY143" i="8"/>
  <c r="BY142" i="8"/>
  <c r="BY141" i="8"/>
  <c r="BY140" i="8"/>
  <c r="BY139" i="8"/>
  <c r="BY138" i="8"/>
  <c r="BY137" i="8"/>
  <c r="BY136" i="8"/>
  <c r="BY135" i="8"/>
  <c r="BY134" i="8"/>
  <c r="BY133" i="8"/>
  <c r="BY132" i="8"/>
  <c r="BY131" i="8"/>
  <c r="BY130" i="8"/>
  <c r="BY129" i="8"/>
  <c r="BY128" i="8"/>
  <c r="BY127" i="8"/>
  <c r="BY126" i="8"/>
  <c r="BY125" i="8"/>
  <c r="BY124" i="8"/>
  <c r="BY123" i="8"/>
  <c r="BY122" i="8"/>
  <c r="BY121" i="8"/>
  <c r="BY120" i="8"/>
  <c r="BY119" i="8"/>
  <c r="BY118" i="8"/>
  <c r="BY117" i="8"/>
  <c r="BY116" i="8"/>
  <c r="BY115" i="8"/>
  <c r="BY114" i="8"/>
  <c r="BY113" i="8"/>
  <c r="BY112" i="8"/>
  <c r="BY111" i="8"/>
  <c r="BY110" i="8"/>
  <c r="BY109" i="8"/>
  <c r="BY108" i="8"/>
  <c r="BY107" i="8"/>
  <c r="BY106" i="8"/>
  <c r="BY105" i="8"/>
  <c r="BY104" i="8"/>
  <c r="BY103" i="8"/>
  <c r="BY102" i="8"/>
  <c r="BY101" i="8"/>
  <c r="BU168" i="8"/>
  <c r="BU167" i="8"/>
  <c r="BU166" i="8"/>
  <c r="BU165" i="8"/>
  <c r="BU164" i="8"/>
  <c r="BS100" i="8"/>
  <c r="BT100" i="8"/>
  <c r="DH66" i="8"/>
  <c r="DH67" i="8"/>
  <c r="DH68" i="8"/>
  <c r="DH65" i="8"/>
  <c r="BV140" i="12" l="1"/>
  <c r="BW128" i="12"/>
  <c r="BV149" i="12"/>
  <c r="BW125" i="12"/>
  <c r="BW105" i="12"/>
  <c r="BW150" i="12"/>
  <c r="BW129" i="12"/>
  <c r="BZ169" i="12"/>
  <c r="BW123" i="12"/>
  <c r="BW107" i="12"/>
  <c r="BW141" i="12"/>
  <c r="BZ171" i="12"/>
  <c r="BW138" i="12"/>
  <c r="BW139" i="12"/>
  <c r="BZ172" i="12"/>
  <c r="BW145" i="12"/>
  <c r="BZ167" i="12"/>
  <c r="BW155" i="12"/>
  <c r="BW152" i="12"/>
  <c r="BZ175" i="12"/>
  <c r="BZ104" i="12"/>
  <c r="BZ110" i="12"/>
  <c r="BZ123" i="12"/>
  <c r="BZ129" i="12"/>
  <c r="BZ136" i="12"/>
  <c r="BZ142" i="12"/>
  <c r="BW115" i="12"/>
  <c r="BW121" i="12"/>
  <c r="BW113" i="12"/>
  <c r="BZ170" i="12"/>
  <c r="BX173" i="12"/>
  <c r="BY163" i="12"/>
  <c r="BW112" i="12"/>
  <c r="BW144" i="12"/>
  <c r="BZ103" i="12"/>
  <c r="BZ109" i="12"/>
  <c r="BZ116" i="12"/>
  <c r="BZ122" i="12"/>
  <c r="BZ135" i="12"/>
  <c r="BZ141" i="12"/>
  <c r="BZ148" i="12"/>
  <c r="BW153" i="12"/>
  <c r="BW130" i="12"/>
  <c r="BZ111" i="12"/>
  <c r="BZ117" i="12"/>
  <c r="BZ124" i="12"/>
  <c r="BZ130" i="12"/>
  <c r="BZ143" i="12"/>
  <c r="BZ149" i="12"/>
  <c r="BW122" i="12"/>
  <c r="BW106" i="12"/>
  <c r="BZ173" i="12"/>
  <c r="BW114" i="12"/>
  <c r="BV135" i="12"/>
  <c r="BV138" i="12"/>
  <c r="BV141" i="12"/>
  <c r="BU111" i="12"/>
  <c r="BU117" i="12"/>
  <c r="BU124" i="12"/>
  <c r="BU130" i="12"/>
  <c r="BU143" i="12"/>
  <c r="BU149" i="12"/>
  <c r="BU156" i="12"/>
  <c r="BV105" i="12"/>
  <c r="BV137" i="12"/>
  <c r="BV144" i="12"/>
  <c r="BU101" i="12"/>
  <c r="BU108" i="12"/>
  <c r="BU114" i="12"/>
  <c r="BU127" i="12"/>
  <c r="BU133" i="12"/>
  <c r="BU140" i="12"/>
  <c r="BU146" i="12"/>
  <c r="BU159" i="12"/>
  <c r="BV102" i="12"/>
  <c r="BV151" i="12"/>
  <c r="BV125" i="12"/>
  <c r="BW154" i="12"/>
  <c r="BY168" i="12"/>
  <c r="BU107" i="12"/>
  <c r="BU113" i="12"/>
  <c r="BU120" i="12"/>
  <c r="BU126" i="12"/>
  <c r="BU139" i="12"/>
  <c r="BU145" i="12"/>
  <c r="BU152" i="12"/>
  <c r="BU158" i="12"/>
  <c r="BV114" i="12"/>
  <c r="BV168" i="12"/>
  <c r="BW134" i="12"/>
  <c r="BW126" i="12"/>
  <c r="BV121" i="12"/>
  <c r="BW142" i="12"/>
  <c r="BX132" i="12"/>
  <c r="BT169" i="12"/>
  <c r="BU104" i="12"/>
  <c r="BU110" i="12"/>
  <c r="BU123" i="12"/>
  <c r="BU129" i="12"/>
  <c r="BU136" i="12"/>
  <c r="BU142" i="12"/>
  <c r="BU155" i="12"/>
  <c r="BU105" i="12"/>
  <c r="BU112" i="12"/>
  <c r="BU118" i="12"/>
  <c r="BU131" i="12"/>
  <c r="BU137" i="12"/>
  <c r="BU144" i="12"/>
  <c r="BU150" i="12"/>
  <c r="BV119" i="12"/>
  <c r="BV132" i="12"/>
  <c r="BV157" i="12"/>
  <c r="BV133" i="12"/>
  <c r="BV167" i="12"/>
  <c r="BY166" i="12"/>
  <c r="BX151" i="12"/>
  <c r="BX102" i="12"/>
  <c r="BX118" i="12"/>
  <c r="BX134" i="12"/>
  <c r="BW124" i="12"/>
  <c r="BZ152" i="12"/>
  <c r="BW136" i="12"/>
  <c r="BY107" i="12"/>
  <c r="BY113" i="12"/>
  <c r="BY120" i="12"/>
  <c r="BY126" i="12"/>
  <c r="BY139" i="12"/>
  <c r="BY147" i="12"/>
  <c r="BX158" i="12"/>
  <c r="BX103" i="12"/>
  <c r="BX111" i="12"/>
  <c r="BX119" i="12"/>
  <c r="BX127" i="12"/>
  <c r="BX135" i="12"/>
  <c r="BX143" i="12"/>
  <c r="BX100" i="12"/>
  <c r="BX146" i="12"/>
  <c r="BW108" i="12"/>
  <c r="BW157" i="12"/>
  <c r="BZ106" i="12"/>
  <c r="BZ125" i="12"/>
  <c r="BZ132" i="12"/>
  <c r="BZ138" i="12"/>
  <c r="BZ164" i="12"/>
  <c r="BW140" i="12"/>
  <c r="BZ119" i="12"/>
  <c r="BZ113" i="12"/>
  <c r="BZ126" i="12"/>
  <c r="BZ139" i="12"/>
  <c r="BZ145" i="12"/>
  <c r="BX165" i="12"/>
  <c r="BW109" i="12"/>
  <c r="BZ107" i="12"/>
  <c r="BZ120" i="12"/>
  <c r="BW120" i="12"/>
  <c r="BW117" i="12"/>
  <c r="BY172" i="12"/>
  <c r="BX172" i="12"/>
  <c r="BX171" i="12"/>
  <c r="BW169" i="12"/>
  <c r="BW170" i="12"/>
  <c r="BY164" i="12"/>
  <c r="BW164" i="12"/>
  <c r="BV169" i="12"/>
  <c r="BU168" i="12"/>
  <c r="BV170" i="12"/>
  <c r="BZ168" i="12"/>
  <c r="BW167" i="12"/>
  <c r="BV165" i="12"/>
  <c r="BY162" i="12"/>
  <c r="BY160" i="12"/>
  <c r="BZ156" i="12"/>
  <c r="BW156" i="12"/>
  <c r="BZ105" i="12"/>
  <c r="BZ112" i="12"/>
  <c r="BZ118" i="12"/>
  <c r="BZ131" i="12"/>
  <c r="BZ137" i="12"/>
  <c r="BZ144" i="12"/>
  <c r="BZ150" i="12"/>
  <c r="BV120" i="12"/>
  <c r="BV128" i="12"/>
  <c r="BV160" i="12"/>
  <c r="BW151" i="12"/>
  <c r="BX114" i="12"/>
  <c r="BX130" i="12"/>
  <c r="BY161" i="12"/>
  <c r="BX156" i="12"/>
  <c r="BY165" i="12"/>
  <c r="BU103" i="12"/>
  <c r="BU109" i="12"/>
  <c r="BU116" i="12"/>
  <c r="BU122" i="12"/>
  <c r="BU135" i="12"/>
  <c r="BU141" i="12"/>
  <c r="BU148" i="12"/>
  <c r="BU154" i="12"/>
  <c r="BV110" i="12"/>
  <c r="BV129" i="12"/>
  <c r="BY155" i="12"/>
  <c r="BZ174" i="12"/>
  <c r="BX169" i="12"/>
  <c r="BY170" i="12"/>
  <c r="BV117" i="12"/>
  <c r="BX154" i="12"/>
  <c r="BX110" i="12"/>
  <c r="BX142" i="12"/>
  <c r="BT116" i="12"/>
  <c r="BT148" i="12"/>
  <c r="BW111" i="12"/>
  <c r="BU170" i="12"/>
  <c r="BV166" i="12"/>
  <c r="BW165" i="12"/>
  <c r="BZ100" i="12"/>
  <c r="BT104" i="12"/>
  <c r="BT110" i="12"/>
  <c r="BT123" i="12"/>
  <c r="BT129" i="12"/>
  <c r="BT136" i="12"/>
  <c r="BT142" i="12"/>
  <c r="BT155" i="12"/>
  <c r="BY167" i="12"/>
  <c r="BU106" i="12"/>
  <c r="BU119" i="12"/>
  <c r="BU125" i="12"/>
  <c r="BU132" i="12"/>
  <c r="BU138" i="12"/>
  <c r="BU151" i="12"/>
  <c r="BU157" i="12"/>
  <c r="BV107" i="12"/>
  <c r="BV113" i="12"/>
  <c r="BV126" i="12"/>
  <c r="BV139" i="12"/>
  <c r="BV145" i="12"/>
  <c r="BV152" i="12"/>
  <c r="BV158" i="12"/>
  <c r="BY150" i="12"/>
  <c r="BY101" i="12"/>
  <c r="BY108" i="12"/>
  <c r="BY114" i="12"/>
  <c r="BY127" i="12"/>
  <c r="BY133" i="12"/>
  <c r="BY140" i="12"/>
  <c r="BY149" i="12"/>
  <c r="BX144" i="12"/>
  <c r="BX152" i="12"/>
  <c r="BY173" i="12"/>
  <c r="BX150" i="12"/>
  <c r="BX112" i="12"/>
  <c r="BX159" i="12"/>
  <c r="BX128" i="12"/>
  <c r="BT103" i="12"/>
  <c r="BZ153" i="12"/>
  <c r="BW158" i="12"/>
  <c r="BT111" i="12"/>
  <c r="BT117" i="12"/>
  <c r="BT124" i="12"/>
  <c r="BT130" i="12"/>
  <c r="BT143" i="12"/>
  <c r="BT149" i="12"/>
  <c r="BT156" i="12"/>
  <c r="BW119" i="12"/>
  <c r="BV101" i="12"/>
  <c r="BV108" i="12"/>
  <c r="BV127" i="12"/>
  <c r="BV146" i="12"/>
  <c r="BV159" i="12"/>
  <c r="BT166" i="12"/>
  <c r="BY152" i="12"/>
  <c r="BZ154" i="12"/>
  <c r="BU164" i="12"/>
  <c r="BY102" i="12"/>
  <c r="BY115" i="12"/>
  <c r="BY121" i="12"/>
  <c r="BY128" i="12"/>
  <c r="BY134" i="12"/>
  <c r="BY151" i="12"/>
  <c r="BW102" i="12"/>
  <c r="BX149" i="12"/>
  <c r="BX104" i="12"/>
  <c r="BW135" i="12"/>
  <c r="BX105" i="12"/>
  <c r="BX113" i="12"/>
  <c r="BX121" i="12"/>
  <c r="BX129" i="12"/>
  <c r="BX137" i="12"/>
  <c r="BX147" i="12"/>
  <c r="BX145" i="12"/>
  <c r="BT163" i="12"/>
  <c r="BV106" i="12"/>
  <c r="BT165" i="12"/>
  <c r="BT105" i="12"/>
  <c r="BT118" i="12"/>
  <c r="BT137" i="12"/>
  <c r="BT150" i="12"/>
  <c r="BV115" i="12"/>
  <c r="BV134" i="12"/>
  <c r="BV147" i="12"/>
  <c r="BV153" i="12"/>
  <c r="BT167" i="12"/>
  <c r="BZ157" i="12"/>
  <c r="BY103" i="12"/>
  <c r="BY109" i="12"/>
  <c r="BY116" i="12"/>
  <c r="BY122" i="12"/>
  <c r="BY135" i="12"/>
  <c r="BY141" i="12"/>
  <c r="BY153" i="12"/>
  <c r="BZ151" i="12"/>
  <c r="BX166" i="12"/>
  <c r="BX160" i="12"/>
  <c r="BX106" i="12"/>
  <c r="BX122" i="12"/>
  <c r="BX138" i="12"/>
  <c r="BX153" i="12"/>
  <c r="BT109" i="12"/>
  <c r="BT135" i="12"/>
  <c r="BT154" i="12"/>
  <c r="BT112" i="12"/>
  <c r="BT131" i="12"/>
  <c r="BT144" i="12"/>
  <c r="BZ101" i="12"/>
  <c r="BZ108" i="12"/>
  <c r="BZ114" i="12"/>
  <c r="BZ127" i="12"/>
  <c r="BZ133" i="12"/>
  <c r="BZ140" i="12"/>
  <c r="BZ146" i="12"/>
  <c r="BT106" i="12"/>
  <c r="BT119" i="12"/>
  <c r="BT125" i="12"/>
  <c r="BT132" i="12"/>
  <c r="BT138" i="12"/>
  <c r="BT151" i="12"/>
  <c r="BT157" i="12"/>
  <c r="BU102" i="12"/>
  <c r="BU115" i="12"/>
  <c r="BU121" i="12"/>
  <c r="BU128" i="12"/>
  <c r="BU134" i="12"/>
  <c r="BU147" i="12"/>
  <c r="BU153" i="12"/>
  <c r="BU160" i="12"/>
  <c r="BW132" i="12"/>
  <c r="BZ165" i="12"/>
  <c r="BV103" i="12"/>
  <c r="BV109" i="12"/>
  <c r="BV116" i="12"/>
  <c r="BV122" i="12"/>
  <c r="BV148" i="12"/>
  <c r="BV154" i="12"/>
  <c r="BW160" i="12"/>
  <c r="BS168" i="12"/>
  <c r="BT168" i="12"/>
  <c r="BY154" i="12"/>
  <c r="BZ160" i="12"/>
  <c r="BU165" i="12"/>
  <c r="BY104" i="12"/>
  <c r="BY110" i="12"/>
  <c r="BY123" i="12"/>
  <c r="BY129" i="12"/>
  <c r="BY136" i="12"/>
  <c r="BY142" i="12"/>
  <c r="BY156" i="12"/>
  <c r="BZ155" i="12"/>
  <c r="BW171" i="12"/>
  <c r="BX167" i="12"/>
  <c r="BY169" i="12"/>
  <c r="BX107" i="12"/>
  <c r="BX115" i="12"/>
  <c r="BX123" i="12"/>
  <c r="BX131" i="12"/>
  <c r="BX139" i="12"/>
  <c r="BZ161" i="12"/>
  <c r="BV171" i="12"/>
  <c r="BT141" i="12"/>
  <c r="BV164" i="12"/>
  <c r="BZ102" i="12"/>
  <c r="BZ115" i="12"/>
  <c r="BZ121" i="12"/>
  <c r="BZ128" i="12"/>
  <c r="BZ134" i="12"/>
  <c r="BZ147" i="12"/>
  <c r="BT107" i="12"/>
  <c r="BT113" i="12"/>
  <c r="BT120" i="12"/>
  <c r="BT126" i="12"/>
  <c r="BT139" i="12"/>
  <c r="BT145" i="12"/>
  <c r="BT152" i="12"/>
  <c r="BT158" i="12"/>
  <c r="BV104" i="12"/>
  <c r="BV123" i="12"/>
  <c r="BV136" i="12"/>
  <c r="BV142" i="12"/>
  <c r="BV155" i="12"/>
  <c r="BY143" i="12"/>
  <c r="BY111" i="12"/>
  <c r="BY117" i="12"/>
  <c r="BY124" i="12"/>
  <c r="BY130" i="12"/>
  <c r="BY144" i="12"/>
  <c r="BZ158" i="12"/>
  <c r="BX120" i="12"/>
  <c r="BX108" i="12"/>
  <c r="BX116" i="12"/>
  <c r="BX124" i="12"/>
  <c r="BX140" i="12"/>
  <c r="BU169" i="12"/>
  <c r="BZ162" i="12"/>
  <c r="BX136" i="12"/>
  <c r="BX162" i="12"/>
  <c r="BT122" i="12"/>
  <c r="BX164" i="12"/>
  <c r="BT101" i="12"/>
  <c r="BT108" i="12"/>
  <c r="BT114" i="12"/>
  <c r="BT127" i="12"/>
  <c r="BT133" i="12"/>
  <c r="BT140" i="12"/>
  <c r="BT146" i="12"/>
  <c r="BT159" i="12"/>
  <c r="BZ166" i="12"/>
  <c r="BV111" i="12"/>
  <c r="BV124" i="12"/>
  <c r="BV130" i="12"/>
  <c r="BV143" i="12"/>
  <c r="BV156" i="12"/>
  <c r="BT164" i="12"/>
  <c r="BY146" i="12"/>
  <c r="BY157" i="12"/>
  <c r="BU166" i="12"/>
  <c r="BY105" i="12"/>
  <c r="BY112" i="12"/>
  <c r="BY118" i="12"/>
  <c r="BY131" i="12"/>
  <c r="BY137" i="12"/>
  <c r="BY158" i="12"/>
  <c r="BX148" i="12"/>
  <c r="BX170" i="12"/>
  <c r="BY171" i="12"/>
  <c r="BX101" i="12"/>
  <c r="BX109" i="12"/>
  <c r="BX117" i="12"/>
  <c r="BX125" i="12"/>
  <c r="BX133" i="12"/>
  <c r="BX141" i="12"/>
  <c r="BX157" i="12"/>
  <c r="BX168" i="12"/>
  <c r="BZ163" i="12"/>
  <c r="BX163" i="12"/>
  <c r="BW172" i="12"/>
  <c r="BT102" i="12"/>
  <c r="BT115" i="12"/>
  <c r="BT121" i="12"/>
  <c r="BT128" i="12"/>
  <c r="BT134" i="12"/>
  <c r="BT147" i="12"/>
  <c r="BT153" i="12"/>
  <c r="BT160" i="12"/>
  <c r="BW143" i="12"/>
  <c r="BV112" i="12"/>
  <c r="BV118" i="12"/>
  <c r="BV131" i="12"/>
  <c r="BV150" i="12"/>
  <c r="BW103" i="12"/>
  <c r="BY148" i="12"/>
  <c r="BY159" i="12"/>
  <c r="BU167" i="12"/>
  <c r="BY106" i="12"/>
  <c r="BY119" i="12"/>
  <c r="BY125" i="12"/>
  <c r="BY132" i="12"/>
  <c r="BY138" i="12"/>
  <c r="BY145" i="12"/>
  <c r="BW146" i="12"/>
  <c r="BX126" i="12"/>
  <c r="BT162" i="12"/>
  <c r="BT161" i="12"/>
  <c r="BX155" i="12"/>
  <c r="BY174" i="12"/>
  <c r="BX161" i="12"/>
  <c r="BY100" i="12"/>
  <c r="BW100" i="12"/>
  <c r="BU100" i="12"/>
  <c r="BV100" i="12"/>
  <c r="BT100" i="12"/>
  <c r="AG135" i="12"/>
  <c r="AF135" i="12"/>
  <c r="AE135" i="12"/>
  <c r="AD135" i="12"/>
  <c r="AC135" i="12"/>
  <c r="AB135" i="12"/>
  <c r="AA135" i="12"/>
  <c r="Z135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AG134" i="12"/>
  <c r="AF134" i="12"/>
  <c r="AE134" i="12"/>
  <c r="AD134" i="12"/>
  <c r="AC134" i="12"/>
  <c r="AB134" i="12"/>
  <c r="AA134" i="12"/>
  <c r="Z134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AG133" i="12"/>
  <c r="AF133" i="12"/>
  <c r="AE133" i="12"/>
  <c r="AD133" i="12"/>
  <c r="AC133" i="12"/>
  <c r="AB133" i="12"/>
  <c r="AA133" i="12"/>
  <c r="Z133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AG132" i="12"/>
  <c r="AF132" i="12"/>
  <c r="AE132" i="12"/>
  <c r="AD132" i="12"/>
  <c r="AC132" i="12"/>
  <c r="AB132" i="12"/>
  <c r="AA132" i="12"/>
  <c r="Z132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74" i="12" l="1"/>
  <c r="BR71" i="12"/>
  <c r="BP166" i="8"/>
  <c r="BR69" i="12"/>
  <c r="BP163" i="8"/>
  <c r="BO161" i="8"/>
  <c r="BR65" i="12"/>
  <c r="BG160" i="8"/>
  <c r="BH158" i="8"/>
  <c r="BG158" i="8"/>
  <c r="BE157" i="8"/>
  <c r="BD156" i="8"/>
  <c r="BC156" i="8"/>
  <c r="BD155" i="8"/>
  <c r="BA154" i="8"/>
  <c r="BK147" i="8"/>
  <c r="AX56" i="12"/>
  <c r="AZ150" i="8"/>
  <c r="AW51" i="12"/>
  <c r="AU51" i="12"/>
  <c r="AW50" i="12"/>
  <c r="BR49" i="12"/>
  <c r="AX48" i="12"/>
  <c r="AV48" i="12"/>
  <c r="AU47" i="12"/>
  <c r="AS47" i="12"/>
  <c r="BP141" i="8"/>
  <c r="AS46" i="12"/>
  <c r="AQ46" i="12"/>
  <c r="AX45" i="12"/>
  <c r="AR45" i="12"/>
  <c r="AP45" i="12"/>
  <c r="AX44" i="12"/>
  <c r="AR44" i="12"/>
  <c r="AP44" i="12"/>
  <c r="AS43" i="12"/>
  <c r="AQ43" i="12"/>
  <c r="BR42" i="12"/>
  <c r="AT42" i="12"/>
  <c r="AR42" i="12"/>
  <c r="AU41" i="12"/>
  <c r="AS41" i="12"/>
  <c r="AM41" i="12"/>
  <c r="AT40" i="12"/>
  <c r="AN40" i="12"/>
  <c r="BA134" i="8"/>
  <c r="AW39" i="12"/>
  <c r="AU39" i="12"/>
  <c r="AO39" i="12"/>
  <c r="AM39" i="12"/>
  <c r="BO133" i="8"/>
  <c r="AX38" i="12"/>
  <c r="AV38" i="12"/>
  <c r="AR133" i="8"/>
  <c r="AP38" i="12"/>
  <c r="AN38" i="12"/>
  <c r="AW37" i="12"/>
  <c r="AQ37" i="12"/>
  <c r="AO37" i="12"/>
  <c r="BD131" i="8"/>
  <c r="AX36" i="12"/>
  <c r="AP36" i="12"/>
  <c r="AU126" i="8"/>
  <c r="AS35" i="12"/>
  <c r="AQ35" i="12"/>
  <c r="AM130" i="8"/>
  <c r="BD129" i="8"/>
  <c r="AR34" i="12"/>
  <c r="AU33" i="12"/>
  <c r="AS33" i="12"/>
  <c r="AM33" i="12"/>
  <c r="BR32" i="12"/>
  <c r="AX123" i="8"/>
  <c r="AT32" i="12"/>
  <c r="AP123" i="8"/>
  <c r="AW31" i="12"/>
  <c r="AU31" i="12"/>
  <c r="AQ126" i="8"/>
  <c r="AO31" i="12"/>
  <c r="AM31" i="12"/>
  <c r="AX30" i="12"/>
  <c r="AV30" i="12"/>
  <c r="AR125" i="8"/>
  <c r="AP30" i="12"/>
  <c r="AN30" i="12"/>
  <c r="AW29" i="12"/>
  <c r="AQ29" i="12"/>
  <c r="AO29" i="12"/>
  <c r="BD123" i="8"/>
  <c r="AX28" i="12"/>
  <c r="AR28" i="12"/>
  <c r="AP28" i="12"/>
  <c r="BR27" i="12"/>
  <c r="BE122" i="8"/>
  <c r="AV118" i="8"/>
  <c r="AS27" i="12"/>
  <c r="AQ27" i="12"/>
  <c r="AM118" i="8"/>
  <c r="BO121" i="8"/>
  <c r="BK117" i="8"/>
  <c r="BG121" i="8"/>
  <c r="AV117" i="8"/>
  <c r="AT26" i="12"/>
  <c r="AR26" i="12"/>
  <c r="BK116" i="8"/>
  <c r="AU25" i="12"/>
  <c r="AS25" i="12"/>
  <c r="AM25" i="12"/>
  <c r="AZ119" i="8"/>
  <c r="AX119" i="8"/>
  <c r="AV24" i="12"/>
  <c r="AT24" i="12"/>
  <c r="AP119" i="8"/>
  <c r="AN24" i="12"/>
  <c r="BA118" i="8"/>
  <c r="AW23" i="12"/>
  <c r="AU23" i="12"/>
  <c r="AO23" i="12"/>
  <c r="AM23" i="12"/>
  <c r="AX22" i="12"/>
  <c r="AV22" i="12"/>
  <c r="AP22" i="12"/>
  <c r="AN22" i="12"/>
  <c r="AW21" i="12"/>
  <c r="AQ21" i="12"/>
  <c r="AO21" i="12"/>
  <c r="BL115" i="8"/>
  <c r="BD115" i="8"/>
  <c r="AX20" i="12"/>
  <c r="AU115" i="8"/>
  <c r="AT115" i="8"/>
  <c r="AP20" i="12"/>
  <c r="AS19" i="12"/>
  <c r="AQ19" i="12"/>
  <c r="AM114" i="8"/>
  <c r="BO113" i="8"/>
  <c r="AT18" i="12"/>
  <c r="AU17" i="12"/>
  <c r="AM17" i="12"/>
  <c r="AV16" i="12"/>
  <c r="AP111" i="8"/>
  <c r="AN16" i="12"/>
  <c r="BA110" i="8"/>
  <c r="AW15" i="12"/>
  <c r="AQ13" i="12"/>
  <c r="BD107" i="8"/>
  <c r="BC106" i="8"/>
  <c r="AS11" i="12"/>
  <c r="BG105" i="8"/>
  <c r="AT10" i="12"/>
  <c r="AU9" i="12"/>
  <c r="AN9" i="12"/>
  <c r="AM9" i="12"/>
  <c r="BR8" i="12"/>
  <c r="AW8" i="12"/>
  <c r="AV8" i="12"/>
  <c r="AP103" i="8"/>
  <c r="AO8" i="12"/>
  <c r="BR7" i="12"/>
  <c r="BM102" i="8"/>
  <c r="BI102" i="8"/>
  <c r="BG102" i="8"/>
  <c r="AX7" i="12"/>
  <c r="AW7" i="12"/>
  <c r="AP7" i="12"/>
  <c r="AO7" i="12"/>
  <c r="BO6" i="12"/>
  <c r="BK101" i="8"/>
  <c r="BJ101" i="8"/>
  <c r="AX6" i="12"/>
  <c r="AQ6" i="12"/>
  <c r="BS5" i="12"/>
  <c r="BG5" i="12"/>
  <c r="AR5" i="12"/>
  <c r="AQ5" i="12"/>
  <c r="BR98" i="12"/>
  <c r="BQ98" i="12"/>
  <c r="BP98" i="12"/>
  <c r="BO98" i="12"/>
  <c r="BN98" i="12"/>
  <c r="BM98" i="12"/>
  <c r="BL98" i="12"/>
  <c r="BK98" i="12"/>
  <c r="BJ98" i="12"/>
  <c r="BI98" i="12"/>
  <c r="BH98" i="12"/>
  <c r="BG98" i="12"/>
  <c r="BF98" i="12"/>
  <c r="BE98" i="12"/>
  <c r="BD98" i="12"/>
  <c r="BC98" i="12"/>
  <c r="BB98" i="12"/>
  <c r="BA98" i="12"/>
  <c r="AZ98" i="12"/>
  <c r="AY98" i="12"/>
  <c r="AX98" i="12"/>
  <c r="BR97" i="12"/>
  <c r="BQ97" i="12"/>
  <c r="BP97" i="12"/>
  <c r="BO97" i="12"/>
  <c r="BN97" i="12"/>
  <c r="BM97" i="12"/>
  <c r="BL97" i="12"/>
  <c r="BK97" i="12"/>
  <c r="BJ97" i="12"/>
  <c r="BI97" i="12"/>
  <c r="BH97" i="12"/>
  <c r="BG97" i="12"/>
  <c r="BF97" i="12"/>
  <c r="BE97" i="12"/>
  <c r="BD97" i="12"/>
  <c r="BC97" i="12"/>
  <c r="BB97" i="12"/>
  <c r="BA97" i="12"/>
  <c r="AZ97" i="12"/>
  <c r="AY97" i="12"/>
  <c r="AX97" i="12"/>
  <c r="BR190" i="8"/>
  <c r="BQ190" i="8"/>
  <c r="BP190" i="8"/>
  <c r="BO190" i="8"/>
  <c r="BN190" i="8"/>
  <c r="BM190" i="8"/>
  <c r="BL190" i="8"/>
  <c r="BK190" i="8"/>
  <c r="BJ190" i="8"/>
  <c r="BI190" i="8"/>
  <c r="BH190" i="8"/>
  <c r="BG190" i="8"/>
  <c r="BF190" i="8"/>
  <c r="BE190" i="8"/>
  <c r="BD190" i="8"/>
  <c r="BC190" i="8"/>
  <c r="BB190" i="8"/>
  <c r="BA190" i="8"/>
  <c r="AZ190" i="8"/>
  <c r="AY190" i="8"/>
  <c r="AX190" i="8"/>
  <c r="BR189" i="8"/>
  <c r="BQ189" i="8"/>
  <c r="BP189" i="8"/>
  <c r="BO189" i="8"/>
  <c r="BN189" i="8"/>
  <c r="BM189" i="8"/>
  <c r="BL189" i="8"/>
  <c r="BK189" i="8"/>
  <c r="BJ189" i="8"/>
  <c r="BI189" i="8"/>
  <c r="BH189" i="8"/>
  <c r="BG189" i="8"/>
  <c r="BF189" i="8"/>
  <c r="BE189" i="8"/>
  <c r="BD189" i="8"/>
  <c r="BC189" i="8"/>
  <c r="BB189" i="8"/>
  <c r="BA189" i="8"/>
  <c r="AZ189" i="8"/>
  <c r="AY189" i="8"/>
  <c r="AX189" i="8"/>
  <c r="BM167" i="8"/>
  <c r="BL167" i="8"/>
  <c r="BK167" i="8"/>
  <c r="BJ167" i="8"/>
  <c r="BI167" i="8"/>
  <c r="BH167" i="8"/>
  <c r="BG167" i="8"/>
  <c r="BF167" i="8"/>
  <c r="BE167" i="8"/>
  <c r="BD167" i="8"/>
  <c r="BC167" i="8"/>
  <c r="BB167" i="8"/>
  <c r="BA167" i="8"/>
  <c r="AZ167" i="8"/>
  <c r="AY167" i="8"/>
  <c r="AX167" i="8"/>
  <c r="BL166" i="8"/>
  <c r="BK166" i="8"/>
  <c r="BJ166" i="8"/>
  <c r="BI166" i="8"/>
  <c r="BH166" i="8"/>
  <c r="BG166" i="8"/>
  <c r="BF166" i="8"/>
  <c r="BE166" i="8"/>
  <c r="BD166" i="8"/>
  <c r="BC166" i="8"/>
  <c r="BB166" i="8"/>
  <c r="BA166" i="8"/>
  <c r="AZ166" i="8"/>
  <c r="AY166" i="8"/>
  <c r="AX166" i="8"/>
  <c r="BK165" i="8"/>
  <c r="BJ165" i="8"/>
  <c r="BI165" i="8"/>
  <c r="BJ165" i="12" s="1"/>
  <c r="BH165" i="8"/>
  <c r="BG165" i="8"/>
  <c r="BF165" i="8"/>
  <c r="BE165" i="8"/>
  <c r="BD165" i="8"/>
  <c r="BC165" i="8"/>
  <c r="BB165" i="8"/>
  <c r="BA165" i="8"/>
  <c r="AZ165" i="8"/>
  <c r="AY165" i="8"/>
  <c r="AX165" i="8"/>
  <c r="BJ164" i="8"/>
  <c r="BI164" i="8"/>
  <c r="BH164" i="8"/>
  <c r="BG164" i="8"/>
  <c r="BF164" i="8"/>
  <c r="BE164" i="8"/>
  <c r="BD164" i="8"/>
  <c r="BC164" i="8"/>
  <c r="BB164" i="8"/>
  <c r="BA164" i="8"/>
  <c r="AZ164" i="8"/>
  <c r="AY164" i="8"/>
  <c r="AX164" i="8"/>
  <c r="BI163" i="8"/>
  <c r="BH163" i="8"/>
  <c r="BG163" i="8"/>
  <c r="BF163" i="8"/>
  <c r="BE163" i="8"/>
  <c r="BD163" i="8"/>
  <c r="BC163" i="8"/>
  <c r="BB163" i="8"/>
  <c r="BA163" i="8"/>
  <c r="AZ163" i="8"/>
  <c r="AY163" i="8"/>
  <c r="AX163" i="8"/>
  <c r="BH162" i="8"/>
  <c r="BG162" i="8"/>
  <c r="BF162" i="8"/>
  <c r="BE162" i="8"/>
  <c r="BD162" i="8"/>
  <c r="BC162" i="8"/>
  <c r="BB162" i="8"/>
  <c r="BA162" i="8"/>
  <c r="AZ162" i="8"/>
  <c r="AY162" i="8"/>
  <c r="AX162" i="8"/>
  <c r="BG161" i="8"/>
  <c r="BF161" i="8"/>
  <c r="BE161" i="8"/>
  <c r="BD161" i="8"/>
  <c r="BC161" i="8"/>
  <c r="BB161" i="8"/>
  <c r="BA161" i="8"/>
  <c r="AZ161" i="8"/>
  <c r="AY161" i="8"/>
  <c r="AX161" i="8"/>
  <c r="BF160" i="8"/>
  <c r="BE160" i="8"/>
  <c r="BD160" i="8"/>
  <c r="BC160" i="8"/>
  <c r="BB160" i="8"/>
  <c r="BA160" i="8"/>
  <c r="AZ160" i="8"/>
  <c r="AY160" i="8"/>
  <c r="AX160" i="8"/>
  <c r="BE159" i="8"/>
  <c r="BD159" i="8"/>
  <c r="BC159" i="8"/>
  <c r="BB159" i="8"/>
  <c r="BA159" i="8"/>
  <c r="AZ159" i="8"/>
  <c r="AY159" i="8"/>
  <c r="AX159" i="8"/>
  <c r="BD158" i="8"/>
  <c r="BC158" i="8"/>
  <c r="BB158" i="8"/>
  <c r="BA158" i="8"/>
  <c r="AZ158" i="8"/>
  <c r="AY158" i="8"/>
  <c r="AX158" i="8"/>
  <c r="BC157" i="8"/>
  <c r="BB157" i="8"/>
  <c r="BA157" i="8"/>
  <c r="AZ157" i="8"/>
  <c r="AY157" i="8"/>
  <c r="AX157" i="8"/>
  <c r="BB156" i="8"/>
  <c r="BA156" i="8"/>
  <c r="AZ156" i="8"/>
  <c r="AY156" i="8"/>
  <c r="AX156" i="8"/>
  <c r="BA155" i="8"/>
  <c r="AZ155" i="8"/>
  <c r="AY155" i="8"/>
  <c r="AX155" i="8"/>
  <c r="AZ154" i="8"/>
  <c r="AY154" i="8"/>
  <c r="AX154" i="8"/>
  <c r="AY153" i="8"/>
  <c r="AX153" i="8"/>
  <c r="AX152" i="8"/>
  <c r="AY150" i="8"/>
  <c r="AS147" i="8"/>
  <c r="AR147" i="8"/>
  <c r="AQ147" i="8"/>
  <c r="AP147" i="8"/>
  <c r="AR146" i="8"/>
  <c r="AQ146" i="8"/>
  <c r="AP146" i="8"/>
  <c r="AV145" i="8"/>
  <c r="AQ145" i="8"/>
  <c r="AP145" i="8"/>
  <c r="AP144" i="8"/>
  <c r="AK139" i="8"/>
  <c r="AJ139" i="8"/>
  <c r="AI139" i="8"/>
  <c r="AH139" i="8"/>
  <c r="AJ138" i="8"/>
  <c r="AI138" i="8"/>
  <c r="AH138" i="8"/>
  <c r="AI137" i="8"/>
  <c r="AH137" i="8"/>
  <c r="AH136" i="8"/>
  <c r="AW134" i="8"/>
  <c r="U123" i="8"/>
  <c r="T123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T122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D119" i="12" s="1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M115" i="8"/>
  <c r="L115" i="8"/>
  <c r="K115" i="8"/>
  <c r="J115" i="8"/>
  <c r="I115" i="8"/>
  <c r="H115" i="8"/>
  <c r="G115" i="8"/>
  <c r="F115" i="8"/>
  <c r="E115" i="8"/>
  <c r="D115" i="8"/>
  <c r="C115" i="8"/>
  <c r="L114" i="8"/>
  <c r="K114" i="8"/>
  <c r="J114" i="8"/>
  <c r="I114" i="8"/>
  <c r="H114" i="8"/>
  <c r="G114" i="8"/>
  <c r="F114" i="8"/>
  <c r="E114" i="8"/>
  <c r="D114" i="8"/>
  <c r="C114" i="8"/>
  <c r="AT113" i="8"/>
  <c r="K113" i="8"/>
  <c r="J113" i="8"/>
  <c r="I113" i="8"/>
  <c r="H113" i="8"/>
  <c r="G113" i="8"/>
  <c r="F113" i="8"/>
  <c r="E113" i="8"/>
  <c r="D113" i="8"/>
  <c r="C113" i="8"/>
  <c r="J112" i="8"/>
  <c r="I112" i="8"/>
  <c r="H112" i="8"/>
  <c r="G112" i="8"/>
  <c r="F112" i="8"/>
  <c r="E112" i="8"/>
  <c r="D112" i="8"/>
  <c r="C112" i="8"/>
  <c r="I111" i="8"/>
  <c r="H111" i="8"/>
  <c r="G111" i="8"/>
  <c r="F111" i="8"/>
  <c r="E111" i="8"/>
  <c r="D111" i="8"/>
  <c r="C111" i="8"/>
  <c r="H110" i="8"/>
  <c r="G110" i="8"/>
  <c r="F110" i="8"/>
  <c r="E110" i="8"/>
  <c r="D110" i="8"/>
  <c r="C110" i="8"/>
  <c r="G109" i="8"/>
  <c r="F109" i="8"/>
  <c r="E109" i="8"/>
  <c r="D109" i="8"/>
  <c r="C109" i="8"/>
  <c r="F108" i="8"/>
  <c r="E108" i="8"/>
  <c r="D108" i="8"/>
  <c r="C108" i="8"/>
  <c r="E107" i="8"/>
  <c r="D107" i="8"/>
  <c r="C107" i="8"/>
  <c r="AO106" i="8"/>
  <c r="D106" i="8"/>
  <c r="C106" i="8"/>
  <c r="C105" i="8"/>
  <c r="CN88" i="8"/>
  <c r="CN87" i="8"/>
  <c r="CN86" i="8"/>
  <c r="BA102" i="8"/>
  <c r="AS102" i="8"/>
  <c r="CN85" i="8"/>
  <c r="CN84" i="8"/>
  <c r="CN83" i="8"/>
  <c r="CN82" i="8"/>
  <c r="BR98" i="8"/>
  <c r="BQ98" i="8"/>
  <c r="BP98" i="8"/>
  <c r="BO98" i="8"/>
  <c r="BN98" i="8"/>
  <c r="BM98" i="8"/>
  <c r="BL98" i="8"/>
  <c r="BK98" i="8"/>
  <c r="BJ98" i="8"/>
  <c r="BI98" i="8"/>
  <c r="BH98" i="8"/>
  <c r="BG98" i="8"/>
  <c r="BF98" i="8"/>
  <c r="BE98" i="8"/>
  <c r="BD98" i="8"/>
  <c r="BC98" i="8"/>
  <c r="BB98" i="8"/>
  <c r="BA98" i="8"/>
  <c r="AZ98" i="8"/>
  <c r="AY98" i="8"/>
  <c r="AX98" i="8"/>
  <c r="AW98" i="8"/>
  <c r="AV98" i="8"/>
  <c r="AU98" i="8"/>
  <c r="AT98" i="8"/>
  <c r="AS98" i="8"/>
  <c r="AR98" i="8"/>
  <c r="AQ98" i="8"/>
  <c r="AP98" i="8"/>
  <c r="AO98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CN81" i="8"/>
  <c r="CN80" i="8"/>
  <c r="CN79" i="8"/>
  <c r="CN78" i="8"/>
  <c r="CN77" i="8"/>
  <c r="CN76" i="8"/>
  <c r="CN75" i="8"/>
  <c r="CN74" i="8"/>
  <c r="CN73" i="8"/>
  <c r="CN72" i="8"/>
  <c r="CN71" i="8"/>
  <c r="BO166" i="8"/>
  <c r="CN70" i="8"/>
  <c r="BN165" i="8"/>
  <c r="BM165" i="8"/>
  <c r="CN69" i="8"/>
  <c r="BM164" i="8"/>
  <c r="BL164" i="8"/>
  <c r="BK164" i="8"/>
  <c r="CN68" i="8"/>
  <c r="BM163" i="8"/>
  <c r="BL163" i="8"/>
  <c r="CN67" i="8"/>
  <c r="BL162" i="8"/>
  <c r="CN66" i="8"/>
  <c r="BN161" i="8"/>
  <c r="BK161" i="8"/>
  <c r="BH161" i="8"/>
  <c r="CN65" i="8"/>
  <c r="CN64" i="8"/>
  <c r="BH159" i="8"/>
  <c r="BG159" i="8"/>
  <c r="BF159" i="8"/>
  <c r="CN63" i="8"/>
  <c r="CN62" i="8"/>
  <c r="BG157" i="8"/>
  <c r="BF157" i="8"/>
  <c r="CN61" i="8"/>
  <c r="BE156" i="8"/>
  <c r="CN60" i="8"/>
  <c r="BE155" i="8"/>
  <c r="CN59" i="8"/>
  <c r="BI154" i="8"/>
  <c r="CN58" i="8"/>
  <c r="BI153" i="8"/>
  <c r="BC153" i="8"/>
  <c r="CN57" i="8"/>
  <c r="CN56" i="8"/>
  <c r="BN151" i="8"/>
  <c r="CN55" i="8"/>
  <c r="CN54" i="8"/>
  <c r="AX149" i="8"/>
  <c r="CN53" i="8"/>
  <c r="CN52" i="8"/>
  <c r="BC147" i="8"/>
  <c r="AW147" i="8"/>
  <c r="AV147" i="8"/>
  <c r="CN51" i="8"/>
  <c r="AT146" i="8"/>
  <c r="AS146" i="8"/>
  <c r="CN50" i="8"/>
  <c r="AU145" i="8"/>
  <c r="AR145" i="8"/>
  <c r="CN49" i="8"/>
  <c r="AQ144" i="8"/>
  <c r="CN48" i="8"/>
  <c r="AU143" i="8"/>
  <c r="AQ143" i="8"/>
  <c r="AP143" i="8"/>
  <c r="CN47" i="8"/>
  <c r="AT142" i="8"/>
  <c r="AR142" i="8"/>
  <c r="AQ142" i="8"/>
  <c r="CN46" i="8"/>
  <c r="BG141" i="8"/>
  <c r="AU141" i="8"/>
  <c r="AP141" i="8"/>
  <c r="CN45" i="8"/>
  <c r="CN44" i="8"/>
  <c r="BE139" i="8"/>
  <c r="AW139" i="8"/>
  <c r="AT139" i="8"/>
  <c r="AS139" i="8"/>
  <c r="AO139" i="8"/>
  <c r="AN139" i="8"/>
  <c r="CN43" i="8"/>
  <c r="AL138" i="8"/>
  <c r="CN42" i="8"/>
  <c r="BJ137" i="8"/>
  <c r="AX137" i="8"/>
  <c r="AT137" i="8"/>
  <c r="AS137" i="8"/>
  <c r="AP137" i="8"/>
  <c r="AM137" i="8"/>
  <c r="AL137" i="8"/>
  <c r="CN41" i="8"/>
  <c r="CN40" i="8"/>
  <c r="BE135" i="8"/>
  <c r="AW135" i="8"/>
  <c r="AS135" i="8"/>
  <c r="AO135" i="8"/>
  <c r="CN39" i="8"/>
  <c r="BQ134" i="8"/>
  <c r="BM134" i="8"/>
  <c r="BF134" i="8"/>
  <c r="BE134" i="8"/>
  <c r="AT134" i="8"/>
  <c r="AS134" i="8"/>
  <c r="AP134" i="8"/>
  <c r="AO134" i="8"/>
  <c r="AL134" i="8"/>
  <c r="AL39" i="12"/>
  <c r="CN38" i="8"/>
  <c r="BC133" i="8"/>
  <c r="AX133" i="8"/>
  <c r="AU133" i="8"/>
  <c r="AT133" i="8"/>
  <c r="AQ133" i="8"/>
  <c r="AP133" i="8"/>
  <c r="AM133" i="8"/>
  <c r="AL133" i="8"/>
  <c r="AL38" i="12"/>
  <c r="CN37" i="8"/>
  <c r="BD132" i="8"/>
  <c r="CN36" i="8"/>
  <c r="BL131" i="8"/>
  <c r="BI131" i="8"/>
  <c r="BE131" i="8"/>
  <c r="AW131" i="8"/>
  <c r="AV131" i="8"/>
  <c r="AS131" i="8"/>
  <c r="AR131" i="8"/>
  <c r="AO131" i="8"/>
  <c r="AN131" i="8"/>
  <c r="AL36" i="12"/>
  <c r="CN35" i="8"/>
  <c r="BQ130" i="8"/>
  <c r="BM130" i="8"/>
  <c r="AW130" i="8"/>
  <c r="AS130" i="8"/>
  <c r="AO130" i="8"/>
  <c r="AL35" i="12"/>
  <c r="CN34" i="8"/>
  <c r="AX129" i="8"/>
  <c r="AT129" i="8"/>
  <c r="AP129" i="8"/>
  <c r="AL129" i="8"/>
  <c r="AL34" i="12"/>
  <c r="AI34" i="12"/>
  <c r="AG34" i="12"/>
  <c r="AE34" i="12"/>
  <c r="CN33" i="8"/>
  <c r="AJ33" i="12"/>
  <c r="AH33" i="12"/>
  <c r="AD33" i="12"/>
  <c r="BE127" i="8"/>
  <c r="AW127" i="8"/>
  <c r="AS127" i="8"/>
  <c r="AO127" i="8"/>
  <c r="AL32" i="12"/>
  <c r="AJ32" i="12"/>
  <c r="BF126" i="8"/>
  <c r="AX126" i="8"/>
  <c r="AW126" i="8"/>
  <c r="AT126" i="8"/>
  <c r="AS126" i="8"/>
  <c r="AP126" i="8"/>
  <c r="AO126" i="8"/>
  <c r="AL126" i="8"/>
  <c r="AL31" i="12"/>
  <c r="BN125" i="8"/>
  <c r="AX125" i="8"/>
  <c r="AT125" i="8"/>
  <c r="AP125" i="8"/>
  <c r="AL125" i="8"/>
  <c r="AL30" i="12"/>
  <c r="AJ30" i="12"/>
  <c r="BD124" i="8"/>
  <c r="AI29" i="12"/>
  <c r="AA29" i="12"/>
  <c r="BL123" i="8"/>
  <c r="AV123" i="8"/>
  <c r="AR123" i="8"/>
  <c r="AN123" i="8"/>
  <c r="BJ122" i="8"/>
  <c r="BF122" i="8"/>
  <c r="AY122" i="8"/>
  <c r="AW122" i="8"/>
  <c r="AT122" i="8"/>
  <c r="AS122" i="8"/>
  <c r="AP122" i="8"/>
  <c r="AO122" i="8"/>
  <c r="AL122" i="8"/>
  <c r="AL27" i="12"/>
  <c r="BN121" i="8"/>
  <c r="BK121" i="8"/>
  <c r="AU121" i="8"/>
  <c r="AT121" i="8"/>
  <c r="AQ121" i="8"/>
  <c r="AP121" i="8"/>
  <c r="AM121" i="8"/>
  <c r="BL119" i="8"/>
  <c r="BE119" i="8"/>
  <c r="AW119" i="8"/>
  <c r="AV119" i="8"/>
  <c r="AS119" i="8"/>
  <c r="AR119" i="8"/>
  <c r="AO119" i="8"/>
  <c r="AN119" i="8"/>
  <c r="AL24" i="12"/>
  <c r="AF24" i="12"/>
  <c r="X24" i="12"/>
  <c r="BM118" i="8"/>
  <c r="AW118" i="8"/>
  <c r="AS118" i="8"/>
  <c r="AQ118" i="8"/>
  <c r="AO118" i="8"/>
  <c r="AL23" i="12"/>
  <c r="BC117" i="8"/>
  <c r="AU117" i="8"/>
  <c r="AQ117" i="8"/>
  <c r="AN117" i="8"/>
  <c r="AM117" i="8"/>
  <c r="AL22" i="12"/>
  <c r="AI21" i="12"/>
  <c r="AD21" i="12"/>
  <c r="AA21" i="12"/>
  <c r="V21" i="12"/>
  <c r="S21" i="12"/>
  <c r="AV115" i="8"/>
  <c r="AR115" i="8"/>
  <c r="AN115" i="8"/>
  <c r="AI20" i="12"/>
  <c r="AA20" i="12"/>
  <c r="S20" i="12"/>
  <c r="BF114" i="8"/>
  <c r="AU114" i="8"/>
  <c r="AT114" i="8"/>
  <c r="AP114" i="8"/>
  <c r="AL114" i="8"/>
  <c r="AL19" i="12"/>
  <c r="AI19" i="12"/>
  <c r="AD19" i="12"/>
  <c r="AA19" i="12"/>
  <c r="V19" i="12"/>
  <c r="S19" i="12"/>
  <c r="BN113" i="8"/>
  <c r="BC113" i="8"/>
  <c r="AU113" i="8"/>
  <c r="AQ113" i="8"/>
  <c r="AP113" i="8"/>
  <c r="AM113" i="8"/>
  <c r="AL113" i="8"/>
  <c r="AL18" i="12"/>
  <c r="AG18" i="12"/>
  <c r="AD18" i="12"/>
  <c r="Y18" i="12"/>
  <c r="V18" i="12"/>
  <c r="Q18" i="12"/>
  <c r="AF17" i="12"/>
  <c r="X17" i="12"/>
  <c r="P17" i="12"/>
  <c r="BE111" i="8"/>
  <c r="AW111" i="8"/>
  <c r="AS111" i="8"/>
  <c r="AO111" i="8"/>
  <c r="AK16" i="12"/>
  <c r="AC16" i="12"/>
  <c r="U16" i="12"/>
  <c r="BM110" i="8"/>
  <c r="BF110" i="8"/>
  <c r="AX110" i="8"/>
  <c r="AW110" i="8"/>
  <c r="AS110" i="8"/>
  <c r="AP110" i="8"/>
  <c r="AO110" i="8"/>
  <c r="AL15" i="12"/>
  <c r="BN109" i="8"/>
  <c r="AX109" i="8"/>
  <c r="AT109" i="8"/>
  <c r="AP109" i="8"/>
  <c r="AL109" i="8"/>
  <c r="AD13" i="12"/>
  <c r="V13" i="12"/>
  <c r="N13" i="12"/>
  <c r="BL107" i="8"/>
  <c r="AV107" i="8"/>
  <c r="AR107" i="8"/>
  <c r="AN107" i="8"/>
  <c r="BM106" i="8"/>
  <c r="BF106" i="8"/>
  <c r="AX106" i="8"/>
  <c r="AW106" i="8"/>
  <c r="AT106" i="8"/>
  <c r="AP106" i="8"/>
  <c r="AL11" i="12"/>
  <c r="BC105" i="8"/>
  <c r="AU105" i="8"/>
  <c r="AQ105" i="8"/>
  <c r="AM105" i="8"/>
  <c r="AL10" i="12"/>
  <c r="K9" i="12"/>
  <c r="CO8" i="8"/>
  <c r="CP8" i="8" s="1"/>
  <c r="BI103" i="8"/>
  <c r="BE103" i="8"/>
  <c r="AW103" i="8"/>
  <c r="AS103" i="8"/>
  <c r="AO103" i="8"/>
  <c r="CP7" i="8"/>
  <c r="AW102" i="8"/>
  <c r="AO102" i="8"/>
  <c r="AL7" i="12"/>
  <c r="DB6" i="8"/>
  <c r="DB7" i="8" s="1"/>
  <c r="DB8" i="8" s="1"/>
  <c r="BN101" i="8"/>
  <c r="BC101" i="8"/>
  <c r="AX101" i="8"/>
  <c r="AU101" i="8"/>
  <c r="AT101" i="8"/>
  <c r="AP101" i="8"/>
  <c r="AM101" i="8"/>
  <c r="AL101" i="8"/>
  <c r="AE6" i="12"/>
  <c r="W6" i="12"/>
  <c r="O6" i="12"/>
  <c r="G6" i="12"/>
  <c r="DD5" i="8"/>
  <c r="AI5" i="12"/>
  <c r="AA5" i="12"/>
  <c r="S5" i="12"/>
  <c r="K5" i="12"/>
  <c r="CQ4" i="8"/>
  <c r="DJ9" i="8"/>
  <c r="BK167" i="12" l="1"/>
  <c r="BB165" i="12"/>
  <c r="L119" i="12"/>
  <c r="BC167" i="12"/>
  <c r="BA162" i="12"/>
  <c r="D120" i="12"/>
  <c r="L120" i="12"/>
  <c r="AY159" i="12"/>
  <c r="K118" i="12"/>
  <c r="BC166" i="12"/>
  <c r="BK166" i="12"/>
  <c r="K121" i="12"/>
  <c r="S121" i="12"/>
  <c r="BD161" i="12"/>
  <c r="BF160" i="12"/>
  <c r="AY158" i="12"/>
  <c r="AZ164" i="12"/>
  <c r="BH164" i="12"/>
  <c r="BA155" i="12"/>
  <c r="BE163" i="12"/>
  <c r="BS26" i="12"/>
  <c r="BS50" i="12"/>
  <c r="BS63" i="12"/>
  <c r="BS29" i="12"/>
  <c r="BS33" i="12"/>
  <c r="BS27" i="12"/>
  <c r="BR31" i="12"/>
  <c r="BS42" i="12"/>
  <c r="BS71" i="12"/>
  <c r="BS73" i="12"/>
  <c r="BS59" i="12"/>
  <c r="BS12" i="12"/>
  <c r="BS19" i="12"/>
  <c r="BS41" i="12"/>
  <c r="BS46" i="12"/>
  <c r="BS22" i="12"/>
  <c r="BS37" i="12"/>
  <c r="BS64" i="12"/>
  <c r="BS74" i="12"/>
  <c r="BS9" i="12"/>
  <c r="BS23" i="12"/>
  <c r="BS36" i="12"/>
  <c r="BS38" i="12"/>
  <c r="BS45" i="12"/>
  <c r="BR53" i="12"/>
  <c r="BS56" i="12"/>
  <c r="BS58" i="12"/>
  <c r="BS61" i="12"/>
  <c r="BS70" i="12"/>
  <c r="BS72" i="12"/>
  <c r="BR75" i="12"/>
  <c r="BS11" i="12"/>
  <c r="BS34" i="12"/>
  <c r="BS39" i="12"/>
  <c r="BS44" i="12"/>
  <c r="BS51" i="12"/>
  <c r="BS53" i="12"/>
  <c r="BS75" i="12"/>
  <c r="BS17" i="12"/>
  <c r="BS24" i="12"/>
  <c r="BS25" i="12"/>
  <c r="BS43" i="12"/>
  <c r="BS48" i="12"/>
  <c r="BS55" i="12"/>
  <c r="BS60" i="12"/>
  <c r="BR108" i="8"/>
  <c r="BS108" i="12" s="1"/>
  <c r="BS13" i="12"/>
  <c r="BR67" i="12"/>
  <c r="BR9" i="12"/>
  <c r="BR62" i="12"/>
  <c r="BR162" i="8"/>
  <c r="BS162" i="12" s="1"/>
  <c r="BS67" i="12"/>
  <c r="BR30" i="12"/>
  <c r="BR111" i="8"/>
  <c r="BS111" i="12" s="1"/>
  <c r="BS16" i="12"/>
  <c r="BR123" i="8"/>
  <c r="BS123" i="12" s="1"/>
  <c r="BS28" i="12"/>
  <c r="BR127" i="8"/>
  <c r="BS127" i="12" s="1"/>
  <c r="BS32" i="12"/>
  <c r="BR142" i="8"/>
  <c r="BS142" i="12" s="1"/>
  <c r="BS47" i="12"/>
  <c r="BR54" i="12"/>
  <c r="BR59" i="12"/>
  <c r="BR12" i="12"/>
  <c r="BR110" i="8"/>
  <c r="BS110" i="12" s="1"/>
  <c r="BS15" i="12"/>
  <c r="BR19" i="12"/>
  <c r="BR126" i="8"/>
  <c r="BS126" i="12" s="1"/>
  <c r="BS31" i="12"/>
  <c r="BR41" i="12"/>
  <c r="BR46" i="12"/>
  <c r="BR147" i="8"/>
  <c r="BS147" i="12" s="1"/>
  <c r="BS52" i="12"/>
  <c r="BR149" i="8"/>
  <c r="BS149" i="12" s="1"/>
  <c r="BS54" i="12"/>
  <c r="BR157" i="8"/>
  <c r="BS157" i="12" s="1"/>
  <c r="BS62" i="12"/>
  <c r="BR105" i="8"/>
  <c r="BS105" i="12" s="1"/>
  <c r="BS10" i="12"/>
  <c r="BR47" i="12"/>
  <c r="BR57" i="12"/>
  <c r="BR73" i="12"/>
  <c r="BR125" i="8"/>
  <c r="BS125" i="12" s="1"/>
  <c r="BS30" i="12"/>
  <c r="BR52" i="12"/>
  <c r="BR152" i="8"/>
  <c r="BS152" i="12" s="1"/>
  <c r="BS57" i="12"/>
  <c r="BR160" i="8"/>
  <c r="BS160" i="12" s="1"/>
  <c r="BS65" i="12"/>
  <c r="BR102" i="8"/>
  <c r="BS102" i="12" s="1"/>
  <c r="BS7" i="12"/>
  <c r="BR103" i="8"/>
  <c r="BS103" i="12" s="1"/>
  <c r="BS8" i="12"/>
  <c r="BR14" i="12"/>
  <c r="BR18" i="12"/>
  <c r="BR21" i="12"/>
  <c r="BR22" i="12"/>
  <c r="BR37" i="12"/>
  <c r="BR40" i="12"/>
  <c r="BR144" i="8"/>
  <c r="BS144" i="12" s="1"/>
  <c r="BS49" i="12"/>
  <c r="BR64" i="12"/>
  <c r="BR15" i="12"/>
  <c r="BR164" i="8"/>
  <c r="BS164" i="12" s="1"/>
  <c r="BS69" i="12"/>
  <c r="BR109" i="8"/>
  <c r="BS109" i="12" s="1"/>
  <c r="BS14" i="12"/>
  <c r="BR113" i="8"/>
  <c r="BS113" i="12" s="1"/>
  <c r="BS18" i="12"/>
  <c r="BR20" i="12"/>
  <c r="BR116" i="8"/>
  <c r="BS116" i="12" s="1"/>
  <c r="BS21" i="12"/>
  <c r="BR23" i="12"/>
  <c r="BR36" i="12"/>
  <c r="BR38" i="12"/>
  <c r="BR135" i="8"/>
  <c r="BS135" i="12" s="1"/>
  <c r="BS40" i="12"/>
  <c r="BR45" i="12"/>
  <c r="BR56" i="12"/>
  <c r="BR58" i="12"/>
  <c r="BR61" i="12"/>
  <c r="BR66" i="12"/>
  <c r="BR68" i="12"/>
  <c r="BR70" i="12"/>
  <c r="BR72" i="12"/>
  <c r="BR101" i="8"/>
  <c r="BS101" i="12" s="1"/>
  <c r="BS6" i="12"/>
  <c r="BR16" i="12"/>
  <c r="BR28" i="12"/>
  <c r="BR11" i="12"/>
  <c r="BR115" i="8"/>
  <c r="BS115" i="12" s="1"/>
  <c r="BS20" i="12"/>
  <c r="BR34" i="12"/>
  <c r="BR35" i="12"/>
  <c r="BR39" i="12"/>
  <c r="BR44" i="12"/>
  <c r="BR51" i="12"/>
  <c r="BR161" i="8"/>
  <c r="BS161" i="12" s="1"/>
  <c r="BS66" i="12"/>
  <c r="BR163" i="8"/>
  <c r="BS68" i="12"/>
  <c r="BR17" i="12"/>
  <c r="BR24" i="12"/>
  <c r="BR25" i="12"/>
  <c r="BR130" i="8"/>
  <c r="BS130" i="12" s="1"/>
  <c r="BS35" i="12"/>
  <c r="BR43" i="12"/>
  <c r="BR48" i="12"/>
  <c r="BR55" i="12"/>
  <c r="BR60" i="12"/>
  <c r="BR6" i="12"/>
  <c r="BR10" i="12"/>
  <c r="BR13" i="12"/>
  <c r="BR26" i="12"/>
  <c r="BR29" i="12"/>
  <c r="BR33" i="12"/>
  <c r="BR50" i="12"/>
  <c r="BR63" i="12"/>
  <c r="BS76" i="12"/>
  <c r="BR76" i="12"/>
  <c r="BR128" i="8"/>
  <c r="BS128" i="12" s="1"/>
  <c r="BR151" i="8"/>
  <c r="BS151" i="12" s="1"/>
  <c r="BR139" i="8"/>
  <c r="BS139" i="12" s="1"/>
  <c r="BR134" i="8"/>
  <c r="BS134" i="12" s="1"/>
  <c r="BQ135" i="8"/>
  <c r="BR121" i="8"/>
  <c r="BS121" i="12" s="1"/>
  <c r="BR145" i="8"/>
  <c r="BS145" i="12" s="1"/>
  <c r="BR158" i="8"/>
  <c r="BS158" i="12" s="1"/>
  <c r="BR122" i="8"/>
  <c r="BS122" i="12" s="1"/>
  <c r="BR137" i="8"/>
  <c r="BS137" i="12" s="1"/>
  <c r="BR166" i="8"/>
  <c r="BR140" i="8"/>
  <c r="BS140" i="12" s="1"/>
  <c r="BR167" i="8"/>
  <c r="BR124" i="8"/>
  <c r="BS124" i="12" s="1"/>
  <c r="BR114" i="8"/>
  <c r="BS114" i="12" s="1"/>
  <c r="BP115" i="8"/>
  <c r="BR136" i="8"/>
  <c r="BS136" i="12" s="1"/>
  <c r="BR131" i="8"/>
  <c r="BS131" i="12" s="1"/>
  <c r="BR165" i="8"/>
  <c r="BS165" i="12" s="1"/>
  <c r="BR129" i="8"/>
  <c r="BS129" i="12" s="1"/>
  <c r="BR146" i="8"/>
  <c r="BS146" i="12" s="1"/>
  <c r="BR112" i="8"/>
  <c r="BS112" i="12" s="1"/>
  <c r="BR104" i="8"/>
  <c r="BS104" i="12" s="1"/>
  <c r="BR154" i="8"/>
  <c r="BS154" i="12" s="1"/>
  <c r="BR107" i="8"/>
  <c r="BS107" i="12" s="1"/>
  <c r="BR141" i="8"/>
  <c r="BS141" i="12" s="1"/>
  <c r="BR117" i="8"/>
  <c r="BS117" i="12" s="1"/>
  <c r="BR132" i="8"/>
  <c r="BS132" i="12" s="1"/>
  <c r="BR159" i="8"/>
  <c r="BS159" i="12" s="1"/>
  <c r="BO105" i="8"/>
  <c r="BR118" i="8"/>
  <c r="BS118" i="12" s="1"/>
  <c r="BR133" i="8"/>
  <c r="BS133" i="12" s="1"/>
  <c r="BR153" i="8"/>
  <c r="BS153" i="12" s="1"/>
  <c r="BR156" i="8"/>
  <c r="BS156" i="12" s="1"/>
  <c r="BR106" i="8"/>
  <c r="BS106" i="12" s="1"/>
  <c r="BR148" i="8"/>
  <c r="BS148" i="12" s="1"/>
  <c r="BR119" i="8"/>
  <c r="BS119" i="12" s="1"/>
  <c r="BR120" i="8"/>
  <c r="BS120" i="12" s="1"/>
  <c r="BR138" i="8"/>
  <c r="BS138" i="12" s="1"/>
  <c r="BR143" i="8"/>
  <c r="BS143" i="12" s="1"/>
  <c r="BR150" i="8"/>
  <c r="BS150" i="12" s="1"/>
  <c r="BR155" i="8"/>
  <c r="BS155" i="12" s="1"/>
  <c r="AP122" i="12"/>
  <c r="BQ119" i="8"/>
  <c r="AZ156" i="12"/>
  <c r="BB157" i="12"/>
  <c r="BC158" i="12"/>
  <c r="BC159" i="12"/>
  <c r="BB160" i="12"/>
  <c r="AZ161" i="12"/>
  <c r="BE162" i="12"/>
  <c r="BA163" i="12"/>
  <c r="BI163" i="12"/>
  <c r="BD164" i="12"/>
  <c r="BF165" i="12"/>
  <c r="AY166" i="12"/>
  <c r="BG166" i="12"/>
  <c r="AY167" i="12"/>
  <c r="BG167" i="12"/>
  <c r="AS131" i="12"/>
  <c r="BO117" i="8"/>
  <c r="BQ103" i="8"/>
  <c r="AS147" i="12"/>
  <c r="BA156" i="12"/>
  <c r="BC157" i="12"/>
  <c r="BD158" i="12"/>
  <c r="BD159" i="12"/>
  <c r="BC160" i="12"/>
  <c r="BA161" i="12"/>
  <c r="BF162" i="12"/>
  <c r="BB163" i="12"/>
  <c r="BE164" i="12"/>
  <c r="AY165" i="12"/>
  <c r="BG165" i="12"/>
  <c r="AZ166" i="12"/>
  <c r="BH166" i="12"/>
  <c r="AZ167" i="12"/>
  <c r="BH167" i="12"/>
  <c r="CQ7" i="8"/>
  <c r="BQ102" i="8"/>
  <c r="BP5" i="12"/>
  <c r="BQ122" i="8"/>
  <c r="BQ126" i="8"/>
  <c r="BQ131" i="8"/>
  <c r="BP107" i="8"/>
  <c r="BQ62" i="12"/>
  <c r="BQ110" i="8"/>
  <c r="BR110" i="12" s="1"/>
  <c r="BP117" i="8"/>
  <c r="BP131" i="8"/>
  <c r="BQ59" i="12"/>
  <c r="BP123" i="8"/>
  <c r="BQ118" i="8"/>
  <c r="BQ127" i="8"/>
  <c r="BR127" i="12" s="1"/>
  <c r="BP157" i="8"/>
  <c r="BQ111" i="8"/>
  <c r="BQ25" i="12"/>
  <c r="BQ43" i="12"/>
  <c r="BQ27" i="12"/>
  <c r="BQ47" i="12"/>
  <c r="BP49" i="12"/>
  <c r="BO139" i="8"/>
  <c r="BO146" i="8"/>
  <c r="BP18" i="12"/>
  <c r="BQ19" i="12"/>
  <c r="BQ41" i="12"/>
  <c r="BQ46" i="12"/>
  <c r="BO114" i="8"/>
  <c r="BP36" i="12"/>
  <c r="BP45" i="12"/>
  <c r="BP56" i="12"/>
  <c r="BP61" i="12"/>
  <c r="BP72" i="12"/>
  <c r="BP119" i="8"/>
  <c r="BO127" i="8"/>
  <c r="BO5" i="12"/>
  <c r="BP34" i="12"/>
  <c r="BP44" i="12"/>
  <c r="BQ58" i="12"/>
  <c r="BP60" i="12"/>
  <c r="BP26" i="12"/>
  <c r="BO113" i="12"/>
  <c r="BO167" i="8"/>
  <c r="BP28" i="12"/>
  <c r="BQ33" i="12"/>
  <c r="BP42" i="12"/>
  <c r="BQ63" i="12"/>
  <c r="BP65" i="12"/>
  <c r="BP125" i="8"/>
  <c r="BO27" i="12"/>
  <c r="BN133" i="8"/>
  <c r="BO59" i="12"/>
  <c r="BK133" i="8"/>
  <c r="BN167" i="8"/>
  <c r="BN167" i="12" s="1"/>
  <c r="BO13" i="12"/>
  <c r="BO37" i="12"/>
  <c r="BO50" i="12"/>
  <c r="BO62" i="12"/>
  <c r="BO19" i="12"/>
  <c r="BO21" i="12"/>
  <c r="BO35" i="12"/>
  <c r="BN106" i="8"/>
  <c r="BN106" i="12" s="1"/>
  <c r="BO43" i="12"/>
  <c r="BO46" i="12"/>
  <c r="BO55" i="12"/>
  <c r="BO29" i="12"/>
  <c r="BO66" i="12"/>
  <c r="BN129" i="8"/>
  <c r="BM126" i="8"/>
  <c r="BN115" i="8"/>
  <c r="BN61" i="12"/>
  <c r="BM143" i="8"/>
  <c r="BM7" i="12"/>
  <c r="BN28" i="12"/>
  <c r="BN30" i="12"/>
  <c r="BN45" i="12"/>
  <c r="BN147" i="8"/>
  <c r="BM150" i="8"/>
  <c r="BN64" i="12"/>
  <c r="BM122" i="8"/>
  <c r="BM8" i="12"/>
  <c r="BN36" i="12"/>
  <c r="BN38" i="12"/>
  <c r="BM103" i="8"/>
  <c r="BN44" i="12"/>
  <c r="BL139" i="8"/>
  <c r="BN60" i="12"/>
  <c r="BN20" i="12"/>
  <c r="BM37" i="12"/>
  <c r="BN48" i="12"/>
  <c r="BM50" i="12"/>
  <c r="BM15" i="12"/>
  <c r="BM21" i="12"/>
  <c r="BM39" i="12"/>
  <c r="BM51" i="12"/>
  <c r="BM54" i="12"/>
  <c r="BN7" i="12"/>
  <c r="BM23" i="12"/>
  <c r="BM55" i="12"/>
  <c r="BM29" i="12"/>
  <c r="BM66" i="12"/>
  <c r="BM67" i="12"/>
  <c r="BN6" i="12"/>
  <c r="BL8" i="12"/>
  <c r="BN57" i="12"/>
  <c r="BM31" i="12"/>
  <c r="AM101" i="12"/>
  <c r="AQ113" i="12"/>
  <c r="AX126" i="12"/>
  <c r="BN134" i="8"/>
  <c r="BN134" i="12" s="1"/>
  <c r="BK105" i="8"/>
  <c r="BM111" i="8"/>
  <c r="BN114" i="8"/>
  <c r="BM135" i="8"/>
  <c r="BN137" i="8"/>
  <c r="BL22" i="12"/>
  <c r="BN122" i="8"/>
  <c r="BL38" i="12"/>
  <c r="BL48" i="12"/>
  <c r="BL57" i="12"/>
  <c r="BM119" i="8"/>
  <c r="BM119" i="12" s="1"/>
  <c r="BN126" i="8"/>
  <c r="BL16" i="12"/>
  <c r="BL24" i="12"/>
  <c r="BL32" i="12"/>
  <c r="BL40" i="12"/>
  <c r="BL52" i="12"/>
  <c r="BL53" i="12"/>
  <c r="BL68" i="12"/>
  <c r="BL64" i="12"/>
  <c r="BK113" i="8"/>
  <c r="BL30" i="12"/>
  <c r="BK125" i="8"/>
  <c r="BM127" i="8"/>
  <c r="BM131" i="8"/>
  <c r="BM131" i="12" s="1"/>
  <c r="BN103" i="8"/>
  <c r="BN111" i="8"/>
  <c r="BK122" i="8"/>
  <c r="BK122" i="12" s="1"/>
  <c r="BL129" i="8"/>
  <c r="BK130" i="8"/>
  <c r="BK9" i="12"/>
  <c r="BJ106" i="8"/>
  <c r="BK17" i="12"/>
  <c r="BK23" i="12"/>
  <c r="BK25" i="12"/>
  <c r="BK31" i="12"/>
  <c r="BK33" i="12"/>
  <c r="BK39" i="12"/>
  <c r="BK41" i="12"/>
  <c r="BG133" i="8"/>
  <c r="BK47" i="12"/>
  <c r="BK58" i="12"/>
  <c r="BK67" i="12"/>
  <c r="BK51" i="12"/>
  <c r="BK54" i="12"/>
  <c r="BK63" i="12"/>
  <c r="BJ123" i="8"/>
  <c r="K13" i="12"/>
  <c r="S13" i="12"/>
  <c r="AA13" i="12"/>
  <c r="AI13" i="12"/>
  <c r="X20" i="12"/>
  <c r="AF20" i="12"/>
  <c r="AG27" i="12"/>
  <c r="G109" i="12"/>
  <c r="J112" i="12"/>
  <c r="I113" i="12"/>
  <c r="F114" i="12"/>
  <c r="K115" i="12"/>
  <c r="G116" i="12"/>
  <c r="J117" i="12"/>
  <c r="J122" i="12"/>
  <c r="R122" i="12"/>
  <c r="G123" i="12"/>
  <c r="O123" i="12"/>
  <c r="BE102" i="8"/>
  <c r="BJ105" i="8"/>
  <c r="BE110" i="8"/>
  <c r="BF110" i="12" s="1"/>
  <c r="BJ113" i="8"/>
  <c r="BJ121" i="8"/>
  <c r="BK121" i="12" s="1"/>
  <c r="BE126" i="8"/>
  <c r="BF126" i="12" s="1"/>
  <c r="BJ129" i="8"/>
  <c r="F5" i="12"/>
  <c r="N5" i="12"/>
  <c r="V5" i="12"/>
  <c r="AD5" i="12"/>
  <c r="AL5" i="12"/>
  <c r="AU101" i="12"/>
  <c r="Q12" i="12"/>
  <c r="Y12" i="12"/>
  <c r="AG12" i="12"/>
  <c r="T18" i="12"/>
  <c r="AB18" i="12"/>
  <c r="AJ18" i="12"/>
  <c r="V22" i="12"/>
  <c r="AD22" i="12"/>
  <c r="AE32" i="12"/>
  <c r="D111" i="12"/>
  <c r="D112" i="12"/>
  <c r="K113" i="12"/>
  <c r="H114" i="12"/>
  <c r="E115" i="12"/>
  <c r="M115" i="12"/>
  <c r="I116" i="12"/>
  <c r="D117" i="12"/>
  <c r="L117" i="12"/>
  <c r="F118" i="12"/>
  <c r="N118" i="12"/>
  <c r="G119" i="12"/>
  <c r="O119" i="12"/>
  <c r="G120" i="12"/>
  <c r="O120" i="12"/>
  <c r="F121" i="12"/>
  <c r="N121" i="12"/>
  <c r="AL21" i="12"/>
  <c r="AL13" i="12"/>
  <c r="L12" i="12"/>
  <c r="T12" i="12"/>
  <c r="AB12" i="12"/>
  <c r="AJ12" i="12"/>
  <c r="U20" i="12"/>
  <c r="AC20" i="12"/>
  <c r="AK20" i="12"/>
  <c r="AT126" i="12"/>
  <c r="AK35" i="12"/>
  <c r="N9" i="12"/>
  <c r="V9" i="12"/>
  <c r="AD9" i="12"/>
  <c r="AB25" i="12"/>
  <c r="AJ25" i="12"/>
  <c r="Y26" i="12"/>
  <c r="AG26" i="12"/>
  <c r="AD29" i="12"/>
  <c r="AL29" i="12"/>
  <c r="AG33" i="12"/>
  <c r="AD34" i="12"/>
  <c r="BP129" i="8"/>
  <c r="AV133" i="8"/>
  <c r="AV133" i="12" s="1"/>
  <c r="BL133" i="8"/>
  <c r="AM134" i="8"/>
  <c r="AM134" i="12" s="1"/>
  <c r="BK134" i="8"/>
  <c r="BK137" i="8"/>
  <c r="BK137" i="12" s="1"/>
  <c r="AO138" i="8"/>
  <c r="BM138" i="8"/>
  <c r="BI110" i="8"/>
  <c r="BI118" i="8"/>
  <c r="BI122" i="8"/>
  <c r="BJ122" i="12" s="1"/>
  <c r="BI130" i="8"/>
  <c r="BI162" i="8"/>
  <c r="BI162" i="12" s="1"/>
  <c r="BI119" i="8"/>
  <c r="BJ162" i="8"/>
  <c r="BI127" i="8"/>
  <c r="BI111" i="8"/>
  <c r="BI135" i="8"/>
  <c r="BI161" i="8"/>
  <c r="BI161" i="12" s="1"/>
  <c r="BJ125" i="8"/>
  <c r="BJ10" i="12"/>
  <c r="BJ18" i="12"/>
  <c r="BJ26" i="12"/>
  <c r="BJ42" i="12"/>
  <c r="BJ49" i="12"/>
  <c r="BJ56" i="12"/>
  <c r="BJ114" i="8"/>
  <c r="BH131" i="8"/>
  <c r="BI131" i="12" s="1"/>
  <c r="BH107" i="8"/>
  <c r="BJ133" i="8"/>
  <c r="BJ145" i="8"/>
  <c r="BH115" i="8"/>
  <c r="BI126" i="8"/>
  <c r="BI134" i="8"/>
  <c r="BH119" i="8"/>
  <c r="BJ126" i="8"/>
  <c r="BJ134" i="8"/>
  <c r="BI11" i="12"/>
  <c r="BI19" i="12"/>
  <c r="BI27" i="12"/>
  <c r="BI43" i="12"/>
  <c r="BI46" i="12"/>
  <c r="BI59" i="12"/>
  <c r="BI62" i="12"/>
  <c r="BH5" i="12"/>
  <c r="BG6" i="12"/>
  <c r="BH123" i="8"/>
  <c r="BH117" i="8"/>
  <c r="BH125" i="8"/>
  <c r="BH133" i="8"/>
  <c r="BJ155" i="8"/>
  <c r="BJ24" i="12"/>
  <c r="BI25" i="12"/>
  <c r="BJ32" i="12"/>
  <c r="BI33" i="12"/>
  <c r="BJ40" i="12"/>
  <c r="BI41" i="12"/>
  <c r="BI47" i="12"/>
  <c r="BJ52" i="12"/>
  <c r="BJ53" i="12"/>
  <c r="BI58" i="12"/>
  <c r="BI63" i="12"/>
  <c r="BG143" i="8"/>
  <c r="BG113" i="8"/>
  <c r="BH36" i="12"/>
  <c r="BH44" i="12"/>
  <c r="BH60" i="12"/>
  <c r="BG131" i="8"/>
  <c r="BH28" i="12"/>
  <c r="BH45" i="12"/>
  <c r="BH61" i="12"/>
  <c r="BG114" i="8"/>
  <c r="BG114" i="12" s="1"/>
  <c r="BG122" i="8"/>
  <c r="BG142" i="8"/>
  <c r="BG149" i="8"/>
  <c r="BJ153" i="8"/>
  <c r="BJ153" i="12" s="1"/>
  <c r="BH26" i="12"/>
  <c r="BH34" i="12"/>
  <c r="BH42" i="12"/>
  <c r="BH49" i="12"/>
  <c r="BH56" i="12"/>
  <c r="BF101" i="8"/>
  <c r="BF109" i="8"/>
  <c r="BD119" i="8"/>
  <c r="BE119" i="12" s="1"/>
  <c r="BE106" i="8"/>
  <c r="BF106" i="12" s="1"/>
  <c r="BF113" i="8"/>
  <c r="BE118" i="8"/>
  <c r="BF129" i="8"/>
  <c r="BF137" i="8"/>
  <c r="BF121" i="8"/>
  <c r="BG121" i="12" s="1"/>
  <c r="BF125" i="8"/>
  <c r="BE130" i="8"/>
  <c r="BF133" i="8"/>
  <c r="BG19" i="12"/>
  <c r="BG27" i="12"/>
  <c r="BG35" i="12"/>
  <c r="BG43" i="12"/>
  <c r="BG46" i="12"/>
  <c r="BG59" i="12"/>
  <c r="BG62" i="12"/>
  <c r="BE7" i="12"/>
  <c r="BD8" i="12"/>
  <c r="BG13" i="12"/>
  <c r="BG21" i="12"/>
  <c r="BG29" i="12"/>
  <c r="BG37" i="12"/>
  <c r="BG50" i="12"/>
  <c r="BG55" i="12"/>
  <c r="BF111" i="8"/>
  <c r="BF111" i="12" s="1"/>
  <c r="BF119" i="8"/>
  <c r="BF119" i="12" s="1"/>
  <c r="BF147" i="8"/>
  <c r="BC121" i="8"/>
  <c r="BG126" i="8"/>
  <c r="BG126" i="12" s="1"/>
  <c r="H122" i="12"/>
  <c r="P122" i="12"/>
  <c r="E123" i="12"/>
  <c r="M123" i="12"/>
  <c r="U123" i="12"/>
  <c r="F7" i="12"/>
  <c r="N7" i="12"/>
  <c r="V7" i="12"/>
  <c r="AD7" i="12"/>
  <c r="AM122" i="8"/>
  <c r="AM122" i="12" s="1"/>
  <c r="AL28" i="12"/>
  <c r="BK126" i="8"/>
  <c r="AH35" i="12"/>
  <c r="AG37" i="12"/>
  <c r="AQ133" i="12"/>
  <c r="AW147" i="12"/>
  <c r="E118" i="12"/>
  <c r="M118" i="12"/>
  <c r="F119" i="12"/>
  <c r="N119" i="12"/>
  <c r="F120" i="12"/>
  <c r="N120" i="12"/>
  <c r="E121" i="12"/>
  <c r="M121" i="12"/>
  <c r="K122" i="12"/>
  <c r="S122" i="12"/>
  <c r="H123" i="12"/>
  <c r="P123" i="12"/>
  <c r="BF20" i="12"/>
  <c r="BF28" i="12"/>
  <c r="BF36" i="12"/>
  <c r="BF44" i="12"/>
  <c r="BF45" i="12"/>
  <c r="AX119" i="12"/>
  <c r="AR129" i="8"/>
  <c r="T15" i="12"/>
  <c r="AB15" i="12"/>
  <c r="AJ15" i="12"/>
  <c r="AJ22" i="12"/>
  <c r="AM102" i="8"/>
  <c r="AU102" i="8"/>
  <c r="BJ103" i="8"/>
  <c r="BJ103" i="12" s="1"/>
  <c r="AQ106" i="8"/>
  <c r="AQ106" i="12" s="1"/>
  <c r="BG106" i="8"/>
  <c r="BG106" i="12" s="1"/>
  <c r="BO102" i="8"/>
  <c r="AN105" i="8"/>
  <c r="AN105" i="12" s="1"/>
  <c r="BL109" i="8"/>
  <c r="AU106" i="8"/>
  <c r="AU106" i="12" s="1"/>
  <c r="BK106" i="8"/>
  <c r="BH109" i="8"/>
  <c r="AL12" i="12"/>
  <c r="BF22" i="12"/>
  <c r="BF30" i="12"/>
  <c r="BF38" i="12"/>
  <c r="BF48" i="12"/>
  <c r="BF57" i="12"/>
  <c r="BF115" i="8"/>
  <c r="AL20" i="12"/>
  <c r="BK118" i="8"/>
  <c r="AP119" i="12"/>
  <c r="BF60" i="12"/>
  <c r="BF61" i="12"/>
  <c r="K7" i="12"/>
  <c r="S7" i="12"/>
  <c r="AA7" i="12"/>
  <c r="AI7" i="12"/>
  <c r="AX110" i="12"/>
  <c r="U19" i="12"/>
  <c r="AC19" i="12"/>
  <c r="AK19" i="12"/>
  <c r="Z20" i="12"/>
  <c r="AH20" i="12"/>
  <c r="AV115" i="12"/>
  <c r="X21" i="12"/>
  <c r="AF21" i="12"/>
  <c r="AA23" i="12"/>
  <c r="AI23" i="12"/>
  <c r="BE131" i="12"/>
  <c r="BF134" i="12"/>
  <c r="AT139" i="12"/>
  <c r="BO161" i="12"/>
  <c r="E109" i="12"/>
  <c r="G110" i="12"/>
  <c r="H111" i="12"/>
  <c r="H112" i="12"/>
  <c r="G113" i="12"/>
  <c r="D114" i="12"/>
  <c r="L114" i="12"/>
  <c r="I115" i="12"/>
  <c r="E116" i="12"/>
  <c r="M116" i="12"/>
  <c r="H117" i="12"/>
  <c r="AY154" i="12"/>
  <c r="AZ157" i="12"/>
  <c r="BA158" i="12"/>
  <c r="BA159" i="12"/>
  <c r="AZ160" i="12"/>
  <c r="BF161" i="12"/>
  <c r="BC162" i="12"/>
  <c r="AY163" i="12"/>
  <c r="BG163" i="12"/>
  <c r="BB164" i="12"/>
  <c r="BJ164" i="12"/>
  <c r="BD165" i="12"/>
  <c r="BE166" i="12"/>
  <c r="BE167" i="12"/>
  <c r="BM167" i="12"/>
  <c r="AO5" i="12"/>
  <c r="AW5" i="12"/>
  <c r="BE5" i="12"/>
  <c r="BM5" i="12"/>
  <c r="AN6" i="12"/>
  <c r="AV6" i="12"/>
  <c r="BD6" i="12"/>
  <c r="BL6" i="12"/>
  <c r="AM7" i="12"/>
  <c r="AU7" i="12"/>
  <c r="BC7" i="12"/>
  <c r="BK7" i="12"/>
  <c r="AT8" i="12"/>
  <c r="BJ8" i="12"/>
  <c r="AS9" i="12"/>
  <c r="BI9" i="12"/>
  <c r="BQ9" i="12"/>
  <c r="AR10" i="12"/>
  <c r="BH10" i="12"/>
  <c r="BP10" i="12"/>
  <c r="AQ11" i="12"/>
  <c r="BG11" i="12"/>
  <c r="BO11" i="12"/>
  <c r="AP12" i="12"/>
  <c r="AX12" i="12"/>
  <c r="BF12" i="12"/>
  <c r="BN12" i="12"/>
  <c r="AO13" i="12"/>
  <c r="AW13" i="12"/>
  <c r="BE13" i="12"/>
  <c r="BM13" i="12"/>
  <c r="AN14" i="12"/>
  <c r="AV14" i="12"/>
  <c r="BL14" i="12"/>
  <c r="AM15" i="12"/>
  <c r="AU15" i="12"/>
  <c r="BK15" i="12"/>
  <c r="AT16" i="12"/>
  <c r="BJ16" i="12"/>
  <c r="AS17" i="12"/>
  <c r="BI17" i="12"/>
  <c r="BQ17" i="12"/>
  <c r="AR18" i="12"/>
  <c r="BH18" i="12"/>
  <c r="BE21" i="12"/>
  <c r="BE29" i="12"/>
  <c r="BE37" i="12"/>
  <c r="BE50" i="12"/>
  <c r="BE55" i="12"/>
  <c r="BE23" i="12"/>
  <c r="AU103" i="8"/>
  <c r="AZ107" i="8"/>
  <c r="AQ123" i="8"/>
  <c r="AR123" i="12" s="1"/>
  <c r="BO123" i="8"/>
  <c r="AV145" i="12"/>
  <c r="AN124" i="8"/>
  <c r="BM101" i="8"/>
  <c r="BN101" i="12" s="1"/>
  <c r="K10" i="12"/>
  <c r="S10" i="12"/>
  <c r="AA10" i="12"/>
  <c r="AI10" i="12"/>
  <c r="J11" i="12"/>
  <c r="R11" i="12"/>
  <c r="Z11" i="12"/>
  <c r="AH11" i="12"/>
  <c r="Q16" i="12"/>
  <c r="Y16" i="12"/>
  <c r="AG16" i="12"/>
  <c r="T17" i="12"/>
  <c r="AB17" i="12"/>
  <c r="AJ17" i="12"/>
  <c r="U21" i="12"/>
  <c r="AC21" i="12"/>
  <c r="AK21" i="12"/>
  <c r="W22" i="12"/>
  <c r="AE22" i="12"/>
  <c r="AN117" i="12"/>
  <c r="X23" i="12"/>
  <c r="AF23" i="12"/>
  <c r="BQ121" i="8"/>
  <c r="AJ27" i="12"/>
  <c r="AH28" i="12"/>
  <c r="AI37" i="12"/>
  <c r="AM137" i="12"/>
  <c r="D110" i="12"/>
  <c r="E111" i="12"/>
  <c r="E112" i="12"/>
  <c r="D113" i="12"/>
  <c r="I114" i="12"/>
  <c r="F115" i="12"/>
  <c r="J116" i="12"/>
  <c r="E117" i="12"/>
  <c r="M117" i="12"/>
  <c r="AX103" i="8"/>
  <c r="AX103" i="12" s="1"/>
  <c r="BE39" i="12"/>
  <c r="AN109" i="8"/>
  <c r="AL25" i="12"/>
  <c r="AL33" i="12"/>
  <c r="AU125" i="8"/>
  <c r="AU125" i="12" s="1"/>
  <c r="AH132" i="8"/>
  <c r="AH132" i="12" s="1"/>
  <c r="AS146" i="12"/>
  <c r="AM5" i="12"/>
  <c r="AU5" i="12"/>
  <c r="BC5" i="12"/>
  <c r="BK5" i="12"/>
  <c r="AS7" i="12"/>
  <c r="BI7" i="12"/>
  <c r="BQ7" i="12"/>
  <c r="AQ9" i="12"/>
  <c r="BG9" i="12"/>
  <c r="AP10" i="12"/>
  <c r="AX10" i="12"/>
  <c r="BF10" i="12"/>
  <c r="BN10" i="12"/>
  <c r="BC103" i="8"/>
  <c r="BK103" i="8"/>
  <c r="AM13" i="12"/>
  <c r="BK13" i="12"/>
  <c r="BJ14" i="12"/>
  <c r="AR110" i="8"/>
  <c r="AS110" i="12" s="1"/>
  <c r="BI15" i="12"/>
  <c r="BQ15" i="12"/>
  <c r="AR16" i="12"/>
  <c r="BH16" i="12"/>
  <c r="BP16" i="12"/>
  <c r="AQ17" i="12"/>
  <c r="AP18" i="12"/>
  <c r="AX18" i="12"/>
  <c r="BF18" i="12"/>
  <c r="BN18" i="12"/>
  <c r="AO19" i="12"/>
  <c r="AW19" i="12"/>
  <c r="BE19" i="12"/>
  <c r="AN20" i="12"/>
  <c r="AV20" i="12"/>
  <c r="BC115" i="8"/>
  <c r="BD115" i="12" s="1"/>
  <c r="BL20" i="12"/>
  <c r="AM21" i="12"/>
  <c r="AU21" i="12"/>
  <c r="BK21" i="12"/>
  <c r="BJ22" i="12"/>
  <c r="AR24" i="12"/>
  <c r="BH24" i="12"/>
  <c r="BP24" i="12"/>
  <c r="AQ25" i="12"/>
  <c r="BG25" i="12"/>
  <c r="BO25" i="12"/>
  <c r="AO117" i="8"/>
  <c r="AO117" i="12" s="1"/>
  <c r="AW117" i="8"/>
  <c r="AW117" i="12" s="1"/>
  <c r="BE117" i="8"/>
  <c r="AO27" i="12"/>
  <c r="AW27" i="12"/>
  <c r="BE27" i="12"/>
  <c r="BM27" i="12"/>
  <c r="AM29" i="12"/>
  <c r="AU29" i="12"/>
  <c r="BK29" i="12"/>
  <c r="AT30" i="12"/>
  <c r="BJ30" i="12"/>
  <c r="AL16" i="12"/>
  <c r="BE31" i="12"/>
  <c r="AL9" i="12"/>
  <c r="N8" i="12"/>
  <c r="V8" i="12"/>
  <c r="AD8" i="12"/>
  <c r="AL8" i="12"/>
  <c r="Q14" i="12"/>
  <c r="Y14" i="12"/>
  <c r="AG14" i="12"/>
  <c r="AU115" i="12"/>
  <c r="Y22" i="12"/>
  <c r="AG22" i="12"/>
  <c r="AA24" i="12"/>
  <c r="AI24" i="12"/>
  <c r="W25" i="12"/>
  <c r="AE25" i="12"/>
  <c r="AJ26" i="12"/>
  <c r="AE33" i="12"/>
  <c r="AJ34" i="12"/>
  <c r="AJ36" i="12"/>
  <c r="I118" i="12"/>
  <c r="J119" i="12"/>
  <c r="J120" i="12"/>
  <c r="R120" i="12"/>
  <c r="I121" i="12"/>
  <c r="Q121" i="12"/>
  <c r="F122" i="12"/>
  <c r="N122" i="12"/>
  <c r="K123" i="12"/>
  <c r="S123" i="12"/>
  <c r="AS31" i="12"/>
  <c r="BI31" i="12"/>
  <c r="BQ31" i="12"/>
  <c r="BH32" i="12"/>
  <c r="BP32" i="12"/>
  <c r="AQ33" i="12"/>
  <c r="BG33" i="12"/>
  <c r="BO33" i="12"/>
  <c r="AP34" i="12"/>
  <c r="AX34" i="12"/>
  <c r="BF34" i="12"/>
  <c r="BN34" i="12"/>
  <c r="BE35" i="12"/>
  <c r="BM35" i="12"/>
  <c r="AN36" i="12"/>
  <c r="AV36" i="12"/>
  <c r="BC127" i="8"/>
  <c r="BK127" i="8"/>
  <c r="AM37" i="12"/>
  <c r="AU37" i="12"/>
  <c r="BK37" i="12"/>
  <c r="AT38" i="12"/>
  <c r="BJ38" i="12"/>
  <c r="AS39" i="12"/>
  <c r="BI39" i="12"/>
  <c r="BQ39" i="12"/>
  <c r="BO131" i="8"/>
  <c r="AQ41" i="12"/>
  <c r="BG41" i="12"/>
  <c r="BO41" i="12"/>
  <c r="AP42" i="12"/>
  <c r="AX42" i="12"/>
  <c r="BF42" i="12"/>
  <c r="BN42" i="12"/>
  <c r="AW43" i="12"/>
  <c r="BE43" i="12"/>
  <c r="BM43" i="12"/>
  <c r="AM135" i="8"/>
  <c r="AV44" i="12"/>
  <c r="BC135" i="8"/>
  <c r="BL44" i="12"/>
  <c r="AV45" i="12"/>
  <c r="BL45" i="12"/>
  <c r="AW46" i="12"/>
  <c r="BE46" i="12"/>
  <c r="BM46" i="12"/>
  <c r="BG47" i="12"/>
  <c r="BO47" i="12"/>
  <c r="BJ48" i="12"/>
  <c r="AX49" i="12"/>
  <c r="BF49" i="12"/>
  <c r="BN49" i="12"/>
  <c r="AU50" i="12"/>
  <c r="BK50" i="12"/>
  <c r="BI51" i="12"/>
  <c r="BQ51" i="12"/>
  <c r="BH52" i="12"/>
  <c r="BP52" i="12"/>
  <c r="BH53" i="12"/>
  <c r="BP53" i="12"/>
  <c r="BI54" i="12"/>
  <c r="BQ54" i="12"/>
  <c r="BK55" i="12"/>
  <c r="BF56" i="12"/>
  <c r="BN56" i="12"/>
  <c r="BJ57" i="12"/>
  <c r="BG58" i="12"/>
  <c r="BO58" i="12"/>
  <c r="BE59" i="12"/>
  <c r="BM59" i="12"/>
  <c r="BL60" i="12"/>
  <c r="BL61" i="12"/>
  <c r="BM62" i="12"/>
  <c r="BO63" i="12"/>
  <c r="BJ64" i="12"/>
  <c r="BN65" i="12"/>
  <c r="BK66" i="12"/>
  <c r="BQ67" i="12"/>
  <c r="BP68" i="12"/>
  <c r="BP69" i="12"/>
  <c r="BQ70" i="12"/>
  <c r="BE51" i="12"/>
  <c r="BE54" i="12"/>
  <c r="AZ115" i="8"/>
  <c r="AZ123" i="8"/>
  <c r="AZ131" i="8"/>
  <c r="BD156" i="12"/>
  <c r="J9" i="12"/>
  <c r="R9" i="12"/>
  <c r="Z9" i="12"/>
  <c r="AH9" i="12"/>
  <c r="O10" i="12"/>
  <c r="W10" i="12"/>
  <c r="AE10" i="12"/>
  <c r="N11" i="12"/>
  <c r="V11" i="12"/>
  <c r="AD11" i="12"/>
  <c r="N12" i="12"/>
  <c r="V12" i="12"/>
  <c r="AD12" i="12"/>
  <c r="P13" i="12"/>
  <c r="X13" i="12"/>
  <c r="AF13" i="12"/>
  <c r="BQ109" i="8"/>
  <c r="BH110" i="8"/>
  <c r="Q17" i="12"/>
  <c r="Y17" i="12"/>
  <c r="BI117" i="8"/>
  <c r="AC23" i="12"/>
  <c r="AK23" i="12"/>
  <c r="AB24" i="12"/>
  <c r="AJ24" i="12"/>
  <c r="AW119" i="12"/>
  <c r="X25" i="12"/>
  <c r="AF25" i="12"/>
  <c r="AC26" i="12"/>
  <c r="AK26" i="12"/>
  <c r="AC27" i="12"/>
  <c r="AK27" i="12"/>
  <c r="AE29" i="12"/>
  <c r="AO129" i="8"/>
  <c r="AP129" i="12" s="1"/>
  <c r="AE35" i="12"/>
  <c r="BL130" i="8"/>
  <c r="BK135" i="8"/>
  <c r="BG117" i="8"/>
  <c r="AU131" i="8"/>
  <c r="AV131" i="12" s="1"/>
  <c r="M8" i="12"/>
  <c r="U8" i="12"/>
  <c r="AC8" i="12"/>
  <c r="AK8" i="12"/>
  <c r="L9" i="12"/>
  <c r="T9" i="12"/>
  <c r="AB9" i="12"/>
  <c r="AJ9" i="12"/>
  <c r="Q10" i="12"/>
  <c r="Y10" i="12"/>
  <c r="AG10" i="12"/>
  <c r="P12" i="12"/>
  <c r="X12" i="12"/>
  <c r="AF12" i="12"/>
  <c r="R13" i="12"/>
  <c r="Z13" i="12"/>
  <c r="AH13" i="12"/>
  <c r="T14" i="12"/>
  <c r="AB14" i="12"/>
  <c r="AJ14" i="12"/>
  <c r="P16" i="12"/>
  <c r="X16" i="12"/>
  <c r="AF16" i="12"/>
  <c r="S17" i="12"/>
  <c r="AA17" i="12"/>
  <c r="AI17" i="12"/>
  <c r="AM113" i="12"/>
  <c r="Y19" i="12"/>
  <c r="AG19" i="12"/>
  <c r="V20" i="12"/>
  <c r="AD20" i="12"/>
  <c r="Y21" i="12"/>
  <c r="AG21" i="12"/>
  <c r="Z22" i="12"/>
  <c r="AH22" i="12"/>
  <c r="Z25" i="12"/>
  <c r="AH25" i="12"/>
  <c r="BI121" i="8"/>
  <c r="AE27" i="12"/>
  <c r="AC28" i="12"/>
  <c r="Y29" i="12"/>
  <c r="AG29" i="12"/>
  <c r="Z30" i="12"/>
  <c r="AH30" i="12"/>
  <c r="AG31" i="12"/>
  <c r="AQ126" i="12"/>
  <c r="AH32" i="12"/>
  <c r="BM129" i="8"/>
  <c r="AR130" i="8"/>
  <c r="AS130" i="12" s="1"/>
  <c r="AK36" i="12"/>
  <c r="AW131" i="12"/>
  <c r="AJ37" i="12"/>
  <c r="AU133" i="12"/>
  <c r="AT134" i="12"/>
  <c r="AT146" i="12"/>
  <c r="BG147" i="8"/>
  <c r="BL164" i="12"/>
  <c r="E108" i="12"/>
  <c r="BP142" i="8"/>
  <c r="BH106" i="8"/>
  <c r="AV110" i="8"/>
  <c r="AW110" i="12" s="1"/>
  <c r="BG123" i="8"/>
  <c r="BG127" i="8"/>
  <c r="BN158" i="8"/>
  <c r="AY123" i="8"/>
  <c r="AY123" i="12" s="1"/>
  <c r="AY131" i="8"/>
  <c r="AW101" i="8"/>
  <c r="AX101" i="12" s="1"/>
  <c r="AV141" i="8"/>
  <c r="AV141" i="12" s="1"/>
  <c r="BP110" i="8"/>
  <c r="AN118" i="8"/>
  <c r="AO118" i="12" s="1"/>
  <c r="CR4" i="8"/>
  <c r="DD6" i="8"/>
  <c r="BI109" i="8"/>
  <c r="BQ117" i="8"/>
  <c r="BR117" i="12" s="1"/>
  <c r="BL118" i="8"/>
  <c r="BM118" i="12" s="1"/>
  <c r="AW129" i="8"/>
  <c r="AX129" i="12" s="1"/>
  <c r="AM131" i="8"/>
  <c r="AN131" i="12" s="1"/>
  <c r="AL37" i="12"/>
  <c r="BQ101" i="8"/>
  <c r="AM115" i="8"/>
  <c r="AN115" i="12" s="1"/>
  <c r="D5" i="12"/>
  <c r="L5" i="12"/>
  <c r="T5" i="12"/>
  <c r="AB5" i="12"/>
  <c r="AJ5" i="12"/>
  <c r="BK101" i="12"/>
  <c r="L7" i="12"/>
  <c r="T7" i="12"/>
  <c r="AB7" i="12"/>
  <c r="AJ7" i="12"/>
  <c r="O9" i="12"/>
  <c r="W9" i="12"/>
  <c r="AE9" i="12"/>
  <c r="L10" i="12"/>
  <c r="T10" i="12"/>
  <c r="AB10" i="12"/>
  <c r="AJ10" i="12"/>
  <c r="K11" i="12"/>
  <c r="S11" i="12"/>
  <c r="AA11" i="12"/>
  <c r="AI11" i="12"/>
  <c r="AE14" i="12"/>
  <c r="V17" i="12"/>
  <c r="AD17" i="12"/>
  <c r="BK115" i="8"/>
  <c r="BL115" i="12" s="1"/>
  <c r="Y24" i="12"/>
  <c r="AG24" i="12"/>
  <c r="AC25" i="12"/>
  <c r="AK25" i="12"/>
  <c r="AS121" i="8"/>
  <c r="AT121" i="12" s="1"/>
  <c r="BO121" i="12"/>
  <c r="Z27" i="12"/>
  <c r="AH27" i="12"/>
  <c r="AF28" i="12"/>
  <c r="AQ123" i="12"/>
  <c r="AB29" i="12"/>
  <c r="AJ29" i="12"/>
  <c r="AK30" i="12"/>
  <c r="AU126" i="12"/>
  <c r="AK32" i="12"/>
  <c r="AJ35" i="12"/>
  <c r="AO131" i="12"/>
  <c r="AM133" i="12"/>
  <c r="BO133" i="12"/>
  <c r="AO137" i="8"/>
  <c r="AP137" i="12" s="1"/>
  <c r="AO139" i="12"/>
  <c r="AR142" i="12"/>
  <c r="AT145" i="8"/>
  <c r="AU145" i="12" s="1"/>
  <c r="BO147" i="8"/>
  <c r="BG157" i="12"/>
  <c r="BG159" i="12"/>
  <c r="BJ161" i="8"/>
  <c r="BK161" i="12" s="1"/>
  <c r="D107" i="12"/>
  <c r="AU20" i="12"/>
  <c r="AT21" i="12"/>
  <c r="BJ21" i="12"/>
  <c r="BI22" i="12"/>
  <c r="BQ22" i="12"/>
  <c r="AR23" i="12"/>
  <c r="AQ24" i="12"/>
  <c r="BG24" i="12"/>
  <c r="AP25" i="12"/>
  <c r="AX25" i="12"/>
  <c r="BN25" i="12"/>
  <c r="AO26" i="12"/>
  <c r="AW26" i="12"/>
  <c r="BM26" i="12"/>
  <c r="AN27" i="12"/>
  <c r="BL27" i="12"/>
  <c r="BK28" i="12"/>
  <c r="AT29" i="12"/>
  <c r="BJ29" i="12"/>
  <c r="AS30" i="12"/>
  <c r="BI30" i="12"/>
  <c r="BQ30" i="12"/>
  <c r="AR31" i="12"/>
  <c r="BH31" i="12"/>
  <c r="AQ32" i="12"/>
  <c r="BG32" i="12"/>
  <c r="BO32" i="12"/>
  <c r="AP33" i="12"/>
  <c r="AX33" i="12"/>
  <c r="BN33" i="12"/>
  <c r="BM34" i="12"/>
  <c r="AN35" i="12"/>
  <c r="BL35" i="12"/>
  <c r="AM36" i="12"/>
  <c r="AU36" i="12"/>
  <c r="BK36" i="12"/>
  <c r="AT37" i="12"/>
  <c r="BJ37" i="12"/>
  <c r="AS38" i="12"/>
  <c r="BI38" i="12"/>
  <c r="AP41" i="12"/>
  <c r="AX41" i="12"/>
  <c r="BN41" i="12"/>
  <c r="AO42" i="12"/>
  <c r="AW42" i="12"/>
  <c r="BM42" i="12"/>
  <c r="AV43" i="12"/>
  <c r="BL43" i="12"/>
  <c r="AU44" i="12"/>
  <c r="BK44" i="12"/>
  <c r="AU45" i="12"/>
  <c r="BK45" i="12"/>
  <c r="BL46" i="12"/>
  <c r="AX47" i="12"/>
  <c r="BN47" i="12"/>
  <c r="AS48" i="12"/>
  <c r="BI48" i="12"/>
  <c r="BQ48" i="12"/>
  <c r="AW49" i="12"/>
  <c r="BM49" i="12"/>
  <c r="AT50" i="12"/>
  <c r="BJ50" i="12"/>
  <c r="BH51" i="12"/>
  <c r="BP51" i="12"/>
  <c r="BG52" i="12"/>
  <c r="BO52" i="12"/>
  <c r="BG53" i="12"/>
  <c r="BO53" i="12"/>
  <c r="BH54" i="12"/>
  <c r="BP54" i="12"/>
  <c r="BJ55" i="12"/>
  <c r="BM56" i="12"/>
  <c r="BI57" i="12"/>
  <c r="BQ57" i="12"/>
  <c r="BN58" i="12"/>
  <c r="BL59" i="12"/>
  <c r="BK60" i="12"/>
  <c r="BK61" i="12"/>
  <c r="BL62" i="12"/>
  <c r="BN63" i="12"/>
  <c r="BI64" i="12"/>
  <c r="BQ64" i="12"/>
  <c r="BM65" i="12"/>
  <c r="BJ66" i="12"/>
  <c r="BP67" i="12"/>
  <c r="BO68" i="12"/>
  <c r="BO69" i="12"/>
  <c r="BQ73" i="12"/>
  <c r="BD138" i="8"/>
  <c r="BD130" i="8"/>
  <c r="BD118" i="8"/>
  <c r="BE129" i="8"/>
  <c r="BD154" i="8"/>
  <c r="BF122" i="12"/>
  <c r="BE155" i="12"/>
  <c r="BF157" i="12"/>
  <c r="BF7" i="12"/>
  <c r="BE8" i="12"/>
  <c r="BF142" i="8"/>
  <c r="BF159" i="12"/>
  <c r="BF25" i="12"/>
  <c r="BE26" i="12"/>
  <c r="BF33" i="12"/>
  <c r="BE34" i="12"/>
  <c r="BF41" i="12"/>
  <c r="BE42" i="12"/>
  <c r="BF47" i="12"/>
  <c r="BE49" i="12"/>
  <c r="BE56" i="12"/>
  <c r="BF58" i="12"/>
  <c r="D103" i="8"/>
  <c r="E8" i="12"/>
  <c r="O116" i="8"/>
  <c r="O116" i="12" s="1"/>
  <c r="P21" i="12"/>
  <c r="O21" i="12"/>
  <c r="AQ144" i="12"/>
  <c r="AP144" i="12"/>
  <c r="AS101" i="8"/>
  <c r="AT101" i="12" s="1"/>
  <c r="AT6" i="12"/>
  <c r="BI101" i="8"/>
  <c r="BJ101" i="12" s="1"/>
  <c r="BJ6" i="12"/>
  <c r="AQ103" i="8"/>
  <c r="AQ103" i="12" s="1"/>
  <c r="AR8" i="12"/>
  <c r="BG103" i="8"/>
  <c r="BH8" i="12"/>
  <c r="BO103" i="8"/>
  <c r="BP8" i="12"/>
  <c r="BO9" i="12"/>
  <c r="BN104" i="8"/>
  <c r="AN106" i="8"/>
  <c r="AO106" i="12" s="1"/>
  <c r="AO11" i="12"/>
  <c r="AV106" i="8"/>
  <c r="AW106" i="12" s="1"/>
  <c r="AW11" i="12"/>
  <c r="BE11" i="12"/>
  <c r="BD106" i="8"/>
  <c r="BL106" i="8"/>
  <c r="BM106" i="12" s="1"/>
  <c r="BM11" i="12"/>
  <c r="AM107" i="8"/>
  <c r="AN107" i="12" s="1"/>
  <c r="AN12" i="12"/>
  <c r="AU107" i="8"/>
  <c r="AV107" i="12" s="1"/>
  <c r="AV12" i="12"/>
  <c r="BC107" i="8"/>
  <c r="BD107" i="12" s="1"/>
  <c r="BD12" i="12"/>
  <c r="BK107" i="8"/>
  <c r="BL107" i="12" s="1"/>
  <c r="BL12" i="12"/>
  <c r="AU13" i="12"/>
  <c r="AT108" i="8"/>
  <c r="AT14" i="12"/>
  <c r="AS109" i="8"/>
  <c r="AT109" i="12" s="1"/>
  <c r="AS15" i="12"/>
  <c r="AR106" i="8"/>
  <c r="BG17" i="12"/>
  <c r="BF112" i="8"/>
  <c r="BN112" i="8"/>
  <c r="BO17" i="12"/>
  <c r="BM19" i="12"/>
  <c r="BL110" i="8"/>
  <c r="BM110" i="12" s="1"/>
  <c r="W114" i="8"/>
  <c r="X19" i="12"/>
  <c r="AD125" i="8"/>
  <c r="AE30" i="12"/>
  <c r="AC126" i="8"/>
  <c r="AD31" i="12"/>
  <c r="AJ134" i="8"/>
  <c r="AK39" i="12"/>
  <c r="O101" i="8"/>
  <c r="P6" i="12"/>
  <c r="C104" i="8"/>
  <c r="D9" i="12"/>
  <c r="G106" i="8"/>
  <c r="H11" i="12"/>
  <c r="G107" i="8"/>
  <c r="H12" i="12"/>
  <c r="I108" i="8"/>
  <c r="J13" i="12"/>
  <c r="K109" i="8"/>
  <c r="L14" i="12"/>
  <c r="V113" i="8"/>
  <c r="W18" i="12"/>
  <c r="P114" i="8"/>
  <c r="Q19" i="12"/>
  <c r="P116" i="8"/>
  <c r="Q21" i="12"/>
  <c r="U118" i="8"/>
  <c r="V23" i="12"/>
  <c r="AC118" i="8"/>
  <c r="AD23" i="12"/>
  <c r="S119" i="8"/>
  <c r="T24" i="12"/>
  <c r="T121" i="8"/>
  <c r="T121" i="12" s="1"/>
  <c r="U26" i="12"/>
  <c r="T26" i="12"/>
  <c r="Z123" i="8"/>
  <c r="AA28" i="12"/>
  <c r="AH123" i="8"/>
  <c r="AI28" i="12"/>
  <c r="AE125" i="8"/>
  <c r="AF30" i="12"/>
  <c r="AD126" i="8"/>
  <c r="AE31" i="12"/>
  <c r="AE127" i="8"/>
  <c r="AF32" i="12"/>
  <c r="AE131" i="8"/>
  <c r="AF36" i="12"/>
  <c r="R119" i="8"/>
  <c r="R119" i="12" s="1"/>
  <c r="S24" i="12"/>
  <c r="R24" i="12"/>
  <c r="C102" i="8"/>
  <c r="D7" i="12"/>
  <c r="O106" i="8"/>
  <c r="P11" i="12"/>
  <c r="W106" i="8"/>
  <c r="X11" i="12"/>
  <c r="AE106" i="8"/>
  <c r="AF11" i="12"/>
  <c r="N113" i="8"/>
  <c r="O18" i="12"/>
  <c r="AD113" i="8"/>
  <c r="AE18" i="12"/>
  <c r="Q117" i="8"/>
  <c r="R22" i="12"/>
  <c r="E5" i="12"/>
  <c r="M5" i="12"/>
  <c r="U5" i="12"/>
  <c r="AC5" i="12"/>
  <c r="AK5" i="12"/>
  <c r="I6" i="12"/>
  <c r="Q6" i="12"/>
  <c r="Y6" i="12"/>
  <c r="AG6" i="12"/>
  <c r="D102" i="8"/>
  <c r="E7" i="12"/>
  <c r="M7" i="12"/>
  <c r="U7" i="12"/>
  <c r="AC7" i="12"/>
  <c r="AK7" i="12"/>
  <c r="G8" i="12"/>
  <c r="O8" i="12"/>
  <c r="W8" i="12"/>
  <c r="AE8" i="12"/>
  <c r="AP103" i="12"/>
  <c r="D104" i="8"/>
  <c r="E9" i="12"/>
  <c r="M9" i="12"/>
  <c r="U9" i="12"/>
  <c r="AC9" i="12"/>
  <c r="AK9" i="12"/>
  <c r="H107" i="8"/>
  <c r="I12" i="12"/>
  <c r="J110" i="8"/>
  <c r="K15" i="12"/>
  <c r="R110" i="8"/>
  <c r="S15" i="12"/>
  <c r="Z110" i="8"/>
  <c r="AA15" i="12"/>
  <c r="AH110" i="8"/>
  <c r="AI15" i="12"/>
  <c r="K112" i="8"/>
  <c r="K112" i="12" s="1"/>
  <c r="L17" i="12"/>
  <c r="K17" i="12"/>
  <c r="X110" i="8"/>
  <c r="Y15" i="12"/>
  <c r="AD36" i="12"/>
  <c r="AE36" i="12"/>
  <c r="W101" i="8"/>
  <c r="X6" i="12"/>
  <c r="G103" i="8"/>
  <c r="H8" i="12"/>
  <c r="W103" i="8"/>
  <c r="X8" i="12"/>
  <c r="AE103" i="8"/>
  <c r="AF8" i="12"/>
  <c r="M109" i="8"/>
  <c r="N14" i="12"/>
  <c r="U109" i="8"/>
  <c r="V14" i="12"/>
  <c r="AC109" i="8"/>
  <c r="AD14" i="12"/>
  <c r="AK109" i="8"/>
  <c r="AL109" i="12" s="1"/>
  <c r="AL14" i="12"/>
  <c r="O115" i="8"/>
  <c r="P20" i="12"/>
  <c r="S117" i="8"/>
  <c r="T22" i="12"/>
  <c r="AA117" i="8"/>
  <c r="AB22" i="12"/>
  <c r="U119" i="8"/>
  <c r="V24" i="12"/>
  <c r="AC119" i="8"/>
  <c r="AD24" i="12"/>
  <c r="V121" i="8"/>
  <c r="W26" i="12"/>
  <c r="AD121" i="8"/>
  <c r="AE26" i="12"/>
  <c r="V122" i="8"/>
  <c r="W27" i="12"/>
  <c r="AJ123" i="8"/>
  <c r="AK28" i="12"/>
  <c r="AA122" i="8"/>
  <c r="AB27" i="12"/>
  <c r="Y123" i="8"/>
  <c r="Z28" i="12"/>
  <c r="E103" i="8"/>
  <c r="F8" i="12"/>
  <c r="I101" i="8"/>
  <c r="J6" i="12"/>
  <c r="Q101" i="8"/>
  <c r="R6" i="12"/>
  <c r="Y101" i="8"/>
  <c r="Z6" i="12"/>
  <c r="AG101" i="8"/>
  <c r="AH6" i="12"/>
  <c r="O103" i="8"/>
  <c r="P8" i="12"/>
  <c r="E104" i="8"/>
  <c r="F9" i="12"/>
  <c r="K110" i="8"/>
  <c r="L15" i="12"/>
  <c r="G5" i="12"/>
  <c r="O5" i="12"/>
  <c r="W5" i="12"/>
  <c r="AE5" i="12"/>
  <c r="K6" i="12"/>
  <c r="S6" i="12"/>
  <c r="AA6" i="12"/>
  <c r="AI6" i="12"/>
  <c r="G7" i="12"/>
  <c r="O7" i="12"/>
  <c r="W7" i="12"/>
  <c r="AE7" i="12"/>
  <c r="I8" i="12"/>
  <c r="Q8" i="12"/>
  <c r="Y8" i="12"/>
  <c r="AG8" i="12"/>
  <c r="G9" i="12"/>
  <c r="K12" i="12"/>
  <c r="S12" i="12"/>
  <c r="AA12" i="12"/>
  <c r="AI12" i="12"/>
  <c r="M13" i="12"/>
  <c r="U13" i="12"/>
  <c r="AC13" i="12"/>
  <c r="AK13" i="12"/>
  <c r="N109" i="8"/>
  <c r="O14" i="12"/>
  <c r="V109" i="8"/>
  <c r="W14" i="12"/>
  <c r="J111" i="8"/>
  <c r="J111" i="12" s="1"/>
  <c r="K16" i="12"/>
  <c r="J16" i="12"/>
  <c r="R111" i="8"/>
  <c r="S16" i="12"/>
  <c r="Z111" i="8"/>
  <c r="AA16" i="12"/>
  <c r="AH111" i="8"/>
  <c r="AI16" i="12"/>
  <c r="M112" i="8"/>
  <c r="N17" i="12"/>
  <c r="AK112" i="8"/>
  <c r="AL17" i="12"/>
  <c r="J109" i="8"/>
  <c r="K14" i="12"/>
  <c r="P110" i="8"/>
  <c r="Q15" i="12"/>
  <c r="T118" i="8"/>
  <c r="U23" i="12"/>
  <c r="G101" i="8"/>
  <c r="H6" i="12"/>
  <c r="H5" i="12"/>
  <c r="P5" i="12"/>
  <c r="X5" i="12"/>
  <c r="AF5" i="12"/>
  <c r="C101" i="8"/>
  <c r="D6" i="12"/>
  <c r="L6" i="12"/>
  <c r="T6" i="12"/>
  <c r="AB6" i="12"/>
  <c r="AJ6" i="12"/>
  <c r="H7" i="12"/>
  <c r="P7" i="12"/>
  <c r="X7" i="12"/>
  <c r="AF7" i="12"/>
  <c r="J8" i="12"/>
  <c r="R8" i="12"/>
  <c r="Z8" i="12"/>
  <c r="AH8" i="12"/>
  <c r="H9" i="12"/>
  <c r="M110" i="8"/>
  <c r="N15" i="12"/>
  <c r="U110" i="8"/>
  <c r="V15" i="12"/>
  <c r="AC110" i="8"/>
  <c r="AD15" i="12"/>
  <c r="R113" i="8"/>
  <c r="S18" i="12"/>
  <c r="Z113" i="8"/>
  <c r="AA18" i="12"/>
  <c r="AH113" i="8"/>
  <c r="AI18" i="12"/>
  <c r="Q115" i="8"/>
  <c r="R20" i="12"/>
  <c r="Q118" i="8"/>
  <c r="Q118" i="12" s="1"/>
  <c r="Q23" i="12"/>
  <c r="R23" i="12"/>
  <c r="Y118" i="8"/>
  <c r="Z23" i="12"/>
  <c r="AG118" i="8"/>
  <c r="AH23" i="12"/>
  <c r="S120" i="8"/>
  <c r="S120" i="12" s="1"/>
  <c r="T25" i="12"/>
  <c r="S25" i="12"/>
  <c r="X122" i="8"/>
  <c r="Y27" i="12"/>
  <c r="V123" i="8"/>
  <c r="V123" i="12" s="1"/>
  <c r="W28" i="12"/>
  <c r="V28" i="12"/>
  <c r="AD123" i="8"/>
  <c r="AE28" i="12"/>
  <c r="AA125" i="8"/>
  <c r="AB30" i="12"/>
  <c r="Z126" i="8"/>
  <c r="AA31" i="12"/>
  <c r="AH126" i="8"/>
  <c r="AI31" i="12"/>
  <c r="AA127" i="8"/>
  <c r="AB32" i="12"/>
  <c r="AH109" i="8"/>
  <c r="AI14" i="12"/>
  <c r="AE114" i="8"/>
  <c r="AF19" i="12"/>
  <c r="AA121" i="8"/>
  <c r="AB26" i="12"/>
  <c r="AE101" i="8"/>
  <c r="AF6" i="12"/>
  <c r="H105" i="8"/>
  <c r="I10" i="12"/>
  <c r="I5" i="12"/>
  <c r="Q5" i="12"/>
  <c r="Y5" i="12"/>
  <c r="AG5" i="12"/>
  <c r="E6" i="12"/>
  <c r="M6" i="12"/>
  <c r="U6" i="12"/>
  <c r="AC6" i="12"/>
  <c r="AK6" i="12"/>
  <c r="I7" i="12"/>
  <c r="Q7" i="12"/>
  <c r="Y7" i="12"/>
  <c r="AG7" i="12"/>
  <c r="K8" i="12"/>
  <c r="S8" i="12"/>
  <c r="AA8" i="12"/>
  <c r="AI8" i="12"/>
  <c r="I9" i="12"/>
  <c r="Q9" i="12"/>
  <c r="Y9" i="12"/>
  <c r="AG9" i="12"/>
  <c r="E105" i="8"/>
  <c r="F10" i="12"/>
  <c r="N10" i="12"/>
  <c r="V10" i="12"/>
  <c r="AD10" i="12"/>
  <c r="M11" i="12"/>
  <c r="U11" i="12"/>
  <c r="AC11" i="12"/>
  <c r="AK11" i="12"/>
  <c r="H109" i="8"/>
  <c r="H109" i="12" s="1"/>
  <c r="I14" i="12"/>
  <c r="H14" i="12"/>
  <c r="L111" i="8"/>
  <c r="M16" i="12"/>
  <c r="M114" i="8"/>
  <c r="M114" i="12" s="1"/>
  <c r="N19" i="12"/>
  <c r="M19" i="12"/>
  <c r="R118" i="8"/>
  <c r="S23" i="12"/>
  <c r="T120" i="8"/>
  <c r="U25" i="12"/>
  <c r="Y121" i="8"/>
  <c r="Z26" i="12"/>
  <c r="AG121" i="8"/>
  <c r="AH26" i="12"/>
  <c r="R109" i="8"/>
  <c r="S14" i="12"/>
  <c r="Z109" i="8"/>
  <c r="AA14" i="12"/>
  <c r="AF110" i="8"/>
  <c r="AG15" i="12"/>
  <c r="M113" i="8"/>
  <c r="N18" i="12"/>
  <c r="O114" i="8"/>
  <c r="P19" i="12"/>
  <c r="P117" i="8"/>
  <c r="Q22" i="12"/>
  <c r="P22" i="12"/>
  <c r="J5" i="12"/>
  <c r="R5" i="12"/>
  <c r="Z5" i="12"/>
  <c r="AH5" i="12"/>
  <c r="E101" i="8"/>
  <c r="F6" i="12"/>
  <c r="M101" i="8"/>
  <c r="N6" i="12"/>
  <c r="U101" i="8"/>
  <c r="V6" i="12"/>
  <c r="AC101" i="8"/>
  <c r="AD6" i="12"/>
  <c r="AK101" i="8"/>
  <c r="AL101" i="12" s="1"/>
  <c r="AL6" i="12"/>
  <c r="J7" i="12"/>
  <c r="R7" i="12"/>
  <c r="Z7" i="12"/>
  <c r="AH7" i="12"/>
  <c r="C103" i="8"/>
  <c r="D8" i="12"/>
  <c r="K103" i="8"/>
  <c r="L8" i="12"/>
  <c r="S103" i="8"/>
  <c r="T8" i="12"/>
  <c r="AA103" i="8"/>
  <c r="AB8" i="12"/>
  <c r="AJ8" i="12"/>
  <c r="F105" i="8"/>
  <c r="G10" i="12"/>
  <c r="E106" i="8"/>
  <c r="E106" i="12" s="1"/>
  <c r="F11" i="12"/>
  <c r="E11" i="12"/>
  <c r="G108" i="8"/>
  <c r="G108" i="12" s="1"/>
  <c r="H13" i="12"/>
  <c r="G13" i="12"/>
  <c r="P15" i="12"/>
  <c r="X15" i="12"/>
  <c r="AF15" i="12"/>
  <c r="M111" i="8"/>
  <c r="N16" i="12"/>
  <c r="U111" i="8"/>
  <c r="V16" i="12"/>
  <c r="AC111" i="8"/>
  <c r="AD16" i="12"/>
  <c r="AG17" i="12"/>
  <c r="D109" i="12"/>
  <c r="F110" i="12"/>
  <c r="G111" i="12"/>
  <c r="G112" i="12"/>
  <c r="F113" i="12"/>
  <c r="K114" i="12"/>
  <c r="H115" i="12"/>
  <c r="D116" i="12"/>
  <c r="L116" i="12"/>
  <c r="G117" i="12"/>
  <c r="O117" i="12"/>
  <c r="H118" i="12"/>
  <c r="P118" i="12"/>
  <c r="I119" i="12"/>
  <c r="Q119" i="12"/>
  <c r="I120" i="12"/>
  <c r="Q120" i="12"/>
  <c r="H121" i="12"/>
  <c r="P121" i="12"/>
  <c r="E122" i="12"/>
  <c r="M122" i="12"/>
  <c r="J123" i="12"/>
  <c r="R123" i="12"/>
  <c r="S9" i="12"/>
  <c r="AA9" i="12"/>
  <c r="AI9" i="12"/>
  <c r="G105" i="8"/>
  <c r="H10" i="12"/>
  <c r="P10" i="12"/>
  <c r="X10" i="12"/>
  <c r="AF10" i="12"/>
  <c r="F106" i="8"/>
  <c r="G11" i="12"/>
  <c r="O11" i="12"/>
  <c r="W11" i="12"/>
  <c r="AE11" i="12"/>
  <c r="M12" i="12"/>
  <c r="U12" i="12"/>
  <c r="AC12" i="12"/>
  <c r="AK12" i="12"/>
  <c r="O13" i="12"/>
  <c r="W13" i="12"/>
  <c r="AE13" i="12"/>
  <c r="P14" i="12"/>
  <c r="X14" i="12"/>
  <c r="AF14" i="12"/>
  <c r="L110" i="8"/>
  <c r="M15" i="12"/>
  <c r="T110" i="8"/>
  <c r="U15" i="12"/>
  <c r="AC15" i="12"/>
  <c r="AJ110" i="8"/>
  <c r="AK15" i="12"/>
  <c r="Q111" i="8"/>
  <c r="R16" i="12"/>
  <c r="Y111" i="8"/>
  <c r="Z16" i="12"/>
  <c r="AG111" i="8"/>
  <c r="AH16" i="12"/>
  <c r="L112" i="8"/>
  <c r="M17" i="12"/>
  <c r="U17" i="12"/>
  <c r="AC17" i="12"/>
  <c r="AK17" i="12"/>
  <c r="O113" i="8"/>
  <c r="P18" i="12"/>
  <c r="X18" i="12"/>
  <c r="AF18" i="12"/>
  <c r="R19" i="12"/>
  <c r="Z19" i="12"/>
  <c r="AH19" i="12"/>
  <c r="AU114" i="12"/>
  <c r="N115" i="8"/>
  <c r="O20" i="12"/>
  <c r="N20" i="12"/>
  <c r="W20" i="12"/>
  <c r="AE20" i="12"/>
  <c r="Q116" i="8"/>
  <c r="R21" i="12"/>
  <c r="Z21" i="12"/>
  <c r="AH21" i="12"/>
  <c r="R117" i="8"/>
  <c r="S22" i="12"/>
  <c r="AA22" i="12"/>
  <c r="AI22" i="12"/>
  <c r="AV117" i="12"/>
  <c r="W23" i="12"/>
  <c r="AE23" i="12"/>
  <c r="T119" i="8"/>
  <c r="U24" i="12"/>
  <c r="AC24" i="12"/>
  <c r="AK24" i="12"/>
  <c r="Y25" i="12"/>
  <c r="AG25" i="12"/>
  <c r="U121" i="8"/>
  <c r="V26" i="12"/>
  <c r="AC121" i="8"/>
  <c r="AD26" i="12"/>
  <c r="AK121" i="8"/>
  <c r="AL26" i="12"/>
  <c r="U122" i="8"/>
  <c r="U122" i="12" s="1"/>
  <c r="V27" i="12"/>
  <c r="U27" i="12"/>
  <c r="AD27" i="12"/>
  <c r="AB28" i="12"/>
  <c r="AJ28" i="12"/>
  <c r="X29" i="12"/>
  <c r="W29" i="12"/>
  <c r="AF29" i="12"/>
  <c r="Y30" i="12"/>
  <c r="X30" i="12"/>
  <c r="AF125" i="8"/>
  <c r="AG30" i="12"/>
  <c r="AE126" i="8"/>
  <c r="AF31" i="12"/>
  <c r="AP126" i="12"/>
  <c r="AG32" i="12"/>
  <c r="AI33" i="12"/>
  <c r="AE129" i="8"/>
  <c r="AF34" i="12"/>
  <c r="AD35" i="12"/>
  <c r="AC35" i="12"/>
  <c r="AF131" i="8"/>
  <c r="AG36" i="12"/>
  <c r="AF37" i="12"/>
  <c r="AE37" i="12"/>
  <c r="AH135" i="8"/>
  <c r="AH40" i="12"/>
  <c r="AI40" i="12"/>
  <c r="AI136" i="8"/>
  <c r="AJ41" i="12"/>
  <c r="AI41" i="12"/>
  <c r="AQ143" i="12"/>
  <c r="AP143" i="12"/>
  <c r="BE156" i="12"/>
  <c r="BH158" i="12"/>
  <c r="BP166" i="12"/>
  <c r="D106" i="12"/>
  <c r="D108" i="12"/>
  <c r="F109" i="12"/>
  <c r="H110" i="12"/>
  <c r="I111" i="12"/>
  <c r="I112" i="12"/>
  <c r="H113" i="12"/>
  <c r="E114" i="12"/>
  <c r="J115" i="12"/>
  <c r="F116" i="12"/>
  <c r="N116" i="12"/>
  <c r="I117" i="12"/>
  <c r="J118" i="12"/>
  <c r="K119" i="12"/>
  <c r="K120" i="12"/>
  <c r="J121" i="12"/>
  <c r="R121" i="12"/>
  <c r="G122" i="12"/>
  <c r="O122" i="12"/>
  <c r="D123" i="12"/>
  <c r="L123" i="12"/>
  <c r="T123" i="12"/>
  <c r="AY157" i="12"/>
  <c r="AZ158" i="12"/>
  <c r="AZ159" i="12"/>
  <c r="AY160" i="12"/>
  <c r="BG160" i="12"/>
  <c r="BE161" i="12"/>
  <c r="BB162" i="12"/>
  <c r="BF163" i="12"/>
  <c r="BA164" i="12"/>
  <c r="BI164" i="12"/>
  <c r="BC165" i="12"/>
  <c r="BK165" i="12"/>
  <c r="BD166" i="12"/>
  <c r="BL166" i="12"/>
  <c r="BD167" i="12"/>
  <c r="BL167" i="12"/>
  <c r="AN5" i="12"/>
  <c r="AV5" i="12"/>
  <c r="BD5" i="12"/>
  <c r="BL5" i="12"/>
  <c r="AM6" i="12"/>
  <c r="AU6" i="12"/>
  <c r="BC6" i="12"/>
  <c r="BK6" i="12"/>
  <c r="AT7" i="12"/>
  <c r="BJ7" i="12"/>
  <c r="AS8" i="12"/>
  <c r="BI8" i="12"/>
  <c r="BQ8" i="12"/>
  <c r="AA33" i="12"/>
  <c r="AB33" i="12"/>
  <c r="AG131" i="8"/>
  <c r="AH36" i="12"/>
  <c r="AG38" i="12"/>
  <c r="AF38" i="12"/>
  <c r="AI135" i="8"/>
  <c r="AJ40" i="12"/>
  <c r="AJ136" i="8"/>
  <c r="AK41" i="12"/>
  <c r="AQ145" i="12"/>
  <c r="AP145" i="12"/>
  <c r="AQ147" i="12"/>
  <c r="AP147" i="12"/>
  <c r="BD14" i="12"/>
  <c r="BD22" i="12"/>
  <c r="J10" i="12"/>
  <c r="R10" i="12"/>
  <c r="Z10" i="12"/>
  <c r="AH10" i="12"/>
  <c r="H106" i="8"/>
  <c r="I11" i="12"/>
  <c r="Q11" i="12"/>
  <c r="Y11" i="12"/>
  <c r="AG11" i="12"/>
  <c r="F107" i="8"/>
  <c r="G12" i="12"/>
  <c r="F12" i="12"/>
  <c r="O12" i="12"/>
  <c r="W12" i="12"/>
  <c r="AE12" i="12"/>
  <c r="H108" i="8"/>
  <c r="I13" i="12"/>
  <c r="Q13" i="12"/>
  <c r="Y13" i="12"/>
  <c r="AG13" i="12"/>
  <c r="I109" i="8"/>
  <c r="J14" i="12"/>
  <c r="Q109" i="8"/>
  <c r="R14" i="12"/>
  <c r="Y109" i="8"/>
  <c r="Z14" i="12"/>
  <c r="AG109" i="8"/>
  <c r="AH14" i="12"/>
  <c r="N110" i="8"/>
  <c r="O15" i="12"/>
  <c r="V110" i="8"/>
  <c r="W15" i="12"/>
  <c r="AD110" i="8"/>
  <c r="AE15" i="12"/>
  <c r="AP110" i="12"/>
  <c r="K111" i="8"/>
  <c r="L16" i="12"/>
  <c r="T16" i="12"/>
  <c r="AB16" i="12"/>
  <c r="AJ16" i="12"/>
  <c r="O17" i="12"/>
  <c r="W17" i="12"/>
  <c r="AE17" i="12"/>
  <c r="R18" i="12"/>
  <c r="Z18" i="12"/>
  <c r="AH18" i="12"/>
  <c r="S114" i="8"/>
  <c r="T19" i="12"/>
  <c r="AA114" i="8"/>
  <c r="AB19" i="12"/>
  <c r="AJ19" i="12"/>
  <c r="P115" i="8"/>
  <c r="Q20" i="12"/>
  <c r="Y20" i="12"/>
  <c r="AG20" i="12"/>
  <c r="T21" i="12"/>
  <c r="AB21" i="12"/>
  <c r="AJ21" i="12"/>
  <c r="U22" i="12"/>
  <c r="AC22" i="12"/>
  <c r="AK22" i="12"/>
  <c r="Y23" i="12"/>
  <c r="AG23" i="12"/>
  <c r="W24" i="12"/>
  <c r="AE24" i="12"/>
  <c r="AO119" i="12"/>
  <c r="AA25" i="12"/>
  <c r="AI25" i="12"/>
  <c r="W121" i="8"/>
  <c r="X26" i="12"/>
  <c r="AE121" i="8"/>
  <c r="AF26" i="12"/>
  <c r="AQ121" i="12"/>
  <c r="W122" i="8"/>
  <c r="X27" i="12"/>
  <c r="AE122" i="8"/>
  <c r="AF27" i="12"/>
  <c r="BG122" i="12"/>
  <c r="AD28" i="12"/>
  <c r="Z29" i="12"/>
  <c r="AH29" i="12"/>
  <c r="Z125" i="8"/>
  <c r="AA30" i="12"/>
  <c r="AH125" i="8"/>
  <c r="AI30" i="12"/>
  <c r="Y31" i="12"/>
  <c r="Z31" i="12"/>
  <c r="AG126" i="8"/>
  <c r="AH31" i="12"/>
  <c r="Z127" i="8"/>
  <c r="AA32" i="12"/>
  <c r="Z32" i="12"/>
  <c r="AI32" i="12"/>
  <c r="AC33" i="12"/>
  <c r="AK33" i="12"/>
  <c r="AH34" i="12"/>
  <c r="AE130" i="8"/>
  <c r="AF35" i="12"/>
  <c r="AI36" i="12"/>
  <c r="AH37" i="12"/>
  <c r="AH38" i="12"/>
  <c r="AR133" i="12"/>
  <c r="AP134" i="12"/>
  <c r="AJ135" i="8"/>
  <c r="AK40" i="12"/>
  <c r="AK136" i="8"/>
  <c r="AL41" i="12"/>
  <c r="AT137" i="12"/>
  <c r="BM164" i="12"/>
  <c r="AP106" i="12"/>
  <c r="F108" i="12"/>
  <c r="J113" i="12"/>
  <c r="G114" i="12"/>
  <c r="D115" i="12"/>
  <c r="L115" i="12"/>
  <c r="H116" i="12"/>
  <c r="K117" i="12"/>
  <c r="D118" i="12"/>
  <c r="L118" i="12"/>
  <c r="E119" i="12"/>
  <c r="M119" i="12"/>
  <c r="E120" i="12"/>
  <c r="M120" i="12"/>
  <c r="D121" i="12"/>
  <c r="L121" i="12"/>
  <c r="I122" i="12"/>
  <c r="Q122" i="12"/>
  <c r="F123" i="12"/>
  <c r="N123" i="12"/>
  <c r="AR145" i="12"/>
  <c r="AR147" i="12"/>
  <c r="AZ154" i="12"/>
  <c r="AY156" i="12"/>
  <c r="BA157" i="12"/>
  <c r="BB158" i="12"/>
  <c r="BB159" i="12"/>
  <c r="BA160" i="12"/>
  <c r="AY161" i="12"/>
  <c r="BG161" i="12"/>
  <c r="BD162" i="12"/>
  <c r="AZ163" i="12"/>
  <c r="BH163" i="12"/>
  <c r="BC164" i="12"/>
  <c r="BK164" i="12"/>
  <c r="BE165" i="12"/>
  <c r="BF166" i="12"/>
  <c r="BF167" i="12"/>
  <c r="AP5" i="12"/>
  <c r="AX5" i="12"/>
  <c r="BF5" i="12"/>
  <c r="BN5" i="12"/>
  <c r="AO6" i="12"/>
  <c r="AW6" i="12"/>
  <c r="BE6" i="12"/>
  <c r="BM6" i="12"/>
  <c r="AN7" i="12"/>
  <c r="AV7" i="12"/>
  <c r="BC102" i="8"/>
  <c r="BD7" i="12"/>
  <c r="BK102" i="8"/>
  <c r="BL7" i="12"/>
  <c r="AL103" i="8"/>
  <c r="AM8" i="12"/>
  <c r="AT103" i="8"/>
  <c r="AU8" i="12"/>
  <c r="BC8" i="12"/>
  <c r="BK8" i="12"/>
  <c r="AT9" i="12"/>
  <c r="AF130" i="8"/>
  <c r="AG35" i="12"/>
  <c r="AH133" i="8"/>
  <c r="AI38" i="12"/>
  <c r="AH39" i="12"/>
  <c r="AG39" i="12"/>
  <c r="AK135" i="8"/>
  <c r="AL40" i="12"/>
  <c r="AK138" i="8"/>
  <c r="AL138" i="12" s="1"/>
  <c r="AL43" i="12"/>
  <c r="AK43" i="12"/>
  <c r="AP141" i="12"/>
  <c r="BH161" i="12"/>
  <c r="AO101" i="8"/>
  <c r="AP101" i="12" s="1"/>
  <c r="AP6" i="12"/>
  <c r="BE101" i="8"/>
  <c r="BF6" i="12"/>
  <c r="AM103" i="8"/>
  <c r="AN8" i="12"/>
  <c r="BP106" i="8"/>
  <c r="BQ11" i="12"/>
  <c r="AQ107" i="8"/>
  <c r="AR107" i="12" s="1"/>
  <c r="AR12" i="12"/>
  <c r="BG107" i="8"/>
  <c r="BH12" i="12"/>
  <c r="BO107" i="8"/>
  <c r="BP12" i="12"/>
  <c r="AO109" i="8"/>
  <c r="AP14" i="12"/>
  <c r="AW109" i="8"/>
  <c r="AX109" i="12" s="1"/>
  <c r="AX14" i="12"/>
  <c r="BE109" i="8"/>
  <c r="BF14" i="12"/>
  <c r="BM109" i="8"/>
  <c r="BN109" i="12" s="1"/>
  <c r="BN14" i="12"/>
  <c r="AN110" i="8"/>
  <c r="AO110" i="12" s="1"/>
  <c r="AO15" i="12"/>
  <c r="BD110" i="8"/>
  <c r="BE15" i="12"/>
  <c r="BD16" i="12"/>
  <c r="AQ115" i="8"/>
  <c r="AR115" i="12" s="1"/>
  <c r="AR20" i="12"/>
  <c r="BG115" i="8"/>
  <c r="BH20" i="12"/>
  <c r="BO115" i="8"/>
  <c r="BP20" i="12"/>
  <c r="BM117" i="8"/>
  <c r="BN22" i="12"/>
  <c r="BD24" i="12"/>
  <c r="W123" i="8"/>
  <c r="X28" i="12"/>
  <c r="AB125" i="8"/>
  <c r="AC30" i="12"/>
  <c r="AA126" i="8"/>
  <c r="AB31" i="12"/>
  <c r="AI126" i="8"/>
  <c r="AJ31" i="12"/>
  <c r="AB127" i="8"/>
  <c r="AC32" i="12"/>
  <c r="AI133" i="8"/>
  <c r="AJ38" i="12"/>
  <c r="AH134" i="8"/>
  <c r="AI39" i="12"/>
  <c r="AJ137" i="8"/>
  <c r="AJ42" i="12"/>
  <c r="AK42" i="12"/>
  <c r="P9" i="12"/>
  <c r="X9" i="12"/>
  <c r="AF9" i="12"/>
  <c r="D105" i="8"/>
  <c r="E10" i="12"/>
  <c r="D10" i="12"/>
  <c r="M10" i="12"/>
  <c r="U10" i="12"/>
  <c r="AC10" i="12"/>
  <c r="AK10" i="12"/>
  <c r="K106" i="8"/>
  <c r="L11" i="12"/>
  <c r="S106" i="8"/>
  <c r="T11" i="12"/>
  <c r="AA106" i="8"/>
  <c r="AB11" i="12"/>
  <c r="AI106" i="8"/>
  <c r="AJ11" i="12"/>
  <c r="AX106" i="12"/>
  <c r="I107" i="8"/>
  <c r="J12" i="12"/>
  <c r="R12" i="12"/>
  <c r="Z12" i="12"/>
  <c r="AH12" i="12"/>
  <c r="L13" i="12"/>
  <c r="T13" i="12"/>
  <c r="AB13" i="12"/>
  <c r="AJ13" i="12"/>
  <c r="M14" i="12"/>
  <c r="U14" i="12"/>
  <c r="AC14" i="12"/>
  <c r="AK14" i="12"/>
  <c r="I110" i="8"/>
  <c r="I15" i="12"/>
  <c r="J15" i="12"/>
  <c r="Q110" i="8"/>
  <c r="R15" i="12"/>
  <c r="Y110" i="8"/>
  <c r="Z15" i="12"/>
  <c r="AG110" i="8"/>
  <c r="AH15" i="12"/>
  <c r="N111" i="8"/>
  <c r="O16" i="12"/>
  <c r="V111" i="8"/>
  <c r="W16" i="12"/>
  <c r="AD111" i="8"/>
  <c r="AE16" i="12"/>
  <c r="AP111" i="12"/>
  <c r="R17" i="12"/>
  <c r="Z17" i="12"/>
  <c r="AH17" i="12"/>
  <c r="L113" i="8"/>
  <c r="M113" i="12" s="1"/>
  <c r="M18" i="12"/>
  <c r="L18" i="12"/>
  <c r="U18" i="12"/>
  <c r="AC18" i="12"/>
  <c r="AK18" i="12"/>
  <c r="N114" i="8"/>
  <c r="O19" i="12"/>
  <c r="W19" i="12"/>
  <c r="AE19" i="12"/>
  <c r="AM114" i="12"/>
  <c r="T20" i="12"/>
  <c r="AB20" i="12"/>
  <c r="AJ20" i="12"/>
  <c r="W21" i="12"/>
  <c r="AE21" i="12"/>
  <c r="W117" i="8"/>
  <c r="X22" i="12"/>
  <c r="AE117" i="8"/>
  <c r="AF22" i="12"/>
  <c r="S118" i="8"/>
  <c r="T23" i="12"/>
  <c r="AB23" i="12"/>
  <c r="AJ23" i="12"/>
  <c r="AW118" i="12"/>
  <c r="Y119" i="8"/>
  <c r="Z24" i="12"/>
  <c r="AG119" i="8"/>
  <c r="AH24" i="12"/>
  <c r="AS119" i="12"/>
  <c r="U120" i="8"/>
  <c r="V25" i="12"/>
  <c r="AD25" i="12"/>
  <c r="Z121" i="8"/>
  <c r="AA26" i="12"/>
  <c r="AH121" i="8"/>
  <c r="AI26" i="12"/>
  <c r="AU121" i="12"/>
  <c r="AA27" i="12"/>
  <c r="AI27" i="12"/>
  <c r="AT122" i="12"/>
  <c r="X123" i="8"/>
  <c r="Y28" i="12"/>
  <c r="AF123" i="8"/>
  <c r="AG28" i="12"/>
  <c r="AC29" i="12"/>
  <c r="AK29" i="12"/>
  <c r="AD30" i="12"/>
  <c r="AB126" i="8"/>
  <c r="AC31" i="12"/>
  <c r="AK31" i="12"/>
  <c r="AC127" i="8"/>
  <c r="AD32" i="12"/>
  <c r="AF33" i="12"/>
  <c r="AB34" i="12"/>
  <c r="AC34" i="12"/>
  <c r="AK34" i="12"/>
  <c r="AI35" i="12"/>
  <c r="AK37" i="12"/>
  <c r="AK38" i="12"/>
  <c r="AI134" i="8"/>
  <c r="AJ39" i="12"/>
  <c r="AK137" i="8"/>
  <c r="AL137" i="12" s="1"/>
  <c r="AL42" i="12"/>
  <c r="BH159" i="12"/>
  <c r="BM163" i="12"/>
  <c r="BN165" i="12"/>
  <c r="E107" i="12"/>
  <c r="E110" i="12"/>
  <c r="F111" i="12"/>
  <c r="F112" i="12"/>
  <c r="E113" i="12"/>
  <c r="AU113" i="12"/>
  <c r="J114" i="12"/>
  <c r="G115" i="12"/>
  <c r="K116" i="12"/>
  <c r="F117" i="12"/>
  <c r="N117" i="12"/>
  <c r="G118" i="12"/>
  <c r="O118" i="12"/>
  <c r="H119" i="12"/>
  <c r="P119" i="12"/>
  <c r="H120" i="12"/>
  <c r="P120" i="12"/>
  <c r="G121" i="12"/>
  <c r="O121" i="12"/>
  <c r="D122" i="12"/>
  <c r="L122" i="12"/>
  <c r="T122" i="12"/>
  <c r="I123" i="12"/>
  <c r="Q123" i="12"/>
  <c r="AQ146" i="12"/>
  <c r="AP146" i="12"/>
  <c r="AY153" i="12"/>
  <c r="AY155" i="12"/>
  <c r="BB156" i="12"/>
  <c r="BE159" i="12"/>
  <c r="BD160" i="12"/>
  <c r="BB161" i="12"/>
  <c r="AY162" i="12"/>
  <c r="BG162" i="12"/>
  <c r="BC163" i="12"/>
  <c r="BF164" i="12"/>
  <c r="AZ165" i="12"/>
  <c r="BH165" i="12"/>
  <c r="BA166" i="12"/>
  <c r="BI166" i="12"/>
  <c r="BA167" i="12"/>
  <c r="BI167" i="12"/>
  <c r="AS5" i="12"/>
  <c r="BI5" i="12"/>
  <c r="BQ5" i="12"/>
  <c r="AR6" i="12"/>
  <c r="BH6" i="12"/>
  <c r="BP6" i="12"/>
  <c r="AQ7" i="12"/>
  <c r="BG7" i="12"/>
  <c r="BO7" i="12"/>
  <c r="AP8" i="12"/>
  <c r="AX8" i="12"/>
  <c r="BF8" i="12"/>
  <c r="BN8" i="12"/>
  <c r="AO9" i="12"/>
  <c r="AW9" i="12"/>
  <c r="BE9" i="12"/>
  <c r="BM9" i="12"/>
  <c r="AN10" i="12"/>
  <c r="AV10" i="12"/>
  <c r="BD10" i="12"/>
  <c r="AR146" i="12"/>
  <c r="AZ155" i="12"/>
  <c r="BC156" i="12"/>
  <c r="BE160" i="12"/>
  <c r="BC161" i="12"/>
  <c r="AZ162" i="12"/>
  <c r="BH162" i="12"/>
  <c r="BD163" i="12"/>
  <c r="AY164" i="12"/>
  <c r="BG164" i="12"/>
  <c r="BA165" i="12"/>
  <c r="BI165" i="12"/>
  <c r="BB166" i="12"/>
  <c r="BJ166" i="12"/>
  <c r="BB167" i="12"/>
  <c r="BJ167" i="12"/>
  <c r="AT5" i="12"/>
  <c r="BJ5" i="12"/>
  <c r="BR5" i="12"/>
  <c r="AS6" i="12"/>
  <c r="BI6" i="12"/>
  <c r="BQ6" i="12"/>
  <c r="AQ102" i="8"/>
  <c r="AR7" i="12"/>
  <c r="BH7" i="12"/>
  <c r="BP7" i="12"/>
  <c r="AQ8" i="12"/>
  <c r="BF103" i="8"/>
  <c r="BG8" i="12"/>
  <c r="BO8" i="12"/>
  <c r="AP9" i="12"/>
  <c r="AX9" i="12"/>
  <c r="BF9" i="12"/>
  <c r="BN9" i="12"/>
  <c r="AO10" i="12"/>
  <c r="AW10" i="12"/>
  <c r="BE10" i="12"/>
  <c r="BM10" i="12"/>
  <c r="AM106" i="8"/>
  <c r="AN11" i="12"/>
  <c r="AV11" i="12"/>
  <c r="BD11" i="12"/>
  <c r="BL11" i="12"/>
  <c r="AM12" i="12"/>
  <c r="AU12" i="12"/>
  <c r="BK12" i="12"/>
  <c r="AT13" i="12"/>
  <c r="BJ13" i="12"/>
  <c r="AR109" i="8"/>
  <c r="AS14" i="12"/>
  <c r="BI14" i="12"/>
  <c r="BP109" i="8"/>
  <c r="BQ14" i="12"/>
  <c r="AR15" i="12"/>
  <c r="BH15" i="12"/>
  <c r="BP15" i="12"/>
  <c r="AQ16" i="12"/>
  <c r="BG16" i="12"/>
  <c r="BO16" i="12"/>
  <c r="AP17" i="12"/>
  <c r="AX17" i="12"/>
  <c r="BF17" i="12"/>
  <c r="BN17" i="12"/>
  <c r="AN113" i="8"/>
  <c r="AN113" i="12" s="1"/>
  <c r="AO18" i="12"/>
  <c r="AV113" i="8"/>
  <c r="AW18" i="12"/>
  <c r="BD113" i="8"/>
  <c r="BE18" i="12"/>
  <c r="BL113" i="8"/>
  <c r="BM18" i="12"/>
  <c r="AN19" i="12"/>
  <c r="AV19" i="12"/>
  <c r="BC114" i="8"/>
  <c r="BD19" i="12"/>
  <c r="BK114" i="8"/>
  <c r="BL19" i="12"/>
  <c r="AL115" i="8"/>
  <c r="AM20" i="12"/>
  <c r="BJ115" i="8"/>
  <c r="BK20" i="12"/>
  <c r="AR117" i="8"/>
  <c r="AS22" i="12"/>
  <c r="BG118" i="8"/>
  <c r="BH23" i="12"/>
  <c r="BO118" i="8"/>
  <c r="BP23" i="12"/>
  <c r="BN119" i="8"/>
  <c r="BO24" i="12"/>
  <c r="AU122" i="8"/>
  <c r="AV27" i="12"/>
  <c r="BC122" i="8"/>
  <c r="BD27" i="12"/>
  <c r="AL123" i="8"/>
  <c r="AM28" i="12"/>
  <c r="AT123" i="8"/>
  <c r="AU28" i="12"/>
  <c r="BO126" i="8"/>
  <c r="BP31" i="12"/>
  <c r="AN129" i="8"/>
  <c r="AO34" i="12"/>
  <c r="AV129" i="8"/>
  <c r="AW34" i="12"/>
  <c r="AU130" i="8"/>
  <c r="AV35" i="12"/>
  <c r="BC130" i="8"/>
  <c r="BD35" i="12"/>
  <c r="BP133" i="8"/>
  <c r="BP133" i="12" s="1"/>
  <c r="BQ38" i="12"/>
  <c r="AQ134" i="8"/>
  <c r="AQ134" i="12" s="1"/>
  <c r="AR39" i="12"/>
  <c r="BG134" i="8"/>
  <c r="BH39" i="12"/>
  <c r="BO134" i="8"/>
  <c r="BP39" i="12"/>
  <c r="AP135" i="8"/>
  <c r="AP135" i="12" s="1"/>
  <c r="AQ40" i="12"/>
  <c r="BF135" i="8"/>
  <c r="BG40" i="12"/>
  <c r="BN135" i="8"/>
  <c r="BO40" i="12"/>
  <c r="AM138" i="8"/>
  <c r="AN43" i="12"/>
  <c r="BD43" i="12"/>
  <c r="AL139" i="8"/>
  <c r="AM44" i="12"/>
  <c r="AL44" i="12"/>
  <c r="AU137" i="8"/>
  <c r="AV46" i="12"/>
  <c r="BD46" i="12"/>
  <c r="AP47" i="12"/>
  <c r="AO47" i="12"/>
  <c r="BD59" i="12"/>
  <c r="BF63" i="12"/>
  <c r="BE63" i="12"/>
  <c r="BO165" i="8"/>
  <c r="BP70" i="12"/>
  <c r="BD20" i="12"/>
  <c r="AS117" i="8"/>
  <c r="AT22" i="12"/>
  <c r="AR118" i="8"/>
  <c r="AS23" i="12"/>
  <c r="BH118" i="8"/>
  <c r="BI23" i="12"/>
  <c r="BP118" i="8"/>
  <c r="BQ23" i="12"/>
  <c r="AO121" i="8"/>
  <c r="AP121" i="12" s="1"/>
  <c r="AP26" i="12"/>
  <c r="AW121" i="8"/>
  <c r="AX26" i="12"/>
  <c r="BE121" i="8"/>
  <c r="BF26" i="12"/>
  <c r="BM121" i="8"/>
  <c r="BN121" i="12" s="1"/>
  <c r="BN26" i="12"/>
  <c r="AM123" i="8"/>
  <c r="AN123" i="12" s="1"/>
  <c r="AN28" i="12"/>
  <c r="AU123" i="8"/>
  <c r="AV123" i="12" s="1"/>
  <c r="AV28" i="12"/>
  <c r="BC123" i="8"/>
  <c r="BD123" i="12" s="1"/>
  <c r="BD28" i="12"/>
  <c r="BK123" i="8"/>
  <c r="BL123" i="12" s="1"/>
  <c r="BL28" i="12"/>
  <c r="AQ127" i="8"/>
  <c r="AR32" i="12"/>
  <c r="AN130" i="8"/>
  <c r="AO130" i="12" s="1"/>
  <c r="AO35" i="12"/>
  <c r="AV130" i="8"/>
  <c r="AW130" i="12" s="1"/>
  <c r="AW35" i="12"/>
  <c r="BC131" i="8"/>
  <c r="BD131" i="12" s="1"/>
  <c r="BD36" i="12"/>
  <c r="BK131" i="8"/>
  <c r="BL131" i="12" s="1"/>
  <c r="BL36" i="12"/>
  <c r="AQ135" i="8"/>
  <c r="AR40" i="12"/>
  <c r="BG135" i="8"/>
  <c r="BH40" i="12"/>
  <c r="BO135" i="8"/>
  <c r="BP40" i="12"/>
  <c r="AN138" i="8"/>
  <c r="AO43" i="12"/>
  <c r="AM139" i="8"/>
  <c r="AN139" i="12" s="1"/>
  <c r="AN44" i="12"/>
  <c r="BD44" i="12"/>
  <c r="AN45" i="12"/>
  <c r="AM45" i="12"/>
  <c r="BD45" i="12"/>
  <c r="AN46" i="12"/>
  <c r="AO46" i="12"/>
  <c r="AP142" i="8"/>
  <c r="AQ47" i="12"/>
  <c r="AS143" i="8"/>
  <c r="AT48" i="12"/>
  <c r="BC155" i="8"/>
  <c r="BD155" i="12" s="1"/>
  <c r="BD60" i="12"/>
  <c r="BD61" i="12"/>
  <c r="BC61" i="12"/>
  <c r="BD157" i="8"/>
  <c r="BE157" i="12" s="1"/>
  <c r="BE62" i="12"/>
  <c r="BD62" i="12"/>
  <c r="BF158" i="8"/>
  <c r="BG158" i="12" s="1"/>
  <c r="BG63" i="12"/>
  <c r="AR9" i="12"/>
  <c r="BH9" i="12"/>
  <c r="BP9" i="12"/>
  <c r="AQ10" i="12"/>
  <c r="BG10" i="12"/>
  <c r="BO10" i="12"/>
  <c r="AP11" i="12"/>
  <c r="AX11" i="12"/>
  <c r="BF11" i="12"/>
  <c r="BN11" i="12"/>
  <c r="AO12" i="12"/>
  <c r="AW12" i="12"/>
  <c r="BE12" i="12"/>
  <c r="BM12" i="12"/>
  <c r="AN13" i="12"/>
  <c r="AV13" i="12"/>
  <c r="BD13" i="12"/>
  <c r="BL13" i="12"/>
  <c r="AM14" i="12"/>
  <c r="AU14" i="12"/>
  <c r="BK14" i="12"/>
  <c r="AT15" i="12"/>
  <c r="BJ15" i="12"/>
  <c r="AS16" i="12"/>
  <c r="BI16" i="12"/>
  <c r="BQ16" i="12"/>
  <c r="AR17" i="12"/>
  <c r="BH17" i="12"/>
  <c r="BP17" i="12"/>
  <c r="AQ18" i="12"/>
  <c r="BG18" i="12"/>
  <c r="BO18" i="12"/>
  <c r="AP19" i="12"/>
  <c r="AX19" i="12"/>
  <c r="BF19" i="12"/>
  <c r="BN19" i="12"/>
  <c r="AO20" i="12"/>
  <c r="AW20" i="12"/>
  <c r="BE20" i="12"/>
  <c r="BM20" i="12"/>
  <c r="AN21" i="12"/>
  <c r="AV21" i="12"/>
  <c r="BD21" i="12"/>
  <c r="BL21" i="12"/>
  <c r="AM22" i="12"/>
  <c r="AU22" i="12"/>
  <c r="BK22" i="12"/>
  <c r="AT23" i="12"/>
  <c r="BJ23" i="12"/>
  <c r="AS24" i="12"/>
  <c r="BI24" i="12"/>
  <c r="BQ24" i="12"/>
  <c r="AR25" i="12"/>
  <c r="BH25" i="12"/>
  <c r="BP25" i="12"/>
  <c r="AQ26" i="12"/>
  <c r="BG26" i="12"/>
  <c r="BO26" i="12"/>
  <c r="AP27" i="12"/>
  <c r="AX27" i="12"/>
  <c r="BF27" i="12"/>
  <c r="BN27" i="12"/>
  <c r="AO28" i="12"/>
  <c r="AW28" i="12"/>
  <c r="BE28" i="12"/>
  <c r="BM28" i="12"/>
  <c r="AN29" i="12"/>
  <c r="AV29" i="12"/>
  <c r="BD29" i="12"/>
  <c r="BL29" i="12"/>
  <c r="AM30" i="12"/>
  <c r="AU30" i="12"/>
  <c r="BK30" i="12"/>
  <c r="AT31" i="12"/>
  <c r="BJ31" i="12"/>
  <c r="AS32" i="12"/>
  <c r="BI32" i="12"/>
  <c r="BQ32" i="12"/>
  <c r="AR33" i="12"/>
  <c r="BH33" i="12"/>
  <c r="BP33" i="12"/>
  <c r="AQ34" i="12"/>
  <c r="BG34" i="12"/>
  <c r="BO34" i="12"/>
  <c r="AP35" i="12"/>
  <c r="AX35" i="12"/>
  <c r="BF35" i="12"/>
  <c r="BN35" i="12"/>
  <c r="AO36" i="12"/>
  <c r="AW36" i="12"/>
  <c r="BE36" i="12"/>
  <c r="BM36" i="12"/>
  <c r="AN37" i="12"/>
  <c r="AV37" i="12"/>
  <c r="BD37" i="12"/>
  <c r="BL37" i="12"/>
  <c r="AM38" i="12"/>
  <c r="AU38" i="12"/>
  <c r="BK38" i="12"/>
  <c r="AT39" i="12"/>
  <c r="BJ39" i="12"/>
  <c r="AS40" i="12"/>
  <c r="BI40" i="12"/>
  <c r="BQ40" i="12"/>
  <c r="AR41" i="12"/>
  <c r="BH41" i="12"/>
  <c r="BP41" i="12"/>
  <c r="AQ42" i="12"/>
  <c r="BG42" i="12"/>
  <c r="BO42" i="12"/>
  <c r="AP43" i="12"/>
  <c r="AX43" i="12"/>
  <c r="BF43" i="12"/>
  <c r="BN43" i="12"/>
  <c r="AO44" i="12"/>
  <c r="AW44" i="12"/>
  <c r="BE44" i="12"/>
  <c r="BM44" i="12"/>
  <c r="AO45" i="12"/>
  <c r="AW45" i="12"/>
  <c r="BE45" i="12"/>
  <c r="BM45" i="12"/>
  <c r="AP46" i="12"/>
  <c r="AX46" i="12"/>
  <c r="BF46" i="12"/>
  <c r="BN46" i="12"/>
  <c r="AR47" i="12"/>
  <c r="BH47" i="12"/>
  <c r="BP47" i="12"/>
  <c r="AU48" i="12"/>
  <c r="BK48" i="12"/>
  <c r="BG49" i="12"/>
  <c r="BO49" i="12"/>
  <c r="AV50" i="12"/>
  <c r="BD50" i="12"/>
  <c r="BL50" i="12"/>
  <c r="AT51" i="12"/>
  <c r="AS51" i="12"/>
  <c r="BJ51" i="12"/>
  <c r="BI52" i="12"/>
  <c r="BQ52" i="12"/>
  <c r="BI53" i="12"/>
  <c r="BQ53" i="12"/>
  <c r="BJ54" i="12"/>
  <c r="BD55" i="12"/>
  <c r="BL55" i="12"/>
  <c r="BG56" i="12"/>
  <c r="BO56" i="12"/>
  <c r="BK57" i="12"/>
  <c r="BH58" i="12"/>
  <c r="BP58" i="12"/>
  <c r="BF59" i="12"/>
  <c r="BN59" i="12"/>
  <c r="BE60" i="12"/>
  <c r="BM60" i="12"/>
  <c r="BE61" i="12"/>
  <c r="BM61" i="12"/>
  <c r="BF62" i="12"/>
  <c r="BN62" i="12"/>
  <c r="BH63" i="12"/>
  <c r="BP63" i="12"/>
  <c r="BK64" i="12"/>
  <c r="BO65" i="12"/>
  <c r="BL66" i="12"/>
  <c r="BJ67" i="12"/>
  <c r="BI67" i="12"/>
  <c r="BQ68" i="12"/>
  <c r="BQ69" i="12"/>
  <c r="BO72" i="12"/>
  <c r="BN72" i="12"/>
  <c r="BD30" i="12"/>
  <c r="BD38" i="12"/>
  <c r="BD48" i="12"/>
  <c r="AR49" i="12"/>
  <c r="AQ49" i="12"/>
  <c r="BD57" i="12"/>
  <c r="BH65" i="12"/>
  <c r="BG65" i="12"/>
  <c r="BQ74" i="12"/>
  <c r="BP74" i="12"/>
  <c r="BJ9" i="12"/>
  <c r="AS10" i="12"/>
  <c r="BI10" i="12"/>
  <c r="BQ10" i="12"/>
  <c r="AR11" i="12"/>
  <c r="BH11" i="12"/>
  <c r="BO106" i="8"/>
  <c r="BP11" i="12"/>
  <c r="AQ12" i="12"/>
  <c r="BG12" i="12"/>
  <c r="BO12" i="12"/>
  <c r="AP13" i="12"/>
  <c r="AX13" i="12"/>
  <c r="BF13" i="12"/>
  <c r="BN13" i="12"/>
  <c r="AO14" i="12"/>
  <c r="AV109" i="8"/>
  <c r="AW14" i="12"/>
  <c r="BD109" i="8"/>
  <c r="BE14" i="12"/>
  <c r="BM14" i="12"/>
  <c r="AN15" i="12"/>
  <c r="AV15" i="12"/>
  <c r="BD15" i="12"/>
  <c r="BL15" i="12"/>
  <c r="AL111" i="8"/>
  <c r="AM16" i="12"/>
  <c r="AT111" i="8"/>
  <c r="AT111" i="12" s="1"/>
  <c r="AU16" i="12"/>
  <c r="BJ111" i="8"/>
  <c r="BK16" i="12"/>
  <c r="AT17" i="12"/>
  <c r="BJ17" i="12"/>
  <c r="AS18" i="12"/>
  <c r="BI18" i="12"/>
  <c r="BQ18" i="12"/>
  <c r="AQ114" i="8"/>
  <c r="AQ114" i="12" s="1"/>
  <c r="AR19" i="12"/>
  <c r="BH19" i="12"/>
  <c r="BP19" i="12"/>
  <c r="AP115" i="8"/>
  <c r="AQ20" i="12"/>
  <c r="AX115" i="8"/>
  <c r="BG20" i="12"/>
  <c r="BO20" i="12"/>
  <c r="AP21" i="12"/>
  <c r="AX21" i="12"/>
  <c r="BF21" i="12"/>
  <c r="BN21" i="12"/>
  <c r="AO22" i="12"/>
  <c r="AW22" i="12"/>
  <c r="BD117" i="8"/>
  <c r="BE22" i="12"/>
  <c r="BL117" i="8"/>
  <c r="BM22" i="12"/>
  <c r="AN23" i="12"/>
  <c r="AU118" i="8"/>
  <c r="AV118" i="12" s="1"/>
  <c r="AV23" i="12"/>
  <c r="BC118" i="8"/>
  <c r="BD23" i="12"/>
  <c r="BL23" i="12"/>
  <c r="AM24" i="12"/>
  <c r="AT119" i="8"/>
  <c r="AT119" i="12" s="1"/>
  <c r="AU24" i="12"/>
  <c r="BJ119" i="8"/>
  <c r="BK24" i="12"/>
  <c r="AT25" i="12"/>
  <c r="BJ25" i="12"/>
  <c r="AS26" i="12"/>
  <c r="BI26" i="12"/>
  <c r="BQ26" i="12"/>
  <c r="AQ122" i="8"/>
  <c r="AQ122" i="12" s="1"/>
  <c r="AR27" i="12"/>
  <c r="BH27" i="12"/>
  <c r="BO122" i="8"/>
  <c r="BP27" i="12"/>
  <c r="AQ28" i="12"/>
  <c r="BF123" i="8"/>
  <c r="BG28" i="12"/>
  <c r="BN123" i="8"/>
  <c r="BO28" i="12"/>
  <c r="AP29" i="12"/>
  <c r="AX29" i="12"/>
  <c r="BF29" i="12"/>
  <c r="BN29" i="12"/>
  <c r="AN125" i="8"/>
  <c r="AO30" i="12"/>
  <c r="AV125" i="8"/>
  <c r="AV125" i="12" s="1"/>
  <c r="AW30" i="12"/>
  <c r="BD125" i="8"/>
  <c r="BE30" i="12"/>
  <c r="BL125" i="8"/>
  <c r="BM30" i="12"/>
  <c r="AM126" i="8"/>
  <c r="AM126" i="12" s="1"/>
  <c r="AN31" i="12"/>
  <c r="AV31" i="12"/>
  <c r="BC126" i="8"/>
  <c r="BD31" i="12"/>
  <c r="BL31" i="12"/>
  <c r="AM32" i="12"/>
  <c r="AU32" i="12"/>
  <c r="BK32" i="12"/>
  <c r="AT33" i="12"/>
  <c r="BJ33" i="12"/>
  <c r="AS34" i="12"/>
  <c r="BH129" i="8"/>
  <c r="BI34" i="12"/>
  <c r="BQ34" i="12"/>
  <c r="AQ130" i="8"/>
  <c r="AR35" i="12"/>
  <c r="BG130" i="8"/>
  <c r="BH35" i="12"/>
  <c r="BO130" i="8"/>
  <c r="BP35" i="12"/>
  <c r="AQ36" i="12"/>
  <c r="BG36" i="12"/>
  <c r="BO36" i="12"/>
  <c r="AP37" i="12"/>
  <c r="AX37" i="12"/>
  <c r="BF37" i="12"/>
  <c r="BN37" i="12"/>
  <c r="AN133" i="8"/>
  <c r="AO38" i="12"/>
  <c r="AW38" i="12"/>
  <c r="BD133" i="8"/>
  <c r="BD133" i="12" s="1"/>
  <c r="BE38" i="12"/>
  <c r="BM38" i="12"/>
  <c r="AN39" i="12"/>
  <c r="AU134" i="8"/>
  <c r="AV39" i="12"/>
  <c r="BC134" i="8"/>
  <c r="BD39" i="12"/>
  <c r="BL39" i="12"/>
  <c r="AL135" i="8"/>
  <c r="AM40" i="12"/>
  <c r="AT135" i="8"/>
  <c r="AU40" i="12"/>
  <c r="BJ135" i="8"/>
  <c r="BK40" i="12"/>
  <c r="AT41" i="12"/>
  <c r="BJ41" i="12"/>
  <c r="AS42" i="12"/>
  <c r="BI42" i="12"/>
  <c r="BQ42" i="12"/>
  <c r="AR43" i="12"/>
  <c r="BH43" i="12"/>
  <c r="BP43" i="12"/>
  <c r="AQ44" i="12"/>
  <c r="BG44" i="12"/>
  <c r="BO44" i="12"/>
  <c r="AQ45" i="12"/>
  <c r="BG45" i="12"/>
  <c r="BO45" i="12"/>
  <c r="AQ137" i="8"/>
  <c r="AQ137" i="12" s="1"/>
  <c r="AR46" i="12"/>
  <c r="BG137" i="8"/>
  <c r="BH46" i="12"/>
  <c r="BP46" i="12"/>
  <c r="AT47" i="12"/>
  <c r="BJ47" i="12"/>
  <c r="AW48" i="12"/>
  <c r="BE48" i="12"/>
  <c r="BM48" i="12"/>
  <c r="AR144" i="8"/>
  <c r="AR144" i="12" s="1"/>
  <c r="AS49" i="12"/>
  <c r="BI49" i="12"/>
  <c r="BQ49" i="12"/>
  <c r="AX50" i="12"/>
  <c r="BF50" i="12"/>
  <c r="BN50" i="12"/>
  <c r="AV51" i="12"/>
  <c r="BD51" i="12"/>
  <c r="BL51" i="12"/>
  <c r="AU52" i="12"/>
  <c r="AT52" i="12"/>
  <c r="BK52" i="12"/>
  <c r="BK53" i="12"/>
  <c r="BD54" i="12"/>
  <c r="BL54" i="12"/>
  <c r="AX55" i="12"/>
  <c r="AW55" i="12"/>
  <c r="BF55" i="12"/>
  <c r="BN55" i="12"/>
  <c r="BI56" i="12"/>
  <c r="BQ56" i="12"/>
  <c r="BE57" i="12"/>
  <c r="BM57" i="12"/>
  <c r="BJ58" i="12"/>
  <c r="BH59" i="12"/>
  <c r="BP59" i="12"/>
  <c r="BG60" i="12"/>
  <c r="BO60" i="12"/>
  <c r="BG61" i="12"/>
  <c r="BO61" i="12"/>
  <c r="BH62" i="12"/>
  <c r="BP62" i="12"/>
  <c r="BJ63" i="12"/>
  <c r="BM64" i="12"/>
  <c r="BH160" i="8"/>
  <c r="BI65" i="12"/>
  <c r="BQ65" i="12"/>
  <c r="BN66" i="12"/>
  <c r="BL67" i="12"/>
  <c r="BK68" i="12"/>
  <c r="BJ68" i="12"/>
  <c r="BM166" i="8"/>
  <c r="BM166" i="12" s="1"/>
  <c r="BN71" i="12"/>
  <c r="BM71" i="12"/>
  <c r="BP167" i="8"/>
  <c r="BQ72" i="12"/>
  <c r="AM127" i="8"/>
  <c r="AN32" i="12"/>
  <c r="AU127" i="8"/>
  <c r="AV32" i="12"/>
  <c r="BD32" i="12"/>
  <c r="AS129" i="8"/>
  <c r="AT129" i="12" s="1"/>
  <c r="AT34" i="12"/>
  <c r="BI129" i="8"/>
  <c r="BJ34" i="12"/>
  <c r="BQ129" i="8"/>
  <c r="BH130" i="8"/>
  <c r="BI35" i="12"/>
  <c r="BP130" i="8"/>
  <c r="BQ130" i="12" s="1"/>
  <c r="BQ35" i="12"/>
  <c r="AQ131" i="8"/>
  <c r="AR131" i="12" s="1"/>
  <c r="AR36" i="12"/>
  <c r="AU135" i="8"/>
  <c r="AV40" i="12"/>
  <c r="BD40" i="12"/>
  <c r="AS144" i="8"/>
  <c r="AT49" i="12"/>
  <c r="AU147" i="8"/>
  <c r="AV147" i="12" s="1"/>
  <c r="AV52" i="12"/>
  <c r="BD52" i="12"/>
  <c r="AV53" i="12"/>
  <c r="AU53" i="12"/>
  <c r="BD53" i="12"/>
  <c r="AV54" i="12"/>
  <c r="AW54" i="12"/>
  <c r="BI160" i="8"/>
  <c r="BJ65" i="12"/>
  <c r="BL69" i="12"/>
  <c r="BK69" i="12"/>
  <c r="BL165" i="8"/>
  <c r="BM165" i="12" s="1"/>
  <c r="BM70" i="12"/>
  <c r="BL70" i="12"/>
  <c r="BN166" i="8"/>
  <c r="BO166" i="12" s="1"/>
  <c r="BO71" i="12"/>
  <c r="BQ167" i="8"/>
  <c r="BR167" i="12" s="1"/>
  <c r="AV9" i="12"/>
  <c r="BD9" i="12"/>
  <c r="BL9" i="12"/>
  <c r="AM10" i="12"/>
  <c r="AU10" i="12"/>
  <c r="BK10" i="12"/>
  <c r="AT11" i="12"/>
  <c r="BJ11" i="12"/>
  <c r="AS12" i="12"/>
  <c r="BI12" i="12"/>
  <c r="BQ12" i="12"/>
  <c r="AR13" i="12"/>
  <c r="BH13" i="12"/>
  <c r="BP13" i="12"/>
  <c r="AQ14" i="12"/>
  <c r="BG14" i="12"/>
  <c r="BO14" i="12"/>
  <c r="AP15" i="12"/>
  <c r="AX15" i="12"/>
  <c r="BF15" i="12"/>
  <c r="BN15" i="12"/>
  <c r="AO16" i="12"/>
  <c r="AW16" i="12"/>
  <c r="BE16" i="12"/>
  <c r="BM16" i="12"/>
  <c r="AN17" i="12"/>
  <c r="AV17" i="12"/>
  <c r="BD17" i="12"/>
  <c r="BL17" i="12"/>
  <c r="AM18" i="12"/>
  <c r="AU18" i="12"/>
  <c r="BK18" i="12"/>
  <c r="AT19" i="12"/>
  <c r="BJ19" i="12"/>
  <c r="AS20" i="12"/>
  <c r="BI20" i="12"/>
  <c r="BQ20" i="12"/>
  <c r="AR21" i="12"/>
  <c r="BH21" i="12"/>
  <c r="BP21" i="12"/>
  <c r="AQ22" i="12"/>
  <c r="BG22" i="12"/>
  <c r="BO22" i="12"/>
  <c r="AP23" i="12"/>
  <c r="AX23" i="12"/>
  <c r="BF23" i="12"/>
  <c r="BN23" i="12"/>
  <c r="AO24" i="12"/>
  <c r="AW24" i="12"/>
  <c r="BE24" i="12"/>
  <c r="BM24" i="12"/>
  <c r="AN25" i="12"/>
  <c r="AV25" i="12"/>
  <c r="BD25" i="12"/>
  <c r="BL25" i="12"/>
  <c r="AM26" i="12"/>
  <c r="AU26" i="12"/>
  <c r="BK26" i="12"/>
  <c r="AT27" i="12"/>
  <c r="BJ27" i="12"/>
  <c r="AS28" i="12"/>
  <c r="BI28" i="12"/>
  <c r="BQ28" i="12"/>
  <c r="AR29" i="12"/>
  <c r="BH29" i="12"/>
  <c r="BP29" i="12"/>
  <c r="AQ30" i="12"/>
  <c r="BG30" i="12"/>
  <c r="BO30" i="12"/>
  <c r="AP31" i="12"/>
  <c r="AX31" i="12"/>
  <c r="BF31" i="12"/>
  <c r="BN31" i="12"/>
  <c r="AO32" i="12"/>
  <c r="AW32" i="12"/>
  <c r="BE32" i="12"/>
  <c r="BM32" i="12"/>
  <c r="AN33" i="12"/>
  <c r="AV33" i="12"/>
  <c r="BD33" i="12"/>
  <c r="BL33" i="12"/>
  <c r="AM34" i="12"/>
  <c r="AU34" i="12"/>
  <c r="BK34" i="12"/>
  <c r="AT35" i="12"/>
  <c r="BJ35" i="12"/>
  <c r="AS36" i="12"/>
  <c r="BI36" i="12"/>
  <c r="BQ36" i="12"/>
  <c r="AR37" i="12"/>
  <c r="BH37" i="12"/>
  <c r="BP37" i="12"/>
  <c r="AQ38" i="12"/>
  <c r="BG38" i="12"/>
  <c r="BO38" i="12"/>
  <c r="AP39" i="12"/>
  <c r="AX39" i="12"/>
  <c r="BF39" i="12"/>
  <c r="BN39" i="12"/>
  <c r="AO40" i="12"/>
  <c r="AW40" i="12"/>
  <c r="BE40" i="12"/>
  <c r="BM40" i="12"/>
  <c r="AN41" i="12"/>
  <c r="AV41" i="12"/>
  <c r="BD41" i="12"/>
  <c r="BL41" i="12"/>
  <c r="AM42" i="12"/>
  <c r="AU42" i="12"/>
  <c r="BK42" i="12"/>
  <c r="AT43" i="12"/>
  <c r="BJ43" i="12"/>
  <c r="AS44" i="12"/>
  <c r="BI44" i="12"/>
  <c r="BQ44" i="12"/>
  <c r="AS45" i="12"/>
  <c r="BI45" i="12"/>
  <c r="BQ45" i="12"/>
  <c r="AT46" i="12"/>
  <c r="BJ46" i="12"/>
  <c r="AV47" i="12"/>
  <c r="BD47" i="12"/>
  <c r="BL47" i="12"/>
  <c r="AP48" i="12"/>
  <c r="AQ48" i="12"/>
  <c r="BG48" i="12"/>
  <c r="BO48" i="12"/>
  <c r="AU49" i="12"/>
  <c r="BK49" i="12"/>
  <c r="BH50" i="12"/>
  <c r="BP50" i="12"/>
  <c r="AX51" i="12"/>
  <c r="BF51" i="12"/>
  <c r="BN51" i="12"/>
  <c r="AW52" i="12"/>
  <c r="BE52" i="12"/>
  <c r="BM52" i="12"/>
  <c r="AW53" i="12"/>
  <c r="BE53" i="12"/>
  <c r="BM53" i="12"/>
  <c r="AX54" i="12"/>
  <c r="BF54" i="12"/>
  <c r="BN54" i="12"/>
  <c r="BH55" i="12"/>
  <c r="BP55" i="12"/>
  <c r="BK56" i="12"/>
  <c r="BG57" i="12"/>
  <c r="BO57" i="12"/>
  <c r="BD58" i="12"/>
  <c r="BL58" i="12"/>
  <c r="BJ59" i="12"/>
  <c r="BI60" i="12"/>
  <c r="BQ60" i="12"/>
  <c r="BI61" i="12"/>
  <c r="BQ61" i="12"/>
  <c r="BJ62" i="12"/>
  <c r="BL63" i="12"/>
  <c r="BG64" i="12"/>
  <c r="BF64" i="12"/>
  <c r="BO64" i="12"/>
  <c r="BK65" i="12"/>
  <c r="BP66" i="12"/>
  <c r="BN67" i="12"/>
  <c r="BM68" i="12"/>
  <c r="BM69" i="12"/>
  <c r="BN70" i="12"/>
  <c r="BP71" i="12"/>
  <c r="BQ75" i="12"/>
  <c r="BL10" i="12"/>
  <c r="AM11" i="12"/>
  <c r="AU11" i="12"/>
  <c r="BK11" i="12"/>
  <c r="AT12" i="12"/>
  <c r="BJ12" i="12"/>
  <c r="AS13" i="12"/>
  <c r="BI13" i="12"/>
  <c r="BQ13" i="12"/>
  <c r="AR14" i="12"/>
  <c r="BH14" i="12"/>
  <c r="BP14" i="12"/>
  <c r="AQ15" i="12"/>
  <c r="BG15" i="12"/>
  <c r="BO15" i="12"/>
  <c r="AP16" i="12"/>
  <c r="AX16" i="12"/>
  <c r="BF16" i="12"/>
  <c r="BN16" i="12"/>
  <c r="AO17" i="12"/>
  <c r="AW17" i="12"/>
  <c r="BE17" i="12"/>
  <c r="BM17" i="12"/>
  <c r="AN18" i="12"/>
  <c r="AV18" i="12"/>
  <c r="BD18" i="12"/>
  <c r="BL18" i="12"/>
  <c r="AM19" i="12"/>
  <c r="AU19" i="12"/>
  <c r="BK19" i="12"/>
  <c r="AT20" i="12"/>
  <c r="BJ20" i="12"/>
  <c r="AS21" i="12"/>
  <c r="BI21" i="12"/>
  <c r="BQ21" i="12"/>
  <c r="AR22" i="12"/>
  <c r="BH22" i="12"/>
  <c r="BP22" i="12"/>
  <c r="AQ23" i="12"/>
  <c r="BG23" i="12"/>
  <c r="BO23" i="12"/>
  <c r="AP24" i="12"/>
  <c r="AX24" i="12"/>
  <c r="BF24" i="12"/>
  <c r="BN24" i="12"/>
  <c r="AO25" i="12"/>
  <c r="AW25" i="12"/>
  <c r="BE25" i="12"/>
  <c r="BM25" i="12"/>
  <c r="AN26" i="12"/>
  <c r="AV26" i="12"/>
  <c r="BD26" i="12"/>
  <c r="BL26" i="12"/>
  <c r="AM27" i="12"/>
  <c r="AU27" i="12"/>
  <c r="BK27" i="12"/>
  <c r="AT28" i="12"/>
  <c r="BJ28" i="12"/>
  <c r="AS29" i="12"/>
  <c r="BI29" i="12"/>
  <c r="BQ29" i="12"/>
  <c r="AR30" i="12"/>
  <c r="BH30" i="12"/>
  <c r="BP30" i="12"/>
  <c r="AQ31" i="12"/>
  <c r="BG31" i="12"/>
  <c r="BO31" i="12"/>
  <c r="AP32" i="12"/>
  <c r="AX32" i="12"/>
  <c r="BF32" i="12"/>
  <c r="BN32" i="12"/>
  <c r="AO33" i="12"/>
  <c r="AW33" i="12"/>
  <c r="BE33" i="12"/>
  <c r="BM33" i="12"/>
  <c r="AN34" i="12"/>
  <c r="AV34" i="12"/>
  <c r="BD34" i="12"/>
  <c r="BL34" i="12"/>
  <c r="AM35" i="12"/>
  <c r="AU35" i="12"/>
  <c r="BK35" i="12"/>
  <c r="AT36" i="12"/>
  <c r="BJ36" i="12"/>
  <c r="AS37" i="12"/>
  <c r="BI37" i="12"/>
  <c r="BQ37" i="12"/>
  <c r="AR38" i="12"/>
  <c r="BH38" i="12"/>
  <c r="BP38" i="12"/>
  <c r="AQ39" i="12"/>
  <c r="BG39" i="12"/>
  <c r="BO39" i="12"/>
  <c r="AP40" i="12"/>
  <c r="AX40" i="12"/>
  <c r="BF40" i="12"/>
  <c r="BN40" i="12"/>
  <c r="AO41" i="12"/>
  <c r="AW41" i="12"/>
  <c r="BE41" i="12"/>
  <c r="BM41" i="12"/>
  <c r="AN42" i="12"/>
  <c r="AV42" i="12"/>
  <c r="BD42" i="12"/>
  <c r="BL42" i="12"/>
  <c r="AM43" i="12"/>
  <c r="AU43" i="12"/>
  <c r="BK43" i="12"/>
  <c r="AT44" i="12"/>
  <c r="BJ44" i="12"/>
  <c r="AT45" i="12"/>
  <c r="BJ45" i="12"/>
  <c r="AU46" i="12"/>
  <c r="BK46" i="12"/>
  <c r="AW47" i="12"/>
  <c r="BE47" i="12"/>
  <c r="BM47" i="12"/>
  <c r="AR48" i="12"/>
  <c r="BH48" i="12"/>
  <c r="BP48" i="12"/>
  <c r="AV49" i="12"/>
  <c r="BD49" i="12"/>
  <c r="BL49" i="12"/>
  <c r="AS50" i="12"/>
  <c r="AR50" i="12"/>
  <c r="BI50" i="12"/>
  <c r="BQ50" i="12"/>
  <c r="BG51" i="12"/>
  <c r="BO51" i="12"/>
  <c r="AX52" i="12"/>
  <c r="BF52" i="12"/>
  <c r="BN52" i="12"/>
  <c r="AX53" i="12"/>
  <c r="BF53" i="12"/>
  <c r="BN53" i="12"/>
  <c r="BG54" i="12"/>
  <c r="BO54" i="12"/>
  <c r="BI55" i="12"/>
  <c r="BQ55" i="12"/>
  <c r="BD56" i="12"/>
  <c r="BL56" i="12"/>
  <c r="BH57" i="12"/>
  <c r="BP57" i="12"/>
  <c r="BE58" i="12"/>
  <c r="BM58" i="12"/>
  <c r="BK59" i="12"/>
  <c r="BJ60" i="12"/>
  <c r="BJ61" i="12"/>
  <c r="BK62" i="12"/>
  <c r="BM63" i="12"/>
  <c r="BH64" i="12"/>
  <c r="BP64" i="12"/>
  <c r="BL65" i="12"/>
  <c r="BI66" i="12"/>
  <c r="BH66" i="12"/>
  <c r="BQ66" i="12"/>
  <c r="BO67" i="12"/>
  <c r="BN68" i="12"/>
  <c r="BN69" i="12"/>
  <c r="BO70" i="12"/>
  <c r="BQ71" i="12"/>
  <c r="BP73" i="12"/>
  <c r="BO73" i="12"/>
  <c r="BC18" i="12"/>
  <c r="BC22" i="12"/>
  <c r="BC26" i="12"/>
  <c r="BC30" i="12"/>
  <c r="BC38" i="12"/>
  <c r="BC42" i="12"/>
  <c r="BC48" i="12"/>
  <c r="BB113" i="8"/>
  <c r="BC113" i="12" s="1"/>
  <c r="BC11" i="12"/>
  <c r="BC23" i="12"/>
  <c r="BC27" i="12"/>
  <c r="BC39" i="12"/>
  <c r="BC46" i="12"/>
  <c r="BC59" i="12"/>
  <c r="BC9" i="12"/>
  <c r="BC13" i="12"/>
  <c r="BC17" i="12"/>
  <c r="BC21" i="12"/>
  <c r="BC25" i="12"/>
  <c r="BC29" i="12"/>
  <c r="BC33" i="12"/>
  <c r="BC37" i="12"/>
  <c r="BC41" i="12"/>
  <c r="BC47" i="12"/>
  <c r="BC50" i="12"/>
  <c r="BC55" i="12"/>
  <c r="BC10" i="12"/>
  <c r="BC14" i="12"/>
  <c r="BC34" i="12"/>
  <c r="BC49" i="12"/>
  <c r="BC56" i="12"/>
  <c r="BC57" i="12"/>
  <c r="BC15" i="12"/>
  <c r="BC19" i="12"/>
  <c r="BC31" i="12"/>
  <c r="BC35" i="12"/>
  <c r="BC43" i="12"/>
  <c r="BC51" i="12"/>
  <c r="BC54" i="12"/>
  <c r="BC12" i="12"/>
  <c r="BC20" i="12"/>
  <c r="BC24" i="12"/>
  <c r="BC28" i="12"/>
  <c r="BC32" i="12"/>
  <c r="BC36" i="12"/>
  <c r="BC44" i="12"/>
  <c r="BC45" i="12"/>
  <c r="BC52" i="12"/>
  <c r="BC53" i="12"/>
  <c r="BA126" i="8"/>
  <c r="BB6" i="12"/>
  <c r="BA7" i="12"/>
  <c r="BB133" i="8"/>
  <c r="BC133" i="12" s="1"/>
  <c r="BA130" i="8"/>
  <c r="BB10" i="12"/>
  <c r="BB14" i="12"/>
  <c r="BB101" i="8"/>
  <c r="BC101" i="12" s="1"/>
  <c r="BA109" i="8"/>
  <c r="BA122" i="8"/>
  <c r="BB125" i="8"/>
  <c r="BB18" i="12"/>
  <c r="BA101" i="8"/>
  <c r="BB109" i="8"/>
  <c r="BB121" i="8"/>
  <c r="BB129" i="8"/>
  <c r="BB5" i="12"/>
  <c r="BA6" i="12"/>
  <c r="BB9" i="12"/>
  <c r="BB13" i="12"/>
  <c r="BB21" i="12"/>
  <c r="BB25" i="12"/>
  <c r="BB29" i="12"/>
  <c r="BB33" i="12"/>
  <c r="BB37" i="12"/>
  <c r="BB41" i="12"/>
  <c r="BB47" i="12"/>
  <c r="BB50" i="12"/>
  <c r="BB55" i="12"/>
  <c r="BB58" i="12"/>
  <c r="BA26" i="12"/>
  <c r="BA48" i="12"/>
  <c r="BA49" i="12"/>
  <c r="BB115" i="8"/>
  <c r="BB143" i="8"/>
  <c r="BA10" i="12"/>
  <c r="BA14" i="12"/>
  <c r="BA18" i="12"/>
  <c r="BA22" i="12"/>
  <c r="BA30" i="12"/>
  <c r="BA42" i="12"/>
  <c r="BA56" i="12"/>
  <c r="BA19" i="12"/>
  <c r="BB103" i="8"/>
  <c r="AZ109" i="8"/>
  <c r="BA5" i="12"/>
  <c r="BB8" i="12"/>
  <c r="BA9" i="12"/>
  <c r="BB12" i="12"/>
  <c r="BA13" i="12"/>
  <c r="BB16" i="12"/>
  <c r="BA17" i="12"/>
  <c r="BB20" i="12"/>
  <c r="BA21" i="12"/>
  <c r="BB24" i="12"/>
  <c r="BA25" i="12"/>
  <c r="BB28" i="12"/>
  <c r="BA29" i="12"/>
  <c r="BB32" i="12"/>
  <c r="BA33" i="12"/>
  <c r="BB36" i="12"/>
  <c r="BA37" i="12"/>
  <c r="BB40" i="12"/>
  <c r="BA41" i="12"/>
  <c r="BB44" i="12"/>
  <c r="BB45" i="12"/>
  <c r="BA47" i="12"/>
  <c r="BA50" i="12"/>
  <c r="BB52" i="12"/>
  <c r="BB53" i="12"/>
  <c r="BA55" i="12"/>
  <c r="AY146" i="8"/>
  <c r="AZ117" i="8"/>
  <c r="BB139" i="8"/>
  <c r="BB145" i="8"/>
  <c r="AZ151" i="8"/>
  <c r="AY121" i="8"/>
  <c r="AY133" i="8"/>
  <c r="AY133" i="12" s="1"/>
  <c r="BB106" i="8"/>
  <c r="BC106" i="12" s="1"/>
  <c r="AY114" i="8"/>
  <c r="AY130" i="8"/>
  <c r="AY138" i="8"/>
  <c r="AY117" i="8"/>
  <c r="AZ125" i="8"/>
  <c r="BB134" i="8"/>
  <c r="AY6" i="12"/>
  <c r="AZ6" i="12"/>
  <c r="AZ10" i="12"/>
  <c r="AY10" i="12"/>
  <c r="AY18" i="12"/>
  <c r="AZ18" i="12"/>
  <c r="AY30" i="12"/>
  <c r="AZ30" i="12"/>
  <c r="AY34" i="12"/>
  <c r="AZ34" i="12"/>
  <c r="AY42" i="12"/>
  <c r="AZ42" i="12"/>
  <c r="AY56" i="12"/>
  <c r="AZ56" i="12"/>
  <c r="AY57" i="12"/>
  <c r="AZ57" i="12"/>
  <c r="AZ58" i="12"/>
  <c r="BA58" i="12"/>
  <c r="BA119" i="8"/>
  <c r="BA119" i="12" s="1"/>
  <c r="BA127" i="8"/>
  <c r="AZ153" i="8"/>
  <c r="AY106" i="8"/>
  <c r="AZ11" i="12"/>
  <c r="AY11" i="12"/>
  <c r="AY15" i="12"/>
  <c r="AZ15" i="12"/>
  <c r="BB111" i="8"/>
  <c r="BC16" i="12"/>
  <c r="BA112" i="8"/>
  <c r="BB17" i="12"/>
  <c r="AY27" i="12"/>
  <c r="AZ27" i="12"/>
  <c r="AZ129" i="8"/>
  <c r="BA34" i="12"/>
  <c r="AZ133" i="8"/>
  <c r="BA38" i="12"/>
  <c r="AY134" i="8"/>
  <c r="AY39" i="12"/>
  <c r="AZ39" i="12"/>
  <c r="AY105" i="8"/>
  <c r="BA111" i="8"/>
  <c r="AY113" i="8"/>
  <c r="BB119" i="8"/>
  <c r="BB123" i="8"/>
  <c r="BB126" i="8"/>
  <c r="BA131" i="8"/>
  <c r="BB137" i="8"/>
  <c r="BB154" i="8"/>
  <c r="AY103" i="8"/>
  <c r="AZ8" i="12"/>
  <c r="AY8" i="12"/>
  <c r="AZ106" i="8"/>
  <c r="BA11" i="12"/>
  <c r="AY107" i="8"/>
  <c r="AZ12" i="12"/>
  <c r="AY12" i="12"/>
  <c r="AZ110" i="8"/>
  <c r="BA110" i="12" s="1"/>
  <c r="BA15" i="12"/>
  <c r="AZ16" i="12"/>
  <c r="AY16" i="12"/>
  <c r="AY115" i="8"/>
  <c r="AZ20" i="12"/>
  <c r="AY20" i="12"/>
  <c r="BA117" i="8"/>
  <c r="BB22" i="12"/>
  <c r="AZ118" i="8"/>
  <c r="BA118" i="12" s="1"/>
  <c r="BA23" i="12"/>
  <c r="AZ24" i="12"/>
  <c r="AY24" i="12"/>
  <c r="BA121" i="8"/>
  <c r="BB26" i="12"/>
  <c r="BA27" i="12"/>
  <c r="AZ28" i="12"/>
  <c r="AY28" i="12"/>
  <c r="BB30" i="12"/>
  <c r="BA31" i="12"/>
  <c r="AY127" i="8"/>
  <c r="AZ32" i="12"/>
  <c r="AY32" i="12"/>
  <c r="BA129" i="8"/>
  <c r="BB34" i="12"/>
  <c r="AZ130" i="8"/>
  <c r="BA35" i="12"/>
  <c r="AZ36" i="12"/>
  <c r="AY36" i="12"/>
  <c r="BB38" i="12"/>
  <c r="BA39" i="12"/>
  <c r="AY135" i="8"/>
  <c r="AZ40" i="12"/>
  <c r="AY40" i="12"/>
  <c r="BB42" i="12"/>
  <c r="BA43" i="12"/>
  <c r="AZ44" i="12"/>
  <c r="AY44" i="12"/>
  <c r="AY45" i="12"/>
  <c r="AZ45" i="12"/>
  <c r="BA46" i="12"/>
  <c r="BB48" i="12"/>
  <c r="BB49" i="12"/>
  <c r="BA51" i="12"/>
  <c r="AY52" i="12"/>
  <c r="AZ52" i="12"/>
  <c r="AY53" i="12"/>
  <c r="AZ53" i="12"/>
  <c r="BA54" i="12"/>
  <c r="BB56" i="12"/>
  <c r="BA152" i="8"/>
  <c r="BB57" i="12"/>
  <c r="BB153" i="8"/>
  <c r="BC153" i="12" s="1"/>
  <c r="BC58" i="12"/>
  <c r="AY14" i="12"/>
  <c r="AZ14" i="12"/>
  <c r="AY22" i="12"/>
  <c r="AZ22" i="12"/>
  <c r="AY26" i="12"/>
  <c r="AZ26" i="12"/>
  <c r="AY38" i="12"/>
  <c r="AZ38" i="12"/>
  <c r="AZ48" i="12"/>
  <c r="AY48" i="12"/>
  <c r="AY49" i="12"/>
  <c r="AZ49" i="12"/>
  <c r="AY137" i="8"/>
  <c r="AZ142" i="8"/>
  <c r="BA154" i="12"/>
  <c r="AY102" i="8"/>
  <c r="AY7" i="12"/>
  <c r="AZ7" i="12"/>
  <c r="AY19" i="12"/>
  <c r="AZ19" i="12"/>
  <c r="AY23" i="12"/>
  <c r="AZ23" i="12"/>
  <c r="AY126" i="8"/>
  <c r="AY31" i="12"/>
  <c r="AZ31" i="12"/>
  <c r="AY35" i="12"/>
  <c r="AZ35" i="12"/>
  <c r="BB135" i="8"/>
  <c r="BC40" i="12"/>
  <c r="AY43" i="12"/>
  <c r="AZ43" i="12"/>
  <c r="AY46" i="12"/>
  <c r="AZ46" i="12"/>
  <c r="AY51" i="12"/>
  <c r="AZ51" i="12"/>
  <c r="AY149" i="8"/>
  <c r="AZ54" i="12"/>
  <c r="AY54" i="12"/>
  <c r="AZ152" i="8"/>
  <c r="BA57" i="12"/>
  <c r="BB60" i="12"/>
  <c r="BC60" i="12"/>
  <c r="BA103" i="8"/>
  <c r="BB114" i="8"/>
  <c r="AY118" i="8"/>
  <c r="BB122" i="8"/>
  <c r="BA135" i="8"/>
  <c r="BA139" i="8"/>
  <c r="AY147" i="8"/>
  <c r="AY151" i="8"/>
  <c r="AY152" i="8"/>
  <c r="AZ150" i="12"/>
  <c r="AY5" i="12"/>
  <c r="AZ5" i="12"/>
  <c r="BB7" i="12"/>
  <c r="BA8" i="12"/>
  <c r="AZ9" i="12"/>
  <c r="AY9" i="12"/>
  <c r="BB11" i="12"/>
  <c r="BA12" i="12"/>
  <c r="AZ13" i="12"/>
  <c r="AY13" i="12"/>
  <c r="BB15" i="12"/>
  <c r="BA16" i="12"/>
  <c r="AY17" i="12"/>
  <c r="AZ17" i="12"/>
  <c r="BB19" i="12"/>
  <c r="BA20" i="12"/>
  <c r="AZ21" i="12"/>
  <c r="AY21" i="12"/>
  <c r="BB23" i="12"/>
  <c r="BA24" i="12"/>
  <c r="AY25" i="12"/>
  <c r="AZ25" i="12"/>
  <c r="BB27" i="12"/>
  <c r="BA28" i="12"/>
  <c r="AY29" i="12"/>
  <c r="AZ29" i="12"/>
  <c r="BB31" i="12"/>
  <c r="BA32" i="12"/>
  <c r="AY33" i="12"/>
  <c r="AZ33" i="12"/>
  <c r="BB35" i="12"/>
  <c r="BA36" i="12"/>
  <c r="AZ37" i="12"/>
  <c r="AY37" i="12"/>
  <c r="BB39" i="12"/>
  <c r="BA40" i="12"/>
  <c r="AY41" i="12"/>
  <c r="AZ41" i="12"/>
  <c r="BB43" i="12"/>
  <c r="BA44" i="12"/>
  <c r="BA45" i="12"/>
  <c r="BB46" i="12"/>
  <c r="AY47" i="12"/>
  <c r="AZ47" i="12"/>
  <c r="AZ50" i="12"/>
  <c r="AY50" i="12"/>
  <c r="BB51" i="12"/>
  <c r="BA52" i="12"/>
  <c r="BA53" i="12"/>
  <c r="BB54" i="12"/>
  <c r="AY55" i="12"/>
  <c r="AZ55" i="12"/>
  <c r="BB59" i="12"/>
  <c r="BA59" i="12"/>
  <c r="AK134" i="8"/>
  <c r="AL134" i="12" s="1"/>
  <c r="L109" i="8"/>
  <c r="M109" i="12" s="1"/>
  <c r="P109" i="8"/>
  <c r="T109" i="8"/>
  <c r="X109" i="8"/>
  <c r="AB109" i="8"/>
  <c r="AF109" i="8"/>
  <c r="AJ109" i="8"/>
  <c r="V119" i="8"/>
  <c r="Z119" i="8"/>
  <c r="AD119" i="8"/>
  <c r="E102" i="8"/>
  <c r="I102" i="8"/>
  <c r="M102" i="8"/>
  <c r="Q102" i="8"/>
  <c r="U102" i="8"/>
  <c r="Y102" i="8"/>
  <c r="AC102" i="8"/>
  <c r="AG102" i="8"/>
  <c r="K105" i="8"/>
  <c r="O105" i="8"/>
  <c r="S105" i="8"/>
  <c r="W105" i="8"/>
  <c r="AA105" i="8"/>
  <c r="AE105" i="8"/>
  <c r="AI105" i="8"/>
  <c r="T114" i="8"/>
  <c r="AB114" i="8"/>
  <c r="S115" i="8"/>
  <c r="W115" i="8"/>
  <c r="AA115" i="8"/>
  <c r="AE115" i="8"/>
  <c r="T117" i="8"/>
  <c r="X117" i="8"/>
  <c r="AB117" i="8"/>
  <c r="AF117" i="8"/>
  <c r="AJ117" i="8"/>
  <c r="X119" i="8"/>
  <c r="AB119" i="8"/>
  <c r="AF119" i="8"/>
  <c r="AJ119" i="8"/>
  <c r="AG129" i="8"/>
  <c r="AK129" i="8"/>
  <c r="AL129" i="12" s="1"/>
  <c r="AG130" i="8"/>
  <c r="AK130" i="8"/>
  <c r="AK131" i="8"/>
  <c r="AJ133" i="8"/>
  <c r="AH119" i="8"/>
  <c r="AQ138" i="8"/>
  <c r="AU138" i="8"/>
  <c r="BC138" i="8"/>
  <c r="BG138" i="8"/>
  <c r="BK138" i="8"/>
  <c r="BO138" i="8"/>
  <c r="AP139" i="8"/>
  <c r="AX139" i="8"/>
  <c r="AX139" i="12" s="1"/>
  <c r="BF139" i="8"/>
  <c r="BJ139" i="8"/>
  <c r="BN139" i="8"/>
  <c r="AY141" i="8"/>
  <c r="BK141" i="8"/>
  <c r="BO141" i="8"/>
  <c r="BP141" i="12" s="1"/>
  <c r="AS138" i="8"/>
  <c r="AW138" i="8"/>
  <c r="BA138" i="8"/>
  <c r="BE138" i="8"/>
  <c r="BI138" i="8"/>
  <c r="BQ138" i="8"/>
  <c r="AR139" i="8"/>
  <c r="AS139" i="12" s="1"/>
  <c r="AV139" i="8"/>
  <c r="AW139" i="12" s="1"/>
  <c r="AZ139" i="8"/>
  <c r="BD139" i="8"/>
  <c r="BE139" i="12" s="1"/>
  <c r="BH139" i="8"/>
  <c r="BP139" i="8"/>
  <c r="AS141" i="8"/>
  <c r="AW141" i="8"/>
  <c r="BA141" i="8"/>
  <c r="BE141" i="8"/>
  <c r="BI141" i="8"/>
  <c r="BM141" i="8"/>
  <c r="BQ141" i="8"/>
  <c r="AU142" i="8"/>
  <c r="AU142" i="12" s="1"/>
  <c r="AY142" i="8"/>
  <c r="BC142" i="8"/>
  <c r="BG146" i="8"/>
  <c r="BK142" i="8"/>
  <c r="BO142" i="8"/>
  <c r="AT143" i="8"/>
  <c r="AU143" i="12" s="1"/>
  <c r="BB147" i="8"/>
  <c r="BF143" i="8"/>
  <c r="BJ143" i="8"/>
  <c r="BN143" i="8"/>
  <c r="BC149" i="8"/>
  <c r="BK149" i="8"/>
  <c r="BO149" i="8"/>
  <c r="AW146" i="8"/>
  <c r="BE146" i="8"/>
  <c r="BM146" i="8"/>
  <c r="AZ147" i="8"/>
  <c r="BD147" i="8"/>
  <c r="BD147" i="12" s="1"/>
  <c r="BL147" i="8"/>
  <c r="BE153" i="8"/>
  <c r="BI149" i="8"/>
  <c r="BM153" i="8"/>
  <c r="BC150" i="8"/>
  <c r="BG154" i="8"/>
  <c r="BO154" i="8"/>
  <c r="BF151" i="8"/>
  <c r="BJ151" i="8"/>
  <c r="BN155" i="8"/>
  <c r="BG153" i="8"/>
  <c r="BK153" i="8"/>
  <c r="BO157" i="8"/>
  <c r="BE154" i="8"/>
  <c r="BI158" i="8"/>
  <c r="BM158" i="8"/>
  <c r="BH155" i="8"/>
  <c r="BL159" i="8"/>
  <c r="BP159" i="8"/>
  <c r="BI157" i="8"/>
  <c r="BQ161" i="8"/>
  <c r="BK158" i="8"/>
  <c r="BO162" i="8"/>
  <c r="BN163" i="8"/>
  <c r="BQ166" i="8"/>
  <c r="BQ165" i="8"/>
  <c r="AW137" i="8"/>
  <c r="AX137" i="12" s="1"/>
  <c r="BA137" i="8"/>
  <c r="BE137" i="8"/>
  <c r="BI137" i="8"/>
  <c r="BJ137" i="12" s="1"/>
  <c r="BM137" i="8"/>
  <c r="BN137" i="12" s="1"/>
  <c r="BQ137" i="8"/>
  <c r="BR137" i="12" s="1"/>
  <c r="AQ141" i="8"/>
  <c r="AQ141" i="12" s="1"/>
  <c r="AU146" i="8"/>
  <c r="BK146" i="8"/>
  <c r="BE149" i="8"/>
  <c r="BG150" i="8"/>
  <c r="BL151" i="8"/>
  <c r="BF155" i="8"/>
  <c r="BQ157" i="8"/>
  <c r="BO158" i="8"/>
  <c r="BQ162" i="8"/>
  <c r="U112" i="8"/>
  <c r="L106" i="8"/>
  <c r="T106" i="8"/>
  <c r="AF106" i="8"/>
  <c r="W113" i="8"/>
  <c r="AA113" i="8"/>
  <c r="X115" i="8"/>
  <c r="AF115" i="8"/>
  <c r="AH129" i="8"/>
  <c r="G102" i="8"/>
  <c r="O102" i="8"/>
  <c r="W102" i="8"/>
  <c r="AE102" i="8"/>
  <c r="M103" i="8"/>
  <c r="U103" i="8"/>
  <c r="Y103" i="8"/>
  <c r="AG103" i="8"/>
  <c r="Y106" i="8"/>
  <c r="O107" i="8"/>
  <c r="W107" i="8"/>
  <c r="AI107" i="8"/>
  <c r="AH112" i="8"/>
  <c r="AF113" i="8"/>
  <c r="U117" i="8"/>
  <c r="AC117" i="8"/>
  <c r="AK117" i="8"/>
  <c r="W118" i="8"/>
  <c r="AE118" i="8"/>
  <c r="Y122" i="8"/>
  <c r="AG122" i="8"/>
  <c r="AK127" i="8"/>
  <c r="BM149" i="8"/>
  <c r="BO150" i="8"/>
  <c r="BD151" i="8"/>
  <c r="BM154" i="8"/>
  <c r="BK157" i="8"/>
  <c r="BN159" i="8"/>
  <c r="BB136" i="8"/>
  <c r="AR138" i="8"/>
  <c r="AV138" i="8"/>
  <c r="AZ138" i="8"/>
  <c r="BH138" i="8"/>
  <c r="BL138" i="8"/>
  <c r="BP138" i="8"/>
  <c r="AQ139" i="8"/>
  <c r="AU139" i="8"/>
  <c r="AY139" i="8"/>
  <c r="BC139" i="8"/>
  <c r="AR141" i="8"/>
  <c r="AZ141" i="8"/>
  <c r="BD141" i="8"/>
  <c r="BH141" i="8"/>
  <c r="BL141" i="8"/>
  <c r="BB142" i="8"/>
  <c r="BJ142" i="8"/>
  <c r="BN142" i="8"/>
  <c r="AW143" i="8"/>
  <c r="BA143" i="8"/>
  <c r="BE143" i="8"/>
  <c r="BI139" i="8"/>
  <c r="BM139" i="8"/>
  <c r="BF145" i="8"/>
  <c r="BJ141" i="8"/>
  <c r="BN145" i="8"/>
  <c r="AV142" i="8"/>
  <c r="AZ146" i="8"/>
  <c r="BD142" i="8"/>
  <c r="BH142" i="8"/>
  <c r="BL146" i="8"/>
  <c r="BP146" i="8"/>
  <c r="AY143" i="8"/>
  <c r="BC143" i="8"/>
  <c r="BK143" i="8"/>
  <c r="BO143" i="8"/>
  <c r="AZ145" i="8"/>
  <c r="BD145" i="8"/>
  <c r="BH145" i="8"/>
  <c r="BL145" i="8"/>
  <c r="BP145" i="8"/>
  <c r="AX146" i="8"/>
  <c r="BB146" i="8"/>
  <c r="BF146" i="8"/>
  <c r="BJ146" i="8"/>
  <c r="BN146" i="8"/>
  <c r="BE147" i="8"/>
  <c r="BI147" i="8"/>
  <c r="BM147" i="8"/>
  <c r="BQ147" i="8"/>
  <c r="BF153" i="8"/>
  <c r="BN153" i="8"/>
  <c r="BH154" i="8"/>
  <c r="BI154" i="12" s="1"/>
  <c r="BL154" i="8"/>
  <c r="BP154" i="8"/>
  <c r="BH157" i="8"/>
  <c r="BL157" i="8"/>
  <c r="BJ158" i="8"/>
  <c r="BI155" i="8"/>
  <c r="BM155" i="8"/>
  <c r="BQ155" i="8"/>
  <c r="BP162" i="8"/>
  <c r="BK159" i="8"/>
  <c r="BO159" i="8"/>
  <c r="BP165" i="8"/>
  <c r="P106" i="8"/>
  <c r="X106" i="8"/>
  <c r="AB106" i="8"/>
  <c r="AJ106" i="8"/>
  <c r="S113" i="8"/>
  <c r="AE113" i="8"/>
  <c r="AI113" i="8"/>
  <c r="T115" i="8"/>
  <c r="AB115" i="8"/>
  <c r="AJ115" i="8"/>
  <c r="U116" i="8"/>
  <c r="K102" i="8"/>
  <c r="S102" i="8"/>
  <c r="AA102" i="8"/>
  <c r="AI102" i="8"/>
  <c r="I103" i="8"/>
  <c r="Q103" i="8"/>
  <c r="AC103" i="8"/>
  <c r="AK103" i="8"/>
  <c r="Q106" i="8"/>
  <c r="AG106" i="8"/>
  <c r="K107" i="8"/>
  <c r="S107" i="8"/>
  <c r="AA107" i="8"/>
  <c r="AE107" i="8"/>
  <c r="Z112" i="8"/>
  <c r="P113" i="8"/>
  <c r="Y117" i="8"/>
  <c r="AG117" i="8"/>
  <c r="AA118" i="8"/>
  <c r="AC122" i="8"/>
  <c r="AK122" i="8"/>
  <c r="AL122" i="12" s="1"/>
  <c r="AG127" i="8"/>
  <c r="AI130" i="8"/>
  <c r="BC146" i="8"/>
  <c r="BO153" i="8"/>
  <c r="BL155" i="8"/>
  <c r="BK162" i="8"/>
  <c r="BL162" i="12" s="1"/>
  <c r="J101" i="8"/>
  <c r="N101" i="8"/>
  <c r="R101" i="8"/>
  <c r="V101" i="8"/>
  <c r="Z101" i="8"/>
  <c r="AD101" i="8"/>
  <c r="AH101" i="8"/>
  <c r="F103" i="8"/>
  <c r="J103" i="8"/>
  <c r="N103" i="8"/>
  <c r="R103" i="8"/>
  <c r="V103" i="8"/>
  <c r="Z103" i="8"/>
  <c r="AH103" i="8"/>
  <c r="J106" i="8"/>
  <c r="K106" i="12" s="1"/>
  <c r="N106" i="8"/>
  <c r="R106" i="8"/>
  <c r="V106" i="8"/>
  <c r="Z106" i="8"/>
  <c r="AD106" i="8"/>
  <c r="AH106" i="8"/>
  <c r="L107" i="8"/>
  <c r="P107" i="8"/>
  <c r="T107" i="8"/>
  <c r="X107" i="8"/>
  <c r="AF107" i="8"/>
  <c r="AJ107" i="8"/>
  <c r="R114" i="8"/>
  <c r="V114" i="8"/>
  <c r="Z114" i="8"/>
  <c r="AH114" i="8"/>
  <c r="V115" i="8"/>
  <c r="Z115" i="8"/>
  <c r="AD115" i="8"/>
  <c r="AH115" i="8"/>
  <c r="X118" i="8"/>
  <c r="AF118" i="8"/>
  <c r="AJ118" i="8"/>
  <c r="Z122" i="8"/>
  <c r="AH122" i="8"/>
  <c r="AA123" i="8"/>
  <c r="AE123" i="8"/>
  <c r="AI123" i="8"/>
  <c r="AF129" i="8"/>
  <c r="AI131" i="8"/>
  <c r="BO137" i="8"/>
  <c r="AR143" i="8"/>
  <c r="AS145" i="8"/>
  <c r="AT147" i="8"/>
  <c r="BJ147" i="8"/>
  <c r="BK147" i="12" s="1"/>
  <c r="BE150" i="8"/>
  <c r="BC154" i="8"/>
  <c r="BP155" i="8"/>
  <c r="BE158" i="8"/>
  <c r="BM162" i="8"/>
  <c r="AJ129" i="8"/>
  <c r="AJ130" i="8"/>
  <c r="AK102" i="8"/>
  <c r="AI114" i="8"/>
  <c r="AI117" i="8"/>
  <c r="AK118" i="8"/>
  <c r="AJ131" i="8"/>
  <c r="AK110" i="8"/>
  <c r="F101" i="8"/>
  <c r="AD103" i="8"/>
  <c r="AB107" i="8"/>
  <c r="AD114" i="8"/>
  <c r="AB118" i="8"/>
  <c r="AD122" i="8"/>
  <c r="AD105" i="8"/>
  <c r="AB110" i="8"/>
  <c r="AB123" i="8"/>
  <c r="BQ143" i="8"/>
  <c r="BR143" i="12" s="1"/>
  <c r="BQ139" i="8"/>
  <c r="BA147" i="8"/>
  <c r="BA151" i="8"/>
  <c r="BL142" i="8"/>
  <c r="BI143" i="8"/>
  <c r="BH146" i="8"/>
  <c r="BI159" i="8"/>
  <c r="BI159" i="12" s="1"/>
  <c r="BK163" i="8"/>
  <c r="BL163" i="12" s="1"/>
  <c r="BQ163" i="8"/>
  <c r="AV146" i="8"/>
  <c r="BD146" i="8"/>
  <c r="BC137" i="8"/>
  <c r="BC141" i="8"/>
  <c r="BA150" i="8"/>
  <c r="BA146" i="8"/>
  <c r="BI150" i="8"/>
  <c r="BI146" i="8"/>
  <c r="BQ150" i="8"/>
  <c r="BQ146" i="8"/>
  <c r="BR146" i="12" s="1"/>
  <c r="BH151" i="8"/>
  <c r="BH147" i="8"/>
  <c r="BP151" i="8"/>
  <c r="BP147" i="8"/>
  <c r="BA153" i="8"/>
  <c r="BA149" i="8"/>
  <c r="BQ153" i="8"/>
  <c r="BQ149" i="8"/>
  <c r="BR149" i="12" s="1"/>
  <c r="BK150" i="8"/>
  <c r="BK154" i="8"/>
  <c r="BB155" i="8"/>
  <c r="BB151" i="8"/>
  <c r="BQ154" i="8"/>
  <c r="BR154" i="12" s="1"/>
  <c r="BQ158" i="8"/>
  <c r="BM161" i="8"/>
  <c r="BM157" i="8"/>
  <c r="BJ163" i="8"/>
  <c r="BJ163" i="12" s="1"/>
  <c r="BJ159" i="8"/>
  <c r="AI103" i="8"/>
  <c r="AL106" i="8"/>
  <c r="AK111" i="8"/>
  <c r="AI118" i="8"/>
  <c r="AK119" i="8"/>
  <c r="AL121" i="8"/>
  <c r="AM121" i="12" s="1"/>
  <c r="AJ125" i="8"/>
  <c r="AK126" i="8"/>
  <c r="AL126" i="12" s="1"/>
  <c r="AI127" i="8"/>
  <c r="AI122" i="8"/>
  <c r="AI115" i="8"/>
  <c r="AL119" i="8"/>
  <c r="AI121" i="8"/>
  <c r="DD8" i="8"/>
  <c r="DB9" i="8"/>
  <c r="K108" i="8"/>
  <c r="O108" i="8"/>
  <c r="S108" i="8"/>
  <c r="W108" i="8"/>
  <c r="AA108" i="8"/>
  <c r="AE108" i="8"/>
  <c r="AI108" i="8"/>
  <c r="AM108" i="8"/>
  <c r="AQ108" i="8"/>
  <c r="AU108" i="8"/>
  <c r="AY108" i="8"/>
  <c r="BC108" i="8"/>
  <c r="BG108" i="8"/>
  <c r="BK108" i="8"/>
  <c r="BO108" i="8"/>
  <c r="AX111" i="8"/>
  <c r="AX111" i="12" s="1"/>
  <c r="P112" i="8"/>
  <c r="T112" i="8"/>
  <c r="X112" i="8"/>
  <c r="AB112" i="8"/>
  <c r="AJ112" i="8"/>
  <c r="AN112" i="8"/>
  <c r="AR112" i="8"/>
  <c r="AV112" i="8"/>
  <c r="AZ112" i="8"/>
  <c r="BD112" i="8"/>
  <c r="BH112" i="8"/>
  <c r="BP112" i="8"/>
  <c r="AC124" i="8"/>
  <c r="AG124" i="8"/>
  <c r="AK124" i="8"/>
  <c r="AO124" i="8"/>
  <c r="AS124" i="8"/>
  <c r="AW124" i="8"/>
  <c r="BA124" i="8"/>
  <c r="BE124" i="8"/>
  <c r="BE124" i="12" s="1"/>
  <c r="BI124" i="8"/>
  <c r="BM124" i="8"/>
  <c r="BQ124" i="8"/>
  <c r="AM136" i="8"/>
  <c r="AQ136" i="8"/>
  <c r="AU136" i="8"/>
  <c r="AY136" i="8"/>
  <c r="BC136" i="8"/>
  <c r="BG136" i="8"/>
  <c r="BK136" i="8"/>
  <c r="BO136" i="8"/>
  <c r="AP140" i="8"/>
  <c r="AT140" i="8"/>
  <c r="AX140" i="8"/>
  <c r="BB140" i="8"/>
  <c r="BF140" i="8"/>
  <c r="BJ140" i="8"/>
  <c r="BN140" i="8"/>
  <c r="AX142" i="8"/>
  <c r="AV143" i="8"/>
  <c r="AZ143" i="8"/>
  <c r="BD143" i="8"/>
  <c r="BH143" i="8"/>
  <c r="BL143" i="8"/>
  <c r="BP143" i="8"/>
  <c r="AU144" i="8"/>
  <c r="AY144" i="8"/>
  <c r="BC144" i="8"/>
  <c r="BG144" i="8"/>
  <c r="BK144" i="8"/>
  <c r="BO144" i="8"/>
  <c r="AX145" i="8"/>
  <c r="BI156" i="8"/>
  <c r="BM156" i="8"/>
  <c r="BQ156" i="8"/>
  <c r="BK160" i="8"/>
  <c r="BO160" i="8"/>
  <c r="I100" i="8"/>
  <c r="AO100" i="8"/>
  <c r="S101" i="8"/>
  <c r="AY101" i="8"/>
  <c r="Y104" i="8"/>
  <c r="BE104" i="8"/>
  <c r="Y108" i="8"/>
  <c r="BP108" i="8"/>
  <c r="AY109" i="8"/>
  <c r="AY111" i="8"/>
  <c r="BL112" i="8"/>
  <c r="BO119" i="8"/>
  <c r="E100" i="8"/>
  <c r="M100" i="8"/>
  <c r="U100" i="8"/>
  <c r="AC100" i="8"/>
  <c r="AK100" i="8"/>
  <c r="AS100" i="8"/>
  <c r="BA100" i="8"/>
  <c r="BI100" i="8"/>
  <c r="BQ100" i="8"/>
  <c r="D101" i="8"/>
  <c r="H101" i="8"/>
  <c r="L101" i="8"/>
  <c r="P101" i="8"/>
  <c r="T101" i="8"/>
  <c r="X101" i="8"/>
  <c r="AB101" i="8"/>
  <c r="AF101" i="8"/>
  <c r="AJ101" i="8"/>
  <c r="AN101" i="8"/>
  <c r="AR101" i="8"/>
  <c r="AV101" i="8"/>
  <c r="AZ101" i="8"/>
  <c r="BD101" i="8"/>
  <c r="BH101" i="8"/>
  <c r="BL101" i="8"/>
  <c r="BP101" i="8"/>
  <c r="F102" i="8"/>
  <c r="J102" i="8"/>
  <c r="N102" i="8"/>
  <c r="R102" i="8"/>
  <c r="V102" i="8"/>
  <c r="Z102" i="8"/>
  <c r="AD102" i="8"/>
  <c r="AH102" i="8"/>
  <c r="AL102" i="8"/>
  <c r="AP102" i="8"/>
  <c r="AT102" i="8"/>
  <c r="AX102" i="8"/>
  <c r="AX102" i="12" s="1"/>
  <c r="BB102" i="8"/>
  <c r="BF102" i="8"/>
  <c r="BG102" i="12" s="1"/>
  <c r="BJ102" i="8"/>
  <c r="BN102" i="8"/>
  <c r="DD7" i="8"/>
  <c r="J105" i="8"/>
  <c r="N105" i="8"/>
  <c r="R105" i="8"/>
  <c r="V105" i="8"/>
  <c r="Z105" i="8"/>
  <c r="AH105" i="8"/>
  <c r="AL105" i="8"/>
  <c r="AM105" i="12" s="1"/>
  <c r="AP105" i="8"/>
  <c r="AQ105" i="12" s="1"/>
  <c r="AT105" i="8"/>
  <c r="AU105" i="12" s="1"/>
  <c r="AX105" i="8"/>
  <c r="BB105" i="8"/>
  <c r="BC105" i="12" s="1"/>
  <c r="BF105" i="8"/>
  <c r="BG105" i="12" s="1"/>
  <c r="BN105" i="8"/>
  <c r="M107" i="8"/>
  <c r="Q107" i="8"/>
  <c r="U107" i="8"/>
  <c r="Y107" i="8"/>
  <c r="AC107" i="8"/>
  <c r="AG107" i="8"/>
  <c r="AK107" i="8"/>
  <c r="AO107" i="8"/>
  <c r="AS107" i="8"/>
  <c r="AW107" i="8"/>
  <c r="BA107" i="8"/>
  <c r="BE107" i="8"/>
  <c r="BE107" i="12" s="1"/>
  <c r="BI107" i="8"/>
  <c r="BM107" i="8"/>
  <c r="BM107" i="12" s="1"/>
  <c r="BQ107" i="8"/>
  <c r="BR107" i="12" s="1"/>
  <c r="T108" i="8"/>
  <c r="AB108" i="8"/>
  <c r="AZ108" i="8"/>
  <c r="BH108" i="8"/>
  <c r="AA111" i="8"/>
  <c r="AI111" i="8"/>
  <c r="AQ111" i="8"/>
  <c r="BG111" i="8"/>
  <c r="BO111" i="8"/>
  <c r="AX113" i="8"/>
  <c r="Q114" i="8"/>
  <c r="Y114" i="8"/>
  <c r="AK114" i="8"/>
  <c r="AL114" i="12" s="1"/>
  <c r="BM114" i="8"/>
  <c r="BQ114" i="8"/>
  <c r="U115" i="8"/>
  <c r="AK115" i="8"/>
  <c r="AW115" i="8"/>
  <c r="BE115" i="8"/>
  <c r="Y116" i="8"/>
  <c r="AC116" i="8"/>
  <c r="AG116" i="8"/>
  <c r="AK116" i="8"/>
  <c r="AO116" i="8"/>
  <c r="AS116" i="8"/>
  <c r="AW116" i="8"/>
  <c r="BA116" i="8"/>
  <c r="BE116" i="8"/>
  <c r="BI116" i="8"/>
  <c r="BM116" i="8"/>
  <c r="BQ116" i="8"/>
  <c r="AI119" i="8"/>
  <c r="AX122" i="8"/>
  <c r="AY122" i="12" s="1"/>
  <c r="AX135" i="8"/>
  <c r="AX135" i="12" s="1"/>
  <c r="Q100" i="8"/>
  <c r="AW100" i="8"/>
  <c r="AA101" i="8"/>
  <c r="BG101" i="8"/>
  <c r="AG104" i="8"/>
  <c r="AL107" i="8"/>
  <c r="AJ108" i="8"/>
  <c r="S109" i="8"/>
  <c r="BJ109" i="8"/>
  <c r="S111" i="8"/>
  <c r="AF112" i="8"/>
  <c r="X113" i="8"/>
  <c r="BI114" i="8"/>
  <c r="BA115" i="8"/>
  <c r="U104" i="8"/>
  <c r="AC104" i="8"/>
  <c r="AK104" i="8"/>
  <c r="AS104" i="8"/>
  <c r="BQ104" i="8"/>
  <c r="BN100" i="8"/>
  <c r="M104" i="8"/>
  <c r="BA104" i="8"/>
  <c r="BI104" i="8"/>
  <c r="BM104" i="8"/>
  <c r="F100" i="8"/>
  <c r="J100" i="8"/>
  <c r="N100" i="8"/>
  <c r="R100" i="8"/>
  <c r="V100" i="8"/>
  <c r="Z100" i="8"/>
  <c r="AD100" i="8"/>
  <c r="AH100" i="8"/>
  <c r="AL100" i="8"/>
  <c r="AP100" i="8"/>
  <c r="AT100" i="8"/>
  <c r="AX100" i="8"/>
  <c r="BB100" i="8"/>
  <c r="BF100" i="8"/>
  <c r="BJ100" i="8"/>
  <c r="BR100" i="8"/>
  <c r="BS100" i="12" s="1"/>
  <c r="G104" i="8"/>
  <c r="K104" i="8"/>
  <c r="O104" i="8"/>
  <c r="S104" i="8"/>
  <c r="W104" i="8"/>
  <c r="AA104" i="8"/>
  <c r="AE104" i="8"/>
  <c r="AI104" i="8"/>
  <c r="AM104" i="8"/>
  <c r="AQ104" i="8"/>
  <c r="AU104" i="8"/>
  <c r="AY104" i="8"/>
  <c r="BC104" i="8"/>
  <c r="BG104" i="8"/>
  <c r="BK104" i="8"/>
  <c r="BO104" i="8"/>
  <c r="CO9" i="8"/>
  <c r="N107" i="8"/>
  <c r="V107" i="8"/>
  <c r="AD107" i="8"/>
  <c r="AT107" i="8"/>
  <c r="BB107" i="8"/>
  <c r="BJ107" i="8"/>
  <c r="M108" i="8"/>
  <c r="Q108" i="8"/>
  <c r="U108" i="8"/>
  <c r="AC108" i="8"/>
  <c r="AG108" i="8"/>
  <c r="AK108" i="8"/>
  <c r="AO108" i="8"/>
  <c r="AS108" i="8"/>
  <c r="AW108" i="8"/>
  <c r="BA108" i="8"/>
  <c r="BI108" i="8"/>
  <c r="BM108" i="8"/>
  <c r="BQ108" i="8"/>
  <c r="BR108" i="12" s="1"/>
  <c r="P111" i="8"/>
  <c r="X111" i="8"/>
  <c r="AF111" i="8"/>
  <c r="AG111" i="12" s="1"/>
  <c r="AV111" i="8"/>
  <c r="AW111" i="12" s="1"/>
  <c r="BD111" i="8"/>
  <c r="BE111" i="12" s="1"/>
  <c r="BL111" i="8"/>
  <c r="AX114" i="8"/>
  <c r="R116" i="8"/>
  <c r="V116" i="8"/>
  <c r="Z116" i="8"/>
  <c r="AD116" i="8"/>
  <c r="AH116" i="8"/>
  <c r="AL116" i="8"/>
  <c r="AP116" i="8"/>
  <c r="AT116" i="8"/>
  <c r="AX116" i="8"/>
  <c r="BB116" i="8"/>
  <c r="BF116" i="8"/>
  <c r="BJ116" i="8"/>
  <c r="BK116" i="12" s="1"/>
  <c r="BN116" i="8"/>
  <c r="W120" i="8"/>
  <c r="AA120" i="8"/>
  <c r="AE120" i="8"/>
  <c r="AM120" i="8"/>
  <c r="AQ120" i="8"/>
  <c r="AU120" i="8"/>
  <c r="AY120" i="8"/>
  <c r="BC120" i="8"/>
  <c r="BG120" i="8"/>
  <c r="BK120" i="8"/>
  <c r="BO120" i="8"/>
  <c r="AX121" i="8"/>
  <c r="AE128" i="8"/>
  <c r="AI128" i="8"/>
  <c r="AM128" i="8"/>
  <c r="AQ128" i="8"/>
  <c r="AY128" i="8"/>
  <c r="BC128" i="8"/>
  <c r="BG128" i="8"/>
  <c r="BK128" i="8"/>
  <c r="BO128" i="8"/>
  <c r="AK132" i="8"/>
  <c r="AO132" i="8"/>
  <c r="AS132" i="8"/>
  <c r="AW132" i="8"/>
  <c r="BA132" i="8"/>
  <c r="BE132" i="8"/>
  <c r="BE132" i="12" s="1"/>
  <c r="BI132" i="8"/>
  <c r="BM132" i="8"/>
  <c r="BQ132" i="8"/>
  <c r="AX134" i="8"/>
  <c r="AX134" i="12" s="1"/>
  <c r="BC152" i="8"/>
  <c r="BG152" i="8"/>
  <c r="BK152" i="8"/>
  <c r="BO152" i="8"/>
  <c r="BQ164" i="8"/>
  <c r="Y100" i="8"/>
  <c r="BE100" i="8"/>
  <c r="AI101" i="8"/>
  <c r="BO101" i="8"/>
  <c r="I104" i="8"/>
  <c r="AO104" i="8"/>
  <c r="AD109" i="8"/>
  <c r="AP112" i="8"/>
  <c r="AI120" i="8"/>
  <c r="AN126" i="8"/>
  <c r="AO126" i="12" s="1"/>
  <c r="AU128" i="8"/>
  <c r="C100" i="8"/>
  <c r="G100" i="8"/>
  <c r="K100" i="8"/>
  <c r="O100" i="8"/>
  <c r="S100" i="8"/>
  <c r="W100" i="8"/>
  <c r="AA100" i="8"/>
  <c r="AE100" i="8"/>
  <c r="AI100" i="8"/>
  <c r="AM100" i="8"/>
  <c r="AQ100" i="8"/>
  <c r="AU100" i="8"/>
  <c r="AY100" i="8"/>
  <c r="BC100" i="8"/>
  <c r="BG100" i="8"/>
  <c r="BK100" i="8"/>
  <c r="BO100" i="8"/>
  <c r="H102" i="8"/>
  <c r="L102" i="8"/>
  <c r="P102" i="8"/>
  <c r="T102" i="8"/>
  <c r="X102" i="8"/>
  <c r="AB102" i="8"/>
  <c r="AF102" i="8"/>
  <c r="AJ102" i="8"/>
  <c r="AN102" i="8"/>
  <c r="AO102" i="12" s="1"/>
  <c r="AR102" i="8"/>
  <c r="AS102" i="12" s="1"/>
  <c r="AV102" i="8"/>
  <c r="AW102" i="12" s="1"/>
  <c r="AZ102" i="8"/>
  <c r="BA102" i="12" s="1"/>
  <c r="BD102" i="8"/>
  <c r="BH102" i="8"/>
  <c r="BI102" i="12" s="1"/>
  <c r="BL102" i="8"/>
  <c r="BM102" i="12" s="1"/>
  <c r="BP102" i="8"/>
  <c r="CQ8" i="8"/>
  <c r="H104" i="8"/>
  <c r="L104" i="8"/>
  <c r="P104" i="8"/>
  <c r="T104" i="8"/>
  <c r="X104" i="8"/>
  <c r="AB104" i="8"/>
  <c r="AF104" i="8"/>
  <c r="AJ104" i="8"/>
  <c r="AN104" i="8"/>
  <c r="AR104" i="8"/>
  <c r="AV104" i="8"/>
  <c r="AZ104" i="8"/>
  <c r="BD104" i="8"/>
  <c r="BH104" i="8"/>
  <c r="BL104" i="8"/>
  <c r="BP104" i="8"/>
  <c r="L105" i="8"/>
  <c r="P105" i="8"/>
  <c r="T105" i="8"/>
  <c r="X105" i="8"/>
  <c r="AB105" i="8"/>
  <c r="AF105" i="8"/>
  <c r="AJ105" i="8"/>
  <c r="AR105" i="8"/>
  <c r="AV105" i="8"/>
  <c r="AZ105" i="8"/>
  <c r="BD105" i="8"/>
  <c r="BH105" i="8"/>
  <c r="BH105" i="12" s="1"/>
  <c r="BL105" i="8"/>
  <c r="BP105" i="8"/>
  <c r="J108" i="8"/>
  <c r="R108" i="8"/>
  <c r="V108" i="8"/>
  <c r="Z108" i="8"/>
  <c r="AD108" i="8"/>
  <c r="AH108" i="8"/>
  <c r="AL108" i="8"/>
  <c r="AP108" i="8"/>
  <c r="AX108" i="8"/>
  <c r="BB108" i="8"/>
  <c r="BF108" i="8"/>
  <c r="BJ108" i="8"/>
  <c r="BN108" i="8"/>
  <c r="AA109" i="8"/>
  <c r="AI109" i="8"/>
  <c r="AQ109" i="8"/>
  <c r="BG109" i="8"/>
  <c r="BO109" i="8"/>
  <c r="O112" i="8"/>
  <c r="S112" i="8"/>
  <c r="W112" i="8"/>
  <c r="AA112" i="8"/>
  <c r="AE112" i="8"/>
  <c r="AI112" i="8"/>
  <c r="AM112" i="8"/>
  <c r="AQ112" i="8"/>
  <c r="AU112" i="8"/>
  <c r="AY112" i="8"/>
  <c r="BC112" i="8"/>
  <c r="BG112" i="8"/>
  <c r="BK112" i="8"/>
  <c r="BO112" i="8"/>
  <c r="AF126" i="8"/>
  <c r="AJ126" i="8"/>
  <c r="AR126" i="8"/>
  <c r="AS126" i="12" s="1"/>
  <c r="AV126" i="8"/>
  <c r="AZ126" i="8"/>
  <c r="BD126" i="8"/>
  <c r="BH126" i="8"/>
  <c r="BL126" i="8"/>
  <c r="BP126" i="8"/>
  <c r="BQ126" i="12" s="1"/>
  <c r="AG100" i="8"/>
  <c r="BM100" i="8"/>
  <c r="K101" i="8"/>
  <c r="AQ101" i="8"/>
  <c r="Q104" i="8"/>
  <c r="AW104" i="8"/>
  <c r="I106" i="8"/>
  <c r="N108" i="8"/>
  <c r="BE108" i="8"/>
  <c r="BN110" i="8"/>
  <c r="AN111" i="8"/>
  <c r="AO111" i="12" s="1"/>
  <c r="AG114" i="8"/>
  <c r="Y115" i="8"/>
  <c r="X120" i="8"/>
  <c r="AB120" i="8"/>
  <c r="AF120" i="8"/>
  <c r="AJ120" i="8"/>
  <c r="AN120" i="8"/>
  <c r="AR120" i="8"/>
  <c r="AV120" i="8"/>
  <c r="AZ120" i="8"/>
  <c r="BD120" i="8"/>
  <c r="BH120" i="8"/>
  <c r="BL120" i="8"/>
  <c r="BP120" i="8"/>
  <c r="Z124" i="8"/>
  <c r="AD124" i="8"/>
  <c r="AH124" i="8"/>
  <c r="AL124" i="8"/>
  <c r="AP124" i="8"/>
  <c r="AT124" i="8"/>
  <c r="AX124" i="8"/>
  <c r="BB124" i="8"/>
  <c r="BF124" i="8"/>
  <c r="BJ124" i="8"/>
  <c r="BN124" i="8"/>
  <c r="AC125" i="8"/>
  <c r="AD125" i="12" s="1"/>
  <c r="AG125" i="8"/>
  <c r="AK125" i="8"/>
  <c r="AL125" i="12" s="1"/>
  <c r="AO125" i="8"/>
  <c r="AP125" i="12" s="1"/>
  <c r="AS125" i="8"/>
  <c r="AT125" i="12" s="1"/>
  <c r="AW125" i="8"/>
  <c r="AX125" i="12" s="1"/>
  <c r="BA125" i="8"/>
  <c r="BE125" i="8"/>
  <c r="BI125" i="8"/>
  <c r="BM125" i="8"/>
  <c r="BN125" i="12" s="1"/>
  <c r="BQ125" i="8"/>
  <c r="AD127" i="8"/>
  <c r="AH127" i="8"/>
  <c r="AL127" i="8"/>
  <c r="AP127" i="8"/>
  <c r="AT127" i="8"/>
  <c r="AX127" i="8"/>
  <c r="AX127" i="12" s="1"/>
  <c r="BB127" i="8"/>
  <c r="BF127" i="8"/>
  <c r="BJ127" i="8"/>
  <c r="BN127" i="8"/>
  <c r="AF128" i="8"/>
  <c r="AJ128" i="8"/>
  <c r="AN128" i="8"/>
  <c r="AR128" i="8"/>
  <c r="AV128" i="8"/>
  <c r="AZ128" i="8"/>
  <c r="BD128" i="8"/>
  <c r="BH128" i="8"/>
  <c r="BL128" i="8"/>
  <c r="BP128" i="8"/>
  <c r="AL132" i="8"/>
  <c r="AP132" i="8"/>
  <c r="AT132" i="8"/>
  <c r="AX132" i="8"/>
  <c r="BB132" i="8"/>
  <c r="BF132" i="8"/>
  <c r="BJ132" i="8"/>
  <c r="BN132" i="8"/>
  <c r="AN136" i="8"/>
  <c r="AR136" i="8"/>
  <c r="AV136" i="8"/>
  <c r="AZ136" i="8"/>
  <c r="BD136" i="8"/>
  <c r="BH136" i="8"/>
  <c r="BL136" i="8"/>
  <c r="BP136" i="8"/>
  <c r="AQ140" i="8"/>
  <c r="AU140" i="8"/>
  <c r="AY140" i="8"/>
  <c r="BC140" i="8"/>
  <c r="BG140" i="8"/>
  <c r="BK140" i="8"/>
  <c r="BO140" i="8"/>
  <c r="AV144" i="8"/>
  <c r="AZ144" i="8"/>
  <c r="BD144" i="8"/>
  <c r="BH144" i="8"/>
  <c r="BL144" i="8"/>
  <c r="BP144" i="8"/>
  <c r="AY145" i="8"/>
  <c r="BC145" i="8"/>
  <c r="BG145" i="8"/>
  <c r="BK145" i="8"/>
  <c r="BO145" i="8"/>
  <c r="BA148" i="8"/>
  <c r="BE148" i="8"/>
  <c r="BI148" i="8"/>
  <c r="BM148" i="8"/>
  <c r="BQ148" i="8"/>
  <c r="BD150" i="8"/>
  <c r="BH150" i="8"/>
  <c r="BL150" i="8"/>
  <c r="BP150" i="8"/>
  <c r="BD153" i="8"/>
  <c r="BH153" i="8"/>
  <c r="BL153" i="8"/>
  <c r="BP153" i="8"/>
  <c r="BG155" i="8"/>
  <c r="BK155" i="8"/>
  <c r="BO155" i="8"/>
  <c r="BJ157" i="8"/>
  <c r="BN157" i="8"/>
  <c r="BM159" i="8"/>
  <c r="BQ159" i="8"/>
  <c r="BL161" i="8"/>
  <c r="BP161" i="8"/>
  <c r="BO163" i="8"/>
  <c r="AS112" i="8"/>
  <c r="AE116" i="8"/>
  <c r="AS120" i="8"/>
  <c r="BI140" i="8"/>
  <c r="AO115" i="8"/>
  <c r="AS115" i="8"/>
  <c r="BI115" i="8"/>
  <c r="BM115" i="8"/>
  <c r="BQ115" i="8"/>
  <c r="S116" i="8"/>
  <c r="W116" i="8"/>
  <c r="AA116" i="8"/>
  <c r="AI116" i="8"/>
  <c r="AM116" i="8"/>
  <c r="AU116" i="8"/>
  <c r="AY116" i="8"/>
  <c r="BC116" i="8"/>
  <c r="BG116" i="8"/>
  <c r="BO116" i="8"/>
  <c r="V117" i="8"/>
  <c r="Z117" i="8"/>
  <c r="AD117" i="8"/>
  <c r="AH117" i="8"/>
  <c r="AL117" i="8"/>
  <c r="AM117" i="12" s="1"/>
  <c r="AP117" i="8"/>
  <c r="AQ117" i="12" s="1"/>
  <c r="AT117" i="8"/>
  <c r="AU117" i="12" s="1"/>
  <c r="AX117" i="8"/>
  <c r="AX117" i="12" s="1"/>
  <c r="BB117" i="8"/>
  <c r="BC117" i="12" s="1"/>
  <c r="BF117" i="8"/>
  <c r="BJ117" i="8"/>
  <c r="BN117" i="8"/>
  <c r="V118" i="8"/>
  <c r="Z118" i="8"/>
  <c r="AD118" i="8"/>
  <c r="AH118" i="8"/>
  <c r="AL118" i="8"/>
  <c r="AM118" i="12" s="1"/>
  <c r="AP118" i="8"/>
  <c r="AQ118" i="12" s="1"/>
  <c r="AT118" i="8"/>
  <c r="AX118" i="8"/>
  <c r="AX118" i="12" s="1"/>
  <c r="BB118" i="8"/>
  <c r="BF118" i="8"/>
  <c r="BJ118" i="8"/>
  <c r="BN118" i="8"/>
  <c r="W119" i="8"/>
  <c r="AA119" i="8"/>
  <c r="AE119" i="8"/>
  <c r="AM119" i="8"/>
  <c r="AN119" i="12" s="1"/>
  <c r="AQ119" i="8"/>
  <c r="AR119" i="12" s="1"/>
  <c r="AU119" i="8"/>
  <c r="AV119" i="12" s="1"/>
  <c r="AY119" i="8"/>
  <c r="BC119" i="8"/>
  <c r="BD119" i="12" s="1"/>
  <c r="BG119" i="8"/>
  <c r="BK119" i="8"/>
  <c r="BL119" i="12" s="1"/>
  <c r="Y120" i="8"/>
  <c r="AC120" i="8"/>
  <c r="AG120" i="8"/>
  <c r="AK120" i="8"/>
  <c r="AO120" i="8"/>
  <c r="AW120" i="8"/>
  <c r="BA120" i="8"/>
  <c r="BE120" i="8"/>
  <c r="BI120" i="8"/>
  <c r="BM120" i="8"/>
  <c r="BQ120" i="8"/>
  <c r="BR120" i="12" s="1"/>
  <c r="X121" i="8"/>
  <c r="AB121" i="8"/>
  <c r="AF121" i="8"/>
  <c r="AG121" i="12" s="1"/>
  <c r="AJ121" i="8"/>
  <c r="AN121" i="8"/>
  <c r="AR121" i="8"/>
  <c r="AV121" i="8"/>
  <c r="AZ121" i="8"/>
  <c r="BD121" i="8"/>
  <c r="BH121" i="8"/>
  <c r="BL121" i="8"/>
  <c r="BP121" i="8"/>
  <c r="AB122" i="8"/>
  <c r="AF122" i="8"/>
  <c r="AJ122" i="8"/>
  <c r="AN122" i="8"/>
  <c r="AR122" i="8"/>
  <c r="AS122" i="12" s="1"/>
  <c r="AV122" i="8"/>
  <c r="AW122" i="12" s="1"/>
  <c r="AZ122" i="8"/>
  <c r="BD122" i="8"/>
  <c r="BE122" i="12" s="1"/>
  <c r="BH122" i="8"/>
  <c r="BL122" i="8"/>
  <c r="BP122" i="8"/>
  <c r="AC123" i="8"/>
  <c r="AG123" i="8"/>
  <c r="AK123" i="8"/>
  <c r="AO123" i="8"/>
  <c r="AP123" i="12" s="1"/>
  <c r="AS123" i="8"/>
  <c r="AW123" i="8"/>
  <c r="BA123" i="8"/>
  <c r="BE123" i="8"/>
  <c r="BI123" i="8"/>
  <c r="BM123" i="8"/>
  <c r="BQ123" i="8"/>
  <c r="AA124" i="8"/>
  <c r="AE124" i="8"/>
  <c r="AI124" i="8"/>
  <c r="AM124" i="8"/>
  <c r="AQ124" i="8"/>
  <c r="AU124" i="8"/>
  <c r="AY124" i="8"/>
  <c r="BC124" i="8"/>
  <c r="BD124" i="12" s="1"/>
  <c r="BG124" i="8"/>
  <c r="BK124" i="8"/>
  <c r="BO124" i="8"/>
  <c r="AG128" i="8"/>
  <c r="AK128" i="8"/>
  <c r="AO128" i="8"/>
  <c r="AS128" i="8"/>
  <c r="AW128" i="8"/>
  <c r="BA128" i="8"/>
  <c r="BE128" i="8"/>
  <c r="BI128" i="8"/>
  <c r="BM128" i="8"/>
  <c r="BQ128" i="8"/>
  <c r="AI129" i="8"/>
  <c r="AM129" i="8"/>
  <c r="AQ129" i="8"/>
  <c r="AU129" i="8"/>
  <c r="AY129" i="8"/>
  <c r="BC129" i="8"/>
  <c r="BD129" i="12" s="1"/>
  <c r="BG129" i="8"/>
  <c r="BK129" i="8"/>
  <c r="BO129" i="8"/>
  <c r="AH130" i="8"/>
  <c r="AL130" i="8"/>
  <c r="AM130" i="12" s="1"/>
  <c r="AP130" i="8"/>
  <c r="AT130" i="8"/>
  <c r="AX130" i="8"/>
  <c r="AX130" i="12" s="1"/>
  <c r="BB130" i="8"/>
  <c r="BF130" i="8"/>
  <c r="BJ130" i="8"/>
  <c r="BN130" i="8"/>
  <c r="AH131" i="8"/>
  <c r="AL131" i="8"/>
  <c r="AP131" i="8"/>
  <c r="AT131" i="8"/>
  <c r="AX131" i="8"/>
  <c r="BB131" i="8"/>
  <c r="BF131" i="8"/>
  <c r="BJ131" i="8"/>
  <c r="BJ131" i="12" s="1"/>
  <c r="BN131" i="8"/>
  <c r="AI132" i="8"/>
  <c r="AM132" i="8"/>
  <c r="AQ132" i="8"/>
  <c r="AU132" i="8"/>
  <c r="AY132" i="8"/>
  <c r="BC132" i="8"/>
  <c r="BD132" i="12" s="1"/>
  <c r="BG132" i="8"/>
  <c r="BK132" i="8"/>
  <c r="BO132" i="8"/>
  <c r="AK133" i="8"/>
  <c r="AL133" i="12" s="1"/>
  <c r="AO133" i="8"/>
  <c r="AP133" i="12" s="1"/>
  <c r="AS133" i="8"/>
  <c r="AW133" i="8"/>
  <c r="AX133" i="12" s="1"/>
  <c r="BA133" i="8"/>
  <c r="BE133" i="8"/>
  <c r="BI133" i="8"/>
  <c r="BM133" i="8"/>
  <c r="BN133" i="12" s="1"/>
  <c r="BQ133" i="8"/>
  <c r="BR133" i="12" s="1"/>
  <c r="AN134" i="8"/>
  <c r="AO134" i="12" s="1"/>
  <c r="AR134" i="8"/>
  <c r="AS134" i="12" s="1"/>
  <c r="AV134" i="8"/>
  <c r="AW134" i="12" s="1"/>
  <c r="AZ134" i="8"/>
  <c r="BA134" i="12" s="1"/>
  <c r="BD134" i="8"/>
  <c r="BE134" i="12" s="1"/>
  <c r="BH134" i="8"/>
  <c r="BL134" i="8"/>
  <c r="BM134" i="12" s="1"/>
  <c r="BP134" i="8"/>
  <c r="BQ134" i="12" s="1"/>
  <c r="AN135" i="8"/>
  <c r="AR135" i="8"/>
  <c r="AS135" i="12" s="1"/>
  <c r="AV135" i="8"/>
  <c r="AW135" i="12" s="1"/>
  <c r="AZ135" i="8"/>
  <c r="BD135" i="8"/>
  <c r="BH135" i="8"/>
  <c r="BL135" i="8"/>
  <c r="BP135" i="8"/>
  <c r="BQ135" i="12" s="1"/>
  <c r="AO136" i="8"/>
  <c r="AS136" i="8"/>
  <c r="AW136" i="8"/>
  <c r="BA136" i="8"/>
  <c r="BE136" i="8"/>
  <c r="BI136" i="8"/>
  <c r="BM136" i="8"/>
  <c r="BQ136" i="8"/>
  <c r="BR136" i="12" s="1"/>
  <c r="AP138" i="8"/>
  <c r="AT138" i="8"/>
  <c r="AX138" i="8"/>
  <c r="BB138" i="8"/>
  <c r="BF138" i="8"/>
  <c r="BJ138" i="8"/>
  <c r="BN138" i="8"/>
  <c r="AX143" i="8"/>
  <c r="AW144" i="8"/>
  <c r="BA144" i="8"/>
  <c r="BE144" i="8"/>
  <c r="BI144" i="8"/>
  <c r="BM144" i="8"/>
  <c r="BQ144" i="8"/>
  <c r="BR144" i="12" s="1"/>
  <c r="AX147" i="8"/>
  <c r="AX147" i="12" s="1"/>
  <c r="AX151" i="8"/>
  <c r="BE152" i="8"/>
  <c r="BI152" i="8"/>
  <c r="BM152" i="8"/>
  <c r="BQ152" i="8"/>
  <c r="BR152" i="12" s="1"/>
  <c r="BF154" i="8"/>
  <c r="BJ154" i="8"/>
  <c r="BN154" i="8"/>
  <c r="BG156" i="8"/>
  <c r="BK156" i="8"/>
  <c r="BO156" i="8"/>
  <c r="BL158" i="8"/>
  <c r="BP158" i="8"/>
  <c r="BM160" i="8"/>
  <c r="BQ160" i="8"/>
  <c r="BN162" i="8"/>
  <c r="BO164" i="8"/>
  <c r="BQ112" i="8"/>
  <c r="AQ116" i="8"/>
  <c r="AL110" i="8"/>
  <c r="AT110" i="8"/>
  <c r="BB110" i="8"/>
  <c r="BJ110" i="8"/>
  <c r="O111" i="8"/>
  <c r="W111" i="8"/>
  <c r="AE111" i="8"/>
  <c r="AM111" i="8"/>
  <c r="AU111" i="8"/>
  <c r="BC111" i="8"/>
  <c r="BK111" i="8"/>
  <c r="Q112" i="8"/>
  <c r="Y112" i="8"/>
  <c r="AG112" i="8"/>
  <c r="AO112" i="8"/>
  <c r="AW112" i="8"/>
  <c r="BE112" i="8"/>
  <c r="BM112" i="8"/>
  <c r="T113" i="8"/>
  <c r="AB113" i="8"/>
  <c r="AJ113" i="8"/>
  <c r="AR113" i="8"/>
  <c r="AZ113" i="8"/>
  <c r="BH113" i="8"/>
  <c r="BP113" i="8"/>
  <c r="X114" i="8"/>
  <c r="AF114" i="8"/>
  <c r="AJ114" i="8"/>
  <c r="AN114" i="8"/>
  <c r="AR114" i="8"/>
  <c r="AV114" i="8"/>
  <c r="AZ114" i="8"/>
  <c r="BD114" i="8"/>
  <c r="BH114" i="8"/>
  <c r="BL114" i="8"/>
  <c r="BP114" i="8"/>
  <c r="AC115" i="8"/>
  <c r="AG115" i="8"/>
  <c r="D100" i="8"/>
  <c r="H100" i="8"/>
  <c r="L100" i="8"/>
  <c r="P100" i="8"/>
  <c r="T100" i="8"/>
  <c r="X100" i="8"/>
  <c r="AB100" i="8"/>
  <c r="AF100" i="8"/>
  <c r="AJ100" i="8"/>
  <c r="AN100" i="8"/>
  <c r="AR100" i="8"/>
  <c r="AV100" i="8"/>
  <c r="AZ100" i="8"/>
  <c r="BD100" i="8"/>
  <c r="BH100" i="8"/>
  <c r="BL100" i="8"/>
  <c r="BP100" i="8"/>
  <c r="H103" i="8"/>
  <c r="L103" i="8"/>
  <c r="P103" i="8"/>
  <c r="T103" i="8"/>
  <c r="X103" i="8"/>
  <c r="AB103" i="8"/>
  <c r="AF103" i="8"/>
  <c r="AJ103" i="8"/>
  <c r="AN103" i="8"/>
  <c r="AO103" i="12" s="1"/>
  <c r="AR103" i="8"/>
  <c r="AS103" i="12" s="1"/>
  <c r="AV103" i="8"/>
  <c r="AZ103" i="8"/>
  <c r="BD103" i="8"/>
  <c r="BH103" i="8"/>
  <c r="BI103" i="12" s="1"/>
  <c r="BL103" i="8"/>
  <c r="BP103" i="8"/>
  <c r="F104" i="8"/>
  <c r="J104" i="8"/>
  <c r="N104" i="8"/>
  <c r="R104" i="8"/>
  <c r="V104" i="8"/>
  <c r="Z104" i="8"/>
  <c r="AD104" i="8"/>
  <c r="AH104" i="8"/>
  <c r="AL104" i="8"/>
  <c r="AP104" i="8"/>
  <c r="AT104" i="8"/>
  <c r="AX104" i="8"/>
  <c r="BB104" i="8"/>
  <c r="BF104" i="8"/>
  <c r="BJ104" i="8"/>
  <c r="I105" i="8"/>
  <c r="M105" i="8"/>
  <c r="Q105" i="8"/>
  <c r="U105" i="8"/>
  <c r="Y105" i="8"/>
  <c r="AC105" i="8"/>
  <c r="AG105" i="8"/>
  <c r="AK105" i="8"/>
  <c r="AO105" i="8"/>
  <c r="AS105" i="8"/>
  <c r="AW105" i="8"/>
  <c r="BA105" i="8"/>
  <c r="BE105" i="8"/>
  <c r="BI105" i="8"/>
  <c r="BM105" i="8"/>
  <c r="BQ105" i="8"/>
  <c r="M106" i="8"/>
  <c r="U106" i="8"/>
  <c r="AC106" i="8"/>
  <c r="AK106" i="8"/>
  <c r="AS106" i="8"/>
  <c r="AT106" i="12" s="1"/>
  <c r="BA106" i="8"/>
  <c r="BI106" i="8"/>
  <c r="BQ106" i="8"/>
  <c r="J107" i="8"/>
  <c r="K107" i="12" s="1"/>
  <c r="R107" i="8"/>
  <c r="Z107" i="8"/>
  <c r="AH107" i="8"/>
  <c r="AP107" i="8"/>
  <c r="AX107" i="8"/>
  <c r="BF107" i="8"/>
  <c r="BN107" i="8"/>
  <c r="P108" i="8"/>
  <c r="X108" i="8"/>
  <c r="AF108" i="8"/>
  <c r="AN108" i="8"/>
  <c r="AV108" i="8"/>
  <c r="BD108" i="8"/>
  <c r="BL108" i="8"/>
  <c r="O109" i="8"/>
  <c r="W109" i="8"/>
  <c r="AE109" i="8"/>
  <c r="AM109" i="8"/>
  <c r="AU109" i="8"/>
  <c r="BC109" i="8"/>
  <c r="BK109" i="8"/>
  <c r="O110" i="8"/>
  <c r="S110" i="8"/>
  <c r="T110" i="12" s="1"/>
  <c r="W110" i="8"/>
  <c r="AA110" i="8"/>
  <c r="AE110" i="8"/>
  <c r="AI110" i="8"/>
  <c r="AM110" i="8"/>
  <c r="AQ110" i="8"/>
  <c r="AU110" i="8"/>
  <c r="AY110" i="8"/>
  <c r="BC110" i="8"/>
  <c r="BG110" i="8"/>
  <c r="BK110" i="8"/>
  <c r="BO110" i="8"/>
  <c r="T111" i="8"/>
  <c r="AB111" i="8"/>
  <c r="AC111" i="12" s="1"/>
  <c r="AJ111" i="8"/>
  <c r="AR111" i="8"/>
  <c r="AS111" i="12" s="1"/>
  <c r="AZ111" i="8"/>
  <c r="BH111" i="8"/>
  <c r="BP111" i="8"/>
  <c r="N112" i="8"/>
  <c r="V112" i="8"/>
  <c r="AD112" i="8"/>
  <c r="AL112" i="8"/>
  <c r="AT112" i="8"/>
  <c r="BB112" i="8"/>
  <c r="BJ112" i="8"/>
  <c r="Q113" i="8"/>
  <c r="U113" i="8"/>
  <c r="Y113" i="8"/>
  <c r="AC113" i="8"/>
  <c r="AD113" i="12" s="1"/>
  <c r="AG113" i="8"/>
  <c r="AK113" i="8"/>
  <c r="AL113" i="12" s="1"/>
  <c r="AO113" i="8"/>
  <c r="AP113" i="12" s="1"/>
  <c r="AS113" i="8"/>
  <c r="AT113" i="12" s="1"/>
  <c r="AW113" i="8"/>
  <c r="BA113" i="8"/>
  <c r="BE113" i="8"/>
  <c r="BI113" i="8"/>
  <c r="BM113" i="8"/>
  <c r="BN113" i="12" s="1"/>
  <c r="BQ113" i="8"/>
  <c r="BR113" i="12" s="1"/>
  <c r="U114" i="8"/>
  <c r="AC114" i="8"/>
  <c r="AO114" i="8"/>
  <c r="AP114" i="12" s="1"/>
  <c r="AS114" i="8"/>
  <c r="AT114" i="12" s="1"/>
  <c r="AW114" i="8"/>
  <c r="BA114" i="8"/>
  <c r="BE114" i="8"/>
  <c r="BF114" i="12" s="1"/>
  <c r="R115" i="8"/>
  <c r="T116" i="8"/>
  <c r="X116" i="8"/>
  <c r="AB116" i="8"/>
  <c r="AF116" i="8"/>
  <c r="AJ116" i="8"/>
  <c r="AN116" i="8"/>
  <c r="AR116" i="8"/>
  <c r="AV116" i="8"/>
  <c r="AZ116" i="8"/>
  <c r="BD116" i="8"/>
  <c r="BH116" i="8"/>
  <c r="BL116" i="8"/>
  <c r="BP116" i="8"/>
  <c r="V120" i="8"/>
  <c r="Z120" i="8"/>
  <c r="AD120" i="8"/>
  <c r="AH120" i="8"/>
  <c r="AL120" i="8"/>
  <c r="AP120" i="8"/>
  <c r="AT120" i="8"/>
  <c r="AX120" i="8"/>
  <c r="BB120" i="8"/>
  <c r="BF120" i="8"/>
  <c r="BJ120" i="8"/>
  <c r="BN120" i="8"/>
  <c r="AB124" i="8"/>
  <c r="AF124" i="8"/>
  <c r="AJ124" i="8"/>
  <c r="AR124" i="8"/>
  <c r="AV124" i="8"/>
  <c r="AZ124" i="8"/>
  <c r="BH124" i="8"/>
  <c r="BL124" i="8"/>
  <c r="BP124" i="8"/>
  <c r="AI125" i="8"/>
  <c r="AM125" i="8"/>
  <c r="AQ125" i="8"/>
  <c r="AY125" i="8"/>
  <c r="BC125" i="8"/>
  <c r="BG125" i="8"/>
  <c r="BO125" i="8"/>
  <c r="AF127" i="8"/>
  <c r="AJ127" i="8"/>
  <c r="AN127" i="8"/>
  <c r="AO127" i="12" s="1"/>
  <c r="AR127" i="8"/>
  <c r="AS127" i="12" s="1"/>
  <c r="AV127" i="8"/>
  <c r="AW127" i="12" s="1"/>
  <c r="AZ127" i="8"/>
  <c r="BD127" i="8"/>
  <c r="BH127" i="8"/>
  <c r="BL127" i="8"/>
  <c r="BP127" i="8"/>
  <c r="AH128" i="8"/>
  <c r="AL128" i="8"/>
  <c r="AP128" i="8"/>
  <c r="AT128" i="8"/>
  <c r="AX128" i="8"/>
  <c r="BB128" i="8"/>
  <c r="BF128" i="8"/>
  <c r="BJ128" i="8"/>
  <c r="BN128" i="8"/>
  <c r="AJ132" i="8"/>
  <c r="AN132" i="8"/>
  <c r="AR132" i="8"/>
  <c r="AV132" i="8"/>
  <c r="AZ132" i="8"/>
  <c r="BH132" i="8"/>
  <c r="BL132" i="8"/>
  <c r="BP132" i="8"/>
  <c r="AL136" i="8"/>
  <c r="AP136" i="8"/>
  <c r="AT136" i="8"/>
  <c r="AX136" i="8"/>
  <c r="BF136" i="8"/>
  <c r="BJ136" i="8"/>
  <c r="BN136" i="8"/>
  <c r="BO136" i="12" s="1"/>
  <c r="AN137" i="8"/>
  <c r="AR137" i="8"/>
  <c r="AS137" i="12" s="1"/>
  <c r="AV137" i="8"/>
  <c r="AZ137" i="8"/>
  <c r="BD137" i="8"/>
  <c r="BH137" i="8"/>
  <c r="BL137" i="8"/>
  <c r="BP137" i="8"/>
  <c r="AS140" i="8"/>
  <c r="AW140" i="8"/>
  <c r="BA140" i="8"/>
  <c r="BE140" i="8"/>
  <c r="BM140" i="8"/>
  <c r="BQ140" i="8"/>
  <c r="BR140" i="12" s="1"/>
  <c r="AW145" i="8"/>
  <c r="BA145" i="8"/>
  <c r="BE145" i="8"/>
  <c r="BI145" i="8"/>
  <c r="BM145" i="8"/>
  <c r="BQ145" i="8"/>
  <c r="BR145" i="12" s="1"/>
  <c r="AY148" i="8"/>
  <c r="BC148" i="8"/>
  <c r="BG148" i="8"/>
  <c r="BK148" i="8"/>
  <c r="BO148" i="8"/>
  <c r="AX150" i="8"/>
  <c r="AY150" i="12" s="1"/>
  <c r="BB150" i="8"/>
  <c r="BF150" i="8"/>
  <c r="BJ150" i="8"/>
  <c r="BN150" i="8"/>
  <c r="L108" i="8"/>
  <c r="AR108" i="8"/>
  <c r="R112" i="8"/>
  <c r="AC112" i="8"/>
  <c r="AX112" i="8"/>
  <c r="BI112" i="8"/>
  <c r="AX148" i="8"/>
  <c r="BB148" i="8"/>
  <c r="BF148" i="8"/>
  <c r="BJ148" i="8"/>
  <c r="BN148" i="8"/>
  <c r="AZ149" i="8"/>
  <c r="BD149" i="8"/>
  <c r="BH149" i="8"/>
  <c r="BL149" i="8"/>
  <c r="BP149" i="8"/>
  <c r="BC151" i="8"/>
  <c r="BG151" i="8"/>
  <c r="BK151" i="8"/>
  <c r="BO151" i="8"/>
  <c r="BB152" i="8"/>
  <c r="BF152" i="8"/>
  <c r="BJ152" i="8"/>
  <c r="BN152" i="8"/>
  <c r="BH156" i="8"/>
  <c r="BP156" i="8"/>
  <c r="BJ160" i="8"/>
  <c r="BN160" i="8"/>
  <c r="BP164" i="8"/>
  <c r="BG139" i="8"/>
  <c r="BK139" i="8"/>
  <c r="AR140" i="8"/>
  <c r="AV140" i="8"/>
  <c r="AZ140" i="8"/>
  <c r="BD140" i="8"/>
  <c r="BH140" i="8"/>
  <c r="BL140" i="8"/>
  <c r="BP140" i="8"/>
  <c r="AT141" i="8"/>
  <c r="AU141" i="12" s="1"/>
  <c r="AX141" i="8"/>
  <c r="BB141" i="8"/>
  <c r="BF141" i="8"/>
  <c r="BG141" i="12" s="1"/>
  <c r="BN141" i="8"/>
  <c r="AS142" i="8"/>
  <c r="AT142" i="12" s="1"/>
  <c r="AW142" i="8"/>
  <c r="BA142" i="8"/>
  <c r="BE142" i="8"/>
  <c r="BI142" i="8"/>
  <c r="BM142" i="8"/>
  <c r="BQ142" i="8"/>
  <c r="BR142" i="12" s="1"/>
  <c r="AT144" i="8"/>
  <c r="AX144" i="8"/>
  <c r="BB144" i="8"/>
  <c r="BF144" i="8"/>
  <c r="BJ144" i="8"/>
  <c r="BN144" i="8"/>
  <c r="AZ148" i="8"/>
  <c r="BD148" i="8"/>
  <c r="BH148" i="8"/>
  <c r="BL148" i="8"/>
  <c r="BP148" i="8"/>
  <c r="BB149" i="8"/>
  <c r="BF149" i="8"/>
  <c r="BJ149" i="8"/>
  <c r="BN149" i="8"/>
  <c r="BE151" i="8"/>
  <c r="BI151" i="8"/>
  <c r="BM151" i="8"/>
  <c r="BN151" i="12" s="1"/>
  <c r="BQ151" i="8"/>
  <c r="BD152" i="8"/>
  <c r="BH152" i="8"/>
  <c r="BL152" i="8"/>
  <c r="BP152" i="8"/>
  <c r="BF156" i="8"/>
  <c r="BJ156" i="8"/>
  <c r="BN156" i="8"/>
  <c r="BL160" i="8"/>
  <c r="BP160" i="8"/>
  <c r="BN164" i="8"/>
  <c r="BL156" i="8"/>
  <c r="CU10" i="8"/>
  <c r="DJ11" i="8"/>
  <c r="CV10" i="8"/>
  <c r="DJ12" i="8"/>
  <c r="CU9" i="8"/>
  <c r="CV9" i="8"/>
  <c r="DJ10" i="8"/>
  <c r="BR157" i="12" l="1"/>
  <c r="BR124" i="12"/>
  <c r="AN110" i="12"/>
  <c r="BM152" i="12"/>
  <c r="BR128" i="12"/>
  <c r="AC119" i="12"/>
  <c r="BK113" i="12"/>
  <c r="BR105" i="12"/>
  <c r="BQ119" i="12"/>
  <c r="BR159" i="12"/>
  <c r="BI152" i="12"/>
  <c r="V113" i="12"/>
  <c r="BR132" i="12"/>
  <c r="BR150" i="12"/>
  <c r="AT145" i="12"/>
  <c r="BR151" i="12"/>
  <c r="BR109" i="12"/>
  <c r="BO107" i="12"/>
  <c r="BR116" i="12"/>
  <c r="BJ113" i="12"/>
  <c r="O115" i="12"/>
  <c r="AR130" i="12"/>
  <c r="BR101" i="12"/>
  <c r="BE152" i="12"/>
  <c r="BN104" i="12"/>
  <c r="BF113" i="12"/>
  <c r="BL129" i="12"/>
  <c r="BO149" i="12"/>
  <c r="BB140" i="12"/>
  <c r="BR153" i="12"/>
  <c r="BR129" i="12"/>
  <c r="J109" i="12"/>
  <c r="BR161" i="12"/>
  <c r="BQ103" i="12"/>
  <c r="BR126" i="12"/>
  <c r="BC118" i="12"/>
  <c r="BR122" i="12"/>
  <c r="BL130" i="12"/>
  <c r="BF109" i="12"/>
  <c r="BR111" i="12"/>
  <c r="BR112" i="12"/>
  <c r="BG138" i="12"/>
  <c r="BF142" i="12"/>
  <c r="BR106" i="12"/>
  <c r="BC138" i="12"/>
  <c r="BK130" i="12"/>
  <c r="BR148" i="12"/>
  <c r="BR165" i="12"/>
  <c r="I101" i="12"/>
  <c r="W101" i="12"/>
  <c r="O103" i="12"/>
  <c r="BR103" i="12"/>
  <c r="BR102" i="12"/>
  <c r="BF133" i="12"/>
  <c r="AI130" i="12"/>
  <c r="BR162" i="12"/>
  <c r="BR115" i="12"/>
  <c r="BP119" i="12"/>
  <c r="BR156" i="12"/>
  <c r="BR166" i="12"/>
  <c r="BR139" i="12"/>
  <c r="BR155" i="12"/>
  <c r="BR125" i="12"/>
  <c r="BS167" i="12"/>
  <c r="BR131" i="12"/>
  <c r="BR135" i="12"/>
  <c r="BS163" i="12"/>
  <c r="BR164" i="12"/>
  <c r="BS166" i="12"/>
  <c r="BR160" i="12"/>
  <c r="BR147" i="12"/>
  <c r="BR104" i="12"/>
  <c r="BR114" i="12"/>
  <c r="BR158" i="12"/>
  <c r="BR138" i="12"/>
  <c r="BR163" i="12"/>
  <c r="BR123" i="12"/>
  <c r="BR118" i="12"/>
  <c r="BR119" i="12"/>
  <c r="BQ141" i="12"/>
  <c r="BR141" i="12"/>
  <c r="BR130" i="12"/>
  <c r="BR121" i="12"/>
  <c r="BR134" i="12"/>
  <c r="BK115" i="12"/>
  <c r="BN159" i="12"/>
  <c r="BP123" i="12"/>
  <c r="BN147" i="12"/>
  <c r="BQ140" i="12"/>
  <c r="AI117" i="12"/>
  <c r="BH112" i="12"/>
  <c r="AR112" i="12"/>
  <c r="AW124" i="12"/>
  <c r="AR129" i="12"/>
  <c r="BJ125" i="12"/>
  <c r="BL112" i="12"/>
  <c r="BC112" i="12"/>
  <c r="AV111" i="12"/>
  <c r="AG119" i="12"/>
  <c r="R110" i="12"/>
  <c r="BB125" i="12"/>
  <c r="BP115" i="12"/>
  <c r="AU136" i="12"/>
  <c r="BK136" i="12"/>
  <c r="X111" i="12"/>
  <c r="BD112" i="12"/>
  <c r="AN112" i="12"/>
  <c r="BE130" i="12"/>
  <c r="CR7" i="8"/>
  <c r="AX140" i="12"/>
  <c r="AL111" i="12"/>
  <c r="AA106" i="12"/>
  <c r="BP107" i="12"/>
  <c r="BM122" i="12"/>
  <c r="BC127" i="12"/>
  <c r="AX114" i="12"/>
  <c r="AX115" i="12"/>
  <c r="BL154" i="12"/>
  <c r="O106" i="12"/>
  <c r="U109" i="12"/>
  <c r="AF119" i="12"/>
  <c r="BC135" i="12"/>
  <c r="O114" i="12"/>
  <c r="BK106" i="12"/>
  <c r="AF111" i="12"/>
  <c r="BK108" i="12"/>
  <c r="AT108" i="12"/>
  <c r="P111" i="12"/>
  <c r="AH123" i="12"/>
  <c r="BO127" i="12"/>
  <c r="AC118" i="12"/>
  <c r="BD154" i="12"/>
  <c r="BN129" i="12"/>
  <c r="AJ125" i="12"/>
  <c r="AQ107" i="12"/>
  <c r="M100" i="12"/>
  <c r="AP115" i="12"/>
  <c r="BO103" i="12"/>
  <c r="AM115" i="12"/>
  <c r="BQ131" i="12"/>
  <c r="BG113" i="12"/>
  <c r="BH113" i="12"/>
  <c r="BC152" i="12"/>
  <c r="AG103" i="12"/>
  <c r="AJ101" i="12"/>
  <c r="U101" i="12"/>
  <c r="N115" i="12"/>
  <c r="BO117" i="12"/>
  <c r="BC108" i="12"/>
  <c r="BM138" i="12"/>
  <c r="BM150" i="12"/>
  <c r="BE140" i="12"/>
  <c r="BO150" i="12"/>
  <c r="U111" i="12"/>
  <c r="AQ136" i="12"/>
  <c r="BO138" i="12"/>
  <c r="X119" i="12"/>
  <c r="BP105" i="12"/>
  <c r="BF147" i="12"/>
  <c r="BM139" i="12"/>
  <c r="AO138" i="12"/>
  <c r="BG133" i="12"/>
  <c r="BP117" i="12"/>
  <c r="BO105" i="12"/>
  <c r="AB119" i="12"/>
  <c r="AT140" i="12"/>
  <c r="AH113" i="12"/>
  <c r="AJ112" i="12"/>
  <c r="Z100" i="12"/>
  <c r="BA131" i="12"/>
  <c r="BO147" i="12"/>
  <c r="AZ131" i="12"/>
  <c r="BO167" i="12"/>
  <c r="BL139" i="12"/>
  <c r="AS108" i="12"/>
  <c r="BK138" i="12"/>
  <c r="AA107" i="12"/>
  <c r="AH125" i="12"/>
  <c r="BN155" i="12"/>
  <c r="BI138" i="12"/>
  <c r="BJ129" i="12"/>
  <c r="BO123" i="12"/>
  <c r="BH133" i="12"/>
  <c r="BG118" i="12"/>
  <c r="AV112" i="12"/>
  <c r="BE118" i="12"/>
  <c r="BJ145" i="12"/>
  <c r="BO108" i="12"/>
  <c r="BK149" i="12"/>
  <c r="AI105" i="12"/>
  <c r="AI102" i="12"/>
  <c r="BN135" i="12"/>
  <c r="AD121" i="12"/>
  <c r="BM143" i="12"/>
  <c r="BO146" i="12"/>
  <c r="AW109" i="12"/>
  <c r="BI118" i="12"/>
  <c r="R109" i="12"/>
  <c r="AM102" i="12"/>
  <c r="BM135" i="12"/>
  <c r="AU118" i="12"/>
  <c r="BG127" i="12"/>
  <c r="Y123" i="12"/>
  <c r="V121" i="12"/>
  <c r="BJ121" i="12"/>
  <c r="BH117" i="12"/>
  <c r="BP131" i="12"/>
  <c r="BM111" i="12"/>
  <c r="AO101" i="12"/>
  <c r="O101" i="12"/>
  <c r="BN140" i="12"/>
  <c r="G103" i="12"/>
  <c r="BQ117" i="12"/>
  <c r="AS101" i="12"/>
  <c r="BE102" i="12"/>
  <c r="BN114" i="12"/>
  <c r="BF137" i="12"/>
  <c r="AO129" i="12"/>
  <c r="BE110" i="12"/>
  <c r="BN111" i="12"/>
  <c r="AA117" i="12"/>
  <c r="BM149" i="12"/>
  <c r="AG124" i="12"/>
  <c r="P109" i="12"/>
  <c r="Y108" i="12"/>
  <c r="AD105" i="12"/>
  <c r="BQ122" i="12"/>
  <c r="BF125" i="12"/>
  <c r="Y101" i="12"/>
  <c r="AH109" i="12"/>
  <c r="BJ162" i="12"/>
  <c r="AX142" i="12"/>
  <c r="AX105" i="12"/>
  <c r="BP145" i="12"/>
  <c r="BL133" i="12"/>
  <c r="BC104" i="12"/>
  <c r="AM104" i="12"/>
  <c r="W104" i="12"/>
  <c r="G104" i="12"/>
  <c r="AU144" i="12"/>
  <c r="AW137" i="12"/>
  <c r="AK103" i="12"/>
  <c r="Z111" i="12"/>
  <c r="AE120" i="12"/>
  <c r="Z115" i="12"/>
  <c r="AI108" i="12"/>
  <c r="S108" i="12"/>
  <c r="S105" i="12"/>
  <c r="AZ133" i="12"/>
  <c r="BO114" i="12"/>
  <c r="W112" i="12"/>
  <c r="G106" i="12"/>
  <c r="Q117" i="12"/>
  <c r="BI117" i="12"/>
  <c r="AW100" i="12"/>
  <c r="AG100" i="12"/>
  <c r="BN122" i="12"/>
  <c r="BK105" i="12"/>
  <c r="BO139" i="12"/>
  <c r="S106" i="12"/>
  <c r="AL103" i="12"/>
  <c r="BK125" i="12"/>
  <c r="Y109" i="12"/>
  <c r="AZ123" i="12"/>
  <c r="BQ109" i="12"/>
  <c r="D103" i="12"/>
  <c r="CR8" i="8"/>
  <c r="Z113" i="12"/>
  <c r="AG114" i="12"/>
  <c r="AK121" i="12"/>
  <c r="AQ102" i="12"/>
  <c r="BD118" i="12"/>
  <c r="AR106" i="12"/>
  <c r="BJ105" i="12"/>
  <c r="BP139" i="12"/>
  <c r="N105" i="12"/>
  <c r="Y114" i="12"/>
  <c r="U112" i="12"/>
  <c r="AA114" i="12"/>
  <c r="BD130" i="12"/>
  <c r="BQ110" i="12"/>
  <c r="BE101" i="12"/>
  <c r="AU131" i="12"/>
  <c r="AL123" i="12"/>
  <c r="BI121" i="12"/>
  <c r="Z110" i="12"/>
  <c r="BI111" i="12"/>
  <c r="BI135" i="12"/>
  <c r="BI134" i="12"/>
  <c r="Y118" i="12"/>
  <c r="AM135" i="12"/>
  <c r="BI110" i="12"/>
  <c r="BQ143" i="12"/>
  <c r="BQ111" i="12"/>
  <c r="BQ101" i="12"/>
  <c r="BQ118" i="12"/>
  <c r="BQ116" i="12"/>
  <c r="BO144" i="12"/>
  <c r="BP157" i="12"/>
  <c r="BP142" i="12"/>
  <c r="BO157" i="12"/>
  <c r="BO102" i="12"/>
  <c r="BO141" i="12"/>
  <c r="BP163" i="12"/>
  <c r="BQ137" i="12"/>
  <c r="BN103" i="12"/>
  <c r="BK133" i="12"/>
  <c r="BM124" i="12"/>
  <c r="BL109" i="12"/>
  <c r="BK135" i="12"/>
  <c r="BM114" i="12"/>
  <c r="BM153" i="12"/>
  <c r="BK146" i="12"/>
  <c r="BN158" i="12"/>
  <c r="BN126" i="12"/>
  <c r="BK144" i="12"/>
  <c r="BN115" i="12"/>
  <c r="BM126" i="12"/>
  <c r="BL105" i="12"/>
  <c r="BN142" i="12"/>
  <c r="BN145" i="12"/>
  <c r="BL155" i="12"/>
  <c r="BM148" i="12"/>
  <c r="BM108" i="12"/>
  <c r="BL111" i="12"/>
  <c r="BM146" i="12"/>
  <c r="N113" i="12"/>
  <c r="S115" i="12"/>
  <c r="AQ130" i="12"/>
  <c r="U102" i="12"/>
  <c r="AW143" i="12"/>
  <c r="AY146" i="12"/>
  <c r="AM128" i="12"/>
  <c r="AQ120" i="12"/>
  <c r="AM112" i="12"/>
  <c r="AI107" i="12"/>
  <c r="AL106" i="12"/>
  <c r="Y103" i="12"/>
  <c r="AU138" i="12"/>
  <c r="M102" i="12"/>
  <c r="AK129" i="12"/>
  <c r="T118" i="12"/>
  <c r="E105" i="12"/>
  <c r="U110" i="12"/>
  <c r="AB101" i="12"/>
  <c r="AS143" i="12"/>
  <c r="BI119" i="12"/>
  <c r="AH115" i="12"/>
  <c r="AS100" i="12"/>
  <c r="BB113" i="12"/>
  <c r="AM106" i="12"/>
  <c r="BA137" i="12"/>
  <c r="AE112" i="12"/>
  <c r="AQ128" i="12"/>
  <c r="AQ104" i="12"/>
  <c r="AA104" i="12"/>
  <c r="K104" i="12"/>
  <c r="AJ109" i="12"/>
  <c r="AO132" i="12"/>
  <c r="AK116" i="12"/>
  <c r="U116" i="12"/>
  <c r="AD114" i="12"/>
  <c r="AF109" i="12"/>
  <c r="AL105" i="12"/>
  <c r="I103" i="12"/>
  <c r="AB109" i="12"/>
  <c r="AG104" i="12"/>
  <c r="AW146" i="12"/>
  <c r="BK118" i="12"/>
  <c r="BM160" i="12"/>
  <c r="BK107" i="12"/>
  <c r="BN163" i="12"/>
  <c r="BL106" i="12"/>
  <c r="BN161" i="12"/>
  <c r="BG108" i="12"/>
  <c r="AS132" i="12"/>
  <c r="AO116" i="12"/>
  <c r="Y116" i="12"/>
  <c r="G102" i="12"/>
  <c r="Y100" i="12"/>
  <c r="K103" i="12"/>
  <c r="J110" i="12"/>
  <c r="AN118" i="12"/>
  <c r="BK128" i="12"/>
  <c r="BO120" i="12"/>
  <c r="AI120" i="12"/>
  <c r="BP112" i="12"/>
  <c r="AM108" i="12"/>
  <c r="W108" i="12"/>
  <c r="AA105" i="12"/>
  <c r="AJ117" i="12"/>
  <c r="BI126" i="12"/>
  <c r="BF121" i="12"/>
  <c r="AM131" i="12"/>
  <c r="BE126" i="12"/>
  <c r="AF123" i="12"/>
  <c r="BK126" i="12"/>
  <c r="Y104" i="12"/>
  <c r="S102" i="12"/>
  <c r="AK130" i="12"/>
  <c r="BI130" i="12"/>
  <c r="X122" i="12"/>
  <c r="M110" i="12"/>
  <c r="BC128" i="12"/>
  <c r="AA120" i="12"/>
  <c r="V105" i="12"/>
  <c r="L101" i="12"/>
  <c r="AE108" i="12"/>
  <c r="BF115" i="12"/>
  <c r="K105" i="12"/>
  <c r="BF101" i="12"/>
  <c r="BG117" i="12"/>
  <c r="BH106" i="12"/>
  <c r="BG150" i="12"/>
  <c r="BH109" i="12"/>
  <c r="BG103" i="12"/>
  <c r="BJ115" i="12"/>
  <c r="BJ155" i="12"/>
  <c r="BI109" i="12"/>
  <c r="BJ134" i="12"/>
  <c r="BG128" i="12"/>
  <c r="BH139" i="12"/>
  <c r="BI100" i="12"/>
  <c r="BG149" i="12"/>
  <c r="BG104" i="12"/>
  <c r="BH107" i="12"/>
  <c r="BH131" i="12"/>
  <c r="BK134" i="12"/>
  <c r="BI107" i="12"/>
  <c r="BG143" i="12"/>
  <c r="BJ114" i="12"/>
  <c r="BK153" i="12"/>
  <c r="BH123" i="12"/>
  <c r="BJ126" i="12"/>
  <c r="BI153" i="12"/>
  <c r="BI150" i="12"/>
  <c r="BG120" i="12"/>
  <c r="BK103" i="12"/>
  <c r="BG142" i="12"/>
  <c r="BG107" i="12"/>
  <c r="BI101" i="12"/>
  <c r="BJ143" i="12"/>
  <c r="BJ139" i="12"/>
  <c r="BI157" i="12"/>
  <c r="BI132" i="12"/>
  <c r="BE100" i="12"/>
  <c r="BC107" i="12"/>
  <c r="BF129" i="12"/>
  <c r="BC121" i="12"/>
  <c r="BG147" i="12"/>
  <c r="BF155" i="12"/>
  <c r="BG154" i="12"/>
  <c r="BD110" i="12"/>
  <c r="BD109" i="12"/>
  <c r="BC131" i="12"/>
  <c r="BK159" i="12"/>
  <c r="BQ147" i="12"/>
  <c r="AS141" i="12"/>
  <c r="AI124" i="12"/>
  <c r="BM120" i="12"/>
  <c r="AW120" i="12"/>
  <c r="AG120" i="12"/>
  <c r="AX108" i="12"/>
  <c r="AL100" i="12"/>
  <c r="AP100" i="12"/>
  <c r="AJ130" i="12"/>
  <c r="AD103" i="12"/>
  <c r="Y106" i="12"/>
  <c r="AS138" i="12"/>
  <c r="M111" i="12"/>
  <c r="AP130" i="12"/>
  <c r="BK158" i="12"/>
  <c r="BC114" i="12"/>
  <c r="BC126" i="12"/>
  <c r="BF112" i="12"/>
  <c r="BM156" i="12"/>
  <c r="AI128" i="12"/>
  <c r="AT105" i="12"/>
  <c r="Q103" i="12"/>
  <c r="AH100" i="12"/>
  <c r="X112" i="12"/>
  <c r="AX100" i="12"/>
  <c r="N107" i="12"/>
  <c r="Q109" i="12"/>
  <c r="Q115" i="12"/>
  <c r="BL165" i="12"/>
  <c r="U119" i="12"/>
  <c r="AV106" i="12"/>
  <c r="BC103" i="12"/>
  <c r="BH151" i="12"/>
  <c r="AX113" i="12"/>
  <c r="BL110" i="12"/>
  <c r="AF110" i="12"/>
  <c r="M103" i="12"/>
  <c r="I100" i="12"/>
  <c r="AH112" i="12"/>
  <c r="AN124" i="12"/>
  <c r="AC121" i="12"/>
  <c r="BE153" i="12"/>
  <c r="AG118" i="12"/>
  <c r="AI106" i="12"/>
  <c r="BC115" i="12"/>
  <c r="AS109" i="12"/>
  <c r="BL126" i="12"/>
  <c r="AH126" i="12"/>
  <c r="Y110" i="12"/>
  <c r="BO152" i="12"/>
  <c r="AJ129" i="12"/>
  <c r="AK124" i="12"/>
  <c r="AB110" i="12"/>
  <c r="AN111" i="12"/>
  <c r="Y121" i="12"/>
  <c r="AE117" i="12"/>
  <c r="BH145" i="12"/>
  <c r="J106" i="12"/>
  <c r="AU107" i="12"/>
  <c r="T109" i="12"/>
  <c r="BM101" i="12"/>
  <c r="AG101" i="12"/>
  <c r="F100" i="12"/>
  <c r="S114" i="12"/>
  <c r="BP154" i="12"/>
  <c r="Y119" i="12"/>
  <c r="BQ129" i="12"/>
  <c r="AH111" i="12"/>
  <c r="O109" i="12"/>
  <c r="AA123" i="12"/>
  <c r="U103" i="12"/>
  <c r="BK154" i="12"/>
  <c r="AC110" i="12"/>
  <c r="BG144" i="12"/>
  <c r="AK127" i="12"/>
  <c r="X109" i="12"/>
  <c r="AI104" i="12"/>
  <c r="S104" i="12"/>
  <c r="AE107" i="12"/>
  <c r="BM155" i="12"/>
  <c r="BL159" i="12"/>
  <c r="AK109" i="12"/>
  <c r="BQ167" i="12"/>
  <c r="AJ134" i="12"/>
  <c r="G107" i="12"/>
  <c r="R101" i="12"/>
  <c r="T117" i="12"/>
  <c r="I110" i="12"/>
  <c r="BQ148" i="12"/>
  <c r="BJ142" i="12"/>
  <c r="BC141" i="12"/>
  <c r="BK150" i="12"/>
  <c r="AK132" i="12"/>
  <c r="AG127" i="12"/>
  <c r="BQ124" i="12"/>
  <c r="BK120" i="12"/>
  <c r="AU120" i="12"/>
  <c r="AW116" i="12"/>
  <c r="AG116" i="12"/>
  <c r="AW108" i="12"/>
  <c r="BB133" i="12"/>
  <c r="BQ120" i="12"/>
  <c r="AF112" i="12"/>
  <c r="AJ119" i="12"/>
  <c r="AD107" i="12"/>
  <c r="V100" i="12"/>
  <c r="BG140" i="12"/>
  <c r="AN136" i="12"/>
  <c r="AO124" i="12"/>
  <c r="R106" i="12"/>
  <c r="AV142" i="12"/>
  <c r="BA130" i="12"/>
  <c r="S113" i="12"/>
  <c r="AH110" i="12"/>
  <c r="BF145" i="12"/>
  <c r="BQ132" i="12"/>
  <c r="AK111" i="12"/>
  <c r="P110" i="12"/>
  <c r="AC103" i="12"/>
  <c r="BM100" i="12"/>
  <c r="AG122" i="12"/>
  <c r="BM161" i="12"/>
  <c r="AQ127" i="12"/>
  <c r="AH114" i="12"/>
  <c r="AR101" i="12"/>
  <c r="AE103" i="12"/>
  <c r="BP106" i="12"/>
  <c r="BM130" i="12"/>
  <c r="AE123" i="12"/>
  <c r="BI129" i="12"/>
  <c r="BM115" i="12"/>
  <c r="L109" i="12"/>
  <c r="D104" i="12"/>
  <c r="BG152" i="12"/>
  <c r="BG136" i="12"/>
  <c r="AM136" i="12"/>
  <c r="V114" i="12"/>
  <c r="AU112" i="12"/>
  <c r="X110" i="12"/>
  <c r="BN105" i="12"/>
  <c r="AH105" i="12"/>
  <c r="BQ100" i="12"/>
  <c r="U100" i="12"/>
  <c r="E100" i="12"/>
  <c r="AD123" i="12"/>
  <c r="BP155" i="12"/>
  <c r="BI104" i="12"/>
  <c r="Y102" i="12"/>
  <c r="AP116" i="12"/>
  <c r="Z116" i="12"/>
  <c r="W105" i="12"/>
  <c r="AA102" i="12"/>
  <c r="AT100" i="12"/>
  <c r="AH106" i="12"/>
  <c r="BC146" i="12"/>
  <c r="AU135" i="12"/>
  <c r="AN106" i="12"/>
  <c r="BL118" i="12"/>
  <c r="BK129" i="12"/>
  <c r="BH121" i="12"/>
  <c r="AO115" i="12"/>
  <c r="AE113" i="12"/>
  <c r="S119" i="12"/>
  <c r="BH102" i="12"/>
  <c r="BG146" i="12"/>
  <c r="P112" i="12"/>
  <c r="W107" i="12"/>
  <c r="AI103" i="12"/>
  <c r="BD138" i="12"/>
  <c r="AG109" i="12"/>
  <c r="AX121" i="12"/>
  <c r="BP126" i="12"/>
  <c r="AC126" i="12"/>
  <c r="BP167" i="12"/>
  <c r="AJ133" i="12"/>
  <c r="AS142" i="12"/>
  <c r="AF122" i="12"/>
  <c r="Z109" i="12"/>
  <c r="R115" i="12"/>
  <c r="U118" i="12"/>
  <c r="J101" i="12"/>
  <c r="AK123" i="12"/>
  <c r="J108" i="12"/>
  <c r="AU128" i="12"/>
  <c r="BQ150" i="12"/>
  <c r="AC102" i="12"/>
  <c r="BO160" i="12"/>
  <c r="AI131" i="12"/>
  <c r="W117" i="12"/>
  <c r="AM124" i="12"/>
  <c r="AL108" i="12"/>
  <c r="BB115" i="12"/>
  <c r="AM107" i="12"/>
  <c r="W102" i="12"/>
  <c r="BQ160" i="12"/>
  <c r="BK148" i="12"/>
  <c r="BK112" i="12"/>
  <c r="AV110" i="12"/>
  <c r="Z105" i="12"/>
  <c r="BK104" i="12"/>
  <c r="AU104" i="12"/>
  <c r="AE104" i="12"/>
  <c r="O104" i="12"/>
  <c r="Q100" i="12"/>
  <c r="AD115" i="12"/>
  <c r="AK113" i="12"/>
  <c r="R112" i="12"/>
  <c r="AS121" i="12"/>
  <c r="AE118" i="12"/>
  <c r="Q102" i="12"/>
  <c r="O107" i="12"/>
  <c r="AU147" i="12"/>
  <c r="AA115" i="12"/>
  <c r="BK141" i="12"/>
  <c r="AC109" i="12"/>
  <c r="BQ115" i="12"/>
  <c r="W111" i="12"/>
  <c r="BM129" i="12"/>
  <c r="AR126" i="12"/>
  <c r="BQ125" i="12"/>
  <c r="AD101" i="12"/>
  <c r="I105" i="12"/>
  <c r="X101" i="12"/>
  <c r="E102" i="12"/>
  <c r="BJ161" i="12"/>
  <c r="BN132" i="12"/>
  <c r="BK102" i="12"/>
  <c r="BJ146" i="12"/>
  <c r="BI148" i="12"/>
  <c r="AD112" i="12"/>
  <c r="BI116" i="12"/>
  <c r="AC116" i="12"/>
  <c r="BQ114" i="12"/>
  <c r="AK114" i="12"/>
  <c r="AP112" i="12"/>
  <c r="BM158" i="12"/>
  <c r="BO154" i="12"/>
  <c r="AP136" i="12"/>
  <c r="AC122" i="12"/>
  <c r="AA118" i="12"/>
  <c r="BJ140" i="12"/>
  <c r="BQ153" i="12"/>
  <c r="BI128" i="12"/>
  <c r="AS128" i="12"/>
  <c r="AM127" i="12"/>
  <c r="BO124" i="12"/>
  <c r="AB112" i="12"/>
  <c r="AN100" i="12"/>
  <c r="X100" i="12"/>
  <c r="H100" i="12"/>
  <c r="BP152" i="12"/>
  <c r="AH108" i="12"/>
  <c r="N108" i="12"/>
  <c r="AL104" i="12"/>
  <c r="R114" i="12"/>
  <c r="V107" i="12"/>
  <c r="O102" i="12"/>
  <c r="AL124" i="12"/>
  <c r="AS112" i="12"/>
  <c r="Y112" i="12"/>
  <c r="BN157" i="12"/>
  <c r="BI146" i="12"/>
  <c r="AC123" i="12"/>
  <c r="G101" i="12"/>
  <c r="W115" i="12"/>
  <c r="W103" i="12"/>
  <c r="BM154" i="12"/>
  <c r="AV146" i="12"/>
  <c r="AX138" i="12"/>
  <c r="AH129" i="12"/>
  <c r="Y117" i="12"/>
  <c r="P105" i="12"/>
  <c r="J102" i="12"/>
  <c r="AV130" i="12"/>
  <c r="AA121" i="12"/>
  <c r="AJ135" i="12"/>
  <c r="BL134" i="12"/>
  <c r="AK120" i="12"/>
  <c r="BG148" i="12"/>
  <c r="AW132" i="12"/>
  <c r="AS116" i="12"/>
  <c r="BK160" i="12"/>
  <c r="S112" i="12"/>
  <c r="BD148" i="12"/>
  <c r="AX145" i="12"/>
  <c r="BM132" i="12"/>
  <c r="AS124" i="12"/>
  <c r="O112" i="12"/>
  <c r="AO108" i="12"/>
  <c r="Q108" i="12"/>
  <c r="AD106" i="12"/>
  <c r="R105" i="12"/>
  <c r="BA103" i="12"/>
  <c r="AC100" i="12"/>
  <c r="U113" i="12"/>
  <c r="BP156" i="12"/>
  <c r="BJ144" i="12"/>
  <c r="AN132" i="12"/>
  <c r="BH124" i="12"/>
  <c r="AB124" i="12"/>
  <c r="BJ120" i="12"/>
  <c r="AP120" i="12"/>
  <c r="Z120" i="12"/>
  <c r="W118" i="12"/>
  <c r="BH116" i="12"/>
  <c r="AN116" i="12"/>
  <c r="T116" i="12"/>
  <c r="AT120" i="12"/>
  <c r="BM144" i="12"/>
  <c r="AI127" i="12"/>
  <c r="K108" i="12"/>
  <c r="BQ104" i="12"/>
  <c r="U104" i="12"/>
  <c r="BN116" i="12"/>
  <c r="AX116" i="12"/>
  <c r="AH116" i="12"/>
  <c r="K102" i="12"/>
  <c r="M101" i="12"/>
  <c r="N100" i="12"/>
  <c r="AA122" i="12"/>
  <c r="AI114" i="12"/>
  <c r="S103" i="12"/>
  <c r="S101" i="12"/>
  <c r="BJ141" i="12"/>
  <c r="U117" i="12"/>
  <c r="AQ115" i="12"/>
  <c r="R111" i="12"/>
  <c r="AF101" i="12"/>
  <c r="AR121" i="12"/>
  <c r="K110" i="12"/>
  <c r="AN101" i="12"/>
  <c r="BK157" i="12"/>
  <c r="BK156" i="12"/>
  <c r="BI137" i="12"/>
  <c r="AC124" i="12"/>
  <c r="BQ164" i="12"/>
  <c r="BQ156" i="12"/>
  <c r="BL151" i="12"/>
  <c r="BP148" i="12"/>
  <c r="BO128" i="12"/>
  <c r="BI124" i="12"/>
  <c r="BC120" i="12"/>
  <c r="AM120" i="12"/>
  <c r="W120" i="12"/>
  <c r="BP110" i="12"/>
  <c r="AJ110" i="12"/>
  <c r="S107" i="12"/>
  <c r="V106" i="12"/>
  <c r="BN112" i="12"/>
  <c r="BO162" i="12"/>
  <c r="BA122" i="12"/>
  <c r="BN148" i="12"/>
  <c r="AW144" i="12"/>
  <c r="AE127" i="12"/>
  <c r="AU124" i="12"/>
  <c r="AE124" i="12"/>
  <c r="AC120" i="12"/>
  <c r="AK126" i="12"/>
  <c r="AQ108" i="12"/>
  <c r="AA108" i="12"/>
  <c r="AK102" i="12"/>
  <c r="BP100" i="12"/>
  <c r="AJ100" i="12"/>
  <c r="T100" i="12"/>
  <c r="D100" i="12"/>
  <c r="BP101" i="12"/>
  <c r="BL152" i="12"/>
  <c r="BN108" i="12"/>
  <c r="AD108" i="12"/>
  <c r="AL115" i="12"/>
  <c r="BO140" i="12"/>
  <c r="BL136" i="12"/>
  <c r="AV136" i="12"/>
  <c r="AJ122" i="12"/>
  <c r="BM142" i="12"/>
  <c r="AE105" i="12"/>
  <c r="AK131" i="12"/>
  <c r="AK118" i="12"/>
  <c r="AB107" i="12"/>
  <c r="J103" i="12"/>
  <c r="U115" i="12"/>
  <c r="BM141" i="12"/>
  <c r="AR139" i="12"/>
  <c r="BO159" i="12"/>
  <c r="Z122" i="12"/>
  <c r="AJ107" i="12"/>
  <c r="AF102" i="12"/>
  <c r="AI119" i="12"/>
  <c r="AF115" i="12"/>
  <c r="AH102" i="12"/>
  <c r="BB121" i="12"/>
  <c r="BG123" i="12"/>
  <c r="AW129" i="12"/>
  <c r="AM123" i="12"/>
  <c r="BJ130" i="12"/>
  <c r="N110" i="12"/>
  <c r="AP102" i="12"/>
  <c r="AF106" i="12"/>
  <c r="AT135" i="12"/>
  <c r="BF140" i="12"/>
  <c r="BE104" i="12"/>
  <c r="BE149" i="12"/>
  <c r="BE129" i="12"/>
  <c r="BD125" i="12"/>
  <c r="BD141" i="12"/>
  <c r="BC142" i="12"/>
  <c r="BE148" i="12"/>
  <c r="BE109" i="12"/>
  <c r="BD151" i="12"/>
  <c r="BE120" i="12"/>
  <c r="BF100" i="12"/>
  <c r="BE143" i="12"/>
  <c r="BD142" i="12"/>
  <c r="BF127" i="12"/>
  <c r="BF151" i="12"/>
  <c r="BC144" i="12"/>
  <c r="BE144" i="12"/>
  <c r="BC124" i="12"/>
  <c r="BD136" i="12"/>
  <c r="BF146" i="12"/>
  <c r="BE115" i="12"/>
  <c r="BF105" i="12"/>
  <c r="BE150" i="12"/>
  <c r="BD102" i="12"/>
  <c r="BF118" i="12"/>
  <c r="BF136" i="12"/>
  <c r="BD100" i="12"/>
  <c r="BC140" i="12"/>
  <c r="BC154" i="12"/>
  <c r="BC134" i="12"/>
  <c r="BF152" i="12"/>
  <c r="BC122" i="12"/>
  <c r="BF116" i="12"/>
  <c r="BE137" i="12"/>
  <c r="BE116" i="12"/>
  <c r="BD111" i="12"/>
  <c r="BC110" i="12"/>
  <c r="BF108" i="12"/>
  <c r="BF141" i="12"/>
  <c r="BE127" i="12"/>
  <c r="BD127" i="12"/>
  <c r="BH125" i="12"/>
  <c r="BG125" i="12"/>
  <c r="AR110" i="12"/>
  <c r="AQ110" i="12"/>
  <c r="BE103" i="12"/>
  <c r="BD103" i="12"/>
  <c r="AC113" i="12"/>
  <c r="AT133" i="12"/>
  <c r="AS133" i="12"/>
  <c r="BG131" i="12"/>
  <c r="BF131" i="12"/>
  <c r="BO130" i="12"/>
  <c r="BN130" i="12"/>
  <c r="AN129" i="12"/>
  <c r="AM129" i="12"/>
  <c r="BF128" i="12"/>
  <c r="AP128" i="12"/>
  <c r="BL124" i="12"/>
  <c r="AX123" i="12"/>
  <c r="AW123" i="12"/>
  <c r="BI122" i="12"/>
  <c r="BH122" i="12"/>
  <c r="AO121" i="12"/>
  <c r="AN121" i="12"/>
  <c r="AW126" i="12"/>
  <c r="AV126" i="12"/>
  <c r="BP109" i="12"/>
  <c r="BO109" i="12"/>
  <c r="AW105" i="12"/>
  <c r="M105" i="12"/>
  <c r="AP104" i="12"/>
  <c r="BL120" i="12"/>
  <c r="AV120" i="12"/>
  <c r="N104" i="12"/>
  <c r="Y113" i="12"/>
  <c r="BH101" i="12"/>
  <c r="BG101" i="12"/>
  <c r="AU102" i="12"/>
  <c r="AT102" i="12"/>
  <c r="AW101" i="12"/>
  <c r="AV101" i="12"/>
  <c r="Q101" i="12"/>
  <c r="BN156" i="12"/>
  <c r="BP136" i="12"/>
  <c r="BI112" i="12"/>
  <c r="AM119" i="12"/>
  <c r="AJ118" i="12"/>
  <c r="BI147" i="12"/>
  <c r="BH147" i="12"/>
  <c r="AI122" i="12"/>
  <c r="U107" i="12"/>
  <c r="AA112" i="12"/>
  <c r="AK115" i="12"/>
  <c r="BM145" i="12"/>
  <c r="BQ146" i="12"/>
  <c r="BP146" i="12"/>
  <c r="BG145" i="12"/>
  <c r="BK142" i="12"/>
  <c r="AL127" i="12"/>
  <c r="AG113" i="12"/>
  <c r="V103" i="12"/>
  <c r="AG115" i="12"/>
  <c r="BQ159" i="12"/>
  <c r="BH153" i="12"/>
  <c r="BJ149" i="12"/>
  <c r="BP149" i="12"/>
  <c r="BN141" i="12"/>
  <c r="BG139" i="12"/>
  <c r="BF139" i="12"/>
  <c r="AR138" i="12"/>
  <c r="BO115" i="12"/>
  <c r="AL112" i="12"/>
  <c r="S111" i="12"/>
  <c r="AP117" i="12"/>
  <c r="BM137" i="12"/>
  <c r="BL137" i="12"/>
  <c r="BI127" i="12"/>
  <c r="BH127" i="12"/>
  <c r="AO114" i="12"/>
  <c r="AN114" i="12"/>
  <c r="BK110" i="12"/>
  <c r="BJ110" i="12"/>
  <c r="AR124" i="12"/>
  <c r="BD140" i="12"/>
  <c r="AF114" i="12"/>
  <c r="AL128" i="12"/>
  <c r="BM121" i="12"/>
  <c r="BL121" i="12"/>
  <c r="BQ136" i="12"/>
  <c r="AO128" i="12"/>
  <c r="BK124" i="12"/>
  <c r="AK105" i="12"/>
  <c r="BH120" i="12"/>
  <c r="AD104" i="12"/>
  <c r="T111" i="12"/>
  <c r="AC108" i="12"/>
  <c r="Z108" i="12"/>
  <c r="AH124" i="12"/>
  <c r="P108" i="12"/>
  <c r="BD137" i="12"/>
  <c r="BP137" i="12"/>
  <c r="BO137" i="12"/>
  <c r="BI155" i="12"/>
  <c r="BM147" i="12"/>
  <c r="BL147" i="12"/>
  <c r="BL142" i="12"/>
  <c r="AQ139" i="12"/>
  <c r="AP139" i="12"/>
  <c r="AO133" i="12"/>
  <c r="AN133" i="12"/>
  <c r="BM125" i="12"/>
  <c r="BL125" i="12"/>
  <c r="BM117" i="12"/>
  <c r="BL117" i="12"/>
  <c r="AR135" i="12"/>
  <c r="BP165" i="12"/>
  <c r="BO165" i="12"/>
  <c r="BM113" i="12"/>
  <c r="BL113" i="12"/>
  <c r="AI133" i="12"/>
  <c r="AH133" i="12"/>
  <c r="AU103" i="12"/>
  <c r="AT103" i="12"/>
  <c r="X121" i="12"/>
  <c r="AP118" i="12"/>
  <c r="AV105" i="12"/>
  <c r="AN134" i="12"/>
  <c r="N112" i="12"/>
  <c r="X106" i="12"/>
  <c r="BP125" i="12"/>
  <c r="BO125" i="12"/>
  <c r="AO135" i="12"/>
  <c r="AN135" i="12"/>
  <c r="BP129" i="12"/>
  <c r="BO129" i="12"/>
  <c r="AW103" i="12"/>
  <c r="AV103" i="12"/>
  <c r="AX131" i="12"/>
  <c r="AY131" i="12"/>
  <c r="BG130" i="12"/>
  <c r="BF130" i="12"/>
  <c r="AF116" i="12"/>
  <c r="BE128" i="12"/>
  <c r="BK127" i="12"/>
  <c r="BJ127" i="12"/>
  <c r="BI120" i="12"/>
  <c r="AS120" i="12"/>
  <c r="AR109" i="12"/>
  <c r="AQ109" i="12"/>
  <c r="BQ102" i="12"/>
  <c r="BP102" i="12"/>
  <c r="AR120" i="12"/>
  <c r="BO100" i="12"/>
  <c r="BP111" i="12"/>
  <c r="BO111" i="12"/>
  <c r="AT107" i="12"/>
  <c r="AS107" i="12"/>
  <c r="BJ156" i="12"/>
  <c r="BN124" i="12"/>
  <c r="AX124" i="12"/>
  <c r="BE112" i="12"/>
  <c r="AO112" i="12"/>
  <c r="BF158" i="12"/>
  <c r="BE158" i="12"/>
  <c r="M107" i="12"/>
  <c r="BE145" i="12"/>
  <c r="BI142" i="12"/>
  <c r="BH142" i="12"/>
  <c r="AB113" i="12"/>
  <c r="BQ157" i="12"/>
  <c r="BQ166" i="12"/>
  <c r="BK151" i="12"/>
  <c r="BD149" i="12"/>
  <c r="AE119" i="12"/>
  <c r="BQ152" i="12"/>
  <c r="BC149" i="12"/>
  <c r="BM140" i="12"/>
  <c r="AW140" i="12"/>
  <c r="BK152" i="12"/>
  <c r="M108" i="12"/>
  <c r="AR125" i="12"/>
  <c r="AQ125" i="12"/>
  <c r="R113" i="12"/>
  <c r="AN109" i="12"/>
  <c r="AM109" i="12"/>
  <c r="BE108" i="12"/>
  <c r="AG108" i="12"/>
  <c r="N106" i="12"/>
  <c r="AP105" i="12"/>
  <c r="AO105" i="12"/>
  <c r="J105" i="12"/>
  <c r="AO100" i="12"/>
  <c r="BE114" i="12"/>
  <c r="BQ113" i="12"/>
  <c r="BP113" i="12"/>
  <c r="AA125" i="12"/>
  <c r="Z125" i="12"/>
  <c r="BO106" i="12"/>
  <c r="Y122" i="12"/>
  <c r="BO101" i="12"/>
  <c r="P103" i="12"/>
  <c r="Q114" i="12"/>
  <c r="X114" i="12"/>
  <c r="BE106" i="12"/>
  <c r="BD106" i="12"/>
  <c r="BI149" i="12"/>
  <c r="BH149" i="12"/>
  <c r="AT123" i="12"/>
  <c r="AS123" i="12"/>
  <c r="BC148" i="12"/>
  <c r="BI114" i="12"/>
  <c r="BH114" i="12"/>
  <c r="BL148" i="12"/>
  <c r="AN125" i="12"/>
  <c r="AM125" i="12"/>
  <c r="BI113" i="12"/>
  <c r="AM110" i="12"/>
  <c r="BJ133" i="12"/>
  <c r="BI133" i="12"/>
  <c r="AJ132" i="12"/>
  <c r="AI132" i="12"/>
  <c r="BN128" i="12"/>
  <c r="AH128" i="12"/>
  <c r="BK117" i="12"/>
  <c r="BJ117" i="12"/>
  <c r="BQ128" i="12"/>
  <c r="AK128" i="12"/>
  <c r="BE125" i="12"/>
  <c r="BE117" i="12"/>
  <c r="BD117" i="12"/>
  <c r="BK111" i="12"/>
  <c r="BJ111" i="12"/>
  <c r="AS118" i="12"/>
  <c r="AR118" i="12"/>
  <c r="AV137" i="12"/>
  <c r="AU137" i="12"/>
  <c r="BE113" i="12"/>
  <c r="BD113" i="12"/>
  <c r="BH115" i="12"/>
  <c r="BG115" i="12"/>
  <c r="AP109" i="12"/>
  <c r="AO109" i="12"/>
  <c r="BQ106" i="12"/>
  <c r="AW145" i="12"/>
  <c r="AE110" i="12"/>
  <c r="BJ154" i="12"/>
  <c r="BN150" i="12"/>
  <c r="AF129" i="12"/>
  <c r="AE129" i="12"/>
  <c r="AO123" i="12"/>
  <c r="BP114" i="12"/>
  <c r="BO126" i="12"/>
  <c r="AQ138" i="12"/>
  <c r="AP138" i="12"/>
  <c r="BQ121" i="12"/>
  <c r="BP121" i="12"/>
  <c r="AV109" i="12"/>
  <c r="AU109" i="12"/>
  <c r="BQ142" i="12"/>
  <c r="BH110" i="12"/>
  <c r="BG110" i="12"/>
  <c r="BN136" i="12"/>
  <c r="AX136" i="12"/>
  <c r="AQ131" i="12"/>
  <c r="AP131" i="12"/>
  <c r="AX128" i="12"/>
  <c r="BN123" i="12"/>
  <c r="BM123" i="12"/>
  <c r="BE121" i="12"/>
  <c r="BD121" i="12"/>
  <c r="BH119" i="12"/>
  <c r="BG119" i="12"/>
  <c r="BJ148" i="12"/>
  <c r="BJ151" i="12"/>
  <c r="BI140" i="12"/>
  <c r="AS140" i="12"/>
  <c r="BI156" i="12"/>
  <c r="BQ149" i="12"/>
  <c r="BO148" i="12"/>
  <c r="AO137" i="12"/>
  <c r="AN137" i="12"/>
  <c r="BQ127" i="12"/>
  <c r="BP127" i="12"/>
  <c r="BJ106" i="12"/>
  <c r="BI106" i="12"/>
  <c r="AK100" i="12"/>
  <c r="AW114" i="12"/>
  <c r="AV114" i="12"/>
  <c r="Z112" i="12"/>
  <c r="AR116" i="12"/>
  <c r="BN160" i="12"/>
  <c r="BH156" i="12"/>
  <c r="BN152" i="12"/>
  <c r="BE135" i="12"/>
  <c r="BD135" i="12"/>
  <c r="BL132" i="12"/>
  <c r="AV132" i="12"/>
  <c r="AU130" i="12"/>
  <c r="AT130" i="12"/>
  <c r="AJ124" i="12"/>
  <c r="BJ123" i="12"/>
  <c r="BI123" i="12"/>
  <c r="AO122" i="12"/>
  <c r="AN122" i="12"/>
  <c r="AH120" i="12"/>
  <c r="AE111" i="12"/>
  <c r="I108" i="12"/>
  <c r="AS145" i="12"/>
  <c r="AU146" i="12"/>
  <c r="F101" i="12"/>
  <c r="AQ119" i="12"/>
  <c r="AA113" i="12"/>
  <c r="W122" i="12"/>
  <c r="BG156" i="12"/>
  <c r="BF156" i="12"/>
  <c r="BP151" i="12"/>
  <c r="BO151" i="12"/>
  <c r="AB103" i="12"/>
  <c r="BO164" i="12"/>
  <c r="BN164" i="12"/>
  <c r="BO156" i="12"/>
  <c r="BJ112" i="12"/>
  <c r="BH148" i="12"/>
  <c r="BM127" i="12"/>
  <c r="BL127" i="12"/>
  <c r="BM116" i="12"/>
  <c r="BL116" i="12"/>
  <c r="BM103" i="12"/>
  <c r="BL103" i="12"/>
  <c r="AS114" i="12"/>
  <c r="AS113" i="12"/>
  <c r="AX112" i="12"/>
  <c r="BJ136" i="12"/>
  <c r="AT136" i="12"/>
  <c r="BO131" i="12"/>
  <c r="BN131" i="12"/>
  <c r="AV129" i="12"/>
  <c r="AU129" i="12"/>
  <c r="BJ128" i="12"/>
  <c r="AT128" i="12"/>
  <c r="BP124" i="12"/>
  <c r="BF123" i="12"/>
  <c r="BE123" i="12"/>
  <c r="AK122" i="12"/>
  <c r="AW121" i="12"/>
  <c r="AV121" i="12"/>
  <c r="BO118" i="12"/>
  <c r="BN118" i="12"/>
  <c r="AI118" i="12"/>
  <c r="AT115" i="12"/>
  <c r="AS115" i="12"/>
  <c r="BQ161" i="12"/>
  <c r="BP161" i="12"/>
  <c r="BF148" i="12"/>
  <c r="AV140" i="12"/>
  <c r="BM128" i="12"/>
  <c r="AW128" i="12"/>
  <c r="AG128" i="12"/>
  <c r="AU127" i="12"/>
  <c r="AT127" i="12"/>
  <c r="R104" i="12"/>
  <c r="BE105" i="12"/>
  <c r="BD105" i="12"/>
  <c r="U105" i="12"/>
  <c r="BH100" i="12"/>
  <c r="AR100" i="12"/>
  <c r="AB100" i="12"/>
  <c r="L100" i="12"/>
  <c r="AQ112" i="12"/>
  <c r="BP120" i="12"/>
  <c r="BK155" i="12"/>
  <c r="AR113" i="12"/>
  <c r="W110" i="12"/>
  <c r="BC132" i="12"/>
  <c r="AM132" i="12"/>
  <c r="BO110" i="12"/>
  <c r="BN100" i="12"/>
  <c r="AS105" i="12"/>
  <c r="AK104" i="12"/>
  <c r="I102" i="12"/>
  <c r="J104" i="12"/>
  <c r="AL132" i="12"/>
  <c r="BD128" i="12"/>
  <c r="AJ128" i="12"/>
  <c r="AB120" i="12"/>
  <c r="AU116" i="12"/>
  <c r="AE116" i="12"/>
  <c r="BP104" i="12"/>
  <c r="AJ104" i="12"/>
  <c r="T104" i="12"/>
  <c r="AI100" i="12"/>
  <c r="S100" i="12"/>
  <c r="AG112" i="12"/>
  <c r="AX107" i="12"/>
  <c r="R107" i="12"/>
  <c r="BQ108" i="12"/>
  <c r="J100" i="12"/>
  <c r="BH144" i="12"/>
  <c r="BL108" i="12"/>
  <c r="AV108" i="12"/>
  <c r="AF108" i="12"/>
  <c r="AJ115" i="12"/>
  <c r="BL150" i="12"/>
  <c r="BI151" i="12"/>
  <c r="AL110" i="12"/>
  <c r="BN162" i="12"/>
  <c r="Q107" i="12"/>
  <c r="AH127" i="12"/>
  <c r="AF107" i="12"/>
  <c r="R103" i="12"/>
  <c r="AC115" i="12"/>
  <c r="Q106" i="12"/>
  <c r="BI145" i="12"/>
  <c r="BN139" i="12"/>
  <c r="AV139" i="12"/>
  <c r="BC136" i="12"/>
  <c r="AH122" i="12"/>
  <c r="AI112" i="12"/>
  <c r="N103" i="12"/>
  <c r="Y115" i="12"/>
  <c r="BP158" i="12"/>
  <c r="AR141" i="12"/>
  <c r="BM159" i="12"/>
  <c r="BO155" i="12"/>
  <c r="BF153" i="12"/>
  <c r="BL149" i="12"/>
  <c r="AT138" i="12"/>
  <c r="AK119" i="12"/>
  <c r="L105" i="12"/>
  <c r="F102" i="12"/>
  <c r="AY114" i="12"/>
  <c r="BC125" i="12"/>
  <c r="AT144" i="12"/>
  <c r="AV134" i="12"/>
  <c r="BP130" i="12"/>
  <c r="BP122" i="12"/>
  <c r="AR114" i="12"/>
  <c r="AN138" i="12"/>
  <c r="BP134" i="12"/>
  <c r="BD122" i="12"/>
  <c r="BH118" i="12"/>
  <c r="BL114" i="12"/>
  <c r="AR102" i="12"/>
  <c r="BD153" i="12"/>
  <c r="Z119" i="12"/>
  <c r="AW115" i="12"/>
  <c r="AJ106" i="12"/>
  <c r="AJ126" i="12"/>
  <c r="X123" i="12"/>
  <c r="AL135" i="12"/>
  <c r="BK162" i="12"/>
  <c r="AQ129" i="12"/>
  <c r="AG131" i="12"/>
  <c r="AF126" i="12"/>
  <c r="V122" i="12"/>
  <c r="S117" i="12"/>
  <c r="H108" i="12"/>
  <c r="AA109" i="12"/>
  <c r="U120" i="12"/>
  <c r="BK114" i="12"/>
  <c r="AV102" i="12"/>
  <c r="AI126" i="12"/>
  <c r="AH118" i="12"/>
  <c r="BM109" i="12"/>
  <c r="Z123" i="12"/>
  <c r="AD119" i="12"/>
  <c r="BI115" i="12"/>
  <c r="AD109" i="12"/>
  <c r="AF103" i="12"/>
  <c r="D105" i="12"/>
  <c r="AF127" i="12"/>
  <c r="AF125" i="12"/>
  <c r="AX122" i="12"/>
  <c r="AD118" i="12"/>
  <c r="AK134" i="12"/>
  <c r="BP103" i="12"/>
  <c r="AU110" i="12"/>
  <c r="BL156" i="12"/>
  <c r="BF144" i="12"/>
  <c r="BP132" i="12"/>
  <c r="BC130" i="12"/>
  <c r="BH129" i="12"/>
  <c r="BF120" i="12"/>
  <c r="AL120" i="12"/>
  <c r="BD116" i="12"/>
  <c r="AJ116" i="12"/>
  <c r="AT112" i="12"/>
  <c r="BL145" i="12"/>
  <c r="BI144" i="12"/>
  <c r="BP140" i="12"/>
  <c r="BM136" i="12"/>
  <c r="AW136" i="12"/>
  <c r="BO132" i="12"/>
  <c r="O108" i="12"/>
  <c r="AG126" i="12"/>
  <c r="BQ105" i="12"/>
  <c r="AG105" i="12"/>
  <c r="BM104" i="12"/>
  <c r="AW104" i="12"/>
  <c r="Q104" i="12"/>
  <c r="AG102" i="12"/>
  <c r="AV128" i="12"/>
  <c r="AX132" i="12"/>
  <c r="BP128" i="12"/>
  <c r="AF128" i="12"/>
  <c r="AE128" i="12"/>
  <c r="X120" i="12"/>
  <c r="BG116" i="12"/>
  <c r="AQ116" i="12"/>
  <c r="AA116" i="12"/>
  <c r="BL104" i="12"/>
  <c r="AV104" i="12"/>
  <c r="AF104" i="12"/>
  <c r="P104" i="12"/>
  <c r="BK100" i="12"/>
  <c r="AU100" i="12"/>
  <c r="AE100" i="12"/>
  <c r="O100" i="12"/>
  <c r="BK109" i="12"/>
  <c r="R100" i="12"/>
  <c r="BJ116" i="12"/>
  <c r="AT116" i="12"/>
  <c r="AD116" i="12"/>
  <c r="V115" i="12"/>
  <c r="BH111" i="12"/>
  <c r="U108" i="12"/>
  <c r="AP107" i="12"/>
  <c r="AK101" i="12"/>
  <c r="E101" i="12"/>
  <c r="AD100" i="12"/>
  <c r="BP160" i="12"/>
  <c r="BD144" i="12"/>
  <c r="BI143" i="12"/>
  <c r="BH108" i="12"/>
  <c r="AR108" i="12"/>
  <c r="AB108" i="12"/>
  <c r="L108" i="12"/>
  <c r="AJ127" i="12"/>
  <c r="AJ103" i="12"/>
  <c r="BE146" i="12"/>
  <c r="AE122" i="12"/>
  <c r="AL118" i="12"/>
  <c r="BQ155" i="12"/>
  <c r="AJ131" i="12"/>
  <c r="W114" i="12"/>
  <c r="K101" i="12"/>
  <c r="AD122" i="12"/>
  <c r="T107" i="12"/>
  <c r="AJ102" i="12"/>
  <c r="AJ113" i="12"/>
  <c r="BQ165" i="12"/>
  <c r="BO153" i="12"/>
  <c r="BE142" i="12"/>
  <c r="BF143" i="12"/>
  <c r="BI141" i="12"/>
  <c r="BQ138" i="12"/>
  <c r="BL157" i="12"/>
  <c r="AF118" i="12"/>
  <c r="X107" i="12"/>
  <c r="X102" i="12"/>
  <c r="X113" i="12"/>
  <c r="BG155" i="12"/>
  <c r="BO163" i="12"/>
  <c r="BG151" i="12"/>
  <c r="BE147" i="12"/>
  <c r="BH146" i="12"/>
  <c r="BL141" i="12"/>
  <c r="BP138" i="12"/>
  <c r="AK133" i="12"/>
  <c r="AB115" i="12"/>
  <c r="AJ105" i="12"/>
  <c r="AD102" i="12"/>
  <c r="AA119" i="12"/>
  <c r="BC137" i="12"/>
  <c r="BC143" i="12"/>
  <c r="AS144" i="12"/>
  <c r="BH130" i="12"/>
  <c r="BD126" i="12"/>
  <c r="AR127" i="12"/>
  <c r="BO135" i="12"/>
  <c r="BH134" i="12"/>
  <c r="AV122" i="12"/>
  <c r="AS117" i="12"/>
  <c r="V120" i="12"/>
  <c r="AF117" i="12"/>
  <c r="AB106" i="12"/>
  <c r="BK145" i="12"/>
  <c r="AB126" i="12"/>
  <c r="AG130" i="12"/>
  <c r="BO158" i="12"/>
  <c r="AO107" i="12"/>
  <c r="AR143" i="12"/>
  <c r="AS125" i="12"/>
  <c r="M112" i="12"/>
  <c r="BQ107" i="12"/>
  <c r="AD111" i="12"/>
  <c r="P114" i="12"/>
  <c r="S109" i="12"/>
  <c r="Z126" i="12"/>
  <c r="AA126" i="12"/>
  <c r="Z118" i="12"/>
  <c r="K111" i="12"/>
  <c r="AN102" i="12"/>
  <c r="L110" i="12"/>
  <c r="AB122" i="12"/>
  <c r="V119" i="12"/>
  <c r="V109" i="12"/>
  <c r="X103" i="12"/>
  <c r="AW133" i="12"/>
  <c r="BF103" i="12"/>
  <c r="AI110" i="12"/>
  <c r="AW107" i="12"/>
  <c r="BL101" i="12"/>
  <c r="BN127" i="12"/>
  <c r="BF102" i="12"/>
  <c r="BN138" i="12"/>
  <c r="AF131" i="12"/>
  <c r="AE131" i="12"/>
  <c r="BQ123" i="12"/>
  <c r="V118" i="12"/>
  <c r="AU108" i="12"/>
  <c r="BH103" i="12"/>
  <c r="P116" i="12"/>
  <c r="BG124" i="12"/>
  <c r="AQ124" i="12"/>
  <c r="AA124" i="12"/>
  <c r="Z124" i="12"/>
  <c r="AO120" i="12"/>
  <c r="Y120" i="12"/>
  <c r="T112" i="12"/>
  <c r="BM105" i="12"/>
  <c r="AC105" i="12"/>
  <c r="BL100" i="12"/>
  <c r="AV100" i="12"/>
  <c r="AF100" i="12"/>
  <c r="P100" i="12"/>
  <c r="BH152" i="12"/>
  <c r="BD120" i="12"/>
  <c r="AN120" i="12"/>
  <c r="BJ108" i="12"/>
  <c r="AP108" i="12"/>
  <c r="V108" i="12"/>
  <c r="BJ104" i="12"/>
  <c r="V104" i="12"/>
  <c r="AR111" i="12"/>
  <c r="AL107" i="12"/>
  <c r="AE102" i="12"/>
  <c r="BR100" i="12"/>
  <c r="BF104" i="12"/>
  <c r="BL160" i="12"/>
  <c r="BK140" i="12"/>
  <c r="AU140" i="12"/>
  <c r="BH136" i="12"/>
  <c r="AR136" i="12"/>
  <c r="BJ124" i="12"/>
  <c r="AT124" i="12"/>
  <c r="AD124" i="12"/>
  <c r="AK112" i="12"/>
  <c r="Q112" i="12"/>
  <c r="AG129" i="12"/>
  <c r="AE106" i="12"/>
  <c r="AB118" i="12"/>
  <c r="L107" i="12"/>
  <c r="AB102" i="12"/>
  <c r="AF113" i="12"/>
  <c r="BP159" i="12"/>
  <c r="BG153" i="12"/>
  <c r="BP143" i="12"/>
  <c r="BE141" i="12"/>
  <c r="BN154" i="12"/>
  <c r="X118" i="12"/>
  <c r="P107" i="12"/>
  <c r="P102" i="12"/>
  <c r="AG106" i="12"/>
  <c r="BM151" i="12"/>
  <c r="BP162" i="12"/>
  <c r="BJ158" i="12"/>
  <c r="BO143" i="12"/>
  <c r="AX141" i="12"/>
  <c r="BL138" i="12"/>
  <c r="AL131" i="12"/>
  <c r="X115" i="12"/>
  <c r="AF105" i="12"/>
  <c r="Z102" i="12"/>
  <c r="W119" i="12"/>
  <c r="AY121" i="12"/>
  <c r="BC129" i="12"/>
  <c r="BI160" i="12"/>
  <c r="BH137" i="12"/>
  <c r="AW125" i="12"/>
  <c r="AR122" i="12"/>
  <c r="BK119" i="12"/>
  <c r="AU111" i="12"/>
  <c r="AT143" i="12"/>
  <c r="BP135" i="12"/>
  <c r="AT117" i="12"/>
  <c r="AU123" i="12"/>
  <c r="BD114" i="12"/>
  <c r="AW113" i="12"/>
  <c r="BD157" i="12"/>
  <c r="AW141" i="12"/>
  <c r="AG123" i="12"/>
  <c r="BJ119" i="12"/>
  <c r="O111" i="12"/>
  <c r="AT147" i="12"/>
  <c r="BN143" i="12"/>
  <c r="BO134" i="12"/>
  <c r="BI125" i="12"/>
  <c r="AN103" i="12"/>
  <c r="AM103" i="12"/>
  <c r="AL136" i="12"/>
  <c r="AF130" i="12"/>
  <c r="AE130" i="12"/>
  <c r="AB114" i="12"/>
  <c r="L111" i="12"/>
  <c r="O110" i="12"/>
  <c r="BJ102" i="12"/>
  <c r="BH160" i="12"/>
  <c r="AL121" i="12"/>
  <c r="H105" i="12"/>
  <c r="F106" i="12"/>
  <c r="T103" i="12"/>
  <c r="V101" i="12"/>
  <c r="AT118" i="12"/>
  <c r="N114" i="12"/>
  <c r="I109" i="12"/>
  <c r="AI109" i="12"/>
  <c r="AV113" i="12"/>
  <c r="AD110" i="12"/>
  <c r="H101" i="12"/>
  <c r="Q110" i="12"/>
  <c r="AI111" i="12"/>
  <c r="BJ109" i="12"/>
  <c r="AH101" i="12"/>
  <c r="F103" i="12"/>
  <c r="BJ118" i="12"/>
  <c r="P115" i="12"/>
  <c r="BN102" i="12"/>
  <c r="AQ101" i="12"/>
  <c r="O113" i="12"/>
  <c r="P106" i="12"/>
  <c r="U121" i="12"/>
  <c r="W113" i="12"/>
  <c r="P101" i="12"/>
  <c r="AD126" i="12"/>
  <c r="BO112" i="12"/>
  <c r="AB116" i="12"/>
  <c r="BD145" i="12"/>
  <c r="BL140" i="12"/>
  <c r="BI136" i="12"/>
  <c r="AS136" i="12"/>
  <c r="BK132" i="12"/>
  <c r="AU132" i="12"/>
  <c r="AX104" i="12"/>
  <c r="BI105" i="12"/>
  <c r="Y105" i="12"/>
  <c r="AS104" i="12"/>
  <c r="AC104" i="12"/>
  <c r="M104" i="12"/>
  <c r="AJ120" i="12"/>
  <c r="BJ132" i="12"/>
  <c r="AT132" i="12"/>
  <c r="BL128" i="12"/>
  <c r="AR128" i="12"/>
  <c r="BC116" i="12"/>
  <c r="AM116" i="12"/>
  <c r="W116" i="12"/>
  <c r="BH104" i="12"/>
  <c r="AR104" i="12"/>
  <c r="AB104" i="12"/>
  <c r="L104" i="12"/>
  <c r="BG100" i="12"/>
  <c r="AQ100" i="12"/>
  <c r="AA100" i="12"/>
  <c r="K100" i="12"/>
  <c r="AK108" i="12"/>
  <c r="AJ111" i="12"/>
  <c r="BN107" i="12"/>
  <c r="AH107" i="12"/>
  <c r="AC101" i="12"/>
  <c r="Z104" i="12"/>
  <c r="BP144" i="12"/>
  <c r="BD108" i="12"/>
  <c r="AN108" i="12"/>
  <c r="X108" i="12"/>
  <c r="AK125" i="12"/>
  <c r="BJ150" i="12"/>
  <c r="AE114" i="12"/>
  <c r="AJ114" i="12"/>
  <c r="BF150" i="12"/>
  <c r="AJ123" i="12"/>
  <c r="AI115" i="12"/>
  <c r="AK107" i="12"/>
  <c r="AI101" i="12"/>
  <c r="AH117" i="12"/>
  <c r="T102" i="12"/>
  <c r="T113" i="12"/>
  <c r="BM157" i="12"/>
  <c r="BL143" i="12"/>
  <c r="AW142" i="12"/>
  <c r="AX143" i="12"/>
  <c r="BE151" i="12"/>
  <c r="AL117" i="12"/>
  <c r="Z106" i="12"/>
  <c r="H102" i="12"/>
  <c r="U106" i="12"/>
  <c r="BH150" i="12"/>
  <c r="BL158" i="12"/>
  <c r="BF154" i="12"/>
  <c r="BH154" i="12"/>
  <c r="BN146" i="12"/>
  <c r="BK143" i="12"/>
  <c r="AT141" i="12"/>
  <c r="BJ138" i="12"/>
  <c r="BH138" i="12"/>
  <c r="AL130" i="12"/>
  <c r="AK117" i="12"/>
  <c r="T115" i="12"/>
  <c r="AB105" i="12"/>
  <c r="V102" i="12"/>
  <c r="BJ160" i="12"/>
  <c r="AV135" i="12"/>
  <c r="AV127" i="12"/>
  <c r="BN166" i="12"/>
  <c r="BE133" i="12"/>
  <c r="AM139" i="12"/>
  <c r="BG135" i="12"/>
  <c r="AR134" i="12"/>
  <c r="BO119" i="12"/>
  <c r="BL161" i="12"/>
  <c r="AU134" i="12"/>
  <c r="X117" i="12"/>
  <c r="AT110" i="12"/>
  <c r="J107" i="12"/>
  <c r="T106" i="12"/>
  <c r="AU139" i="12"/>
  <c r="BP147" i="12"/>
  <c r="BJ135" i="12"/>
  <c r="BG129" i="12"/>
  <c r="AG125" i="12"/>
  <c r="BO122" i="12"/>
  <c r="R116" i="12"/>
  <c r="AK110" i="12"/>
  <c r="V111" i="12"/>
  <c r="F107" i="12"/>
  <c r="AH121" i="12"/>
  <c r="BM133" i="12"/>
  <c r="W123" i="12"/>
  <c r="T120" i="12"/>
  <c r="P117" i="12"/>
  <c r="AE121" i="12"/>
  <c r="N109" i="12"/>
  <c r="H103" i="12"/>
  <c r="AA110" i="12"/>
  <c r="I107" i="12"/>
  <c r="E104" i="12"/>
  <c r="AR105" i="12"/>
  <c r="AU122" i="12"/>
  <c r="BQ163" i="12"/>
  <c r="AE126" i="12"/>
  <c r="BN119" i="12"/>
  <c r="AR117" i="12"/>
  <c r="AQ111" i="12"/>
  <c r="H107" i="12"/>
  <c r="BG112" i="12"/>
  <c r="AR103" i="12"/>
  <c r="Y111" i="12"/>
  <c r="R108" i="12"/>
  <c r="AT104" i="12"/>
  <c r="AB111" i="12"/>
  <c r="BJ107" i="12"/>
  <c r="BC102" i="12"/>
  <c r="BM112" i="12"/>
  <c r="AQ140" i="12"/>
  <c r="AP140" i="12"/>
  <c r="BF124" i="12"/>
  <c r="AP124" i="12"/>
  <c r="BQ112" i="12"/>
  <c r="AW112" i="12"/>
  <c r="AC112" i="12"/>
  <c r="AC107" i="12"/>
  <c r="AL102" i="12"/>
  <c r="AE115" i="12"/>
  <c r="AG107" i="12"/>
  <c r="W106" i="12"/>
  <c r="AE101" i="12"/>
  <c r="BP153" i="12"/>
  <c r="Z117" i="12"/>
  <c r="L102" i="12"/>
  <c r="AK106" i="12"/>
  <c r="BQ162" i="12"/>
  <c r="BD143" i="12"/>
  <c r="BO145" i="12"/>
  <c r="BP150" i="12"/>
  <c r="AD117" i="12"/>
  <c r="AH103" i="12"/>
  <c r="AI129" i="12"/>
  <c r="M106" i="12"/>
  <c r="BF149" i="12"/>
  <c r="BD150" i="12"/>
  <c r="BQ139" i="12"/>
  <c r="BF138" i="12"/>
  <c r="AH130" i="12"/>
  <c r="AG117" i="12"/>
  <c r="AC114" i="12"/>
  <c r="X105" i="12"/>
  <c r="R102" i="12"/>
  <c r="BC123" i="12"/>
  <c r="AY117" i="12"/>
  <c r="BC145" i="12"/>
  <c r="BC109" i="12"/>
  <c r="AR137" i="12"/>
  <c r="AN126" i="12"/>
  <c r="AO125" i="12"/>
  <c r="AU119" i="12"/>
  <c r="AM111" i="12"/>
  <c r="AQ142" i="12"/>
  <c r="AP142" i="12"/>
  <c r="BH135" i="12"/>
  <c r="AO113" i="12"/>
  <c r="AI121" i="12"/>
  <c r="AM138" i="12"/>
  <c r="AI134" i="12"/>
  <c r="AH134" i="12"/>
  <c r="AC125" i="12"/>
  <c r="BN117" i="12"/>
  <c r="BM162" i="12"/>
  <c r="BL102" i="12"/>
  <c r="AS129" i="12"/>
  <c r="Z127" i="12"/>
  <c r="AA127" i="12"/>
  <c r="AI125" i="12"/>
  <c r="AF121" i="12"/>
  <c r="T114" i="12"/>
  <c r="BI158" i="12"/>
  <c r="AH131" i="12"/>
  <c r="AI135" i="12"/>
  <c r="AH135" i="12"/>
  <c r="P113" i="12"/>
  <c r="G105" i="12"/>
  <c r="L103" i="12"/>
  <c r="BD101" i="12"/>
  <c r="N101" i="12"/>
  <c r="S118" i="12"/>
  <c r="AB125" i="12"/>
  <c r="R118" i="12"/>
  <c r="AI113" i="12"/>
  <c r="V110" i="12"/>
  <c r="D101" i="12"/>
  <c r="BH141" i="12"/>
  <c r="K109" i="12"/>
  <c r="AA111" i="12"/>
  <c r="W109" i="12"/>
  <c r="Z101" i="12"/>
  <c r="AB117" i="12"/>
  <c r="AI123" i="12"/>
  <c r="BN110" i="12"/>
  <c r="AE125" i="12"/>
  <c r="BO104" i="12"/>
  <c r="BP164" i="12"/>
  <c r="BQ158" i="12"/>
  <c r="BJ152" i="12"/>
  <c r="BN144" i="12"/>
  <c r="AX144" i="12"/>
  <c r="BH132" i="12"/>
  <c r="AR132" i="12"/>
  <c r="BK131" i="12"/>
  <c r="AV124" i="12"/>
  <c r="AF124" i="12"/>
  <c r="BN120" i="12"/>
  <c r="AX120" i="12"/>
  <c r="AD120" i="12"/>
  <c r="BP116" i="12"/>
  <c r="AV116" i="12"/>
  <c r="X116" i="12"/>
  <c r="BH155" i="12"/>
  <c r="BQ144" i="12"/>
  <c r="BH140" i="12"/>
  <c r="AR140" i="12"/>
  <c r="BE136" i="12"/>
  <c r="AO136" i="12"/>
  <c r="BG132" i="12"/>
  <c r="AQ132" i="12"/>
  <c r="BA126" i="12"/>
  <c r="Q105" i="12"/>
  <c r="AO104" i="12"/>
  <c r="I104" i="12"/>
  <c r="AE109" i="12"/>
  <c r="BD152" i="12"/>
  <c r="BF132" i="12"/>
  <c r="AP132" i="12"/>
  <c r="BH128" i="12"/>
  <c r="AN128" i="12"/>
  <c r="AF120" i="12"/>
  <c r="BO116" i="12"/>
  <c r="AI116" i="12"/>
  <c r="S116" i="12"/>
  <c r="Q111" i="12"/>
  <c r="BD104" i="12"/>
  <c r="AN104" i="12"/>
  <c r="X104" i="12"/>
  <c r="H104" i="12"/>
  <c r="BC100" i="12"/>
  <c r="AM100" i="12"/>
  <c r="W100" i="12"/>
  <c r="G100" i="12"/>
  <c r="AH104" i="12"/>
  <c r="AL116" i="12"/>
  <c r="Z114" i="12"/>
  <c r="BI108" i="12"/>
  <c r="BF107" i="12"/>
  <c r="Z107" i="12"/>
  <c r="O105" i="12"/>
  <c r="BJ100" i="12"/>
  <c r="T101" i="12"/>
  <c r="BL144" i="12"/>
  <c r="AV144" i="12"/>
  <c r="BP108" i="12"/>
  <c r="AJ108" i="12"/>
  <c r="T108" i="12"/>
  <c r="AJ121" i="12"/>
  <c r="AL119" i="12"/>
  <c r="BK163" i="12"/>
  <c r="BQ151" i="12"/>
  <c r="BJ159" i="12"/>
  <c r="AB123" i="12"/>
  <c r="Y107" i="12"/>
  <c r="AA103" i="12"/>
  <c r="AA101" i="12"/>
  <c r="BD146" i="12"/>
  <c r="Q113" i="12"/>
  <c r="V116" i="12"/>
  <c r="AC106" i="12"/>
  <c r="BQ154" i="12"/>
  <c r="BJ147" i="12"/>
  <c r="BQ145" i="12"/>
  <c r="BO142" i="12"/>
  <c r="BD139" i="12"/>
  <c r="AW138" i="12"/>
  <c r="BN149" i="12"/>
  <c r="V117" i="12"/>
  <c r="Z103" i="12"/>
  <c r="V112" i="12"/>
  <c r="BL146" i="12"/>
  <c r="BJ157" i="12"/>
  <c r="BL153" i="12"/>
  <c r="BN153" i="12"/>
  <c r="AX146" i="12"/>
  <c r="BI139" i="12"/>
  <c r="BK139" i="12"/>
  <c r="AV138" i="12"/>
  <c r="AC117" i="12"/>
  <c r="U114" i="12"/>
  <c r="T105" i="12"/>
  <c r="N102" i="12"/>
  <c r="BC119" i="12"/>
  <c r="BC111" i="12"/>
  <c r="AY138" i="12"/>
  <c r="BC139" i="12"/>
  <c r="AN127" i="12"/>
  <c r="BD134" i="12"/>
  <c r="AQ135" i="12"/>
  <c r="BQ133" i="12"/>
  <c r="BP118" i="12"/>
  <c r="BH157" i="12"/>
  <c r="BG137" i="12"/>
  <c r="AD127" i="12"/>
  <c r="AH119" i="12"/>
  <c r="BG109" i="12"/>
  <c r="L106" i="12"/>
  <c r="L113" i="12"/>
  <c r="AC127" i="12"/>
  <c r="BK123" i="12"/>
  <c r="BH143" i="12"/>
  <c r="BL135" i="12"/>
  <c r="AV143" i="12"/>
  <c r="AK135" i="12"/>
  <c r="AT131" i="12"/>
  <c r="BH126" i="12"/>
  <c r="BG111" i="12"/>
  <c r="I106" i="12"/>
  <c r="AL139" i="12"/>
  <c r="BF135" i="12"/>
  <c r="AN130" i="12"/>
  <c r="BE154" i="12"/>
  <c r="N111" i="12"/>
  <c r="AG110" i="12"/>
  <c r="Z121" i="12"/>
  <c r="BF117" i="12"/>
  <c r="F105" i="12"/>
  <c r="AB121" i="12"/>
  <c r="AB127" i="12"/>
  <c r="BL122" i="12"/>
  <c r="F104" i="12"/>
  <c r="W121" i="12"/>
  <c r="L112" i="12"/>
  <c r="S110" i="12"/>
  <c r="R117" i="12"/>
  <c r="D102" i="12"/>
  <c r="BG134" i="12"/>
  <c r="T119" i="12"/>
  <c r="Q116" i="12"/>
  <c r="H106" i="12"/>
  <c r="BE138" i="12"/>
  <c r="AS106" i="12"/>
  <c r="AP127" i="12"/>
  <c r="E103" i="12"/>
  <c r="BC151" i="12"/>
  <c r="BC147" i="12"/>
  <c r="BC150" i="12"/>
  <c r="BA109" i="12"/>
  <c r="AZ138" i="12"/>
  <c r="BB137" i="12"/>
  <c r="BA142" i="12"/>
  <c r="BB101" i="12"/>
  <c r="BB109" i="12"/>
  <c r="BB103" i="12"/>
  <c r="BA101" i="12"/>
  <c r="BA100" i="12"/>
  <c r="BA121" i="12"/>
  <c r="BA104" i="12"/>
  <c r="BB129" i="12"/>
  <c r="BB117" i="12"/>
  <c r="BB106" i="12"/>
  <c r="BA135" i="12"/>
  <c r="BB123" i="12"/>
  <c r="BB150" i="12"/>
  <c r="BA145" i="12"/>
  <c r="BB138" i="12"/>
  <c r="AZ130" i="12"/>
  <c r="AZ117" i="12"/>
  <c r="BA132" i="12"/>
  <c r="BB136" i="12"/>
  <c r="BB142" i="12"/>
  <c r="BB145" i="12"/>
  <c r="BB105" i="12"/>
  <c r="BA108" i="12"/>
  <c r="BB151" i="12"/>
  <c r="BA146" i="12"/>
  <c r="BB143" i="12"/>
  <c r="BA147" i="12"/>
  <c r="BB111" i="12"/>
  <c r="BA116" i="12"/>
  <c r="BA112" i="12"/>
  <c r="BB139" i="12"/>
  <c r="BA120" i="12"/>
  <c r="BB146" i="12"/>
  <c r="BB134" i="12"/>
  <c r="BA152" i="12"/>
  <c r="BA117" i="12"/>
  <c r="AZ146" i="12"/>
  <c r="AY130" i="12"/>
  <c r="BA140" i="12"/>
  <c r="BA127" i="12"/>
  <c r="BA139" i="12"/>
  <c r="AZ122" i="12"/>
  <c r="AZ110" i="12"/>
  <c r="AY110" i="12"/>
  <c r="AZ145" i="12"/>
  <c r="AY145" i="12"/>
  <c r="AY128" i="12"/>
  <c r="AZ128" i="12"/>
  <c r="BB107" i="12"/>
  <c r="AY136" i="12"/>
  <c r="AZ136" i="12"/>
  <c r="BB124" i="12"/>
  <c r="AY108" i="12"/>
  <c r="AZ108" i="12"/>
  <c r="BB141" i="12"/>
  <c r="AY151" i="12"/>
  <c r="AZ151" i="12"/>
  <c r="BA123" i="12"/>
  <c r="AY127" i="12"/>
  <c r="AZ127" i="12"/>
  <c r="AY106" i="12"/>
  <c r="AZ106" i="12"/>
  <c r="BB144" i="12"/>
  <c r="BB148" i="12"/>
  <c r="BA144" i="12"/>
  <c r="BB149" i="12"/>
  <c r="AY139" i="12"/>
  <c r="AZ139" i="12"/>
  <c r="AZ141" i="12"/>
  <c r="AY141" i="12"/>
  <c r="BB130" i="12"/>
  <c r="BA107" i="12"/>
  <c r="AY149" i="12"/>
  <c r="AZ149" i="12"/>
  <c r="AY102" i="12"/>
  <c r="AZ102" i="12"/>
  <c r="AY135" i="12"/>
  <c r="AZ135" i="12"/>
  <c r="BA129" i="12"/>
  <c r="BA150" i="12"/>
  <c r="BA148" i="12"/>
  <c r="AZ125" i="12"/>
  <c r="AY125" i="12"/>
  <c r="BA124" i="12"/>
  <c r="BB114" i="12"/>
  <c r="BA114" i="12"/>
  <c r="AZ129" i="12"/>
  <c r="AY129" i="12"/>
  <c r="AY124" i="12"/>
  <c r="AZ124" i="12"/>
  <c r="BB120" i="12"/>
  <c r="AY116" i="12"/>
  <c r="AZ116" i="12"/>
  <c r="AZ140" i="12"/>
  <c r="AY140" i="12"/>
  <c r="BA128" i="12"/>
  <c r="AY100" i="12"/>
  <c r="AZ100" i="12"/>
  <c r="BB132" i="12"/>
  <c r="AY104" i="12"/>
  <c r="AZ104" i="12"/>
  <c r="BB116" i="12"/>
  <c r="BB153" i="12"/>
  <c r="BB147" i="12"/>
  <c r="BA141" i="12"/>
  <c r="AY142" i="12"/>
  <c r="AZ142" i="12"/>
  <c r="BB102" i="12"/>
  <c r="AZ126" i="12"/>
  <c r="AY126" i="12"/>
  <c r="BA151" i="12"/>
  <c r="BB110" i="12"/>
  <c r="BB152" i="12"/>
  <c r="BB122" i="12"/>
  <c r="AZ105" i="12"/>
  <c r="AY105" i="12"/>
  <c r="BB127" i="12"/>
  <c r="BB119" i="12"/>
  <c r="BB118" i="12"/>
  <c r="AZ114" i="12"/>
  <c r="AY132" i="12"/>
  <c r="AZ132" i="12"/>
  <c r="AY120" i="12"/>
  <c r="AZ120" i="12"/>
  <c r="AY111" i="12"/>
  <c r="AZ111" i="12"/>
  <c r="BB155" i="12"/>
  <c r="BC155" i="12"/>
  <c r="AY143" i="12"/>
  <c r="AZ143" i="12"/>
  <c r="AY115" i="12"/>
  <c r="AZ115" i="12"/>
  <c r="AY103" i="12"/>
  <c r="AZ103" i="12"/>
  <c r="AZ113" i="12"/>
  <c r="AY113" i="12"/>
  <c r="AY148" i="12"/>
  <c r="AZ148" i="12"/>
  <c r="AZ109" i="12"/>
  <c r="AY109" i="12"/>
  <c r="AY147" i="12"/>
  <c r="AZ147" i="12"/>
  <c r="AZ137" i="12"/>
  <c r="AY137" i="12"/>
  <c r="BA106" i="12"/>
  <c r="AY134" i="12"/>
  <c r="AZ134" i="12"/>
  <c r="BB112" i="12"/>
  <c r="AZ153" i="12"/>
  <c r="BA153" i="12"/>
  <c r="BA149" i="12"/>
  <c r="BA111" i="12"/>
  <c r="BA113" i="12"/>
  <c r="BB128" i="12"/>
  <c r="AY119" i="12"/>
  <c r="AZ119" i="12"/>
  <c r="BA136" i="12"/>
  <c r="AY112" i="12"/>
  <c r="AZ112" i="12"/>
  <c r="BA105" i="12"/>
  <c r="BB108" i="12"/>
  <c r="BB104" i="12"/>
  <c r="BB100" i="12"/>
  <c r="AZ101" i="12"/>
  <c r="AY101" i="12"/>
  <c r="AY144" i="12"/>
  <c r="AZ144" i="12"/>
  <c r="BA143" i="12"/>
  <c r="BA138" i="12"/>
  <c r="AY152" i="12"/>
  <c r="AZ152" i="12"/>
  <c r="BB135" i="12"/>
  <c r="AZ118" i="12"/>
  <c r="AY118" i="12"/>
  <c r="BB154" i="12"/>
  <c r="BB126" i="12"/>
  <c r="AY107" i="12"/>
  <c r="AZ107" i="12"/>
  <c r="BB131" i="12"/>
  <c r="BA133" i="12"/>
  <c r="BA125" i="12"/>
  <c r="BA115" i="12"/>
  <c r="AZ121" i="12"/>
  <c r="C99" i="24"/>
  <c r="C99" i="25" s="1"/>
  <c r="D99" i="24"/>
  <c r="D98" i="24"/>
  <c r="C98" i="24"/>
  <c r="C98" i="25" s="1"/>
  <c r="CX9" i="8"/>
  <c r="CX10" i="8"/>
  <c r="DD9" i="8"/>
  <c r="DE9" i="8"/>
  <c r="DC9" i="8"/>
  <c r="DF9" i="8"/>
  <c r="DB10" i="8"/>
  <c r="CP9" i="8"/>
  <c r="CO10" i="8"/>
  <c r="CQ9" i="8"/>
  <c r="CR9" i="8"/>
  <c r="DL9" i="8"/>
  <c r="CV11" i="8"/>
  <c r="DJ13" i="8"/>
  <c r="DM9" i="8"/>
  <c r="CU11" i="8"/>
  <c r="CW10" i="8"/>
  <c r="DI9" i="8"/>
  <c r="CW9" i="8"/>
  <c r="CW11" i="8"/>
  <c r="CY9" i="8" l="1"/>
  <c r="D98" i="25"/>
  <c r="D99" i="25"/>
  <c r="CY10" i="8"/>
  <c r="D100" i="25"/>
  <c r="D4" i="25"/>
  <c r="C4" i="25"/>
  <c r="C100" i="24"/>
  <c r="C100" i="25" s="1"/>
  <c r="D100" i="24"/>
  <c r="D4" i="24"/>
  <c r="C4" i="24"/>
  <c r="DK9" i="8"/>
  <c r="DN9" i="8"/>
  <c r="CY11" i="8"/>
  <c r="CX11" i="8"/>
  <c r="DO9" i="8"/>
  <c r="DC10" i="8"/>
  <c r="DE10" i="8"/>
  <c r="DD10" i="8"/>
  <c r="DF10" i="8"/>
  <c r="DB11" i="8"/>
  <c r="CP10" i="8"/>
  <c r="CR10" i="8"/>
  <c r="CO11" i="8"/>
  <c r="CQ10" i="8"/>
  <c r="DI10" i="8"/>
  <c r="DL10" i="8"/>
  <c r="DJ14" i="8"/>
  <c r="CW12" i="8"/>
  <c r="CU12" i="8"/>
  <c r="DM10" i="8"/>
  <c r="CV12" i="8"/>
  <c r="D101" i="25" l="1"/>
  <c r="C5" i="25"/>
  <c r="D5" i="25"/>
  <c r="C101" i="24"/>
  <c r="C101" i="25" s="1"/>
  <c r="D101" i="24"/>
  <c r="C5" i="24"/>
  <c r="D5" i="24"/>
  <c r="CX12" i="8"/>
  <c r="DK10" i="8"/>
  <c r="CY12" i="8"/>
  <c r="DN10" i="8"/>
  <c r="DO10" i="8"/>
  <c r="DC11" i="8"/>
  <c r="DB12" i="8"/>
  <c r="DE11" i="8"/>
  <c r="DD11" i="8"/>
  <c r="DF11" i="8"/>
  <c r="CO12" i="8"/>
  <c r="CP11" i="8"/>
  <c r="CQ11" i="8"/>
  <c r="CR11" i="8"/>
  <c r="DI11" i="8"/>
  <c r="CV13" i="8"/>
  <c r="DM11" i="8"/>
  <c r="DL11" i="8"/>
  <c r="CU13" i="8"/>
  <c r="DJ15" i="8"/>
  <c r="CW13" i="8"/>
  <c r="D102" i="25" l="1"/>
  <c r="D6" i="25"/>
  <c r="C6" i="25"/>
  <c r="C102" i="24"/>
  <c r="C102" i="25" s="1"/>
  <c r="D102" i="24"/>
  <c r="D6" i="24"/>
  <c r="C6" i="24"/>
  <c r="DN11" i="8"/>
  <c r="CY13" i="8"/>
  <c r="DO11" i="8"/>
  <c r="DK11" i="8"/>
  <c r="CX13" i="8"/>
  <c r="CO13" i="8"/>
  <c r="CP12" i="8"/>
  <c r="CQ12" i="8"/>
  <c r="CR12" i="8"/>
  <c r="DB13" i="8"/>
  <c r="DD12" i="8"/>
  <c r="DC12" i="8"/>
  <c r="DE12" i="8"/>
  <c r="DF12" i="8"/>
  <c r="CU14" i="8"/>
  <c r="CW14" i="8"/>
  <c r="DJ16" i="8"/>
  <c r="DI12" i="8"/>
  <c r="CV14" i="8"/>
  <c r="DL12" i="8"/>
  <c r="DM12" i="8"/>
  <c r="D103" i="25" l="1"/>
  <c r="D7" i="25"/>
  <c r="C7" i="25"/>
  <c r="D103" i="24"/>
  <c r="C103" i="24"/>
  <c r="C103" i="25" s="1"/>
  <c r="C7" i="24"/>
  <c r="D7" i="24"/>
  <c r="CX14" i="8"/>
  <c r="DO12" i="8"/>
  <c r="DK12" i="8"/>
  <c r="DN12" i="8"/>
  <c r="CY14" i="8"/>
  <c r="DC13" i="8"/>
  <c r="DB14" i="8"/>
  <c r="DD13" i="8"/>
  <c r="DE13" i="8"/>
  <c r="DF13" i="8"/>
  <c r="CO14" i="8"/>
  <c r="CP13" i="8"/>
  <c r="CR13" i="8"/>
  <c r="CQ13" i="8"/>
  <c r="DL13" i="8"/>
  <c r="CU15" i="8"/>
  <c r="CW15" i="8"/>
  <c r="CV15" i="8"/>
  <c r="DM13" i="8"/>
  <c r="DI13" i="8"/>
  <c r="DJ17" i="8"/>
  <c r="D104" i="25" l="1"/>
  <c r="D8" i="25"/>
  <c r="C8" i="25"/>
  <c r="C104" i="24"/>
  <c r="C104" i="25" s="1"/>
  <c r="D104" i="24"/>
  <c r="C8" i="24"/>
  <c r="D8" i="24"/>
  <c r="CX15" i="8"/>
  <c r="DO13" i="8"/>
  <c r="DK13" i="8"/>
  <c r="CY15" i="8"/>
  <c r="DN13" i="8"/>
  <c r="DD14" i="8"/>
  <c r="DC14" i="8"/>
  <c r="DB15" i="8"/>
  <c r="DE14" i="8"/>
  <c r="DF14" i="8"/>
  <c r="CO15" i="8"/>
  <c r="CP14" i="8"/>
  <c r="CQ14" i="8"/>
  <c r="CR14" i="8"/>
  <c r="DM14" i="8"/>
  <c r="CU16" i="8"/>
  <c r="DL14" i="8"/>
  <c r="DI14" i="8"/>
  <c r="CV16" i="8"/>
  <c r="CW16" i="8"/>
  <c r="DJ18" i="8"/>
  <c r="D105" i="25" l="1"/>
  <c r="D9" i="25"/>
  <c r="C9" i="25"/>
  <c r="C105" i="24"/>
  <c r="C105" i="25" s="1"/>
  <c r="D105" i="24"/>
  <c r="C9" i="24"/>
  <c r="D9" i="24"/>
  <c r="CY16" i="8"/>
  <c r="DO14" i="8"/>
  <c r="DK14" i="8"/>
  <c r="CX16" i="8"/>
  <c r="DN14" i="8"/>
  <c r="DB16" i="8"/>
  <c r="DD15" i="8"/>
  <c r="DC15" i="8"/>
  <c r="DF15" i="8"/>
  <c r="DE15" i="8"/>
  <c r="CO16" i="8"/>
  <c r="CQ15" i="8"/>
  <c r="CP15" i="8"/>
  <c r="CR15" i="8"/>
  <c r="CW17" i="8"/>
  <c r="DM15" i="8"/>
  <c r="CU17" i="8"/>
  <c r="DJ19" i="8"/>
  <c r="DI15" i="8"/>
  <c r="DL15" i="8"/>
  <c r="CV17" i="8"/>
  <c r="D106" i="25" l="1"/>
  <c r="C10" i="25"/>
  <c r="D10" i="25"/>
  <c r="D106" i="24"/>
  <c r="C106" i="24"/>
  <c r="C106" i="25" s="1"/>
  <c r="C10" i="24"/>
  <c r="D10" i="24"/>
  <c r="DK15" i="8"/>
  <c r="CY17" i="8"/>
  <c r="DN15" i="8"/>
  <c r="CX17" i="8"/>
  <c r="DO15" i="8"/>
  <c r="DD16" i="8"/>
  <c r="DC16" i="8"/>
  <c r="DB17" i="8"/>
  <c r="DE16" i="8"/>
  <c r="DF16" i="8"/>
  <c r="CP16" i="8"/>
  <c r="CO17" i="8"/>
  <c r="CQ16" i="8"/>
  <c r="CR16" i="8"/>
  <c r="DJ20" i="8"/>
  <c r="CV18" i="8"/>
  <c r="CW18" i="8"/>
  <c r="DI16" i="8"/>
  <c r="CU18" i="8"/>
  <c r="DM16" i="8"/>
  <c r="DL16" i="8"/>
  <c r="D107" i="25" l="1"/>
  <c r="D11" i="25"/>
  <c r="C11" i="25"/>
  <c r="C107" i="24"/>
  <c r="C107" i="25" s="1"/>
  <c r="D107" i="24"/>
  <c r="C11" i="24"/>
  <c r="D11" i="24"/>
  <c r="CY18" i="8"/>
  <c r="DO16" i="8"/>
  <c r="DK16" i="8"/>
  <c r="CX18" i="8"/>
  <c r="DN16" i="8"/>
  <c r="DD17" i="8"/>
  <c r="DB18" i="8"/>
  <c r="DC17" i="8"/>
  <c r="DE17" i="8"/>
  <c r="DF17" i="8"/>
  <c r="CO18" i="8"/>
  <c r="CP17" i="8"/>
  <c r="CQ17" i="8"/>
  <c r="CR17" i="8"/>
  <c r="DM17" i="8"/>
  <c r="DL17" i="8"/>
  <c r="CU19" i="8"/>
  <c r="CW19" i="8"/>
  <c r="DJ21" i="8"/>
  <c r="DI17" i="8"/>
  <c r="CV19" i="8"/>
  <c r="D108" i="25" l="1"/>
  <c r="C12" i="25"/>
  <c r="D12" i="25"/>
  <c r="C108" i="24"/>
  <c r="C108" i="25" s="1"/>
  <c r="D108" i="24"/>
  <c r="C12" i="24"/>
  <c r="D12" i="24"/>
  <c r="DK17" i="8"/>
  <c r="CY19" i="8"/>
  <c r="DO17" i="8"/>
  <c r="CX19" i="8"/>
  <c r="DN17" i="8"/>
  <c r="DC18" i="8"/>
  <c r="DB19" i="8"/>
  <c r="DD18" i="8"/>
  <c r="DE18" i="8"/>
  <c r="DF18" i="8"/>
  <c r="CP18" i="8"/>
  <c r="CO19" i="8"/>
  <c r="CQ18" i="8"/>
  <c r="CR18" i="8"/>
  <c r="DJ22" i="8"/>
  <c r="CU20" i="8"/>
  <c r="CW20" i="8"/>
  <c r="DI18" i="8"/>
  <c r="DM18" i="8"/>
  <c r="CV20" i="8"/>
  <c r="DL18" i="8"/>
  <c r="D109" i="25" l="1"/>
  <c r="D13" i="25"/>
  <c r="C13" i="25"/>
  <c r="C109" i="24"/>
  <c r="C109" i="25" s="1"/>
  <c r="D109" i="24"/>
  <c r="C13" i="24"/>
  <c r="D13" i="24"/>
  <c r="CY20" i="8"/>
  <c r="DO18" i="8"/>
  <c r="DK18" i="8"/>
  <c r="CX20" i="8"/>
  <c r="DN18" i="8"/>
  <c r="CP19" i="8"/>
  <c r="CO20" i="8"/>
  <c r="CR19" i="8"/>
  <c r="CQ19" i="8"/>
  <c r="DC19" i="8"/>
  <c r="DB20" i="8"/>
  <c r="DD19" i="8"/>
  <c r="DE19" i="8"/>
  <c r="DF19" i="8"/>
  <c r="DL19" i="8"/>
  <c r="DI19" i="8"/>
  <c r="CV21" i="8"/>
  <c r="CW21" i="8"/>
  <c r="DJ23" i="8"/>
  <c r="DM19" i="8"/>
  <c r="CU21" i="8"/>
  <c r="D110" i="25" l="1"/>
  <c r="D14" i="25"/>
  <c r="C14" i="25"/>
  <c r="C110" i="24"/>
  <c r="C110" i="25" s="1"/>
  <c r="D110" i="24"/>
  <c r="C14" i="24"/>
  <c r="D14" i="24"/>
  <c r="DO19" i="8"/>
  <c r="DK19" i="8"/>
  <c r="CY21" i="8"/>
  <c r="DN19" i="8"/>
  <c r="CX21" i="8"/>
  <c r="CO21" i="8"/>
  <c r="CP20" i="8"/>
  <c r="CR20" i="8"/>
  <c r="CQ20" i="8"/>
  <c r="DB21" i="8"/>
  <c r="DD20" i="8"/>
  <c r="DC20" i="8"/>
  <c r="DF20" i="8"/>
  <c r="DE20" i="8"/>
  <c r="CV22" i="8"/>
  <c r="CW22" i="8"/>
  <c r="DI20" i="8"/>
  <c r="DM20" i="8"/>
  <c r="DL20" i="8"/>
  <c r="CU22" i="8"/>
  <c r="DJ24" i="8"/>
  <c r="D111" i="25" l="1"/>
  <c r="C15" i="25"/>
  <c r="D15" i="25"/>
  <c r="C111" i="24"/>
  <c r="C111" i="25" s="1"/>
  <c r="D111" i="24"/>
  <c r="C15" i="24"/>
  <c r="D15" i="24"/>
  <c r="DK20" i="8"/>
  <c r="DN20" i="8"/>
  <c r="CY22" i="8"/>
  <c r="DO20" i="8"/>
  <c r="CX22" i="8"/>
  <c r="DC21" i="8"/>
  <c r="DB22" i="8"/>
  <c r="DD21" i="8"/>
  <c r="DE21" i="8"/>
  <c r="DF21" i="8"/>
  <c r="CO22" i="8"/>
  <c r="CP21" i="8"/>
  <c r="CQ21" i="8"/>
  <c r="CR21" i="8"/>
  <c r="CU23" i="8"/>
  <c r="CW23" i="8"/>
  <c r="DI21" i="8"/>
  <c r="DJ25" i="8"/>
  <c r="DL21" i="8"/>
  <c r="DM21" i="8"/>
  <c r="CV23" i="8"/>
  <c r="D112" i="25" l="1"/>
  <c r="D16" i="25"/>
  <c r="C16" i="25"/>
  <c r="C112" i="24"/>
  <c r="C112" i="25" s="1"/>
  <c r="D112" i="24"/>
  <c r="C16" i="24"/>
  <c r="D16" i="24"/>
  <c r="CY23" i="8"/>
  <c r="DO21" i="8"/>
  <c r="DK21" i="8"/>
  <c r="CX23" i="8"/>
  <c r="DN21" i="8"/>
  <c r="DD22" i="8"/>
  <c r="DB23" i="8"/>
  <c r="DC22" i="8"/>
  <c r="DF22" i="8"/>
  <c r="DE22" i="8"/>
  <c r="CO23" i="8"/>
  <c r="CP22" i="8"/>
  <c r="CQ22" i="8"/>
  <c r="CR22" i="8"/>
  <c r="B131" i="25"/>
  <c r="B132" i="25"/>
  <c r="B133" i="25"/>
  <c r="B130" i="25"/>
  <c r="B127" i="24"/>
  <c r="B128" i="24"/>
  <c r="B129" i="24"/>
  <c r="B130" i="24"/>
  <c r="B131" i="24"/>
  <c r="B132" i="24"/>
  <c r="B133" i="24"/>
  <c r="B126" i="24"/>
  <c r="DI22" i="8"/>
  <c r="DL22" i="8"/>
  <c r="CU24" i="8"/>
  <c r="DM22" i="8"/>
  <c r="CV24" i="8"/>
  <c r="CW24" i="8"/>
  <c r="DJ26" i="8"/>
  <c r="D113" i="25" l="1"/>
  <c r="C17" i="25"/>
  <c r="D17" i="25"/>
  <c r="C113" i="24"/>
  <c r="C113" i="25" s="1"/>
  <c r="D113" i="24"/>
  <c r="D17" i="24"/>
  <c r="C17" i="24"/>
  <c r="CY24" i="8"/>
  <c r="DN22" i="8"/>
  <c r="DK22" i="8"/>
  <c r="CX24" i="8"/>
  <c r="DO22" i="8"/>
  <c r="CO24" i="8"/>
  <c r="CQ23" i="8"/>
  <c r="CP23" i="8"/>
  <c r="CR23" i="8"/>
  <c r="DB24" i="8"/>
  <c r="DD23" i="8"/>
  <c r="DC23" i="8"/>
  <c r="DE23" i="8"/>
  <c r="DF23" i="8"/>
  <c r="CW25" i="8"/>
  <c r="DL23" i="8"/>
  <c r="DJ27" i="8"/>
  <c r="CV25" i="8"/>
  <c r="DI23" i="8"/>
  <c r="CU25" i="8"/>
  <c r="DM23" i="8"/>
  <c r="D114" i="25" l="1"/>
  <c r="D18" i="25"/>
  <c r="C18" i="25"/>
  <c r="C114" i="24"/>
  <c r="C114" i="25" s="1"/>
  <c r="D114" i="24"/>
  <c r="C18" i="24"/>
  <c r="D18" i="24"/>
  <c r="CX25" i="8"/>
  <c r="DO23" i="8"/>
  <c r="DK23" i="8"/>
  <c r="DN23" i="8"/>
  <c r="CY25" i="8"/>
  <c r="DB25" i="8"/>
  <c r="DD24" i="8"/>
  <c r="DC24" i="8"/>
  <c r="DF24" i="8"/>
  <c r="DE24" i="8"/>
  <c r="CP24" i="8"/>
  <c r="CO25" i="8"/>
  <c r="CR24" i="8"/>
  <c r="CQ24" i="8"/>
  <c r="CV26" i="8"/>
  <c r="CW26" i="8"/>
  <c r="DL24" i="8"/>
  <c r="DJ28" i="8"/>
  <c r="DM24" i="8"/>
  <c r="DI24" i="8"/>
  <c r="CU26" i="8"/>
  <c r="D115" i="25" l="1"/>
  <c r="C19" i="25"/>
  <c r="D19" i="25"/>
  <c r="C115" i="24"/>
  <c r="C115" i="25" s="1"/>
  <c r="D115" i="24"/>
  <c r="C19" i="24"/>
  <c r="D19" i="24"/>
  <c r="DK24" i="8"/>
  <c r="CX26" i="8"/>
  <c r="DN24" i="8"/>
  <c r="CY26" i="8"/>
  <c r="DO24" i="8"/>
  <c r="CO26" i="8"/>
  <c r="CP25" i="8"/>
  <c r="CQ25" i="8"/>
  <c r="CR25" i="8"/>
  <c r="DD25" i="8"/>
  <c r="DB26" i="8"/>
  <c r="DC25" i="8"/>
  <c r="DE25" i="8"/>
  <c r="DF25" i="8"/>
  <c r="CU27" i="8"/>
  <c r="DJ29" i="8"/>
  <c r="DI25" i="8"/>
  <c r="DL25" i="8"/>
  <c r="DM25" i="8"/>
  <c r="CW27" i="8"/>
  <c r="CV27" i="8"/>
  <c r="D116" i="25" l="1"/>
  <c r="C20" i="25"/>
  <c r="D20" i="25"/>
  <c r="D116" i="24"/>
  <c r="C116" i="24"/>
  <c r="C116" i="25" s="1"/>
  <c r="C20" i="24"/>
  <c r="D20" i="24"/>
  <c r="DK25" i="8"/>
  <c r="CX27" i="8"/>
  <c r="DO25" i="8"/>
  <c r="DN25" i="8"/>
  <c r="CY27" i="8"/>
  <c r="DC26" i="8"/>
  <c r="DB27" i="8"/>
  <c r="DD26" i="8"/>
  <c r="DF26" i="8"/>
  <c r="DE26" i="8"/>
  <c r="CP26" i="8"/>
  <c r="CO27" i="8"/>
  <c r="CQ26" i="8"/>
  <c r="CR26" i="8"/>
  <c r="DJ30" i="8"/>
  <c r="CU28" i="8"/>
  <c r="DL26" i="8"/>
  <c r="DI26" i="8"/>
  <c r="CV28" i="8"/>
  <c r="DM26" i="8"/>
  <c r="CW28" i="8"/>
  <c r="D117" i="25" l="1"/>
  <c r="C21" i="25"/>
  <c r="D21" i="25"/>
  <c r="C117" i="24"/>
  <c r="C117" i="25" s="1"/>
  <c r="D117" i="24"/>
  <c r="D21" i="24"/>
  <c r="C21" i="24"/>
  <c r="CY28" i="8"/>
  <c r="DN26" i="8"/>
  <c r="DK26" i="8"/>
  <c r="CX28" i="8"/>
  <c r="DO26" i="8"/>
  <c r="CP27" i="8"/>
  <c r="CO28" i="8"/>
  <c r="CQ27" i="8"/>
  <c r="CR27" i="8"/>
  <c r="DC27" i="8"/>
  <c r="DB28" i="8"/>
  <c r="DD27" i="8"/>
  <c r="DE27" i="8"/>
  <c r="DF27" i="8"/>
  <c r="DL27" i="8"/>
  <c r="CU29" i="8"/>
  <c r="CW29" i="8"/>
  <c r="DM27" i="8"/>
  <c r="DJ31" i="8"/>
  <c r="CV29" i="8"/>
  <c r="DI27" i="8"/>
  <c r="D118" i="25" l="1"/>
  <c r="D22" i="25"/>
  <c r="C22" i="25"/>
  <c r="D118" i="24"/>
  <c r="C118" i="24"/>
  <c r="C118" i="25" s="1"/>
  <c r="C22" i="24"/>
  <c r="D22" i="24"/>
  <c r="CX29" i="8"/>
  <c r="DO27" i="8"/>
  <c r="DK27" i="8"/>
  <c r="DN27" i="8"/>
  <c r="CY29" i="8"/>
  <c r="DB29" i="8"/>
  <c r="DD28" i="8"/>
  <c r="DC28" i="8"/>
  <c r="DE28" i="8"/>
  <c r="DF28" i="8"/>
  <c r="CO29" i="8"/>
  <c r="CP28" i="8"/>
  <c r="CR28" i="8"/>
  <c r="CQ28" i="8"/>
  <c r="DL28" i="8"/>
  <c r="DJ32" i="8"/>
  <c r="CU30" i="8"/>
  <c r="DM28" i="8"/>
  <c r="CW30" i="8"/>
  <c r="DI28" i="8"/>
  <c r="CV30" i="8"/>
  <c r="D119" i="25" l="1"/>
  <c r="C23" i="25"/>
  <c r="D23" i="25"/>
  <c r="C119" i="24"/>
  <c r="C119" i="25" s="1"/>
  <c r="D119" i="24"/>
  <c r="C23" i="24"/>
  <c r="D23" i="24"/>
  <c r="DK28" i="8"/>
  <c r="CX30" i="8"/>
  <c r="DO28" i="8"/>
  <c r="CY30" i="8"/>
  <c r="DN28" i="8"/>
  <c r="CO30" i="8"/>
  <c r="CP29" i="8"/>
  <c r="CQ29" i="8"/>
  <c r="CR29" i="8"/>
  <c r="DB30" i="8"/>
  <c r="DC29" i="8"/>
  <c r="DE29" i="8"/>
  <c r="DF29" i="8"/>
  <c r="DD29" i="8"/>
  <c r="DI29" i="8"/>
  <c r="DJ33" i="8"/>
  <c r="DL29" i="8"/>
  <c r="DM29" i="8"/>
  <c r="CU31" i="8"/>
  <c r="CV31" i="8"/>
  <c r="CW31" i="8"/>
  <c r="D120" i="25" l="1"/>
  <c r="C24" i="25"/>
  <c r="D24" i="25"/>
  <c r="D120" i="24"/>
  <c r="C120" i="24"/>
  <c r="C120" i="25" s="1"/>
  <c r="D24" i="24"/>
  <c r="C24" i="24"/>
  <c r="DN29" i="8"/>
  <c r="CX31" i="8"/>
  <c r="DK29" i="8"/>
  <c r="DO29" i="8"/>
  <c r="CY31" i="8"/>
  <c r="DD30" i="8"/>
  <c r="DC30" i="8"/>
  <c r="DB31" i="8"/>
  <c r="DF30" i="8"/>
  <c r="DE30" i="8"/>
  <c r="CO31" i="8"/>
  <c r="CP30" i="8"/>
  <c r="CR30" i="8"/>
  <c r="CQ30" i="8"/>
  <c r="DL30" i="8"/>
  <c r="DI30" i="8"/>
  <c r="CV32" i="8"/>
  <c r="DJ34" i="8"/>
  <c r="DM30" i="8"/>
  <c r="CU32" i="8"/>
  <c r="CW32" i="8"/>
  <c r="D121" i="25" l="1"/>
  <c r="C25" i="25"/>
  <c r="D25" i="25"/>
  <c r="C121" i="24"/>
  <c r="C121" i="25" s="1"/>
  <c r="D121" i="24"/>
  <c r="C25" i="24"/>
  <c r="D25" i="24"/>
  <c r="DK30" i="8"/>
  <c r="CX32" i="8"/>
  <c r="DN30" i="8"/>
  <c r="CY32" i="8"/>
  <c r="DO30" i="8"/>
  <c r="DB32" i="8"/>
  <c r="DD31" i="8"/>
  <c r="DC31" i="8"/>
  <c r="DE31" i="8"/>
  <c r="DF31" i="8"/>
  <c r="CO32" i="8"/>
  <c r="CP31" i="8"/>
  <c r="CQ31" i="8"/>
  <c r="CR31" i="8"/>
  <c r="CV33" i="8"/>
  <c r="CU33" i="8"/>
  <c r="DI31" i="8"/>
  <c r="DJ35" i="8"/>
  <c r="DM31" i="8"/>
  <c r="DL31" i="8"/>
  <c r="CW33" i="8"/>
  <c r="D122" i="25" l="1"/>
  <c r="C26" i="25"/>
  <c r="D26" i="25"/>
  <c r="C122" i="24"/>
  <c r="C122" i="25" s="1"/>
  <c r="D122" i="24"/>
  <c r="C26" i="24"/>
  <c r="D26" i="24"/>
  <c r="DK31" i="8"/>
  <c r="CY33" i="8"/>
  <c r="DO31" i="8"/>
  <c r="CX33" i="8"/>
  <c r="DN31" i="8"/>
  <c r="CO33" i="8"/>
  <c r="CR32" i="8"/>
  <c r="CQ32" i="8"/>
  <c r="CP32" i="8"/>
  <c r="DB33" i="8"/>
  <c r="DD32" i="8"/>
  <c r="DC32" i="8"/>
  <c r="DE32" i="8"/>
  <c r="DF32" i="8"/>
  <c r="DJ36" i="8"/>
  <c r="CU34" i="8"/>
  <c r="CW34" i="8"/>
  <c r="DL32" i="8"/>
  <c r="DM32" i="8"/>
  <c r="DI32" i="8"/>
  <c r="CV34" i="8"/>
  <c r="D123" i="25" l="1"/>
  <c r="C27" i="25"/>
  <c r="D27" i="25"/>
  <c r="D123" i="24"/>
  <c r="C123" i="24"/>
  <c r="C123" i="25" s="1"/>
  <c r="C27" i="24"/>
  <c r="D27" i="24"/>
  <c r="CX34" i="8"/>
  <c r="CY34" i="8"/>
  <c r="DK32" i="8"/>
  <c r="DO32" i="8"/>
  <c r="DN32" i="8"/>
  <c r="DB34" i="8"/>
  <c r="DD33" i="8"/>
  <c r="DF33" i="8"/>
  <c r="DE33" i="8"/>
  <c r="DC33" i="8"/>
  <c r="CO34" i="8"/>
  <c r="CP33" i="8"/>
  <c r="CQ33" i="8"/>
  <c r="CR33" i="8"/>
  <c r="CV35" i="8"/>
  <c r="DL33" i="8"/>
  <c r="DM33" i="8"/>
  <c r="DJ37" i="8"/>
  <c r="CU35" i="8"/>
  <c r="DI33" i="8"/>
  <c r="CW35" i="8"/>
  <c r="D124" i="25" l="1"/>
  <c r="D28" i="25"/>
  <c r="C28" i="25"/>
  <c r="C124" i="24"/>
  <c r="C124" i="25" s="1"/>
  <c r="D124" i="24"/>
  <c r="C28" i="24"/>
  <c r="D28" i="24"/>
  <c r="DO33" i="8"/>
  <c r="CY35" i="8"/>
  <c r="DK33" i="8"/>
  <c r="CX35" i="8"/>
  <c r="DN33" i="8"/>
  <c r="CO35" i="8"/>
  <c r="CP34" i="8"/>
  <c r="CQ34" i="8"/>
  <c r="CR34" i="8"/>
  <c r="DB35" i="8"/>
  <c r="DC34" i="8"/>
  <c r="DD34" i="8"/>
  <c r="DF34" i="8"/>
  <c r="DE34" i="8"/>
  <c r="DM34" i="8"/>
  <c r="CV36" i="8"/>
  <c r="DI34" i="8"/>
  <c r="CU36" i="8"/>
  <c r="DL34" i="8"/>
  <c r="DJ38" i="8"/>
  <c r="CW36" i="8"/>
  <c r="D125" i="25" l="1"/>
  <c r="C29" i="25"/>
  <c r="D29" i="25"/>
  <c r="D125" i="24"/>
  <c r="C125" i="24"/>
  <c r="C125" i="25" s="1"/>
  <c r="C29" i="24"/>
  <c r="D29" i="24"/>
  <c r="CX36" i="8"/>
  <c r="DK34" i="8"/>
  <c r="DN34" i="8"/>
  <c r="DO34" i="8"/>
  <c r="CY36" i="8"/>
  <c r="DD35" i="8"/>
  <c r="DC35" i="8"/>
  <c r="DB36" i="8"/>
  <c r="DE35" i="8"/>
  <c r="DF35" i="8"/>
  <c r="CO36" i="8"/>
  <c r="CR35" i="8"/>
  <c r="CP35" i="8"/>
  <c r="CQ35" i="8"/>
  <c r="CV37" i="8"/>
  <c r="CU37" i="8"/>
  <c r="DJ39" i="8"/>
  <c r="DM35" i="8"/>
  <c r="DL35" i="8"/>
  <c r="CW37" i="8"/>
  <c r="DI35" i="8"/>
  <c r="D126" i="25" l="1"/>
  <c r="C30" i="25"/>
  <c r="D30" i="25"/>
  <c r="D126" i="24"/>
  <c r="C126" i="24"/>
  <c r="C126" i="25" s="1"/>
  <c r="C30" i="24"/>
  <c r="D30" i="24"/>
  <c r="CY37" i="8"/>
  <c r="DK35" i="8"/>
  <c r="CX37" i="8"/>
  <c r="DO35" i="8"/>
  <c r="DN35" i="8"/>
  <c r="DD36" i="8"/>
  <c r="DC36" i="8"/>
  <c r="DB37" i="8"/>
  <c r="DE36" i="8"/>
  <c r="DF36" i="8"/>
  <c r="CO37" i="8"/>
  <c r="CR36" i="8"/>
  <c r="CP36" i="8"/>
  <c r="CQ36" i="8"/>
  <c r="CU38" i="8"/>
  <c r="CW38" i="8"/>
  <c r="DL36" i="8"/>
  <c r="DM36" i="8"/>
  <c r="DJ40" i="8"/>
  <c r="DI36" i="8"/>
  <c r="CV38" i="8"/>
  <c r="D127" i="25" l="1"/>
  <c r="C31" i="25"/>
  <c r="D31" i="25"/>
  <c r="D127" i="24"/>
  <c r="C127" i="24"/>
  <c r="C127" i="25" s="1"/>
  <c r="C31" i="24"/>
  <c r="D31" i="24"/>
  <c r="CY38" i="8"/>
  <c r="DK36" i="8"/>
  <c r="CX38" i="8"/>
  <c r="DO36" i="8"/>
  <c r="DN36" i="8"/>
  <c r="DB38" i="8"/>
  <c r="DC37" i="8"/>
  <c r="DD37" i="8"/>
  <c r="DE37" i="8"/>
  <c r="DF37" i="8"/>
  <c r="CO38" i="8"/>
  <c r="CP37" i="8"/>
  <c r="CQ37" i="8"/>
  <c r="CR37" i="8"/>
  <c r="CW39" i="8"/>
  <c r="CU39" i="8"/>
  <c r="DM37" i="8"/>
  <c r="DJ41" i="8"/>
  <c r="DI37" i="8"/>
  <c r="CV39" i="8"/>
  <c r="DL37" i="8"/>
  <c r="D128" i="25" l="1"/>
  <c r="C32" i="25"/>
  <c r="D32" i="25"/>
  <c r="C128" i="24"/>
  <c r="C128" i="25" s="1"/>
  <c r="D128" i="24"/>
  <c r="C32" i="24"/>
  <c r="D32" i="24"/>
  <c r="DK37" i="8"/>
  <c r="CY39" i="8"/>
  <c r="DO37" i="8"/>
  <c r="CX39" i="8"/>
  <c r="DN37" i="8"/>
  <c r="CO39" i="8"/>
  <c r="CP38" i="8"/>
  <c r="CQ38" i="8"/>
  <c r="CR38" i="8"/>
  <c r="DB39" i="8"/>
  <c r="DD38" i="8"/>
  <c r="DF38" i="8"/>
  <c r="DC38" i="8"/>
  <c r="DE38" i="8"/>
  <c r="DJ42" i="8"/>
  <c r="DL38" i="8"/>
  <c r="CU40" i="8"/>
  <c r="DI38" i="8"/>
  <c r="DM38" i="8"/>
  <c r="CW40" i="8"/>
  <c r="CV40" i="8"/>
  <c r="D129" i="25" l="1"/>
  <c r="D33" i="25"/>
  <c r="C33" i="25"/>
  <c r="D129" i="24"/>
  <c r="C129" i="24"/>
  <c r="C129" i="25" s="1"/>
  <c r="D33" i="24"/>
  <c r="C33" i="24"/>
  <c r="CX40" i="8"/>
  <c r="DO38" i="8"/>
  <c r="DN38" i="8"/>
  <c r="DK38" i="8"/>
  <c r="CY40" i="8"/>
  <c r="DB40" i="8"/>
  <c r="DD39" i="8"/>
  <c r="DC39" i="8"/>
  <c r="DE39" i="8"/>
  <c r="DF39" i="8"/>
  <c r="CO40" i="8"/>
  <c r="CQ39" i="8"/>
  <c r="CP39" i="8"/>
  <c r="CR39" i="8"/>
  <c r="CV41" i="8"/>
  <c r="CW41" i="8"/>
  <c r="DI39" i="8"/>
  <c r="DL39" i="8"/>
  <c r="CU41" i="8"/>
  <c r="DJ43" i="8"/>
  <c r="DM39" i="8"/>
  <c r="D130" i="25" l="1"/>
  <c r="D34" i="25"/>
  <c r="C34" i="25"/>
  <c r="D130" i="24"/>
  <c r="C130" i="24"/>
  <c r="C130" i="25" s="1"/>
  <c r="C34" i="24"/>
  <c r="D34" i="24"/>
  <c r="CX41" i="8"/>
  <c r="CY41" i="8"/>
  <c r="DO39" i="8"/>
  <c r="DK39" i="8"/>
  <c r="DN39" i="8"/>
  <c r="CO41" i="8"/>
  <c r="CQ40" i="8"/>
  <c r="CR40" i="8"/>
  <c r="CP40" i="8"/>
  <c r="DB41" i="8"/>
  <c r="DD40" i="8"/>
  <c r="DC40" i="8"/>
  <c r="DF40" i="8"/>
  <c r="DE40" i="8"/>
  <c r="DJ44" i="8"/>
  <c r="DL40" i="8"/>
  <c r="CW42" i="8"/>
  <c r="DM40" i="8"/>
  <c r="CU42" i="8"/>
  <c r="CV42" i="8"/>
  <c r="DI40" i="8"/>
  <c r="D131" i="25" l="1"/>
  <c r="C35" i="25"/>
  <c r="D35" i="25"/>
  <c r="D131" i="24"/>
  <c r="C131" i="24"/>
  <c r="C131" i="25" s="1"/>
  <c r="D35" i="24"/>
  <c r="C35" i="24"/>
  <c r="CY42" i="8"/>
  <c r="DN40" i="8"/>
  <c r="DK40" i="8"/>
  <c r="CX42" i="8"/>
  <c r="DO40" i="8"/>
  <c r="DD41" i="8"/>
  <c r="DB42" i="8"/>
  <c r="DF41" i="8"/>
  <c r="DC41" i="8"/>
  <c r="DE41" i="8"/>
  <c r="CO42" i="8"/>
  <c r="CP41" i="8"/>
  <c r="CQ41" i="8"/>
  <c r="CR41" i="8"/>
  <c r="DM41" i="8"/>
  <c r="DL41" i="8"/>
  <c r="DI41" i="8"/>
  <c r="DJ45" i="8"/>
  <c r="CV43" i="8"/>
  <c r="CU43" i="8"/>
  <c r="CW43" i="8"/>
  <c r="D132" i="25" l="1"/>
  <c r="D36" i="25"/>
  <c r="C36" i="25"/>
  <c r="C132" i="24"/>
  <c r="C132" i="25" s="1"/>
  <c r="D132" i="24"/>
  <c r="D36" i="24"/>
  <c r="C36" i="24"/>
  <c r="CY43" i="8"/>
  <c r="DN41" i="8"/>
  <c r="DO41" i="8"/>
  <c r="CX43" i="8"/>
  <c r="DK41" i="8"/>
  <c r="DD42" i="8"/>
  <c r="DB43" i="8"/>
  <c r="DE42" i="8"/>
  <c r="DC42" i="8"/>
  <c r="DF42" i="8"/>
  <c r="CP42" i="8"/>
  <c r="CO43" i="8"/>
  <c r="CQ42" i="8"/>
  <c r="CR42" i="8"/>
  <c r="DL42" i="8"/>
  <c r="CV44" i="8"/>
  <c r="DI42" i="8"/>
  <c r="DM42" i="8"/>
  <c r="CW44" i="8"/>
  <c r="DJ46" i="8"/>
  <c r="CU44" i="8"/>
  <c r="D133" i="25" l="1"/>
  <c r="D37" i="25"/>
  <c r="C37" i="25"/>
  <c r="C133" i="24"/>
  <c r="C133" i="25" s="1"/>
  <c r="D133" i="24"/>
  <c r="D37" i="24"/>
  <c r="C37" i="24"/>
  <c r="CY44" i="8"/>
  <c r="DO42" i="8"/>
  <c r="DN42" i="8"/>
  <c r="CX44" i="8"/>
  <c r="DK42" i="8"/>
  <c r="CP43" i="8"/>
  <c r="CO44" i="8"/>
  <c r="CQ43" i="8"/>
  <c r="CR43" i="8"/>
  <c r="DB44" i="8"/>
  <c r="DD43" i="8"/>
  <c r="DC43" i="8"/>
  <c r="DE43" i="8"/>
  <c r="DF43" i="8"/>
  <c r="DL43" i="8"/>
  <c r="DJ47" i="8"/>
  <c r="DM43" i="8"/>
  <c r="CV45" i="8"/>
  <c r="CW45" i="8"/>
  <c r="DI43" i="8"/>
  <c r="CU45" i="8"/>
  <c r="E133" i="25" l="1"/>
  <c r="F134" i="25" s="1"/>
  <c r="D134" i="25"/>
  <c r="D38" i="25"/>
  <c r="C38" i="25"/>
  <c r="D134" i="24"/>
  <c r="C134" i="24"/>
  <c r="C134" i="25" s="1"/>
  <c r="C38" i="24"/>
  <c r="D38" i="24"/>
  <c r="CX45" i="8"/>
  <c r="DO43" i="8"/>
  <c r="DK43" i="8"/>
  <c r="DN43" i="8"/>
  <c r="CY45" i="8"/>
  <c r="CO45" i="8"/>
  <c r="CP44" i="8"/>
  <c r="CQ44" i="8"/>
  <c r="CR44" i="8"/>
  <c r="DB45" i="8"/>
  <c r="DC44" i="8"/>
  <c r="DF44" i="8"/>
  <c r="DD44" i="8"/>
  <c r="DE44" i="8"/>
  <c r="DM44" i="8"/>
  <c r="DL44" i="8"/>
  <c r="CU46" i="8"/>
  <c r="DJ48" i="8"/>
  <c r="DI44" i="8"/>
  <c r="CW46" i="8"/>
  <c r="CV46" i="8"/>
  <c r="G133" i="25" l="1"/>
  <c r="E134" i="25"/>
  <c r="G134" i="25" s="1"/>
  <c r="D135" i="25"/>
  <c r="D39" i="25"/>
  <c r="C39" i="25"/>
  <c r="D135" i="24"/>
  <c r="C135" i="24"/>
  <c r="C135" i="25" s="1"/>
  <c r="D39" i="24"/>
  <c r="C39" i="24"/>
  <c r="CX46" i="8"/>
  <c r="DN44" i="8"/>
  <c r="DO44" i="8"/>
  <c r="DK44" i="8"/>
  <c r="CY46" i="8"/>
  <c r="DB46" i="8"/>
  <c r="DF45" i="8"/>
  <c r="DD45" i="8"/>
  <c r="DE45" i="8"/>
  <c r="DC45" i="8"/>
  <c r="CO46" i="8"/>
  <c r="CP45" i="8"/>
  <c r="CR45" i="8"/>
  <c r="CQ45" i="8"/>
  <c r="CU47" i="8"/>
  <c r="DI45" i="8"/>
  <c r="CW47" i="8"/>
  <c r="DM45" i="8"/>
  <c r="DL45" i="8"/>
  <c r="DJ49" i="8"/>
  <c r="CV47" i="8"/>
  <c r="F135" i="25" l="1"/>
  <c r="E135" i="25"/>
  <c r="F136" i="25" s="1"/>
  <c r="D136" i="25"/>
  <c r="C40" i="25"/>
  <c r="D40" i="25"/>
  <c r="C136" i="24"/>
  <c r="C136" i="25" s="1"/>
  <c r="D136" i="24"/>
  <c r="C40" i="24"/>
  <c r="D40" i="24"/>
  <c r="CX47" i="8"/>
  <c r="DK45" i="8"/>
  <c r="DO45" i="8"/>
  <c r="CY47" i="8"/>
  <c r="DN45" i="8"/>
  <c r="CP46" i="8"/>
  <c r="CO47" i="8"/>
  <c r="CQ46" i="8"/>
  <c r="CR46" i="8"/>
  <c r="DB47" i="8"/>
  <c r="DD46" i="8"/>
  <c r="DC46" i="8"/>
  <c r="DF46" i="8"/>
  <c r="DE46" i="8"/>
  <c r="CV48" i="8"/>
  <c r="CU48" i="8"/>
  <c r="DL46" i="8"/>
  <c r="DJ50" i="8"/>
  <c r="DM46" i="8"/>
  <c r="CW48" i="8"/>
  <c r="DI46" i="8"/>
  <c r="G135" i="25" l="1"/>
  <c r="E136" i="25"/>
  <c r="F137" i="25" s="1"/>
  <c r="D137" i="25"/>
  <c r="C41" i="25"/>
  <c r="D41" i="25"/>
  <c r="E136" i="24"/>
  <c r="F137" i="24" s="1"/>
  <c r="C137" i="24"/>
  <c r="C137" i="25" s="1"/>
  <c r="D137" i="24"/>
  <c r="C41" i="24"/>
  <c r="D41" i="24"/>
  <c r="DK46" i="8"/>
  <c r="DN46" i="8"/>
  <c r="CX48" i="8"/>
  <c r="DO46" i="8"/>
  <c r="CY48" i="8"/>
  <c r="DB48" i="8"/>
  <c r="DD47" i="8"/>
  <c r="DC47" i="8"/>
  <c r="DF47" i="8"/>
  <c r="DE47" i="8"/>
  <c r="CO48" i="8"/>
  <c r="CP47" i="8"/>
  <c r="CQ47" i="8"/>
  <c r="CR47" i="8"/>
  <c r="DM47" i="8"/>
  <c r="DI47" i="8"/>
  <c r="CU49" i="8"/>
  <c r="DJ51" i="8"/>
  <c r="CV49" i="8"/>
  <c r="DL47" i="8"/>
  <c r="CW49" i="8"/>
  <c r="E137" i="25" l="1"/>
  <c r="F138" i="25" s="1"/>
  <c r="G136" i="25"/>
  <c r="D138" i="25"/>
  <c r="C42" i="25"/>
  <c r="D42" i="25"/>
  <c r="G136" i="24"/>
  <c r="E137" i="24"/>
  <c r="F138" i="24" s="1"/>
  <c r="C138" i="24"/>
  <c r="C138" i="25" s="1"/>
  <c r="D138" i="24"/>
  <c r="C42" i="24"/>
  <c r="D42" i="24"/>
  <c r="DK47" i="8"/>
  <c r="CY49" i="8"/>
  <c r="DN47" i="8"/>
  <c r="CX49" i="8"/>
  <c r="DO47" i="8"/>
  <c r="DB49" i="8"/>
  <c r="DD48" i="8"/>
  <c r="DE48" i="8"/>
  <c r="DF48" i="8"/>
  <c r="DC48" i="8"/>
  <c r="CO49" i="8"/>
  <c r="CQ48" i="8"/>
  <c r="CR48" i="8"/>
  <c r="CP48" i="8"/>
  <c r="DJ52" i="8"/>
  <c r="CW50" i="8"/>
  <c r="DM48" i="8"/>
  <c r="DI48" i="8"/>
  <c r="CV50" i="8"/>
  <c r="CU50" i="8"/>
  <c r="DL48" i="8"/>
  <c r="G137" i="25" l="1"/>
  <c r="E138" i="25"/>
  <c r="F139" i="25" s="1"/>
  <c r="D139" i="25"/>
  <c r="C43" i="25"/>
  <c r="D43" i="25"/>
  <c r="G137" i="24"/>
  <c r="E138" i="24"/>
  <c r="G138" i="24" s="1"/>
  <c r="C139" i="24"/>
  <c r="C139" i="25" s="1"/>
  <c r="D139" i="24"/>
  <c r="D43" i="24"/>
  <c r="C43" i="24"/>
  <c r="DN48" i="8"/>
  <c r="DK48" i="8"/>
  <c r="CX50" i="8"/>
  <c r="CY50" i="8"/>
  <c r="DO48" i="8"/>
  <c r="DD49" i="8"/>
  <c r="DB50" i="8"/>
  <c r="DE49" i="8"/>
  <c r="DC49" i="8"/>
  <c r="DF49" i="8"/>
  <c r="CO50" i="8"/>
  <c r="CP49" i="8"/>
  <c r="CR49" i="8"/>
  <c r="CQ49" i="8"/>
  <c r="CV51" i="8"/>
  <c r="DI49" i="8"/>
  <c r="CU51" i="8"/>
  <c r="DL49" i="8"/>
  <c r="DM49" i="8"/>
  <c r="DJ53" i="8"/>
  <c r="G138" i="25" l="1"/>
  <c r="E139" i="25"/>
  <c r="F140" i="25" s="1"/>
  <c r="D44" i="25"/>
  <c r="C44" i="25"/>
  <c r="F139" i="24"/>
  <c r="E139" i="24"/>
  <c r="G139" i="24" s="1"/>
  <c r="D140" i="24"/>
  <c r="C140" i="24"/>
  <c r="C140" i="25" s="1"/>
  <c r="D44" i="24"/>
  <c r="C44" i="24"/>
  <c r="DN49" i="8"/>
  <c r="CX51" i="8"/>
  <c r="DO49" i="8"/>
  <c r="DK49" i="8"/>
  <c r="CP50" i="8"/>
  <c r="CO51" i="8"/>
  <c r="CQ50" i="8"/>
  <c r="CR50" i="8"/>
  <c r="DB51" i="8"/>
  <c r="DE50" i="8"/>
  <c r="DD50" i="8"/>
  <c r="DF50" i="8"/>
  <c r="DC50" i="8"/>
  <c r="DL50" i="8"/>
  <c r="CW51" i="8"/>
  <c r="DM50" i="8"/>
  <c r="DJ54" i="8"/>
  <c r="CU52" i="8"/>
  <c r="CV52" i="8"/>
  <c r="DI50" i="8"/>
  <c r="G139" i="25" l="1"/>
  <c r="D140" i="25"/>
  <c r="E140" i="25" s="1"/>
  <c r="D45" i="25"/>
  <c r="C45" i="25"/>
  <c r="E44" i="25"/>
  <c r="F140" i="24"/>
  <c r="D141" i="24"/>
  <c r="C141" i="24"/>
  <c r="C141" i="25" s="1"/>
  <c r="E140" i="24"/>
  <c r="D45" i="24"/>
  <c r="C45" i="24"/>
  <c r="E44" i="24"/>
  <c r="G45" i="24" s="1"/>
  <c r="CY51" i="8"/>
  <c r="CX52" i="8"/>
  <c r="DO50" i="8"/>
  <c r="DN50" i="8"/>
  <c r="DK50" i="8"/>
  <c r="CP51" i="8"/>
  <c r="CO52" i="8"/>
  <c r="CR51" i="8"/>
  <c r="CQ51" i="8"/>
  <c r="DD51" i="8"/>
  <c r="DB52" i="8"/>
  <c r="DC51" i="8"/>
  <c r="DF51" i="8"/>
  <c r="DE51" i="8"/>
  <c r="CW52" i="8"/>
  <c r="DM51" i="8"/>
  <c r="DJ55" i="8"/>
  <c r="CV53" i="8"/>
  <c r="CW53" i="8"/>
  <c r="DI51" i="8"/>
  <c r="CU53" i="8"/>
  <c r="DL51" i="8"/>
  <c r="D142" i="25" l="1"/>
  <c r="CY53" i="8"/>
  <c r="D141" i="25"/>
  <c r="E141" i="25" s="1"/>
  <c r="F142" i="25" s="1"/>
  <c r="G140" i="25"/>
  <c r="F141" i="25"/>
  <c r="C46" i="25"/>
  <c r="D46" i="25"/>
  <c r="E45" i="25"/>
  <c r="H44" i="25"/>
  <c r="G45" i="25"/>
  <c r="F44" i="25"/>
  <c r="C142" i="24"/>
  <c r="C142" i="25" s="1"/>
  <c r="D142" i="24"/>
  <c r="F141" i="24"/>
  <c r="G140" i="24"/>
  <c r="E141" i="24"/>
  <c r="D46" i="24"/>
  <c r="C46" i="24"/>
  <c r="H44" i="24"/>
  <c r="F44" i="24"/>
  <c r="E45" i="24"/>
  <c r="G46" i="24" s="1"/>
  <c r="DN51" i="8"/>
  <c r="DK51" i="8"/>
  <c r="DO51" i="8"/>
  <c r="CX53" i="8"/>
  <c r="CY52" i="8"/>
  <c r="CO53" i="8"/>
  <c r="CQ52" i="8"/>
  <c r="CP52" i="8"/>
  <c r="CR52" i="8"/>
  <c r="DD52" i="8"/>
  <c r="DB53" i="8"/>
  <c r="DC52" i="8"/>
  <c r="DE52" i="8"/>
  <c r="DF52" i="8"/>
  <c r="CU54" i="8"/>
  <c r="DM52" i="8"/>
  <c r="CW54" i="8"/>
  <c r="DJ56" i="8"/>
  <c r="DI52" i="8"/>
  <c r="DL52" i="8"/>
  <c r="CV54" i="8"/>
  <c r="E142" i="25" l="1"/>
  <c r="F143" i="25" s="1"/>
  <c r="D143" i="25"/>
  <c r="CY54" i="8"/>
  <c r="G141" i="25"/>
  <c r="E46" i="25"/>
  <c r="F46" i="25" s="1"/>
  <c r="D47" i="25"/>
  <c r="C47" i="25"/>
  <c r="G46" i="25"/>
  <c r="H45" i="25"/>
  <c r="F45" i="25"/>
  <c r="E142" i="24"/>
  <c r="G142" i="24" s="1"/>
  <c r="C143" i="24"/>
  <c r="C143" i="25" s="1"/>
  <c r="D143" i="24"/>
  <c r="F142" i="24"/>
  <c r="G141" i="24"/>
  <c r="E46" i="24"/>
  <c r="H46" i="24" s="1"/>
  <c r="D47" i="24"/>
  <c r="C47" i="24"/>
  <c r="H45" i="24"/>
  <c r="F45" i="24"/>
  <c r="DN52" i="8"/>
  <c r="CX54" i="8"/>
  <c r="DO52" i="8"/>
  <c r="DK52" i="8"/>
  <c r="DB54" i="8"/>
  <c r="DC53" i="8"/>
  <c r="DE53" i="8"/>
  <c r="DF53" i="8"/>
  <c r="DD53" i="8"/>
  <c r="CO54" i="8"/>
  <c r="CP53" i="8"/>
  <c r="CR53" i="8"/>
  <c r="CQ53" i="8"/>
  <c r="DM53" i="8"/>
  <c r="CW55" i="8"/>
  <c r="CU55" i="8"/>
  <c r="CV55" i="8"/>
  <c r="DI53" i="8"/>
  <c r="DJ57" i="8"/>
  <c r="DL53" i="8"/>
  <c r="E143" i="25" l="1"/>
  <c r="G143" i="25" s="1"/>
  <c r="G142" i="25"/>
  <c r="D144" i="25"/>
  <c r="D48" i="25"/>
  <c r="CY55" i="8"/>
  <c r="C48" i="25"/>
  <c r="DO53" i="8"/>
  <c r="G47" i="25"/>
  <c r="H46" i="25"/>
  <c r="E47" i="25"/>
  <c r="G48" i="25" s="1"/>
  <c r="F143" i="24"/>
  <c r="F46" i="24"/>
  <c r="E143" i="24"/>
  <c r="F144" i="24" s="1"/>
  <c r="D144" i="24"/>
  <c r="C144" i="24"/>
  <c r="C144" i="25" s="1"/>
  <c r="G47" i="24"/>
  <c r="E47" i="24"/>
  <c r="G48" i="24" s="1"/>
  <c r="C48" i="24"/>
  <c r="D48" i="24"/>
  <c r="CX55" i="8"/>
  <c r="DK53" i="8"/>
  <c r="DN53" i="8"/>
  <c r="CO55" i="8"/>
  <c r="CP54" i="8"/>
  <c r="CR54" i="8"/>
  <c r="CQ54" i="8"/>
  <c r="DB55" i="8"/>
  <c r="DD54" i="8"/>
  <c r="DE54" i="8"/>
  <c r="DF54" i="8"/>
  <c r="DC54" i="8"/>
  <c r="DL54" i="8"/>
  <c r="CV56" i="8"/>
  <c r="DJ58" i="8"/>
  <c r="DI54" i="8"/>
  <c r="CU56" i="8"/>
  <c r="DM54" i="8"/>
  <c r="CW56" i="8"/>
  <c r="E144" i="25" l="1"/>
  <c r="F145" i="25" s="1"/>
  <c r="E48" i="25"/>
  <c r="G49" i="25" s="1"/>
  <c r="F144" i="25"/>
  <c r="D49" i="25"/>
  <c r="D145" i="24"/>
  <c r="D145" i="25"/>
  <c r="CY56" i="8"/>
  <c r="DO54" i="8"/>
  <c r="C49" i="25"/>
  <c r="CX56" i="8"/>
  <c r="F47" i="25"/>
  <c r="H47" i="25"/>
  <c r="G143" i="24"/>
  <c r="C145" i="24"/>
  <c r="E144" i="24"/>
  <c r="F47" i="24"/>
  <c r="E48" i="24"/>
  <c r="F48" i="24" s="1"/>
  <c r="H47" i="24"/>
  <c r="D49" i="24"/>
  <c r="C49" i="24"/>
  <c r="DN54" i="8"/>
  <c r="DK54" i="8"/>
  <c r="CO56" i="8"/>
  <c r="CP55" i="8"/>
  <c r="CQ55" i="8"/>
  <c r="CR55" i="8"/>
  <c r="DB56" i="8"/>
  <c r="DD55" i="8"/>
  <c r="DC55" i="8"/>
  <c r="DE55" i="8"/>
  <c r="DF55" i="8"/>
  <c r="DL55" i="8"/>
  <c r="DI55" i="8"/>
  <c r="CW57" i="8"/>
  <c r="CU57" i="8"/>
  <c r="DM55" i="8"/>
  <c r="DJ59" i="8"/>
  <c r="CV57" i="8"/>
  <c r="G144" i="25" l="1"/>
  <c r="H48" i="25"/>
  <c r="F48" i="25"/>
  <c r="E49" i="25"/>
  <c r="G50" i="25" s="1"/>
  <c r="CX57" i="8"/>
  <c r="D146" i="24"/>
  <c r="D50" i="25"/>
  <c r="D146" i="25"/>
  <c r="CY57" i="8"/>
  <c r="C146" i="24"/>
  <c r="C146" i="25" s="1"/>
  <c r="DO55" i="8"/>
  <c r="C50" i="25"/>
  <c r="G144" i="24"/>
  <c r="F145" i="24"/>
  <c r="C145" i="25"/>
  <c r="E145" i="25" s="1"/>
  <c r="E145" i="24"/>
  <c r="F146" i="24" s="1"/>
  <c r="H48" i="24"/>
  <c r="G49" i="24"/>
  <c r="E49" i="24"/>
  <c r="G50" i="24" s="1"/>
  <c r="D50" i="24"/>
  <c r="C50" i="24"/>
  <c r="DN55" i="8"/>
  <c r="DK55" i="8"/>
  <c r="CO57" i="8"/>
  <c r="CP56" i="8"/>
  <c r="CR56" i="8"/>
  <c r="CQ56" i="8"/>
  <c r="DB57" i="8"/>
  <c r="DC56" i="8"/>
  <c r="DF56" i="8"/>
  <c r="DD56" i="8"/>
  <c r="DE56" i="8"/>
  <c r="DL56" i="8"/>
  <c r="DJ60" i="8"/>
  <c r="CV58" i="8"/>
  <c r="CW58" i="8"/>
  <c r="CU58" i="8"/>
  <c r="DM56" i="8"/>
  <c r="DI56" i="8"/>
  <c r="D147" i="25" l="1"/>
  <c r="CY58" i="8"/>
  <c r="E146" i="25"/>
  <c r="F147" i="25" s="1"/>
  <c r="E50" i="25"/>
  <c r="H50" i="25" s="1"/>
  <c r="H49" i="25"/>
  <c r="F49" i="25"/>
  <c r="C147" i="24"/>
  <c r="C147" i="25" s="1"/>
  <c r="D147" i="24"/>
  <c r="CX58" i="8"/>
  <c r="D51" i="25"/>
  <c r="E146" i="24"/>
  <c r="F146" i="25"/>
  <c r="G145" i="25"/>
  <c r="DO56" i="8"/>
  <c r="C51" i="25"/>
  <c r="G145" i="24"/>
  <c r="DN56" i="8"/>
  <c r="C51" i="24"/>
  <c r="D51" i="24"/>
  <c r="H49" i="24"/>
  <c r="F49" i="24"/>
  <c r="E50" i="24"/>
  <c r="G51" i="24" s="1"/>
  <c r="DK56" i="8"/>
  <c r="CO58" i="8"/>
  <c r="CP57" i="8"/>
  <c r="CQ57" i="8"/>
  <c r="CR57" i="8"/>
  <c r="DB58" i="8"/>
  <c r="DE57" i="8"/>
  <c r="DD57" i="8"/>
  <c r="DF57" i="8"/>
  <c r="DC57" i="8"/>
  <c r="DL57" i="8"/>
  <c r="DJ61" i="8"/>
  <c r="CV59" i="8"/>
  <c r="CW59" i="8"/>
  <c r="CU59" i="8"/>
  <c r="DM57" i="8"/>
  <c r="DI57" i="8"/>
  <c r="D148" i="25" l="1"/>
  <c r="E147" i="24"/>
  <c r="F148" i="24" s="1"/>
  <c r="CY59" i="8"/>
  <c r="E147" i="25"/>
  <c r="F148" i="25" s="1"/>
  <c r="G146" i="25"/>
  <c r="E51" i="25"/>
  <c r="H51" i="25" s="1"/>
  <c r="G51" i="25"/>
  <c r="F50" i="25"/>
  <c r="C52" i="24"/>
  <c r="C52" i="25"/>
  <c r="DK57" i="8"/>
  <c r="D148" i="24"/>
  <c r="CX59" i="8"/>
  <c r="C148" i="24"/>
  <c r="C148" i="25" s="1"/>
  <c r="D52" i="25"/>
  <c r="DO57" i="8"/>
  <c r="DN57" i="8"/>
  <c r="D52" i="24"/>
  <c r="F147" i="24"/>
  <c r="G146" i="24"/>
  <c r="E51" i="24"/>
  <c r="G52" i="24" s="1"/>
  <c r="F50" i="24"/>
  <c r="H50" i="24"/>
  <c r="DB59" i="8"/>
  <c r="DD58" i="8"/>
  <c r="DC58" i="8"/>
  <c r="DE58" i="8"/>
  <c r="DF58" i="8"/>
  <c r="CO59" i="8"/>
  <c r="CR58" i="8"/>
  <c r="CP58" i="8"/>
  <c r="CQ58" i="8"/>
  <c r="CW60" i="8"/>
  <c r="DJ62" i="8"/>
  <c r="DM58" i="8"/>
  <c r="CU60" i="8"/>
  <c r="DI58" i="8"/>
  <c r="CV60" i="8"/>
  <c r="DL58" i="8"/>
  <c r="D149" i="25" l="1"/>
  <c r="E148" i="25"/>
  <c r="F149" i="25" s="1"/>
  <c r="CY60" i="8"/>
  <c r="G147" i="24"/>
  <c r="G147" i="25"/>
  <c r="E52" i="24"/>
  <c r="F52" i="24" s="1"/>
  <c r="D53" i="25"/>
  <c r="DO58" i="8"/>
  <c r="G52" i="25"/>
  <c r="F51" i="25"/>
  <c r="C53" i="25"/>
  <c r="DK58" i="8"/>
  <c r="C53" i="24"/>
  <c r="D53" i="24"/>
  <c r="DN58" i="8"/>
  <c r="D149" i="24"/>
  <c r="CX60" i="8"/>
  <c r="C149" i="24"/>
  <c r="C149" i="25" s="1"/>
  <c r="E148" i="24"/>
  <c r="E52" i="25"/>
  <c r="H51" i="24"/>
  <c r="F51" i="24"/>
  <c r="CO60" i="8"/>
  <c r="CR59" i="8"/>
  <c r="CP59" i="8"/>
  <c r="CQ59" i="8"/>
  <c r="DB60" i="8"/>
  <c r="DC59" i="8"/>
  <c r="DD59" i="8"/>
  <c r="DE59" i="8"/>
  <c r="DF59" i="8"/>
  <c r="DM59" i="8"/>
  <c r="DI59" i="8"/>
  <c r="DL59" i="8"/>
  <c r="DJ63" i="8"/>
  <c r="CW61" i="8"/>
  <c r="CV61" i="8"/>
  <c r="CU61" i="8"/>
  <c r="D150" i="25" l="1"/>
  <c r="E149" i="25"/>
  <c r="G149" i="25" s="1"/>
  <c r="CY61" i="8"/>
  <c r="G148" i="25"/>
  <c r="D54" i="25"/>
  <c r="DO59" i="8"/>
  <c r="G53" i="24"/>
  <c r="H52" i="24"/>
  <c r="E53" i="25"/>
  <c r="H53" i="25" s="1"/>
  <c r="D150" i="24"/>
  <c r="CX61" i="8"/>
  <c r="E53" i="24"/>
  <c r="F53" i="24" s="1"/>
  <c r="E149" i="24"/>
  <c r="G149" i="24" s="1"/>
  <c r="C54" i="25"/>
  <c r="C54" i="24"/>
  <c r="DK59" i="8"/>
  <c r="D54" i="24"/>
  <c r="DN59" i="8"/>
  <c r="C150" i="24"/>
  <c r="H52" i="25"/>
  <c r="G53" i="25"/>
  <c r="F52" i="25"/>
  <c r="G148" i="24"/>
  <c r="F149" i="24"/>
  <c r="DB61" i="8"/>
  <c r="DC60" i="8"/>
  <c r="DD60" i="8"/>
  <c r="DE60" i="8"/>
  <c r="DF60" i="8"/>
  <c r="CO61" i="8"/>
  <c r="CP60" i="8"/>
  <c r="CQ60" i="8"/>
  <c r="CR60" i="8"/>
  <c r="DM60" i="8"/>
  <c r="DJ64" i="8"/>
  <c r="CU62" i="8"/>
  <c r="DL60" i="8"/>
  <c r="DI60" i="8"/>
  <c r="CW62" i="8"/>
  <c r="CV62" i="8"/>
  <c r="F150" i="25" l="1"/>
  <c r="D55" i="25"/>
  <c r="D151" i="25"/>
  <c r="CY62" i="8"/>
  <c r="E54" i="25"/>
  <c r="H54" i="25" s="1"/>
  <c r="F53" i="25"/>
  <c r="DO60" i="8"/>
  <c r="G54" i="25"/>
  <c r="D151" i="24"/>
  <c r="CX62" i="8"/>
  <c r="C151" i="24"/>
  <c r="C151" i="25" s="1"/>
  <c r="H53" i="24"/>
  <c r="E54" i="24"/>
  <c r="G55" i="24" s="1"/>
  <c r="C150" i="25"/>
  <c r="E150" i="25" s="1"/>
  <c r="E150" i="24"/>
  <c r="G54" i="24"/>
  <c r="F150" i="24"/>
  <c r="D55" i="24"/>
  <c r="DN60" i="8"/>
  <c r="C55" i="24"/>
  <c r="DK60" i="8"/>
  <c r="C55" i="25"/>
  <c r="CO62" i="8"/>
  <c r="CP61" i="8"/>
  <c r="CR61" i="8"/>
  <c r="CQ61" i="8"/>
  <c r="DB62" i="8"/>
  <c r="DD61" i="8"/>
  <c r="DE61" i="8"/>
  <c r="DC61" i="8"/>
  <c r="DF61" i="8"/>
  <c r="CU63" i="8"/>
  <c r="DJ65" i="8"/>
  <c r="CV63" i="8"/>
  <c r="DM61" i="8"/>
  <c r="CW63" i="8"/>
  <c r="DL61" i="8"/>
  <c r="DI61" i="8"/>
  <c r="E55" i="25" l="1"/>
  <c r="H55" i="25" s="1"/>
  <c r="E151" i="25"/>
  <c r="F152" i="25" s="1"/>
  <c r="D56" i="25"/>
  <c r="D152" i="25"/>
  <c r="D152" i="24"/>
  <c r="CY63" i="8"/>
  <c r="F151" i="25"/>
  <c r="G150" i="25"/>
  <c r="DO61" i="8"/>
  <c r="G55" i="25"/>
  <c r="F54" i="25"/>
  <c r="CX63" i="8"/>
  <c r="F54" i="24"/>
  <c r="H54" i="24"/>
  <c r="E151" i="24"/>
  <c r="C152" i="24"/>
  <c r="D56" i="24"/>
  <c r="F151" i="24"/>
  <c r="G150" i="24"/>
  <c r="DN61" i="8"/>
  <c r="C56" i="25"/>
  <c r="C56" i="24"/>
  <c r="DK61" i="8"/>
  <c r="E55" i="24"/>
  <c r="DC62" i="8"/>
  <c r="DD62" i="8"/>
  <c r="DB63" i="8"/>
  <c r="DE62" i="8"/>
  <c r="DF62" i="8"/>
  <c r="CO63" i="8"/>
  <c r="CQ62" i="8"/>
  <c r="CP62" i="8"/>
  <c r="CR62" i="8"/>
  <c r="CU64" i="8"/>
  <c r="DI62" i="8"/>
  <c r="DL62" i="8"/>
  <c r="CV64" i="8"/>
  <c r="DM62" i="8"/>
  <c r="DJ66" i="8"/>
  <c r="CW64" i="8"/>
  <c r="D153" i="25" l="1"/>
  <c r="E56" i="25"/>
  <c r="H56" i="25" s="1"/>
  <c r="G56" i="25"/>
  <c r="F55" i="25"/>
  <c r="G151" i="25"/>
  <c r="CY64" i="8"/>
  <c r="D57" i="25"/>
  <c r="C153" i="24"/>
  <c r="C153" i="25" s="1"/>
  <c r="D153" i="24"/>
  <c r="CX64" i="8"/>
  <c r="DO62" i="8"/>
  <c r="C152" i="25"/>
  <c r="E152" i="25" s="1"/>
  <c r="E152" i="24"/>
  <c r="D57" i="24"/>
  <c r="F152" i="24"/>
  <c r="G151" i="24"/>
  <c r="DN62" i="8"/>
  <c r="E56" i="24"/>
  <c r="H56" i="24" s="1"/>
  <c r="C57" i="25"/>
  <c r="DK62" i="8"/>
  <c r="C57" i="24"/>
  <c r="H55" i="24"/>
  <c r="F55" i="24"/>
  <c r="G56" i="24"/>
  <c r="CO64" i="8"/>
  <c r="CQ63" i="8"/>
  <c r="CR63" i="8"/>
  <c r="CP63" i="8"/>
  <c r="DB64" i="8"/>
  <c r="DD63" i="8"/>
  <c r="DE63" i="8"/>
  <c r="DC63" i="8"/>
  <c r="DF63" i="8"/>
  <c r="CU65" i="8"/>
  <c r="DI63" i="8"/>
  <c r="CW65" i="8"/>
  <c r="CV65" i="8"/>
  <c r="DM63" i="8"/>
  <c r="DL63" i="8"/>
  <c r="DJ67" i="8"/>
  <c r="E153" i="25" l="1"/>
  <c r="F154" i="25" s="1"/>
  <c r="D154" i="25"/>
  <c r="CY65" i="8"/>
  <c r="F56" i="25"/>
  <c r="G57" i="25"/>
  <c r="E153" i="24"/>
  <c r="F154" i="24" s="1"/>
  <c r="E57" i="25"/>
  <c r="H57" i="25" s="1"/>
  <c r="C154" i="24"/>
  <c r="C154" i="25" s="1"/>
  <c r="D58" i="25"/>
  <c r="CX65" i="8"/>
  <c r="D154" i="24"/>
  <c r="D58" i="24"/>
  <c r="F153" i="25"/>
  <c r="G152" i="25"/>
  <c r="DO63" i="8"/>
  <c r="F153" i="24"/>
  <c r="G152" i="24"/>
  <c r="DN63" i="8"/>
  <c r="E57" i="24"/>
  <c r="H57" i="24" s="1"/>
  <c r="C58" i="25"/>
  <c r="C58" i="24"/>
  <c r="DK63" i="8"/>
  <c r="G57" i="24"/>
  <c r="F56" i="24"/>
  <c r="DB65" i="8"/>
  <c r="DC64" i="8"/>
  <c r="DD64" i="8"/>
  <c r="DE64" i="8"/>
  <c r="DF64" i="8"/>
  <c r="CO65" i="8"/>
  <c r="CP64" i="8"/>
  <c r="CR64" i="8"/>
  <c r="CQ64" i="8"/>
  <c r="DL64" i="8"/>
  <c r="DI64" i="8"/>
  <c r="DJ68" i="8"/>
  <c r="CU66" i="8"/>
  <c r="CV66" i="8"/>
  <c r="DM64" i="8"/>
  <c r="CW66" i="8"/>
  <c r="G153" i="25" l="1"/>
  <c r="E154" i="25"/>
  <c r="F155" i="25" s="1"/>
  <c r="D155" i="25"/>
  <c r="D59" i="25"/>
  <c r="CY66" i="8"/>
  <c r="E154" i="24"/>
  <c r="F155" i="24" s="1"/>
  <c r="G58" i="25"/>
  <c r="F57" i="25"/>
  <c r="G153" i="24"/>
  <c r="DO64" i="8"/>
  <c r="C59" i="25"/>
  <c r="C59" i="24"/>
  <c r="DK64" i="8"/>
  <c r="CX66" i="8"/>
  <c r="D155" i="24"/>
  <c r="C155" i="24"/>
  <c r="C155" i="25" s="1"/>
  <c r="D59" i="24"/>
  <c r="DN64" i="8"/>
  <c r="E58" i="24"/>
  <c r="H58" i="24" s="1"/>
  <c r="E58" i="25"/>
  <c r="H58" i="25" s="1"/>
  <c r="F57" i="24"/>
  <c r="G58" i="24"/>
  <c r="CO66" i="8"/>
  <c r="CP65" i="8"/>
  <c r="CR65" i="8"/>
  <c r="CQ65" i="8"/>
  <c r="DB66" i="8"/>
  <c r="DD65" i="8"/>
  <c r="DE65" i="8"/>
  <c r="DC65" i="8"/>
  <c r="DF65" i="8"/>
  <c r="DL65" i="8"/>
  <c r="DI65" i="8"/>
  <c r="CU67" i="8"/>
  <c r="DM65" i="8"/>
  <c r="CV67" i="8"/>
  <c r="CW67" i="8"/>
  <c r="DJ69" i="8"/>
  <c r="G154" i="25" l="1"/>
  <c r="E155" i="25"/>
  <c r="G155" i="25" s="1"/>
  <c r="D60" i="25"/>
  <c r="D156" i="24"/>
  <c r="D156" i="25"/>
  <c r="E59" i="25"/>
  <c r="H59" i="25" s="1"/>
  <c r="CY67" i="8"/>
  <c r="DO65" i="8"/>
  <c r="G154" i="24"/>
  <c r="E59" i="24"/>
  <c r="H59" i="24" s="1"/>
  <c r="G59" i="25"/>
  <c r="CX67" i="8"/>
  <c r="C156" i="24"/>
  <c r="C60" i="24"/>
  <c r="DK65" i="8"/>
  <c r="C60" i="25"/>
  <c r="DN65" i="8"/>
  <c r="D60" i="24"/>
  <c r="F58" i="25"/>
  <c r="E155" i="24"/>
  <c r="G59" i="24"/>
  <c r="F58" i="24"/>
  <c r="CO67" i="8"/>
  <c r="CQ66" i="8"/>
  <c r="CP66" i="8"/>
  <c r="CR66" i="8"/>
  <c r="DB67" i="8"/>
  <c r="DD66" i="8"/>
  <c r="DE66" i="8"/>
  <c r="DF66" i="8"/>
  <c r="DC66" i="8"/>
  <c r="DM66" i="8"/>
  <c r="CV68" i="8"/>
  <c r="CU68" i="8"/>
  <c r="CW68" i="8"/>
  <c r="DI66" i="8"/>
  <c r="DJ70" i="8"/>
  <c r="DL66" i="8"/>
  <c r="F156" i="25" l="1"/>
  <c r="E60" i="25"/>
  <c r="H60" i="25" s="1"/>
  <c r="D61" i="25"/>
  <c r="C157" i="24"/>
  <c r="C157" i="25" s="1"/>
  <c r="D157" i="25"/>
  <c r="CY68" i="8"/>
  <c r="D157" i="24"/>
  <c r="CX68" i="8"/>
  <c r="G60" i="25"/>
  <c r="F59" i="25"/>
  <c r="DO66" i="8"/>
  <c r="E60" i="24"/>
  <c r="H60" i="24" s="1"/>
  <c r="C156" i="25"/>
  <c r="E156" i="25" s="1"/>
  <c r="E156" i="24"/>
  <c r="F59" i="24"/>
  <c r="G60" i="24"/>
  <c r="D61" i="24"/>
  <c r="DN66" i="8"/>
  <c r="C61" i="25"/>
  <c r="C61" i="24"/>
  <c r="DK66" i="8"/>
  <c r="F156" i="24"/>
  <c r="G155" i="24"/>
  <c r="CO68" i="8"/>
  <c r="CQ67" i="8"/>
  <c r="CR67" i="8"/>
  <c r="CP67" i="8"/>
  <c r="DB68" i="8"/>
  <c r="DC67" i="8"/>
  <c r="DD67" i="8"/>
  <c r="DF67" i="8"/>
  <c r="DE67" i="8"/>
  <c r="CU69" i="8"/>
  <c r="CW69" i="8"/>
  <c r="DI67" i="8"/>
  <c r="DL67" i="8"/>
  <c r="CV69" i="8"/>
  <c r="DJ71" i="8"/>
  <c r="DM67" i="8"/>
  <c r="E157" i="24" l="1"/>
  <c r="F158" i="24" s="1"/>
  <c r="E61" i="25"/>
  <c r="H61" i="25" s="1"/>
  <c r="G61" i="25"/>
  <c r="F60" i="25"/>
  <c r="E157" i="25"/>
  <c r="F158" i="25" s="1"/>
  <c r="D62" i="24"/>
  <c r="D62" i="25"/>
  <c r="C158" i="24"/>
  <c r="C158" i="25" s="1"/>
  <c r="D158" i="25"/>
  <c r="CY69" i="8"/>
  <c r="D158" i="24"/>
  <c r="CX69" i="8"/>
  <c r="F157" i="25"/>
  <c r="G156" i="25"/>
  <c r="DO67" i="8"/>
  <c r="F60" i="24"/>
  <c r="G61" i="24"/>
  <c r="F157" i="24"/>
  <c r="G156" i="24"/>
  <c r="DN67" i="8"/>
  <c r="DK67" i="8"/>
  <c r="C62" i="25"/>
  <c r="C62" i="24"/>
  <c r="E61" i="24"/>
  <c r="DB69" i="8"/>
  <c r="DC68" i="8"/>
  <c r="DF68" i="8"/>
  <c r="DD68" i="8"/>
  <c r="DE68" i="8"/>
  <c r="CO69" i="8"/>
  <c r="CP68" i="8"/>
  <c r="CQ68" i="8"/>
  <c r="CR68" i="8"/>
  <c r="DJ72" i="8"/>
  <c r="DL68" i="8"/>
  <c r="DI68" i="8"/>
  <c r="DM68" i="8"/>
  <c r="CU70" i="8"/>
  <c r="CV70" i="8"/>
  <c r="CW70" i="8"/>
  <c r="G157" i="24" l="1"/>
  <c r="G157" i="25"/>
  <c r="E158" i="24"/>
  <c r="F159" i="24" s="1"/>
  <c r="G62" i="25"/>
  <c r="E62" i="25"/>
  <c r="H62" i="25" s="1"/>
  <c r="F61" i="25"/>
  <c r="CX70" i="8"/>
  <c r="D159" i="24"/>
  <c r="C159" i="24"/>
  <c r="C159" i="25" s="1"/>
  <c r="DO68" i="8"/>
  <c r="D63" i="25"/>
  <c r="D63" i="24"/>
  <c r="DN68" i="8"/>
  <c r="DK68" i="8"/>
  <c r="C63" i="25"/>
  <c r="C63" i="24"/>
  <c r="CY70" i="8"/>
  <c r="D159" i="25"/>
  <c r="E62" i="24"/>
  <c r="H62" i="24" s="1"/>
  <c r="E158" i="25"/>
  <c r="H61" i="24"/>
  <c r="F61" i="24"/>
  <c r="G62" i="24"/>
  <c r="DB70" i="8"/>
  <c r="DE69" i="8"/>
  <c r="DC69" i="8"/>
  <c r="DD69" i="8"/>
  <c r="DF69" i="8"/>
  <c r="CO70" i="8"/>
  <c r="CP69" i="8"/>
  <c r="CR69" i="8"/>
  <c r="CQ69" i="8"/>
  <c r="CW71" i="8"/>
  <c r="CU71" i="8"/>
  <c r="DM69" i="8"/>
  <c r="DL69" i="8"/>
  <c r="DJ73" i="8"/>
  <c r="DI69" i="8"/>
  <c r="CV71" i="8"/>
  <c r="G158" i="24" l="1"/>
  <c r="E63" i="24"/>
  <c r="F63" i="24" s="1"/>
  <c r="G63" i="25"/>
  <c r="F62" i="25"/>
  <c r="D64" i="24"/>
  <c r="DN69" i="8"/>
  <c r="D160" i="24"/>
  <c r="CX71" i="8"/>
  <c r="C160" i="24"/>
  <c r="C160" i="25" s="1"/>
  <c r="CY71" i="8"/>
  <c r="D160" i="25"/>
  <c r="D64" i="25"/>
  <c r="DO69" i="8"/>
  <c r="C64" i="25"/>
  <c r="DK69" i="8"/>
  <c r="C64" i="24"/>
  <c r="E63" i="25"/>
  <c r="F62" i="24"/>
  <c r="E159" i="25"/>
  <c r="G158" i="25"/>
  <c r="F159" i="25"/>
  <c r="G63" i="24"/>
  <c r="E159" i="24"/>
  <c r="DC70" i="8"/>
  <c r="DD70" i="8"/>
  <c r="DB71" i="8"/>
  <c r="DE70" i="8"/>
  <c r="DF70" i="8"/>
  <c r="CO71" i="8"/>
  <c r="CQ70" i="8"/>
  <c r="CR70" i="8"/>
  <c r="CP70" i="8"/>
  <c r="DJ74" i="8"/>
  <c r="DM70" i="8"/>
  <c r="DI70" i="8"/>
  <c r="CU72" i="8"/>
  <c r="DL70" i="8"/>
  <c r="CV72" i="8"/>
  <c r="CW72" i="8"/>
  <c r="D161" i="25" l="1"/>
  <c r="CY72" i="8"/>
  <c r="G64" i="24"/>
  <c r="H63" i="24"/>
  <c r="E64" i="24"/>
  <c r="F64" i="24" s="1"/>
  <c r="E64" i="25"/>
  <c r="H64" i="25" s="1"/>
  <c r="C161" i="24"/>
  <c r="C161" i="25" s="1"/>
  <c r="D65" i="25"/>
  <c r="DO70" i="8"/>
  <c r="C65" i="24"/>
  <c r="DK70" i="8"/>
  <c r="C65" i="25"/>
  <c r="D161" i="24"/>
  <c r="CX72" i="8"/>
  <c r="DN70" i="8"/>
  <c r="D65" i="24"/>
  <c r="F160" i="25"/>
  <c r="G159" i="25"/>
  <c r="F160" i="24"/>
  <c r="G159" i="24"/>
  <c r="E160" i="25"/>
  <c r="E160" i="24"/>
  <c r="H63" i="25"/>
  <c r="F63" i="25"/>
  <c r="G64" i="25"/>
  <c r="CO72" i="8"/>
  <c r="CR71" i="8"/>
  <c r="CQ71" i="8"/>
  <c r="CP71" i="8"/>
  <c r="DB72" i="8"/>
  <c r="DD71" i="8"/>
  <c r="DC71" i="8"/>
  <c r="DE71" i="8"/>
  <c r="DF71" i="8"/>
  <c r="DJ75" i="8"/>
  <c r="DL71" i="8"/>
  <c r="CW73" i="8"/>
  <c r="DM71" i="8"/>
  <c r="CU73" i="8"/>
  <c r="CV73" i="8"/>
  <c r="DI71" i="8"/>
  <c r="E161" i="25" l="1"/>
  <c r="G161" i="25" s="1"/>
  <c r="D162" i="25"/>
  <c r="CY73" i="8"/>
  <c r="H64" i="24"/>
  <c r="G65" i="24"/>
  <c r="E161" i="24"/>
  <c r="F162" i="24" s="1"/>
  <c r="G65" i="25"/>
  <c r="F64" i="25"/>
  <c r="C162" i="24"/>
  <c r="C162" i="25" s="1"/>
  <c r="CX73" i="8"/>
  <c r="D162" i="24"/>
  <c r="C66" i="25"/>
  <c r="DK71" i="8"/>
  <c r="C66" i="24"/>
  <c r="DO71" i="8"/>
  <c r="D66" i="25"/>
  <c r="DN71" i="8"/>
  <c r="D66" i="24"/>
  <c r="G160" i="24"/>
  <c r="F161" i="24"/>
  <c r="E65" i="24"/>
  <c r="E65" i="25"/>
  <c r="F161" i="25"/>
  <c r="G160" i="25"/>
  <c r="CO73" i="8"/>
  <c r="CP72" i="8"/>
  <c r="CQ72" i="8"/>
  <c r="CR72" i="8"/>
  <c r="DB73" i="8"/>
  <c r="DC72" i="8"/>
  <c r="DE72" i="8"/>
  <c r="DD72" i="8"/>
  <c r="DF72" i="8"/>
  <c r="DJ76" i="8"/>
  <c r="DL72" i="8"/>
  <c r="DM72" i="8"/>
  <c r="DI72" i="8"/>
  <c r="CV74" i="8"/>
  <c r="CW74" i="8"/>
  <c r="CU74" i="8"/>
  <c r="F162" i="25" l="1"/>
  <c r="E162" i="25"/>
  <c r="F163" i="25" s="1"/>
  <c r="D163" i="25"/>
  <c r="D67" i="25"/>
  <c r="CY74" i="8"/>
  <c r="DO72" i="8"/>
  <c r="E162" i="24"/>
  <c r="F163" i="24" s="1"/>
  <c r="G161" i="24"/>
  <c r="CX74" i="8"/>
  <c r="D163" i="24"/>
  <c r="C163" i="24"/>
  <c r="C163" i="25" s="1"/>
  <c r="C67" i="25"/>
  <c r="C67" i="24"/>
  <c r="DK72" i="8"/>
  <c r="DN72" i="8"/>
  <c r="D67" i="24"/>
  <c r="H65" i="25"/>
  <c r="G66" i="25"/>
  <c r="F65" i="25"/>
  <c r="E66" i="25"/>
  <c r="E66" i="24"/>
  <c r="H65" i="24"/>
  <c r="F65" i="24"/>
  <c r="G66" i="24"/>
  <c r="DB74" i="8"/>
  <c r="DE73" i="8"/>
  <c r="DC73" i="8"/>
  <c r="DF73" i="8"/>
  <c r="DD73" i="8"/>
  <c r="CO74" i="8"/>
  <c r="CO75" i="8" s="1"/>
  <c r="CP73" i="8"/>
  <c r="CR73" i="8"/>
  <c r="CQ73" i="8"/>
  <c r="CW75" i="8"/>
  <c r="DM73" i="8"/>
  <c r="CU75" i="8"/>
  <c r="CV75" i="8"/>
  <c r="DI73" i="8"/>
  <c r="DJ77" i="8"/>
  <c r="DL73" i="8"/>
  <c r="E67" i="25" l="1"/>
  <c r="H67" i="25" s="1"/>
  <c r="E163" i="25"/>
  <c r="G163" i="25" s="1"/>
  <c r="G162" i="25"/>
  <c r="D68" i="25"/>
  <c r="D164" i="25"/>
  <c r="D164" i="24"/>
  <c r="CY75" i="8"/>
  <c r="DO73" i="8"/>
  <c r="CX75" i="8"/>
  <c r="G162" i="24"/>
  <c r="E67" i="24"/>
  <c r="H67" i="24" s="1"/>
  <c r="D68" i="24"/>
  <c r="DN73" i="8"/>
  <c r="C68" i="25"/>
  <c r="C68" i="24"/>
  <c r="DK73" i="8"/>
  <c r="C164" i="24"/>
  <c r="CO76" i="8"/>
  <c r="CO77" i="8" s="1"/>
  <c r="CQ75" i="8"/>
  <c r="CP75" i="8"/>
  <c r="CR75" i="8"/>
  <c r="H66" i="25"/>
  <c r="F66" i="25"/>
  <c r="G67" i="25"/>
  <c r="H66" i="24"/>
  <c r="G67" i="24"/>
  <c r="F66" i="24"/>
  <c r="E163" i="24"/>
  <c r="DB75" i="8"/>
  <c r="DD74" i="8"/>
  <c r="DE74" i="8"/>
  <c r="DF74" i="8"/>
  <c r="DC74" i="8"/>
  <c r="CQ74" i="8"/>
  <c r="CR74" i="8"/>
  <c r="CP74" i="8"/>
  <c r="CW76" i="8"/>
  <c r="DJ78" i="8"/>
  <c r="CV76" i="8"/>
  <c r="CV77" i="8"/>
  <c r="CU77" i="8"/>
  <c r="CU76" i="8"/>
  <c r="DL74" i="8"/>
  <c r="DI74" i="8"/>
  <c r="DM74" i="8"/>
  <c r="CW77" i="8"/>
  <c r="F67" i="25" l="1"/>
  <c r="G68" i="25"/>
  <c r="F164" i="25"/>
  <c r="E68" i="25"/>
  <c r="H68" i="25" s="1"/>
  <c r="C165" i="24"/>
  <c r="C165" i="25" s="1"/>
  <c r="D165" i="24"/>
  <c r="CX76" i="8"/>
  <c r="CY77" i="8"/>
  <c r="D166" i="25"/>
  <c r="D165" i="25"/>
  <c r="CY76" i="8"/>
  <c r="C166" i="24"/>
  <c r="C166" i="25" s="1"/>
  <c r="CX77" i="8"/>
  <c r="D166" i="24"/>
  <c r="D69" i="25"/>
  <c r="DO74" i="8"/>
  <c r="C164" i="25"/>
  <c r="E164" i="25" s="1"/>
  <c r="E164" i="24"/>
  <c r="CP77" i="8"/>
  <c r="CO78" i="8"/>
  <c r="CQ77" i="8"/>
  <c r="CR77" i="8"/>
  <c r="G68" i="24"/>
  <c r="F67" i="24"/>
  <c r="E68" i="24"/>
  <c r="H68" i="24" s="1"/>
  <c r="C69" i="25"/>
  <c r="C69" i="24"/>
  <c r="DK74" i="8"/>
  <c r="DN74" i="8"/>
  <c r="D69" i="24"/>
  <c r="CP76" i="8"/>
  <c r="CQ76" i="8"/>
  <c r="CR76" i="8"/>
  <c r="G163" i="24"/>
  <c r="F164" i="24"/>
  <c r="DB76" i="8"/>
  <c r="DD75" i="8"/>
  <c r="DF75" i="8"/>
  <c r="DC75" i="8"/>
  <c r="DE75" i="8"/>
  <c r="CU79" i="8"/>
  <c r="CW78" i="8"/>
  <c r="CW79" i="8"/>
  <c r="CV79" i="8"/>
  <c r="CU78" i="8"/>
  <c r="DJ79" i="8"/>
  <c r="DM75" i="8"/>
  <c r="CV78" i="8"/>
  <c r="DL75" i="8"/>
  <c r="DI75" i="8"/>
  <c r="E165" i="24" l="1"/>
  <c r="F166" i="24" s="1"/>
  <c r="G69" i="25"/>
  <c r="F68" i="25"/>
  <c r="E69" i="25"/>
  <c r="H69" i="25" s="1"/>
  <c r="E166" i="25"/>
  <c r="F167" i="25" s="1"/>
  <c r="D70" i="24"/>
  <c r="CY78" i="8"/>
  <c r="D167" i="25"/>
  <c r="CX78" i="8"/>
  <c r="D167" i="24"/>
  <c r="CY79" i="8"/>
  <c r="D168" i="25"/>
  <c r="D70" i="25"/>
  <c r="CX79" i="8"/>
  <c r="D168" i="24"/>
  <c r="C167" i="24"/>
  <c r="C167" i="25" s="1"/>
  <c r="C168" i="24"/>
  <c r="C168" i="25" s="1"/>
  <c r="E166" i="24"/>
  <c r="E165" i="25"/>
  <c r="F165" i="25"/>
  <c r="G164" i="25"/>
  <c r="DO75" i="8"/>
  <c r="F165" i="24"/>
  <c r="G164" i="24"/>
  <c r="DN75" i="8"/>
  <c r="DK75" i="8"/>
  <c r="CO79" i="8"/>
  <c r="CQ78" i="8"/>
  <c r="CP78" i="8"/>
  <c r="CR78" i="8"/>
  <c r="F68" i="24"/>
  <c r="G69" i="24"/>
  <c r="E69" i="24"/>
  <c r="H69" i="24" s="1"/>
  <c r="C70" i="25"/>
  <c r="C70" i="24"/>
  <c r="DB77" i="8"/>
  <c r="DC76" i="8"/>
  <c r="DD76" i="8"/>
  <c r="DE76" i="8"/>
  <c r="DF76" i="8"/>
  <c r="DL76" i="8"/>
  <c r="CV80" i="8"/>
  <c r="DI76" i="8"/>
  <c r="CW80" i="8"/>
  <c r="DJ80" i="8"/>
  <c r="DM76" i="8"/>
  <c r="CU80" i="8"/>
  <c r="G165" i="24" l="1"/>
  <c r="G70" i="25"/>
  <c r="E70" i="24"/>
  <c r="H70" i="24" s="1"/>
  <c r="G166" i="25"/>
  <c r="F69" i="25"/>
  <c r="E167" i="25"/>
  <c r="G167" i="25" s="1"/>
  <c r="E167" i="24"/>
  <c r="F168" i="24" s="1"/>
  <c r="E168" i="25"/>
  <c r="F169" i="25" s="1"/>
  <c r="C71" i="25"/>
  <c r="C71" i="24"/>
  <c r="DK76" i="8"/>
  <c r="CX80" i="8"/>
  <c r="D169" i="24"/>
  <c r="D71" i="24"/>
  <c r="DN76" i="8"/>
  <c r="D169" i="25"/>
  <c r="CY80" i="8"/>
  <c r="C169" i="24"/>
  <c r="C169" i="25" s="1"/>
  <c r="D71" i="25"/>
  <c r="DO76" i="8"/>
  <c r="F167" i="24"/>
  <c r="G166" i="24"/>
  <c r="E168" i="24"/>
  <c r="DE77" i="8"/>
  <c r="DC77" i="8"/>
  <c r="DD77" i="8"/>
  <c r="DF77" i="8"/>
  <c r="E70" i="25"/>
  <c r="H70" i="25" s="1"/>
  <c r="F166" i="25"/>
  <c r="G165" i="25"/>
  <c r="CO80" i="8"/>
  <c r="CQ79" i="8"/>
  <c r="CP79" i="8"/>
  <c r="CR79" i="8"/>
  <c r="F69" i="24"/>
  <c r="G70" i="24"/>
  <c r="DB78" i="8"/>
  <c r="CV81" i="8"/>
  <c r="CU81" i="8"/>
  <c r="DL77" i="8"/>
  <c r="DI77" i="8"/>
  <c r="CW81" i="8"/>
  <c r="DJ81" i="8"/>
  <c r="DM77" i="8"/>
  <c r="D170" i="25" l="1"/>
  <c r="G71" i="24"/>
  <c r="CY81" i="8"/>
  <c r="F168" i="25"/>
  <c r="G167" i="24"/>
  <c r="F70" i="24"/>
  <c r="G168" i="25"/>
  <c r="E169" i="24"/>
  <c r="G169" i="24" s="1"/>
  <c r="F70" i="25"/>
  <c r="G71" i="25"/>
  <c r="C72" i="24"/>
  <c r="DK77" i="8"/>
  <c r="C72" i="25"/>
  <c r="C170" i="24"/>
  <c r="C170" i="25" s="1"/>
  <c r="D72" i="24"/>
  <c r="DN77" i="8"/>
  <c r="CX81" i="8"/>
  <c r="D170" i="24"/>
  <c r="DO77" i="8"/>
  <c r="D72" i="25"/>
  <c r="DC78" i="8"/>
  <c r="DD78" i="8"/>
  <c r="DE78" i="8"/>
  <c r="DF78" i="8"/>
  <c r="F169" i="24"/>
  <c r="G168" i="24"/>
  <c r="E169" i="25"/>
  <c r="E71" i="24"/>
  <c r="E71" i="25"/>
  <c r="CO81" i="8"/>
  <c r="CQ80" i="8"/>
  <c r="CP80" i="8"/>
  <c r="CR80" i="8"/>
  <c r="DB79" i="8"/>
  <c r="CV82" i="8"/>
  <c r="CU82" i="8"/>
  <c r="DM78" i="8"/>
  <c r="DL78" i="8"/>
  <c r="CW82" i="8"/>
  <c r="DJ82" i="8"/>
  <c r="DI78" i="8"/>
  <c r="E170" i="25" l="1"/>
  <c r="F171" i="25" s="1"/>
  <c r="D171" i="25"/>
  <c r="CY82" i="8"/>
  <c r="F170" i="24"/>
  <c r="E170" i="24"/>
  <c r="F171" i="24" s="1"/>
  <c r="E72" i="24"/>
  <c r="F72" i="24" s="1"/>
  <c r="DO78" i="8"/>
  <c r="D73" i="25"/>
  <c r="C171" i="24"/>
  <c r="C171" i="25" s="1"/>
  <c r="C73" i="25"/>
  <c r="C73" i="24"/>
  <c r="DK78" i="8"/>
  <c r="CX82" i="8"/>
  <c r="D171" i="24"/>
  <c r="D73" i="24"/>
  <c r="DN78" i="8"/>
  <c r="H71" i="24"/>
  <c r="G72" i="24"/>
  <c r="F71" i="24"/>
  <c r="H71" i="25"/>
  <c r="F71" i="25"/>
  <c r="G72" i="25"/>
  <c r="F170" i="25"/>
  <c r="G169" i="25"/>
  <c r="E72" i="25"/>
  <c r="DD79" i="8"/>
  <c r="DE79" i="8"/>
  <c r="DC79" i="8"/>
  <c r="DF79" i="8"/>
  <c r="CO82" i="8"/>
  <c r="CO83" i="8" s="1"/>
  <c r="CP81" i="8"/>
  <c r="CQ81" i="8"/>
  <c r="CR81" i="8"/>
  <c r="DB80" i="8"/>
  <c r="DM79" i="8"/>
  <c r="CU83" i="8"/>
  <c r="DL79" i="8"/>
  <c r="CV83" i="8"/>
  <c r="CW83" i="8"/>
  <c r="DJ83" i="8"/>
  <c r="DI79" i="8"/>
  <c r="G170" i="25" l="1"/>
  <c r="E171" i="25"/>
  <c r="F172" i="25" s="1"/>
  <c r="D172" i="25"/>
  <c r="CY83" i="8"/>
  <c r="G73" i="24"/>
  <c r="H72" i="24"/>
  <c r="G170" i="24"/>
  <c r="E171" i="24"/>
  <c r="F172" i="24" s="1"/>
  <c r="C172" i="24"/>
  <c r="C172" i="25" s="1"/>
  <c r="D172" i="24"/>
  <c r="CX83" i="8"/>
  <c r="DN79" i="8"/>
  <c r="D74" i="24"/>
  <c r="DO79" i="8"/>
  <c r="D74" i="25"/>
  <c r="C74" i="25"/>
  <c r="C74" i="24"/>
  <c r="DK79" i="8"/>
  <c r="H72" i="25"/>
  <c r="F72" i="25"/>
  <c r="G73" i="25"/>
  <c r="CP83" i="8"/>
  <c r="CO84" i="8"/>
  <c r="CO85" i="8" s="1"/>
  <c r="CQ83" i="8"/>
  <c r="E73" i="25"/>
  <c r="DC80" i="8"/>
  <c r="DD80" i="8"/>
  <c r="DE80" i="8"/>
  <c r="DF80" i="8"/>
  <c r="E73" i="24"/>
  <c r="CP82" i="8"/>
  <c r="CQ82" i="8"/>
  <c r="CR82" i="8"/>
  <c r="DB81" i="8"/>
  <c r="CV85" i="8"/>
  <c r="CW84" i="8"/>
  <c r="DM80" i="8"/>
  <c r="CV84" i="8"/>
  <c r="CU85" i="8"/>
  <c r="DL80" i="8"/>
  <c r="CU84" i="8"/>
  <c r="DJ84" i="8"/>
  <c r="DI80" i="8"/>
  <c r="CY85" i="8" l="1"/>
  <c r="G171" i="25"/>
  <c r="E172" i="25"/>
  <c r="G172" i="25" s="1"/>
  <c r="D174" i="24"/>
  <c r="CX85" i="8"/>
  <c r="C174" i="24"/>
  <c r="C174" i="25" s="1"/>
  <c r="E174" i="25" s="1"/>
  <c r="D173" i="25"/>
  <c r="D173" i="24"/>
  <c r="CO86" i="8"/>
  <c r="CP86" i="8" s="1"/>
  <c r="CQ85" i="8"/>
  <c r="CP85" i="8"/>
  <c r="CY84" i="8"/>
  <c r="CX84" i="8"/>
  <c r="G171" i="24"/>
  <c r="E74" i="24"/>
  <c r="H74" i="24" s="1"/>
  <c r="E172" i="24"/>
  <c r="F173" i="24" s="1"/>
  <c r="E74" i="25"/>
  <c r="H74" i="25" s="1"/>
  <c r="DN80" i="8"/>
  <c r="D75" i="24"/>
  <c r="DK80" i="8"/>
  <c r="C75" i="25"/>
  <c r="C75" i="24"/>
  <c r="C173" i="24"/>
  <c r="D75" i="25"/>
  <c r="DO80" i="8"/>
  <c r="DD81" i="8"/>
  <c r="DE81" i="8"/>
  <c r="DC81" i="8"/>
  <c r="DF81" i="8"/>
  <c r="H73" i="25"/>
  <c r="G74" i="25"/>
  <c r="F73" i="25"/>
  <c r="H73" i="24"/>
  <c r="F73" i="24"/>
  <c r="G74" i="24"/>
  <c r="CQ84" i="8"/>
  <c r="CP84" i="8"/>
  <c r="DB82" i="8"/>
  <c r="CU87" i="8"/>
  <c r="CU88" i="8"/>
  <c r="DM81" i="8"/>
  <c r="CU86" i="8"/>
  <c r="CV87" i="8"/>
  <c r="CV86" i="8"/>
  <c r="DI81" i="8"/>
  <c r="DJ85" i="8"/>
  <c r="DL81" i="8"/>
  <c r="F175" i="25" l="1"/>
  <c r="G174" i="25"/>
  <c r="CX88" i="8"/>
  <c r="F173" i="25"/>
  <c r="C176" i="24"/>
  <c r="C176" i="25" s="1"/>
  <c r="C175" i="24"/>
  <c r="C175" i="25" s="1"/>
  <c r="D176" i="24"/>
  <c r="CX87" i="8"/>
  <c r="D76" i="25"/>
  <c r="C177" i="24"/>
  <c r="CX86" i="8"/>
  <c r="D175" i="24"/>
  <c r="E174" i="24"/>
  <c r="F74" i="24"/>
  <c r="C173" i="25"/>
  <c r="E173" i="25" s="1"/>
  <c r="E173" i="24"/>
  <c r="DO81" i="8"/>
  <c r="G75" i="25"/>
  <c r="F74" i="25"/>
  <c r="G172" i="24"/>
  <c r="G75" i="24"/>
  <c r="E75" i="25"/>
  <c r="H75" i="25" s="1"/>
  <c r="D76" i="24"/>
  <c r="DN81" i="8"/>
  <c r="C76" i="24"/>
  <c r="DK81" i="8"/>
  <c r="C76" i="25"/>
  <c r="E75" i="24"/>
  <c r="DE82" i="8"/>
  <c r="DC82" i="8"/>
  <c r="DD82" i="8"/>
  <c r="DF82" i="8"/>
  <c r="DB83" i="8"/>
  <c r="DM82" i="8"/>
  <c r="DL82" i="8"/>
  <c r="DJ86" i="8"/>
  <c r="DI82" i="8"/>
  <c r="C177" i="25" l="1"/>
  <c r="E177" i="24"/>
  <c r="E76" i="25"/>
  <c r="H76" i="25" s="1"/>
  <c r="E175" i="24"/>
  <c r="F176" i="24" s="1"/>
  <c r="E176" i="24"/>
  <c r="G176" i="24" s="1"/>
  <c r="D77" i="25"/>
  <c r="F175" i="24"/>
  <c r="G174" i="24"/>
  <c r="F174" i="25"/>
  <c r="G173" i="25"/>
  <c r="DO82" i="8"/>
  <c r="F174" i="24"/>
  <c r="G173" i="24"/>
  <c r="F75" i="25"/>
  <c r="G76" i="25"/>
  <c r="D77" i="24"/>
  <c r="DN82" i="8"/>
  <c r="C77" i="24"/>
  <c r="DK82" i="8"/>
  <c r="C77" i="25"/>
  <c r="DD83" i="8"/>
  <c r="DC83" i="8"/>
  <c r="DE83" i="8"/>
  <c r="DF83" i="8"/>
  <c r="H75" i="24"/>
  <c r="F75" i="24"/>
  <c r="G76" i="24"/>
  <c r="E76" i="24"/>
  <c r="DB84" i="8"/>
  <c r="DB85" i="8" s="1"/>
  <c r="DJ87" i="8"/>
  <c r="DL83" i="8"/>
  <c r="DM83" i="8"/>
  <c r="DI83" i="8"/>
  <c r="F178" i="24" l="1"/>
  <c r="G177" i="24"/>
  <c r="G77" i="25"/>
  <c r="F76" i="25"/>
  <c r="F177" i="24"/>
  <c r="G175" i="24"/>
  <c r="E77" i="25"/>
  <c r="H77" i="25" s="1"/>
  <c r="D78" i="25"/>
  <c r="DE85" i="8"/>
  <c r="DB86" i="8"/>
  <c r="DC85" i="8"/>
  <c r="DO83" i="8"/>
  <c r="D78" i="24"/>
  <c r="DN83" i="8"/>
  <c r="C78" i="25"/>
  <c r="C78" i="24"/>
  <c r="DK83" i="8"/>
  <c r="DE84" i="8"/>
  <c r="DC84" i="8"/>
  <c r="DD84" i="8"/>
  <c r="DF84" i="8"/>
  <c r="H76" i="24"/>
  <c r="F76" i="24"/>
  <c r="G77" i="24"/>
  <c r="E77" i="24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DM84" i="8"/>
  <c r="DJ88" i="8"/>
  <c r="DL84" i="8"/>
  <c r="DI84" i="8"/>
  <c r="DL85" i="8"/>
  <c r="DI85" i="8"/>
  <c r="DO85" i="8" l="1"/>
  <c r="E78" i="25"/>
  <c r="H78" i="25" s="1"/>
  <c r="G78" i="25"/>
  <c r="F77" i="25"/>
  <c r="D79" i="24"/>
  <c r="C80" i="24"/>
  <c r="DK85" i="8"/>
  <c r="C80" i="25"/>
  <c r="E80" i="25" s="1"/>
  <c r="H80" i="25" s="1"/>
  <c r="D79" i="25"/>
  <c r="DN85" i="8"/>
  <c r="D80" i="24"/>
  <c r="DB87" i="8"/>
  <c r="DC86" i="8"/>
  <c r="DE86" i="8"/>
  <c r="DO84" i="8"/>
  <c r="DN84" i="8"/>
  <c r="C79" i="25"/>
  <c r="C79" i="24"/>
  <c r="DK84" i="8"/>
  <c r="H77" i="24"/>
  <c r="F77" i="24"/>
  <c r="G78" i="24"/>
  <c r="E78" i="24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DL86" i="8"/>
  <c r="DI86" i="8"/>
  <c r="F80" i="25" l="1"/>
  <c r="G81" i="25"/>
  <c r="F78" i="25"/>
  <c r="G79" i="25"/>
  <c r="E79" i="24"/>
  <c r="H79" i="24" s="1"/>
  <c r="E80" i="24"/>
  <c r="H80" i="24" s="1"/>
  <c r="DK86" i="8"/>
  <c r="C81" i="25"/>
  <c r="C81" i="24"/>
  <c r="D81" i="24"/>
  <c r="DN86" i="8"/>
  <c r="DB88" i="8"/>
  <c r="DC88" i="8" s="1"/>
  <c r="DE87" i="8"/>
  <c r="DC87" i="8"/>
  <c r="E79" i="25"/>
  <c r="H79" i="25" s="1"/>
  <c r="H78" i="24"/>
  <c r="F78" i="24"/>
  <c r="G79" i="24"/>
  <c r="A5" i="25"/>
  <c r="DI88" i="8"/>
  <c r="DL87" i="8"/>
  <c r="DI87" i="8"/>
  <c r="DN88" i="8" l="1"/>
  <c r="G80" i="24"/>
  <c r="F79" i="24"/>
  <c r="F80" i="24"/>
  <c r="G81" i="24"/>
  <c r="C82" i="24"/>
  <c r="DK87" i="8"/>
  <c r="C82" i="25"/>
  <c r="C83" i="25"/>
  <c r="DK88" i="8"/>
  <c r="C83" i="24"/>
  <c r="E83" i="24" s="1"/>
  <c r="H83" i="24" s="1"/>
  <c r="D82" i="24"/>
  <c r="DN87" i="8"/>
  <c r="F79" i="25"/>
  <c r="G80" i="25"/>
  <c r="E81" i="24"/>
  <c r="A5" i="24"/>
  <c r="A6" i="24" s="1"/>
  <c r="F83" i="24" l="1"/>
  <c r="G84" i="24"/>
  <c r="E82" i="24"/>
  <c r="H82" i="24" s="1"/>
  <c r="H81" i="24"/>
  <c r="G82" i="24"/>
  <c r="F81" i="24"/>
  <c r="E101" i="24"/>
  <c r="G101" i="24" s="1"/>
  <c r="E99" i="24"/>
  <c r="E100" i="24"/>
  <c r="G100" i="24" s="1"/>
  <c r="E101" i="25"/>
  <c r="E100" i="25"/>
  <c r="E102" i="24"/>
  <c r="F82" i="24" l="1"/>
  <c r="G83" i="24"/>
  <c r="E99" i="25"/>
  <c r="F102" i="24"/>
  <c r="F101" i="24"/>
  <c r="F102" i="25"/>
  <c r="G101" i="25"/>
  <c r="E102" i="25"/>
  <c r="G102" i="25" s="1"/>
  <c r="E103" i="25"/>
  <c r="F103" i="24"/>
  <c r="G102" i="24"/>
  <c r="F101" i="25"/>
  <c r="G100" i="25"/>
  <c r="E98" i="24"/>
  <c r="E98" i="25"/>
  <c r="G99" i="24"/>
  <c r="F100" i="24"/>
  <c r="F100" i="25" l="1"/>
  <c r="G99" i="25"/>
  <c r="E103" i="24"/>
  <c r="G103" i="24" s="1"/>
  <c r="F103" i="25"/>
  <c r="F104" i="25"/>
  <c r="G103" i="25"/>
  <c r="F99" i="25"/>
  <c r="G98" i="25"/>
  <c r="G98" i="24"/>
  <c r="F99" i="24"/>
  <c r="F104" i="24" l="1"/>
  <c r="E4" i="24" l="1"/>
  <c r="E5" i="24" l="1"/>
  <c r="E6" i="24" l="1"/>
  <c r="E7" i="24"/>
  <c r="E8" i="24" l="1"/>
  <c r="E4" i="25"/>
  <c r="E5" i="25" l="1"/>
  <c r="E9" i="24" l="1"/>
  <c r="E6" i="25"/>
  <c r="E10" i="24" l="1"/>
  <c r="E7" i="25"/>
  <c r="E11" i="24" l="1"/>
  <c r="E8" i="25"/>
  <c r="E12" i="24" l="1"/>
  <c r="E9" i="25"/>
  <c r="E13" i="24" l="1"/>
  <c r="E10" i="25"/>
  <c r="E14" i="24" l="1"/>
  <c r="E11" i="25"/>
  <c r="E15" i="24" l="1"/>
  <c r="E12" i="25"/>
  <c r="E16" i="24" l="1"/>
  <c r="E13" i="25"/>
  <c r="E17" i="24" l="1"/>
  <c r="E14" i="25"/>
  <c r="E18" i="24" l="1"/>
  <c r="E15" i="25"/>
  <c r="E19" i="24" l="1"/>
  <c r="E16" i="25"/>
  <c r="E20" i="24" l="1"/>
  <c r="E17" i="25"/>
  <c r="E21" i="24" l="1"/>
  <c r="E18" i="25"/>
  <c r="E22" i="24" l="1"/>
  <c r="E19" i="25"/>
  <c r="E23" i="24" l="1"/>
  <c r="E20" i="25"/>
  <c r="E24" i="24" l="1"/>
  <c r="E21" i="25"/>
  <c r="E25" i="24" l="1"/>
  <c r="E22" i="25"/>
  <c r="E26" i="24" l="1"/>
  <c r="E23" i="25"/>
  <c r="E27" i="24" l="1"/>
  <c r="E24" i="25"/>
  <c r="E28" i="24" l="1"/>
  <c r="E25" i="25"/>
  <c r="E29" i="24" l="1"/>
  <c r="E26" i="25"/>
  <c r="H26" i="25" s="1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E30" i="24" l="1"/>
  <c r="G31" i="24" s="1"/>
  <c r="E27" i="25"/>
  <c r="G28" i="25" s="1"/>
  <c r="H27" i="25" l="1"/>
  <c r="E104" i="24"/>
  <c r="E105" i="24" l="1"/>
  <c r="E106" i="24" l="1"/>
  <c r="E107" i="24" l="1"/>
  <c r="E108" i="24" l="1"/>
  <c r="E109" i="24" l="1"/>
  <c r="E110" i="24" l="1"/>
  <c r="E104" i="25"/>
  <c r="E105" i="25" l="1"/>
  <c r="E112" i="24" l="1"/>
  <c r="E111" i="24"/>
  <c r="E106" i="25"/>
  <c r="E113" i="24" l="1"/>
  <c r="E107" i="25"/>
  <c r="E114" i="24" l="1"/>
  <c r="E108" i="25"/>
  <c r="E115" i="24" l="1"/>
  <c r="E109" i="25"/>
  <c r="E110" i="25" l="1"/>
  <c r="E116" i="24" l="1"/>
  <c r="E117" i="24"/>
  <c r="E111" i="25"/>
  <c r="E118" i="24" l="1"/>
  <c r="E112" i="25"/>
  <c r="E119" i="24" l="1"/>
  <c r="E113" i="25"/>
  <c r="E120" i="24" l="1"/>
  <c r="E114" i="25"/>
  <c r="E121" i="24" l="1"/>
  <c r="E115" i="25"/>
  <c r="E122" i="24" l="1"/>
  <c r="E116" i="25"/>
  <c r="E123" i="24" l="1"/>
  <c r="E117" i="25"/>
  <c r="E124" i="24" l="1"/>
  <c r="F125" i="24" s="1"/>
  <c r="E118" i="25"/>
  <c r="E119" i="25" l="1"/>
  <c r="E120" i="25" l="1"/>
  <c r="G13" i="24"/>
  <c r="F12" i="24"/>
  <c r="H12" i="24"/>
  <c r="H4" i="24"/>
  <c r="H5" i="24"/>
  <c r="H6" i="24"/>
  <c r="H7" i="24"/>
  <c r="H8" i="24"/>
  <c r="H9" i="24"/>
  <c r="H10" i="24"/>
  <c r="H11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F10" i="25"/>
  <c r="G11" i="25"/>
  <c r="G5" i="25"/>
  <c r="F4" i="25"/>
  <c r="G6" i="24"/>
  <c r="F5" i="24"/>
  <c r="G104" i="24"/>
  <c r="F105" i="24"/>
  <c r="G6" i="25"/>
  <c r="F5" i="25"/>
  <c r="G9" i="25"/>
  <c r="F8" i="25"/>
  <c r="G5" i="24"/>
  <c r="F4" i="24"/>
  <c r="F105" i="25"/>
  <c r="G104" i="25"/>
  <c r="F107" i="24"/>
  <c r="G106" i="24"/>
  <c r="F106" i="24"/>
  <c r="G105" i="24"/>
  <c r="G105" i="25"/>
  <c r="F106" i="25"/>
  <c r="G8" i="25"/>
  <c r="F7" i="25"/>
  <c r="F6" i="24"/>
  <c r="G7" i="24"/>
  <c r="G8" i="24"/>
  <c r="F7" i="24"/>
  <c r="G106" i="25"/>
  <c r="F107" i="25"/>
  <c r="G107" i="25"/>
  <c r="F108" i="25"/>
  <c r="G7" i="25"/>
  <c r="F6" i="25"/>
  <c r="G9" i="24"/>
  <c r="F8" i="24"/>
  <c r="A6" i="25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E121" i="25" l="1"/>
  <c r="F122" i="25" l="1"/>
  <c r="G107" i="24" l="1"/>
  <c r="F108" i="24"/>
  <c r="A7" i="24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F9" i="24"/>
  <c r="G10" i="24"/>
  <c r="F109" i="24"/>
  <c r="G108" i="24"/>
  <c r="G10" i="25"/>
  <c r="F9" i="25"/>
  <c r="F109" i="25"/>
  <c r="G108" i="25"/>
  <c r="F110" i="25"/>
  <c r="G109" i="25"/>
  <c r="F110" i="24"/>
  <c r="G109" i="24"/>
  <c r="G11" i="24" l="1"/>
  <c r="F10" i="24"/>
  <c r="G12" i="24"/>
  <c r="F11" i="24"/>
  <c r="G110" i="24"/>
  <c r="F111" i="24"/>
  <c r="G110" i="25"/>
  <c r="F111" i="25"/>
  <c r="F11" i="25"/>
  <c r="G12" i="25"/>
  <c r="G111" i="24"/>
  <c r="F112" i="24"/>
  <c r="F12" i="25"/>
  <c r="G13" i="25"/>
  <c r="G111" i="25" l="1"/>
  <c r="F112" i="25"/>
  <c r="G112" i="25"/>
  <c r="F113" i="25"/>
  <c r="F114" i="25"/>
  <c r="G113" i="25"/>
  <c r="F114" i="24"/>
  <c r="G113" i="24"/>
  <c r="G112" i="24"/>
  <c r="F113" i="24"/>
  <c r="G14" i="24"/>
  <c r="F13" i="24"/>
  <c r="F118" i="24"/>
  <c r="G117" i="24"/>
  <c r="F115" i="25"/>
  <c r="G114" i="25"/>
  <c r="G15" i="24"/>
  <c r="F14" i="24"/>
  <c r="F14" i="25"/>
  <c r="G15" i="25"/>
  <c r="G118" i="25"/>
  <c r="F119" i="25"/>
  <c r="F117" i="24"/>
  <c r="G116" i="24"/>
  <c r="F117" i="25"/>
  <c r="G116" i="25"/>
  <c r="G14" i="25"/>
  <c r="F13" i="25"/>
  <c r="G115" i="24"/>
  <c r="F116" i="24"/>
  <c r="G16" i="24"/>
  <c r="F15" i="24"/>
  <c r="G17" i="24"/>
  <c r="F16" i="24"/>
  <c r="G20" i="25"/>
  <c r="F19" i="25"/>
  <c r="G16" i="25"/>
  <c r="F15" i="25"/>
  <c r="G117" i="25"/>
  <c r="F118" i="25"/>
  <c r="G115" i="25"/>
  <c r="F116" i="25"/>
  <c r="G118" i="24"/>
  <c r="F119" i="24"/>
  <c r="G20" i="24"/>
  <c r="F19" i="24"/>
  <c r="F18" i="25"/>
  <c r="G19" i="25"/>
  <c r="G19" i="24"/>
  <c r="F18" i="24"/>
  <c r="G17" i="25"/>
  <c r="F16" i="25"/>
  <c r="G18" i="25"/>
  <c r="F17" i="25"/>
  <c r="G18" i="24"/>
  <c r="F17" i="24"/>
  <c r="F115" i="24"/>
  <c r="G114" i="24"/>
  <c r="G21" i="24"/>
  <c r="F20" i="24"/>
  <c r="F120" i="25"/>
  <c r="G119" i="25"/>
  <c r="G119" i="24"/>
  <c r="F120" i="24"/>
  <c r="G21" i="25"/>
  <c r="F20" i="25"/>
  <c r="F121" i="24"/>
  <c r="G120" i="24"/>
  <c r="F21" i="24"/>
  <c r="G22" i="24"/>
  <c r="G25" i="25"/>
  <c r="F24" i="25"/>
  <c r="G120" i="25"/>
  <c r="F121" i="25"/>
  <c r="G22" i="25"/>
  <c r="F21" i="25"/>
  <c r="G24" i="24" l="1"/>
  <c r="F23" i="24"/>
  <c r="G121" i="25"/>
  <c r="G23" i="24"/>
  <c r="F22" i="24"/>
  <c r="G25" i="24"/>
  <c r="F24" i="24"/>
  <c r="G24" i="25"/>
  <c r="F23" i="25"/>
  <c r="G23" i="25"/>
  <c r="F22" i="25"/>
  <c r="G122" i="24"/>
  <c r="F123" i="24"/>
  <c r="G121" i="24"/>
  <c r="F122" i="24"/>
  <c r="G123" i="24"/>
  <c r="F124" i="24"/>
  <c r="F25" i="24"/>
  <c r="G26" i="24"/>
  <c r="G26" i="25"/>
  <c r="F25" i="25"/>
  <c r="E122" i="25" l="1"/>
  <c r="G27" i="24"/>
  <c r="F26" i="24"/>
  <c r="E123" i="25" l="1"/>
  <c r="G122" i="25"/>
  <c r="F123" i="25"/>
  <c r="G124" i="24"/>
  <c r="G27" i="25"/>
  <c r="F26" i="25"/>
  <c r="F124" i="25" l="1"/>
  <c r="G123" i="25"/>
  <c r="G28" i="24" l="1"/>
  <c r="F27" i="24"/>
  <c r="F27" i="25"/>
  <c r="F28" i="24"/>
  <c r="G29" i="24"/>
  <c r="F29" i="24"/>
  <c r="G30" i="24"/>
  <c r="F30" i="24"/>
  <c r="E124" i="25" l="1"/>
  <c r="E30" i="25"/>
  <c r="E29" i="25"/>
  <c r="G30" i="25" s="1"/>
  <c r="E28" i="25"/>
  <c r="E125" i="25" l="1"/>
  <c r="F126" i="25" s="1"/>
  <c r="G124" i="25"/>
  <c r="F125" i="25"/>
  <c r="E31" i="25"/>
  <c r="G31" i="25"/>
  <c r="F30" i="25"/>
  <c r="H30" i="25"/>
  <c r="F29" i="25"/>
  <c r="H29" i="25"/>
  <c r="F28" i="25"/>
  <c r="G29" i="25"/>
  <c r="H28" i="25"/>
  <c r="E126" i="24" l="1"/>
  <c r="F127" i="24" s="1"/>
  <c r="E125" i="24"/>
  <c r="F126" i="24" s="1"/>
  <c r="G125" i="25"/>
  <c r="E32" i="25"/>
  <c r="G32" i="25"/>
  <c r="F31" i="25"/>
  <c r="H31" i="25"/>
  <c r="E31" i="24"/>
  <c r="F31" i="24" s="1"/>
  <c r="E32" i="24"/>
  <c r="G33" i="24" s="1"/>
  <c r="G126" i="24" l="1"/>
  <c r="G125" i="24"/>
  <c r="E126" i="25"/>
  <c r="F127" i="25" s="1"/>
  <c r="E127" i="25"/>
  <c r="G33" i="25"/>
  <c r="F32" i="25"/>
  <c r="H32" i="25"/>
  <c r="E127" i="24"/>
  <c r="H31" i="24"/>
  <c r="G32" i="24"/>
  <c r="F32" i="24"/>
  <c r="H32" i="24"/>
  <c r="E33" i="24" l="1"/>
  <c r="G34" i="24" s="1"/>
  <c r="E34" i="24"/>
  <c r="E33" i="25"/>
  <c r="H33" i="25" s="1"/>
  <c r="E128" i="25"/>
  <c r="G128" i="25" s="1"/>
  <c r="F128" i="25"/>
  <c r="G126" i="25"/>
  <c r="E34" i="25"/>
  <c r="G127" i="25"/>
  <c r="E128" i="24"/>
  <c r="G127" i="24"/>
  <c r="F128" i="24"/>
  <c r="F33" i="24" l="1"/>
  <c r="H33" i="24"/>
  <c r="G34" i="25"/>
  <c r="F33" i="25"/>
  <c r="F129" i="25"/>
  <c r="E129" i="25"/>
  <c r="G129" i="25" s="1"/>
  <c r="F34" i="25"/>
  <c r="G35" i="25"/>
  <c r="H34" i="25"/>
  <c r="E129" i="24"/>
  <c r="G128" i="24"/>
  <c r="F129" i="24"/>
  <c r="G35" i="24"/>
  <c r="F34" i="24"/>
  <c r="H34" i="24"/>
  <c r="E35" i="24" l="1"/>
  <c r="H35" i="24" s="1"/>
  <c r="E35" i="25"/>
  <c r="G36" i="25" s="1"/>
  <c r="E37" i="25"/>
  <c r="F130" i="25"/>
  <c r="E130" i="25"/>
  <c r="F131" i="25" s="1"/>
  <c r="E36" i="25"/>
  <c r="G37" i="25" s="1"/>
  <c r="E37" i="24"/>
  <c r="G38" i="24" s="1"/>
  <c r="E36" i="24"/>
  <c r="G37" i="24" s="1"/>
  <c r="G129" i="24"/>
  <c r="F130" i="24"/>
  <c r="E130" i="24"/>
  <c r="F131" i="24" s="1"/>
  <c r="H35" i="25" l="1"/>
  <c r="F35" i="24"/>
  <c r="G36" i="24"/>
  <c r="F35" i="25"/>
  <c r="E131" i="25"/>
  <c r="G131" i="25" s="1"/>
  <c r="F37" i="25"/>
  <c r="G38" i="25"/>
  <c r="E38" i="25"/>
  <c r="H37" i="25"/>
  <c r="G130" i="25"/>
  <c r="H36" i="25"/>
  <c r="F36" i="25"/>
  <c r="H37" i="24"/>
  <c r="F37" i="24"/>
  <c r="E38" i="24"/>
  <c r="E131" i="24"/>
  <c r="F36" i="24"/>
  <c r="H36" i="24"/>
  <c r="G130" i="24"/>
  <c r="E40" i="25" l="1"/>
  <c r="E39" i="25"/>
  <c r="G39" i="25"/>
  <c r="E132" i="24"/>
  <c r="G132" i="24" s="1"/>
  <c r="F132" i="25"/>
  <c r="E132" i="25"/>
  <c r="E40" i="24"/>
  <c r="F38" i="25"/>
  <c r="H38" i="25"/>
  <c r="F132" i="24"/>
  <c r="G39" i="24"/>
  <c r="F38" i="24"/>
  <c r="H38" i="24"/>
  <c r="E39" i="24"/>
  <c r="G131" i="24"/>
  <c r="K100" i="25" l="1"/>
  <c r="K98" i="25"/>
  <c r="K99" i="25"/>
  <c r="E41" i="25"/>
  <c r="H40" i="25"/>
  <c r="G41" i="25"/>
  <c r="F40" i="25"/>
  <c r="H39" i="25"/>
  <c r="G40" i="25"/>
  <c r="F39" i="25"/>
  <c r="F133" i="25"/>
  <c r="M98" i="25" s="1"/>
  <c r="M99" i="25" s="1"/>
  <c r="F133" i="24"/>
  <c r="E133" i="24"/>
  <c r="G133" i="24" s="1"/>
  <c r="G132" i="25"/>
  <c r="M106" i="25" s="1"/>
  <c r="G41" i="24"/>
  <c r="F40" i="24"/>
  <c r="H40" i="24"/>
  <c r="E41" i="24"/>
  <c r="G40" i="24"/>
  <c r="H39" i="24"/>
  <c r="F39" i="24"/>
  <c r="M101" i="25" l="1"/>
  <c r="K106" i="25"/>
  <c r="K102" i="25"/>
  <c r="M100" i="25"/>
  <c r="M102" i="25" s="1"/>
  <c r="M105" i="25"/>
  <c r="K101" i="25"/>
  <c r="E42" i="25"/>
  <c r="G43" i="25" s="1"/>
  <c r="G42" i="25"/>
  <c r="H41" i="25"/>
  <c r="F41" i="25"/>
  <c r="G42" i="24"/>
  <c r="E42" i="24"/>
  <c r="G43" i="24" s="1"/>
  <c r="F134" i="24"/>
  <c r="E134" i="24"/>
  <c r="G134" i="24" s="1"/>
  <c r="F41" i="24"/>
  <c r="H41" i="24"/>
  <c r="K103" i="25" l="1"/>
  <c r="M103" i="25"/>
  <c r="K107" i="25" s="1"/>
  <c r="M107" i="25" s="1"/>
  <c r="E43" i="25"/>
  <c r="H42" i="25"/>
  <c r="F42" i="25"/>
  <c r="E43" i="24"/>
  <c r="H42" i="24"/>
  <c r="F42" i="24"/>
  <c r="E135" i="24"/>
  <c r="F135" i="24"/>
  <c r="K5" i="25" l="1"/>
  <c r="K6" i="25"/>
  <c r="K4" i="25"/>
  <c r="K98" i="24"/>
  <c r="K100" i="24"/>
  <c r="K99" i="24"/>
  <c r="K4" i="24"/>
  <c r="K5" i="24"/>
  <c r="K6" i="24"/>
  <c r="F136" i="24"/>
  <c r="M98" i="24" s="1"/>
  <c r="M99" i="24" s="1"/>
  <c r="F43" i="24"/>
  <c r="G44" i="25"/>
  <c r="M4" i="25" s="1"/>
  <c r="M5" i="25" s="1"/>
  <c r="H43" i="25"/>
  <c r="M12" i="25" s="1"/>
  <c r="F43" i="25"/>
  <c r="G44" i="24"/>
  <c r="M4" i="24" s="1"/>
  <c r="M5" i="24" s="1"/>
  <c r="H43" i="24"/>
  <c r="M12" i="24" s="1"/>
  <c r="G135" i="24"/>
  <c r="M106" i="24" s="1"/>
  <c r="M6" i="24" l="1"/>
  <c r="M8" i="24" s="1"/>
  <c r="M101" i="24"/>
  <c r="K106" i="24"/>
  <c r="M105" i="24"/>
  <c r="K101" i="24"/>
  <c r="K102" i="24"/>
  <c r="M100" i="24"/>
  <c r="M102" i="24" s="1"/>
  <c r="M11" i="25"/>
  <c r="K7" i="25"/>
  <c r="M7" i="25"/>
  <c r="K12" i="25"/>
  <c r="K8" i="25"/>
  <c r="M6" i="25"/>
  <c r="M8" i="25" s="1"/>
  <c r="K8" i="24"/>
  <c r="M11" i="24"/>
  <c r="K7" i="24"/>
  <c r="M7" i="24" l="1"/>
  <c r="M9" i="24" s="1"/>
  <c r="K12" i="24"/>
  <c r="M9" i="25"/>
  <c r="K9" i="24"/>
  <c r="K103" i="24"/>
  <c r="M103" i="24"/>
  <c r="K9" i="25"/>
  <c r="K107" i="24" l="1"/>
  <c r="M107" i="24" s="1"/>
  <c r="K13" i="25"/>
  <c r="M13" i="25" s="1"/>
  <c r="K13" i="24"/>
  <c r="M13" i="24" s="1"/>
</calcChain>
</file>

<file path=xl/sharedStrings.xml><?xml version="1.0" encoding="utf-8"?>
<sst xmlns="http://schemas.openxmlformats.org/spreadsheetml/2006/main" count="1315" uniqueCount="197">
  <si>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</si>
  <si>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</si>
  <si>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</si>
  <si>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</si>
  <si>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</si>
  <si>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</si>
  <si>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</si>
  <si>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</si>
  <si>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</si>
  <si>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</si>
  <si>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</si>
  <si>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</si>
  <si>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</si>
  <si>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</si>
  <si>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</si>
  <si>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</si>
  <si>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</si>
  <si>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</si>
  <si>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</si>
  <si>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</si>
  <si>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</si>
  <si>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</si>
  <si>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</si>
  <si>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</si>
  <si>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</si>
  <si>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</si>
  <si>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</si>
  <si>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</si>
  <si>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</si>
  <si>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</si>
  <si>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</si>
  <si>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</si>
  <si>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</si>
  <si>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</si>
  <si>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</si>
  <si>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</si>
  <si>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</si>
  <si>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</si>
  <si>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</si>
  <si>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</si>
  <si>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</si>
  <si>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</si>
  <si>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</si>
  <si>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</si>
  <si>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</si>
  <si>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</si>
  <si>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</si>
  <si>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</si>
  <si>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</si>
  <si>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</si>
  <si>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</si>
  <si>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</si>
  <si>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</si>
  <si>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</si>
  <si>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</si>
  <si>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</si>
  <si>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</si>
  <si>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</si>
  <si>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</si>
  <si>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</si>
  <si>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</si>
  <si>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</si>
  <si>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</si>
  <si>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</si>
  <si>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</si>
  <si>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</si>
  <si>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</si>
  <si>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</si>
  <si>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</si>
  <si>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</si>
  <si>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</si>
  <si>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</si>
  <si>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</si>
  <si>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</si>
  <si>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</si>
  <si>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</si>
  <si>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</si>
  <si>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</si>
  <si>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</si>
  <si>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</si>
  <si>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</si>
  <si>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</si>
  <si>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</si>
  <si>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</si>
  <si>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</si>
  <si>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Qtr-on-Qtr %growth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</si>
  <si>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</si>
  <si>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</si>
  <si>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</si>
  <si>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</si>
  <si>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</si>
  <si>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</si>
  <si>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quarterly estimate</t>
  </si>
  <si>
    <r>
      <t xml:space="preserve">Revisions in the quarterly total inland consumption (seasonal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</si>
  <si>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Quarterly total inland consumption (seasonally adjusted) (Mtoe)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</si>
  <si>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</si>
  <si>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year-on-year % growth estimate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</si>
  <si>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</si>
  <si>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</si>
  <si>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t-adjusted critical(±)</t>
  </si>
  <si>
    <t>Q1-2011</t>
  </si>
  <si>
    <t>Q2-2011</t>
  </si>
  <si>
    <t>Q3-2011</t>
  </si>
  <si>
    <t>Q4-2011</t>
  </si>
  <si>
    <t>% points</t>
  </si>
  <si>
    <t xml:space="preserve">Growth change after 1 qtr </t>
  </si>
  <si>
    <t xml:space="preserve">Growth change after 1 year </t>
  </si>
  <si>
    <t>Worksheet</t>
  </si>
  <si>
    <t>Description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</si>
  <si>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</si>
  <si>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</si>
  <si>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</si>
  <si>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</si>
  <si>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</si>
  <si>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</t>
  </si>
  <si>
    <t>This worksheet shows the historical data series of seasonally adjusted inland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</si>
  <si>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</si>
  <si>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</si>
  <si>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quarterly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</si>
  <si>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Estimate in the following qtr</t>
  </si>
  <si>
    <t>t-statistic</t>
  </si>
  <si>
    <t>t-critical(±)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</si>
  <si>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</si>
  <si>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</si>
  <si>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</si>
  <si>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</si>
  <si>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</si>
  <si>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</si>
  <si>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</si>
  <si>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</si>
  <si>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</si>
  <si>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</si>
  <si>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</si>
  <si>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</si>
  <si>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</si>
  <si>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</si>
  <si>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</si>
  <si>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</si>
  <si>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</si>
  <si>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</si>
  <si>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</si>
  <si>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</si>
  <si>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</si>
  <si>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</si>
  <si>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</si>
  <si>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</si>
  <si>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</si>
  <si>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</si>
  <si>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</si>
  <si>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</si>
  <si>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</si>
  <si>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</si>
  <si>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</si>
  <si>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</si>
  <si>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</si>
  <si>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</si>
  <si>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</si>
  <si>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</si>
  <si>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</si>
  <si>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</si>
  <si>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</si>
  <si>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</si>
  <si>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</si>
  <si>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Yearly total : Initial estimates and estimates in the following quarter</t>
  </si>
  <si>
    <t>Revisions triangle: Quarterly difference in total inland consumption (seasonally adjusted) (Mtoe)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</si>
  <si>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</si>
  <si>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</si>
  <si>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</si>
  <si>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</si>
  <si>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</si>
  <si>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</si>
  <si>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</si>
  <si>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</si>
  <si>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</si>
  <si>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</si>
  <si>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</si>
  <si>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</si>
  <si>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</si>
  <si>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</si>
  <si>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</si>
  <si>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 xml:space="preserve">Yr-on-Yr % Growth </t>
  </si>
  <si>
    <t>First estimated growth of inland consumption %</t>
  </si>
  <si>
    <t>Growth in the following quarter %</t>
  </si>
  <si>
    <t>Growth after 1 year %</t>
  </si>
  <si>
    <t>Yr-on-Yr  Growth %</t>
  </si>
  <si>
    <t>First estimate of the quarterly total inland consumption (Mtoe)</t>
  </si>
  <si>
    <t>First estimate in qtr of the previous year</t>
  </si>
  <si>
    <t>Qtr Production in the previous year (Mtoe)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</si>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</sst>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1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0" borderId="18" xfId="0" applyFont="1" applyBorder="1" applyAlignment="1">
      <alignment horizontal="center"/>
    </xf>
    <xf numFmtId="2" fontId="0" fillId="0" borderId="12" xfId="0" applyNumberFormat="1" applyBorder="1" applyAlignment="1">
      <alignment horizontal="left"/>
    </xf>
    <xf numFmtId="43" fontId="0" fillId="0" borderId="0" xfId="0" applyNumberFormat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0" fillId="2" borderId="12" xfId="0" applyNumberFormat="1" applyFill="1" applyBorder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1" xfId="0" applyNumberFormat="1" applyBorder="1"/>
    <xf numFmtId="164" fontId="9" fillId="3" borderId="2" xfId="0" applyNumberFormat="1" applyFont="1" applyFill="1" applyBorder="1"/>
    <xf numFmtId="164" fontId="0" fillId="3" borderId="15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0" fillId="2" borderId="0" xfId="0" applyFill="1" applyAlignment="1">
      <alignment horizontal="center"/>
    </xf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9" borderId="0" xfId="0" applyFont="1" applyFill="1"/>
    <xf numFmtId="0" fontId="0" fillId="9" borderId="0" xfId="0" applyFill="1"/>
    <xf numFmtId="164" fontId="0" fillId="9" borderId="0" xfId="0" applyNumberFormat="1" applyFill="1"/>
    <xf numFmtId="164" fontId="4" fillId="10" borderId="0" xfId="0" applyNumberFormat="1" applyFont="1" applyFill="1"/>
    <xf numFmtId="164" fontId="4" fillId="9" borderId="0" xfId="0" applyNumberFormat="1" applyFont="1" applyFill="1"/>
    <xf numFmtId="0" fontId="4" fillId="9" borderId="0" xfId="0" applyFont="1" applyFill="1"/>
    <xf numFmtId="164" fontId="0" fillId="10" borderId="0" xfId="0" applyNumberFormat="1" applyFill="1"/>
    <xf numFmtId="0" fontId="0" fillId="10" borderId="0" xfId="0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top" wrapText="1"/>
    </xf>
    <xf numFmtId="0" fontId="1" fillId="10" borderId="0" xfId="0" applyFont="1" applyFill="1" applyAlignment="1">
      <alignment vertical="top" wrapText="1"/>
    </xf>
    <xf numFmtId="0" fontId="1" fillId="10" borderId="0" xfId="0" applyFont="1" applyFill="1" applyAlignment="1">
      <alignment vertical="top"/>
    </xf>
    <xf numFmtId="2" fontId="1" fillId="10" borderId="0" xfId="0" applyNumberFormat="1" applyFont="1" applyFill="1"/>
    <xf numFmtId="2" fontId="9" fillId="10" borderId="0" xfId="0" applyNumberFormat="1" applyFont="1" applyFill="1"/>
    <xf numFmtId="0" fontId="1" fillId="0" borderId="12" xfId="0" applyFont="1" applyBorder="1"/>
    <xf numFmtId="0" fontId="0" fillId="0" borderId="23" xfId="0" applyBorder="1"/>
    <xf numFmtId="2" fontId="1" fillId="10" borderId="1" xfId="0" applyNumberFormat="1" applyFont="1" applyFill="1" applyBorder="1"/>
    <xf numFmtId="2" fontId="9" fillId="10" borderId="1" xfId="0" applyNumberFormat="1" applyFont="1" applyFill="1" applyBorder="1"/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164" fontId="0" fillId="10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165" fontId="1" fillId="12" borderId="0" xfId="0" applyNumberFormat="1" applyFont="1" applyFill="1"/>
    <xf numFmtId="165" fontId="1" fillId="12" borderId="1" xfId="0" applyNumberFormat="1" applyFont="1" applyFill="1" applyBorder="1"/>
    <xf numFmtId="0" fontId="0" fillId="13" borderId="0" xfId="0" applyFill="1"/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1" fillId="11" borderId="0" xfId="0" applyFont="1" applyFill="1"/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" fontId="1" fillId="14" borderId="0" xfId="0" applyNumberFormat="1" applyFont="1" applyFill="1"/>
    <xf numFmtId="0" fontId="1" fillId="2" borderId="17" xfId="0" applyFont="1" applyFill="1" applyBorder="1"/>
    <xf numFmtId="0" fontId="19" fillId="2" borderId="0" xfId="0" applyFont="1" applyFill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9" borderId="0" xfId="0" applyFont="1" applyFill="1" applyAlignment="1">
      <alignment horizontal="center"/>
    </xf>
    <xf numFmtId="0" fontId="19" fillId="9" borderId="0" xfId="0" applyFont="1" applyFill="1" applyAlignment="1">
      <alignment horizontal="center"/>
    </xf>
    <xf numFmtId="170" fontId="0" fillId="0" borderId="0" xfId="2" applyNumberFormat="1" applyFont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26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00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550048150456017E-2"/>
          <c:y val="0.15737499532051363"/>
          <c:w val="0.90013930585457069"/>
          <c:h val="0.7444808690130990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data'!$B$4:$B$83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data'!$F$4:$F$83</c:f>
              <c:numCache>
                <c:formatCode>0.0%</c:formatCode>
                <c:ptCount val="80"/>
                <c:pt idx="0">
                  <c:v>-5.6228744722393378E-3</c:v>
                </c:pt>
                <c:pt idx="1">
                  <c:v>2.1018599425423694E-3</c:v>
                </c:pt>
                <c:pt idx="2">
                  <c:v>-1.6764674016414487E-3</c:v>
                </c:pt>
                <c:pt idx="3">
                  <c:v>-2.7477254517377894E-3</c:v>
                </c:pt>
                <c:pt idx="4">
                  <c:v>-5.9695686366400512E-3</c:v>
                </c:pt>
                <c:pt idx="5">
                  <c:v>-3.2857794327754522E-3</c:v>
                </c:pt>
                <c:pt idx="6">
                  <c:v>1.0167470971013002E-2</c:v>
                </c:pt>
                <c:pt idx="7">
                  <c:v>-1.4333294337408833E-2</c:v>
                </c:pt>
                <c:pt idx="8">
                  <c:v>-6.4613708540628024E-3</c:v>
                </c:pt>
                <c:pt idx="9">
                  <c:v>1.9883611373617011E-2</c:v>
                </c:pt>
                <c:pt idx="10">
                  <c:v>1.2993484177748333E-3</c:v>
                </c:pt>
                <c:pt idx="11">
                  <c:v>-7.7471036667122115E-3</c:v>
                </c:pt>
                <c:pt idx="12">
                  <c:v>1.0889099492897202E-2</c:v>
                </c:pt>
                <c:pt idx="13">
                  <c:v>6.0745168439609552E-3</c:v>
                </c:pt>
                <c:pt idx="14">
                  <c:v>9.6424215085803618E-3</c:v>
                </c:pt>
                <c:pt idx="15">
                  <c:v>5.6888146170135396E-3</c:v>
                </c:pt>
                <c:pt idx="16">
                  <c:v>-4.6674075331513158E-3</c:v>
                </c:pt>
                <c:pt idx="17">
                  <c:v>6.2580995034433448E-3</c:v>
                </c:pt>
                <c:pt idx="18">
                  <c:v>1.2169451473360755E-2</c:v>
                </c:pt>
                <c:pt idx="19">
                  <c:v>-7.8645072938352042E-3</c:v>
                </c:pt>
                <c:pt idx="20">
                  <c:v>-4.8308205712521979E-3</c:v>
                </c:pt>
                <c:pt idx="21">
                  <c:v>2.0805739795902154E-3</c:v>
                </c:pt>
                <c:pt idx="22">
                  <c:v>-8.8627202776761017E-4</c:v>
                </c:pt>
                <c:pt idx="23">
                  <c:v>4.8668674674658728E-3</c:v>
                </c:pt>
                <c:pt idx="24">
                  <c:v>8.9245955140234978E-3</c:v>
                </c:pt>
                <c:pt idx="25">
                  <c:v>-7.32245226077218E-4</c:v>
                </c:pt>
                <c:pt idx="26">
                  <c:v>-4.9148132633544477E-4</c:v>
                </c:pt>
                <c:pt idx="27">
                  <c:v>1.1186268754433348E-2</c:v>
                </c:pt>
                <c:pt idx="28">
                  <c:v>-2.1280888139643827E-4</c:v>
                </c:pt>
                <c:pt idx="29">
                  <c:v>2.1400546541440043E-3</c:v>
                </c:pt>
                <c:pt idx="30">
                  <c:v>-7.6436002209112749E-3</c:v>
                </c:pt>
                <c:pt idx="31">
                  <c:v>-2.1785163593061804E-2</c:v>
                </c:pt>
                <c:pt idx="32">
                  <c:v>4.7723385120393346E-3</c:v>
                </c:pt>
                <c:pt idx="33">
                  <c:v>-1.7973593664576144E-3</c:v>
                </c:pt>
                <c:pt idx="34">
                  <c:v>6.0270468337117588E-3</c:v>
                </c:pt>
                <c:pt idx="35">
                  <c:v>6.4777585511967143E-3</c:v>
                </c:pt>
                <c:pt idx="36">
                  <c:v>9.1690293645493425E-4</c:v>
                </c:pt>
                <c:pt idx="37">
                  <c:v>3.8959254086917442E-3</c:v>
                </c:pt>
                <c:pt idx="38">
                  <c:v>7.7864901296044123E-3</c:v>
                </c:pt>
                <c:pt idx="39">
                  <c:v>2.5086906107275844E-3</c:v>
                </c:pt>
                <c:pt idx="40">
                  <c:v>-2.1053094893752483E-3</c:v>
                </c:pt>
                <c:pt idx="41">
                  <c:v>1.7944066961021752E-3</c:v>
                </c:pt>
                <c:pt idx="42">
                  <c:v>-1.6999915229880141E-4</c:v>
                </c:pt>
                <c:pt idx="43">
                  <c:v>-1.3787545384245812E-3</c:v>
                </c:pt>
                <c:pt idx="44">
                  <c:v>4.2402714252055794E-3</c:v>
                </c:pt>
                <c:pt idx="45">
                  <c:v>-1.8019802010583439E-3</c:v>
                </c:pt>
                <c:pt idx="46">
                  <c:v>1.2461946939600514E-2</c:v>
                </c:pt>
                <c:pt idx="47">
                  <c:v>8.1893767981323553E-3</c:v>
                </c:pt>
                <c:pt idx="48">
                  <c:v>3.6547438112066984E-3</c:v>
                </c:pt>
                <c:pt idx="49">
                  <c:v>8.6363870544099962E-3</c:v>
                </c:pt>
                <c:pt idx="50">
                  <c:v>5.6002768980372179E-3</c:v>
                </c:pt>
                <c:pt idx="51">
                  <c:v>3.6664867016699874E-4</c:v>
                </c:pt>
                <c:pt idx="52">
                  <c:v>-3.6763290315842316E-3</c:v>
                </c:pt>
                <c:pt idx="53">
                  <c:v>1.8213449493980115E-3</c:v>
                </c:pt>
                <c:pt idx="54">
                  <c:v>1.0628787985826386E-2</c:v>
                </c:pt>
                <c:pt idx="55">
                  <c:v>-7.66925336074819E-3</c:v>
                </c:pt>
                <c:pt idx="56">
                  <c:v>-4.7892699234119958E-3</c:v>
                </c:pt>
                <c:pt idx="57">
                  <c:v>1.0853134851510897E-2</c:v>
                </c:pt>
                <c:pt idx="58">
                  <c:v>1.1837972861171363E-4</c:v>
                </c:pt>
                <c:pt idx="59">
                  <c:v>7.6857580523051637E-3</c:v>
                </c:pt>
                <c:pt idx="60">
                  <c:v>5.7543350642164561E-3</c:v>
                </c:pt>
                <c:pt idx="61">
                  <c:v>-5.3957046822052122E-2</c:v>
                </c:pt>
                <c:pt idx="62">
                  <c:v>2.2111646109269963E-2</c:v>
                </c:pt>
                <c:pt idx="63">
                  <c:v>-1.5751211631663917E-2</c:v>
                </c:pt>
                <c:pt idx="64">
                  <c:v>-8.6951234342701172E-3</c:v>
                </c:pt>
                <c:pt idx="65">
                  <c:v>-6.876227897838887E-3</c:v>
                </c:pt>
                <c:pt idx="66">
                  <c:v>-8.7669035067614101E-3</c:v>
                </c:pt>
                <c:pt idx="67">
                  <c:v>1.2568555758683665E-3</c:v>
                </c:pt>
                <c:pt idx="68">
                  <c:v>-6.0155697098372863E-3</c:v>
                </c:pt>
                <c:pt idx="69">
                  <c:v>-1.0172939979654508E-3</c:v>
                </c:pt>
                <c:pt idx="70">
                  <c:v>-9.8547422386780579E-3</c:v>
                </c:pt>
                <c:pt idx="71">
                  <c:v>2.1054558769681365E-2</c:v>
                </c:pt>
                <c:pt idx="72">
                  <c:v>-2.1639817263762735E-3</c:v>
                </c:pt>
                <c:pt idx="73">
                  <c:v>3.6085884404886705E-3</c:v>
                </c:pt>
                <c:pt idx="74">
                  <c:v>4.0310266902829359E-3</c:v>
                </c:pt>
                <c:pt idx="75">
                  <c:v>6.0551014229502111E-4</c:v>
                </c:pt>
                <c:pt idx="76">
                  <c:v>8.1605512905762127E-3</c:v>
                </c:pt>
                <c:pt idx="77">
                  <c:v>3.2428537112660374E-3</c:v>
                </c:pt>
                <c:pt idx="78">
                  <c:v>9.6413657577991991E-3</c:v>
                </c:pt>
                <c:pt idx="79">
                  <c:v>4.8479770169978587E-3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3-4B2B-A20E-464716694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04032"/>
        <c:axId val="59317248"/>
      </c:barChart>
      <c:catAx>
        <c:axId val="5900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172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172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0040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of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&amp; chart QUARTER data'!$E$97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QUARTER data'!$B$98:$B$177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data'!$E$98:$E$177</c:f>
              <c:numCache>
                <c:formatCode>0.0</c:formatCode>
                <c:ptCount val="80"/>
                <c:pt idx="0">
                  <c:v>0.87456068065011672</c:v>
                </c:pt>
                <c:pt idx="1">
                  <c:v>0.2029744845910173</c:v>
                </c:pt>
                <c:pt idx="2">
                  <c:v>0.10243492506276275</c:v>
                </c:pt>
                <c:pt idx="3">
                  <c:v>-0.26917560231999405</c:v>
                </c:pt>
                <c:pt idx="4">
                  <c:v>6.0424382766329554E-2</c:v>
                </c:pt>
                <c:pt idx="5">
                  <c:v>-0.32471191602881744</c:v>
                </c:pt>
                <c:pt idx="6">
                  <c:v>0.99588848016466458</c:v>
                </c:pt>
                <c:pt idx="7">
                  <c:v>-1.4388134059749911</c:v>
                </c:pt>
                <c:pt idx="8">
                  <c:v>-0.76014924610372359</c:v>
                </c:pt>
                <c:pt idx="9">
                  <c:v>-0.30275844734209412</c:v>
                </c:pt>
                <c:pt idx="10">
                  <c:v>0.12720611776584478</c:v>
                </c:pt>
                <c:pt idx="11">
                  <c:v>-0.76598965371881622</c:v>
                </c:pt>
                <c:pt idx="12">
                  <c:v>0.45775128785470748</c:v>
                </c:pt>
                <c:pt idx="13">
                  <c:v>0.59477140112779803</c:v>
                </c:pt>
                <c:pt idx="14">
                  <c:v>0.46366813415913555</c:v>
                </c:pt>
                <c:pt idx="15">
                  <c:v>0.53609881272943216</c:v>
                </c:pt>
                <c:pt idx="16">
                  <c:v>-0.14283035769820174</c:v>
                </c:pt>
                <c:pt idx="17">
                  <c:v>0.56626432410136829</c:v>
                </c:pt>
                <c:pt idx="18">
                  <c:v>1.1407852552514202</c:v>
                </c:pt>
                <c:pt idx="19">
                  <c:v>-0.96141696008691424</c:v>
                </c:pt>
                <c:pt idx="20">
                  <c:v>0.15938504164263267</c:v>
                </c:pt>
                <c:pt idx="21">
                  <c:v>0.20320895678526574</c:v>
                </c:pt>
                <c:pt idx="22">
                  <c:v>-1.626192399552262E-2</c:v>
                </c:pt>
                <c:pt idx="23">
                  <c:v>0.57348433975768687</c:v>
                </c:pt>
                <c:pt idx="24">
                  <c:v>-0.1325165885838</c:v>
                </c:pt>
                <c:pt idx="25">
                  <c:v>-0.37468202060694467</c:v>
                </c:pt>
                <c:pt idx="26">
                  <c:v>0.20826574724333846</c:v>
                </c:pt>
                <c:pt idx="27">
                  <c:v>0.97103644639044218</c:v>
                </c:pt>
                <c:pt idx="28">
                  <c:v>-2.0951222820539073E-2</c:v>
                </c:pt>
                <c:pt idx="29">
                  <c:v>0.21573482477318084</c:v>
                </c:pt>
                <c:pt idx="30">
                  <c:v>-0.77300466792175937</c:v>
                </c:pt>
                <c:pt idx="31">
                  <c:v>-0.85067837468277807</c:v>
                </c:pt>
                <c:pt idx="32">
                  <c:v>0.39131595339151382</c:v>
                </c:pt>
                <c:pt idx="33">
                  <c:v>-0.17471244661200602</c:v>
                </c:pt>
                <c:pt idx="34">
                  <c:v>0.85119831148159752</c:v>
                </c:pt>
                <c:pt idx="35">
                  <c:v>-0.41954050838841417</c:v>
                </c:pt>
                <c:pt idx="36">
                  <c:v>0.48269825657058174</c:v>
                </c:pt>
                <c:pt idx="37">
                  <c:v>0.37441564780513792</c:v>
                </c:pt>
                <c:pt idx="38">
                  <c:v>0.77639845825043396</c:v>
                </c:pt>
                <c:pt idx="39">
                  <c:v>-0.86857392836794611</c:v>
                </c:pt>
                <c:pt idx="40">
                  <c:v>-0.25734496467786455</c:v>
                </c:pt>
                <c:pt idx="41">
                  <c:v>0.17592124033748346</c:v>
                </c:pt>
                <c:pt idx="42">
                  <c:v>2.0842177234589032E-2</c:v>
                </c:pt>
                <c:pt idx="43">
                  <c:v>-0.14792475698700858</c:v>
                </c:pt>
                <c:pt idx="44">
                  <c:v>0.41337657355514112</c:v>
                </c:pt>
                <c:pt idx="45">
                  <c:v>-0.17633686968177598</c:v>
                </c:pt>
                <c:pt idx="46">
                  <c:v>1.1663590006709801</c:v>
                </c:pt>
                <c:pt idx="47">
                  <c:v>0.62487822605606402</c:v>
                </c:pt>
                <c:pt idx="48">
                  <c:v>0.33295420770795076</c:v>
                </c:pt>
                <c:pt idx="49">
                  <c:v>0.84708652121007599</c:v>
                </c:pt>
                <c:pt idx="50">
                  <c:v>0.43013959461885121</c:v>
                </c:pt>
                <c:pt idx="51">
                  <c:v>0.19079353544601474</c:v>
                </c:pt>
                <c:pt idx="52">
                  <c:v>-0.34904177842278261</c:v>
                </c:pt>
                <c:pt idx="53">
                  <c:v>0.1800954566768771</c:v>
                </c:pt>
                <c:pt idx="54">
                  <c:v>0.51815506863008709</c:v>
                </c:pt>
                <c:pt idx="55">
                  <c:v>0.52032497098910957</c:v>
                </c:pt>
                <c:pt idx="56">
                  <c:v>-0.46347884873536538</c:v>
                </c:pt>
                <c:pt idx="57">
                  <c:v>1.0662954434214338</c:v>
                </c:pt>
                <c:pt idx="58">
                  <c:v>-0.18767449610921871</c:v>
                </c:pt>
                <c:pt idx="59">
                  <c:v>0.31611815275377664</c:v>
                </c:pt>
                <c:pt idx="60">
                  <c:v>-0.57942953248462636</c:v>
                </c:pt>
                <c:pt idx="61">
                  <c:v>-4.3605986084629365</c:v>
                </c:pt>
                <c:pt idx="62">
                  <c:v>2.4435776517083152</c:v>
                </c:pt>
                <c:pt idx="63">
                  <c:v>0.12240215764479956</c:v>
                </c:pt>
                <c:pt idx="64">
                  <c:v>-0.8746435858034971</c:v>
                </c:pt>
                <c:pt idx="65">
                  <c:v>-0.78703703703703454</c:v>
                </c:pt>
                <c:pt idx="66">
                  <c:v>-0.70812497700483767</c:v>
                </c:pt>
                <c:pt idx="67">
                  <c:v>-3.8977034395506927E-2</c:v>
                </c:pt>
                <c:pt idx="68">
                  <c:v>-0.19937770885025818</c:v>
                </c:pt>
                <c:pt idx="69">
                  <c:v>-0.10617589807114136</c:v>
                </c:pt>
                <c:pt idx="70">
                  <c:v>-0.86046214160088996</c:v>
                </c:pt>
                <c:pt idx="71">
                  <c:v>1.7214872717999032</c:v>
                </c:pt>
                <c:pt idx="72">
                  <c:v>-0.37655666076791894</c:v>
                </c:pt>
                <c:pt idx="73">
                  <c:v>0.33969314386007632</c:v>
                </c:pt>
                <c:pt idx="74">
                  <c:v>-3.7181572928233209E-3</c:v>
                </c:pt>
                <c:pt idx="75">
                  <c:v>5.993407252024141E-2</c:v>
                </c:pt>
                <c:pt idx="76">
                  <c:v>1.0173191170445872</c:v>
                </c:pt>
                <c:pt idx="77">
                  <c:v>0.32411019746715108</c:v>
                </c:pt>
                <c:pt idx="78">
                  <c:v>0.69388602956876744</c:v>
                </c:pt>
                <c:pt idx="79">
                  <c:v>0.71459200154598068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7-49CB-9393-5631CA9D6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15264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52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52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9.3109869646182501E-3"/>
              <c:y val="0.399449545729860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inland consumption (seasonal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3078064753306487"/>
          <c:w val="0.90563622831610691"/>
          <c:h val="0.793392666307590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data'!$F$4:$F$80</c:f>
              <c:numCache>
                <c:formatCode>0.0%</c:formatCode>
                <c:ptCount val="77"/>
                <c:pt idx="0">
                  <c:v>-7.7593537605152654E-3</c:v>
                </c:pt>
                <c:pt idx="1">
                  <c:v>2.4680278187527185E-2</c:v>
                </c:pt>
                <c:pt idx="2">
                  <c:v>-9.2454293227776825E-3</c:v>
                </c:pt>
                <c:pt idx="3">
                  <c:v>-1.4273044131430037E-2</c:v>
                </c:pt>
                <c:pt idx="4">
                  <c:v>-3.3851939562455457E-3</c:v>
                </c:pt>
                <c:pt idx="5">
                  <c:v>-1.776076449233607E-3</c:v>
                </c:pt>
                <c:pt idx="6">
                  <c:v>7.1132143168896655E-2</c:v>
                </c:pt>
                <c:pt idx="7">
                  <c:v>-2.7982657635629498E-2</c:v>
                </c:pt>
                <c:pt idx="8">
                  <c:v>-4.4593451040523285E-2</c:v>
                </c:pt>
                <c:pt idx="9">
                  <c:v>2.237705306679753E-2</c:v>
                </c:pt>
                <c:pt idx="10">
                  <c:v>2.8046616832664716E-3</c:v>
                </c:pt>
                <c:pt idx="11">
                  <c:v>-9.74208766445212E-3</c:v>
                </c:pt>
                <c:pt idx="12">
                  <c:v>8.9386196968387465E-3</c:v>
                </c:pt>
                <c:pt idx="13">
                  <c:v>1.3647286367274841E-2</c:v>
                </c:pt>
                <c:pt idx="14">
                  <c:v>1.7561705431520157E-2</c:v>
                </c:pt>
                <c:pt idx="15">
                  <c:v>6.2984634449659831E-3</c:v>
                </c:pt>
                <c:pt idx="16">
                  <c:v>5.8195847494048689E-3</c:v>
                </c:pt>
                <c:pt idx="17">
                  <c:v>1.3621056563948035E-2</c:v>
                </c:pt>
                <c:pt idx="18">
                  <c:v>1.3947680993352566E-2</c:v>
                </c:pt>
                <c:pt idx="19">
                  <c:v>-4.9846884652587232E-3</c:v>
                </c:pt>
                <c:pt idx="20">
                  <c:v>1.1710423534121151E-3</c:v>
                </c:pt>
                <c:pt idx="21">
                  <c:v>2.580410399568103E-3</c:v>
                </c:pt>
                <c:pt idx="22">
                  <c:v>1.5303107643544152E-2</c:v>
                </c:pt>
                <c:pt idx="23">
                  <c:v>2.9696020679840899E-2</c:v>
                </c:pt>
                <c:pt idx="24">
                  <c:v>5.1148071859864648E-3</c:v>
                </c:pt>
                <c:pt idx="25">
                  <c:v>-1.7339915382850884E-3</c:v>
                </c:pt>
                <c:pt idx="26">
                  <c:v>2.5135724878721302E-3</c:v>
                </c:pt>
                <c:pt idx="27">
                  <c:v>1.1186268754433348E-2</c:v>
                </c:pt>
                <c:pt idx="28">
                  <c:v>-8.5284827403162462E-3</c:v>
                </c:pt>
                <c:pt idx="29">
                  <c:v>-1.2766773442057233E-2</c:v>
                </c:pt>
                <c:pt idx="30">
                  <c:v>-2.4364760534725742E-2</c:v>
                </c:pt>
                <c:pt idx="31">
                  <c:v>-1.8377768402470598E-2</c:v>
                </c:pt>
                <c:pt idx="32">
                  <c:v>1.489188162030883E-2</c:v>
                </c:pt>
                <c:pt idx="33">
                  <c:v>1.3212171921631643E-2</c:v>
                </c:pt>
                <c:pt idx="34">
                  <c:v>5.2344034531588163E-3</c:v>
                </c:pt>
                <c:pt idx="35">
                  <c:v>5.9937219938332106E-3</c:v>
                </c:pt>
                <c:pt idx="36">
                  <c:v>5.8947327789065614E-3</c:v>
                </c:pt>
                <c:pt idx="37">
                  <c:v>6.8891421433357547E-3</c:v>
                </c:pt>
                <c:pt idx="38">
                  <c:v>1.2903737261332364E-2</c:v>
                </c:pt>
                <c:pt idx="39">
                  <c:v>-1.1968665074950013E-3</c:v>
                </c:pt>
                <c:pt idx="40">
                  <c:v>1.4581882154158062E-2</c:v>
                </c:pt>
                <c:pt idx="41">
                  <c:v>5.9160770930875165E-3</c:v>
                </c:pt>
                <c:pt idx="42">
                  <c:v>-3.7346499794470031E-3</c:v>
                </c:pt>
                <c:pt idx="43">
                  <c:v>2.926368090650935E-3</c:v>
                </c:pt>
                <c:pt idx="44">
                  <c:v>-2.9865821699572386E-3</c:v>
                </c:pt>
                <c:pt idx="45">
                  <c:v>3.0177191087672555E-3</c:v>
                </c:pt>
                <c:pt idx="46">
                  <c:v>1.278371064416906E-2</c:v>
                </c:pt>
                <c:pt idx="47">
                  <c:v>7.9109376960097514E-3</c:v>
                </c:pt>
                <c:pt idx="48">
                  <c:v>-5.1242756753941323E-4</c:v>
                </c:pt>
                <c:pt idx="49">
                  <c:v>3.306653690526893E-2</c:v>
                </c:pt>
                <c:pt idx="50">
                  <c:v>2.6977001705937066E-2</c:v>
                </c:pt>
                <c:pt idx="51">
                  <c:v>2.7344896167753648E-3</c:v>
                </c:pt>
                <c:pt idx="52">
                  <c:v>1.8430974990929418E-3</c:v>
                </c:pt>
                <c:pt idx="53">
                  <c:v>1.5320807123998147E-2</c:v>
                </c:pt>
                <c:pt idx="54">
                  <c:v>3.1516660129910369E-4</c:v>
                </c:pt>
                <c:pt idx="55">
                  <c:v>-4.8095685149899909E-3</c:v>
                </c:pt>
                <c:pt idx="56">
                  <c:v>6.9431557656686156E-3</c:v>
                </c:pt>
                <c:pt idx="57">
                  <c:v>8.3062052065541198E-3</c:v>
                </c:pt>
                <c:pt idx="58">
                  <c:v>-4.256093559226343E-3</c:v>
                </c:pt>
                <c:pt idx="59">
                  <c:v>-1.0569843378573019E-2</c:v>
                </c:pt>
                <c:pt idx="60">
                  <c:v>-1.0477059127575636E-2</c:v>
                </c:pt>
                <c:pt idx="61">
                  <c:v>-2.7050264930191539E-2</c:v>
                </c:pt>
                <c:pt idx="62">
                  <c:v>-6.2331364758266977E-3</c:v>
                </c:pt>
                <c:pt idx="63">
                  <c:v>-1.3789522270943841E-2</c:v>
                </c:pt>
                <c:pt idx="64">
                  <c:v>-7.2358020187281158E-3</c:v>
                </c:pt>
                <c:pt idx="65">
                  <c:v>-2.0397549982664978E-2</c:v>
                </c:pt>
                <c:pt idx="66">
                  <c:v>-8.7669035067614101E-3</c:v>
                </c:pt>
                <c:pt idx="67">
                  <c:v>2.9707495429618295E-3</c:v>
                </c:pt>
                <c:pt idx="68">
                  <c:v>5.3668317999527992E-3</c:v>
                </c:pt>
                <c:pt idx="69">
                  <c:v>-1.7520063298293337E-3</c:v>
                </c:pt>
                <c:pt idx="70">
                  <c:v>-2.0336086585018478E-2</c:v>
                </c:pt>
                <c:pt idx="71">
                  <c:v>1.8247284267057125E-2</c:v>
                </c:pt>
                <c:pt idx="72">
                  <c:v>4.5082952632846153E-3</c:v>
                </c:pt>
                <c:pt idx="73">
                  <c:v>2.0448667829435969E-3</c:v>
                </c:pt>
                <c:pt idx="74">
                  <c:v>4.5807121480486166E-3</c:v>
                </c:pt>
                <c:pt idx="75">
                  <c:v>1.0899182561307797E-2</c:v>
                </c:pt>
                <c:pt idx="76">
                  <c:v>8.7045880432813048E-3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A-45AC-B670-727D6776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9104"/>
        <c:axId val="194892160"/>
      </c:barChart>
      <c:catAx>
        <c:axId val="2095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8921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8921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9599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44" r="0.750000000000003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of total inland consumption (seasonally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689782096707189"/>
          <c:w val="0.89163356753896539"/>
          <c:h val="0.74456770216403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data'!$E$97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data'!$B$98:$B$174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data'!$E$98:$E$174</c:f>
              <c:numCache>
                <c:formatCode>0.0</c:formatCode>
                <c:ptCount val="77"/>
                <c:pt idx="0">
                  <c:v>0.91860393641544769</c:v>
                </c:pt>
                <c:pt idx="1">
                  <c:v>3.6300230797577915</c:v>
                </c:pt>
                <c:pt idx="2">
                  <c:v>-0.38398193989367235</c:v>
                </c:pt>
                <c:pt idx="3">
                  <c:v>-0.53888283144095528</c:v>
                </c:pt>
                <c:pt idx="4">
                  <c:v>0.31197233353037301</c:v>
                </c:pt>
                <c:pt idx="5">
                  <c:v>-0.26450662347327536</c:v>
                </c:pt>
                <c:pt idx="6">
                  <c:v>-1.1499338717832677</c:v>
                </c:pt>
                <c:pt idx="7">
                  <c:v>-2.0748081307682575</c:v>
                </c:pt>
                <c:pt idx="8">
                  <c:v>-1.6191542503711898</c:v>
                </c:pt>
                <c:pt idx="9">
                  <c:v>-0.17659691647325659</c:v>
                </c:pt>
                <c:pt idx="10">
                  <c:v>0.28040140929284196</c:v>
                </c:pt>
                <c:pt idx="11">
                  <c:v>-0.78318649806571261</c:v>
                </c:pt>
                <c:pt idx="12">
                  <c:v>0.24416388293670893</c:v>
                </c:pt>
                <c:pt idx="13">
                  <c:v>0.98597794518947257</c:v>
                </c:pt>
                <c:pt idx="14">
                  <c:v>1.1721415488217408</c:v>
                </c:pt>
                <c:pt idx="15">
                  <c:v>0.37326608017507557</c:v>
                </c:pt>
                <c:pt idx="16">
                  <c:v>0.65471783819633877</c:v>
                </c:pt>
                <c:pt idx="17">
                  <c:v>0.8884471094738462</c:v>
                </c:pt>
                <c:pt idx="18">
                  <c:v>0.41520060506492218</c:v>
                </c:pt>
                <c:pt idx="19">
                  <c:v>-1.2316731972321455</c:v>
                </c:pt>
                <c:pt idx="20">
                  <c:v>0.97885424983230296</c:v>
                </c:pt>
                <c:pt idx="21">
                  <c:v>0.63179362056419253</c:v>
                </c:pt>
                <c:pt idx="22">
                  <c:v>1.1108877710774068</c:v>
                </c:pt>
                <c:pt idx="23">
                  <c:v>2.4949949966273168</c:v>
                </c:pt>
                <c:pt idx="24">
                  <c:v>0.6313634762590794</c:v>
                </c:pt>
                <c:pt idx="25">
                  <c:v>0.27951918146579569</c:v>
                </c:pt>
                <c:pt idx="26">
                  <c:v>0.54125439362290484</c:v>
                </c:pt>
                <c:pt idx="27">
                  <c:v>0.97103644639044218</c:v>
                </c:pt>
                <c:pt idx="28">
                  <c:v>-0.48330139052143051</c:v>
                </c:pt>
                <c:pt idx="29">
                  <c:v>-0.38259202893338251</c:v>
                </c:pt>
                <c:pt idx="30">
                  <c:v>-1.0890629271178272</c:v>
                </c:pt>
                <c:pt idx="31">
                  <c:v>-0.60587261745496346</c:v>
                </c:pt>
                <c:pt idx="32">
                  <c:v>0.9080006405735328</c:v>
                </c:pt>
                <c:pt idx="33">
                  <c:v>0.67949755343376772</c:v>
                </c:pt>
                <c:pt idx="34">
                  <c:v>0.30768738531688622</c:v>
                </c:pt>
                <c:pt idx="35">
                  <c:v>-0.41290136296941415</c:v>
                </c:pt>
                <c:pt idx="36">
                  <c:v>1.1469867859007392</c:v>
                </c:pt>
                <c:pt idx="37">
                  <c:v>0.41689833998056791</c:v>
                </c:pt>
                <c:pt idx="38">
                  <c:v>0.97724121981865819</c:v>
                </c:pt>
                <c:pt idx="39">
                  <c:v>-1.2177914516787807</c:v>
                </c:pt>
                <c:pt idx="40">
                  <c:v>0.93017866150578821</c:v>
                </c:pt>
                <c:pt idx="41">
                  <c:v>-0.65383326974123301</c:v>
                </c:pt>
                <c:pt idx="42">
                  <c:v>-0.34931730946777384</c:v>
                </c:pt>
                <c:pt idx="43">
                  <c:v>0.27806635139256186</c:v>
                </c:pt>
                <c:pt idx="44">
                  <c:v>0.46061941614666502</c:v>
                </c:pt>
                <c:pt idx="45">
                  <c:v>-0.80603348179749501</c:v>
                </c:pt>
                <c:pt idx="46">
                  <c:v>0.608401528096711</c:v>
                </c:pt>
                <c:pt idx="47">
                  <c:v>0.60200560502164746</c:v>
                </c:pt>
                <c:pt idx="48">
                  <c:v>0.4841318136434985</c:v>
                </c:pt>
                <c:pt idx="49">
                  <c:v>0.83530059506512511</c:v>
                </c:pt>
                <c:pt idx="50">
                  <c:v>0.1526520115529818</c:v>
                </c:pt>
                <c:pt idx="51">
                  <c:v>0.42593198812872951</c:v>
                </c:pt>
                <c:pt idx="52">
                  <c:v>0.50576960016659456</c:v>
                </c:pt>
                <c:pt idx="53">
                  <c:v>1.2851056838286643</c:v>
                </c:pt>
                <c:pt idx="54">
                  <c:v>-0.14337891804297076</c:v>
                </c:pt>
                <c:pt idx="55">
                  <c:v>0.7937313884677788</c:v>
                </c:pt>
                <c:pt idx="56">
                  <c:v>0.20277010194184397</c:v>
                </c:pt>
                <c:pt idx="57">
                  <c:v>0.39433597150588295</c:v>
                </c:pt>
                <c:pt idx="58">
                  <c:v>-0.74293416650431032</c:v>
                </c:pt>
                <c:pt idx="59">
                  <c:v>-0.57266788902775012</c:v>
                </c:pt>
                <c:pt idx="60">
                  <c:v>0.4517606770136583</c:v>
                </c:pt>
                <c:pt idx="61">
                  <c:v>-0.73136381504157555</c:v>
                </c:pt>
                <c:pt idx="62">
                  <c:v>1.6798199813344503</c:v>
                </c:pt>
                <c:pt idx="63">
                  <c:v>0.30790742238898972</c:v>
                </c:pt>
                <c:pt idx="64">
                  <c:v>-0.44404488113205964</c:v>
                </c:pt>
                <c:pt idx="65">
                  <c:v>0.26015183445145951</c:v>
                </c:pt>
                <c:pt idx="66">
                  <c:v>0.47139963755127212</c:v>
                </c:pt>
                <c:pt idx="67">
                  <c:v>1.3666382720643369</c:v>
                </c:pt>
                <c:pt idx="68">
                  <c:v>0.46790678664937202</c:v>
                </c:pt>
                <c:pt idx="69">
                  <c:v>-0.25041735356302031</c:v>
                </c:pt>
                <c:pt idx="70">
                  <c:v>-1.3284450559335823</c:v>
                </c:pt>
                <c:pt idx="71">
                  <c:v>0.70677354375269807</c:v>
                </c:pt>
                <c:pt idx="72">
                  <c:v>7.9011795936560603E-2</c:v>
                </c:pt>
                <c:pt idx="73">
                  <c:v>0.50863117878009589</c:v>
                </c:pt>
                <c:pt idx="74">
                  <c:v>-0.36351409405131285</c:v>
                </c:pt>
                <c:pt idx="75">
                  <c:v>1.1868758729110813</c:v>
                </c:pt>
                <c:pt idx="76">
                  <c:v>1.6082076081674326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F-4A3B-91D7-02A0DC3B6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78176"/>
        <c:axId val="194979712"/>
      </c:barChart>
      <c:catAx>
        <c:axId val="19497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9797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979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94978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33" r="0.750000000000003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76200</xdr:colOff>
      <xdr:row>51</xdr:row>
      <xdr:rowOff>9525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</xdr:colOff>
      <xdr:row>108</xdr:row>
      <xdr:rowOff>161924</xdr:rowOff>
    </xdr:from>
    <xdr:to>
      <xdr:col>12</xdr:col>
      <xdr:colOff>781051</xdr:colOff>
      <xdr:row>145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57150</xdr:colOff>
      <xdr:row>51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109</xdr:row>
      <xdr:rowOff>0</xdr:rowOff>
    </xdr:from>
    <xdr:to>
      <xdr:col>13</xdr:col>
      <xdr:colOff>3175</xdr:colOff>
      <xdr:row>144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393700</xdr:colOff>
          <xdr:row>51</xdr:row>
          <xdr:rowOff>69850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27.90625" customWidth="1"/>
  </cols>
  <sheetData>
    <row r="1" spans="1:2" ht="13" x14ac:dyDescent="0.3">
      <c r="A1" s="174" t="s">
        <v>107</v>
      </c>
      <c r="B1" s="175" t="s">
        <v>108</v>
      </c>
    </row>
    <row r="2" spans="1:2" x14ac:dyDescent="0.25">
      <c r="A2" s="108"/>
      <c r="B2" s="109"/>
    </row>
    <row r="3" spans="1:2" ht="13" x14ac:dyDescent="0.25">
      <c r="A3" s="176" t="s">
        <v>114</v>
      </c>
      <c r="B3" s="188" t="s">
        <v>115</v>
      </c>
    </row>
    <row r="4" spans="1:2" ht="19.5" customHeight="1" x14ac:dyDescent="0.25">
      <c r="A4" s="177"/>
      <c r="B4" s="189"/>
    </row>
    <row r="5" spans="1:2" ht="18.75" customHeight="1" x14ac:dyDescent="0.25">
      <c r="A5" s="176" t="s">
        <v>109</v>
      </c>
      <c r="B5" s="110" t="s">
        <v>110</v>
      </c>
    </row>
    <row r="6" spans="1:2" ht="13" x14ac:dyDescent="0.25">
      <c r="A6" s="176" t="s">
        <v>175</v>
      </c>
      <c r="B6" s="190" t="s">
        <v>173</v>
      </c>
    </row>
    <row r="7" spans="1:2" ht="47.25" customHeight="1" x14ac:dyDescent="0.25">
      <c r="A7" s="178"/>
      <c r="B7" s="191"/>
    </row>
    <row r="8" spans="1:2" ht="14.25" customHeight="1" x14ac:dyDescent="0.25">
      <c r="A8" s="176" t="s">
        <v>111</v>
      </c>
      <c r="B8" s="190" t="s">
        <v>174</v>
      </c>
    </row>
    <row r="9" spans="1:2" ht="31.5" customHeight="1" x14ac:dyDescent="0.25">
      <c r="A9" s="178"/>
      <c r="B9" s="191"/>
    </row>
    <row r="10" spans="1:2" ht="22.5" customHeight="1" x14ac:dyDescent="0.25">
      <c r="A10" s="176" t="s">
        <v>112</v>
      </c>
      <c r="B10" s="110" t="s">
        <v>113</v>
      </c>
    </row>
    <row r="11" spans="1:2" ht="13" x14ac:dyDescent="0.3">
      <c r="A11" s="111"/>
      <c r="B11" s="112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Q247"/>
  <sheetViews>
    <sheetView showGridLines="0" zoomScale="90" zoomScaleNormal="9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10.90625" style="3" customWidth="1"/>
    <col min="2" max="2" width="49.179687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8.81640625" style="3"/>
    <col min="12" max="12" width="9.54296875" style="3" bestFit="1" customWidth="1"/>
    <col min="13" max="15" width="8.81640625" style="3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7" max="87" width="11.54296875" bestFit="1" customWidth="1"/>
    <col min="91" max="92" width="8.81640625"/>
    <col min="94" max="96" width="30.90625" bestFit="1" customWidth="1"/>
    <col min="97" max="97" width="2.54296875" customWidth="1"/>
    <col min="98" max="98" width="10.453125" bestFit="1" customWidth="1"/>
    <col min="99" max="99" width="21.54296875" bestFit="1" customWidth="1"/>
    <col min="100" max="100" width="15.453125" customWidth="1"/>
    <col min="101" max="101" width="15.54296875" customWidth="1"/>
    <col min="102" max="102" width="27.90625" bestFit="1" customWidth="1"/>
    <col min="103" max="103" width="29.7265625" bestFit="1" customWidth="1"/>
    <col min="107" max="107" width="25.453125" bestFit="1" customWidth="1"/>
    <col min="108" max="108" width="24.54296875" customWidth="1"/>
    <col min="109" max="109" width="24.08984375" customWidth="1"/>
    <col min="110" max="110" width="25" customWidth="1"/>
    <col min="111" max="111" width="7.54296875" customWidth="1"/>
    <col min="112" max="112" width="13" customWidth="1"/>
    <col min="113" max="113" width="18" customWidth="1"/>
    <col min="114" max="114" width="15" bestFit="1" customWidth="1"/>
    <col min="115" max="115" width="11.08984375" bestFit="1" customWidth="1"/>
    <col min="116" max="116" width="14.453125" bestFit="1" customWidth="1"/>
    <col min="117" max="117" width="16.453125" bestFit="1" customWidth="1"/>
    <col min="118" max="119" width="13.453125" customWidth="1"/>
    <col min="120" max="120" width="11.453125" bestFit="1" customWidth="1"/>
  </cols>
  <sheetData>
    <row r="1" spans="1:121" x14ac:dyDescent="0.3">
      <c r="A1" s="3" t="s">
        <v>94</v>
      </c>
      <c r="B1" s="5"/>
      <c r="CU1" s="125"/>
      <c r="CV1" s="125"/>
      <c r="CW1" s="125"/>
      <c r="CX1" s="125"/>
      <c r="CY1" s="125"/>
      <c r="DI1" s="155"/>
      <c r="DJ1" s="155"/>
      <c r="DK1" s="155"/>
      <c r="DL1" s="155"/>
      <c r="DM1" s="155"/>
      <c r="DN1" s="155"/>
      <c r="DO1" s="155"/>
      <c r="DP1" s="150"/>
    </row>
    <row r="2" spans="1:121" s="9" customFormat="1" x14ac:dyDescent="0.3">
      <c r="A2" s="41" t="s">
        <v>142</v>
      </c>
      <c r="B2" s="156"/>
      <c r="C2" s="117" t="s">
        <v>49</v>
      </c>
      <c r="D2" s="117" t="s">
        <v>50</v>
      </c>
      <c r="E2" s="117" t="s">
        <v>51</v>
      </c>
      <c r="F2" s="117" t="s">
        <v>52</v>
      </c>
      <c r="G2" s="117" t="s">
        <v>49</v>
      </c>
      <c r="H2" s="117" t="s">
        <v>50</v>
      </c>
      <c r="I2" s="117" t="s">
        <v>51</v>
      </c>
      <c r="J2" s="117" t="s">
        <v>52</v>
      </c>
      <c r="K2" s="117" t="s">
        <v>49</v>
      </c>
      <c r="L2" s="117" t="s">
        <v>50</v>
      </c>
      <c r="M2" s="117" t="s">
        <v>51</v>
      </c>
      <c r="N2" s="117" t="s">
        <v>52</v>
      </c>
      <c r="O2" s="117" t="s">
        <v>49</v>
      </c>
      <c r="P2" s="117" t="s">
        <v>50</v>
      </c>
      <c r="Q2" s="117" t="s">
        <v>51</v>
      </c>
      <c r="R2" s="117" t="s">
        <v>52</v>
      </c>
      <c r="S2" s="117" t="s">
        <v>49</v>
      </c>
      <c r="T2" s="117" t="s">
        <v>50</v>
      </c>
      <c r="U2" s="117" t="s">
        <v>51</v>
      </c>
      <c r="V2" s="117" t="s">
        <v>52</v>
      </c>
      <c r="W2" s="117" t="s">
        <v>49</v>
      </c>
      <c r="X2" s="117" t="s">
        <v>50</v>
      </c>
      <c r="Y2" s="117" t="s">
        <v>51</v>
      </c>
      <c r="Z2" s="117" t="s">
        <v>52</v>
      </c>
      <c r="AA2" s="117" t="s">
        <v>49</v>
      </c>
      <c r="AB2" s="117" t="s">
        <v>50</v>
      </c>
      <c r="AC2" s="117" t="s">
        <v>51</v>
      </c>
      <c r="AD2" s="117" t="s">
        <v>52</v>
      </c>
      <c r="AE2" s="117" t="s">
        <v>49</v>
      </c>
      <c r="AF2" s="117" t="s">
        <v>50</v>
      </c>
      <c r="AG2" s="117" t="s">
        <v>51</v>
      </c>
      <c r="AH2" s="117" t="s">
        <v>52</v>
      </c>
      <c r="AI2" s="117" t="s">
        <v>49</v>
      </c>
      <c r="AJ2" s="117" t="s">
        <v>50</v>
      </c>
      <c r="AK2" s="117" t="s">
        <v>51</v>
      </c>
      <c r="AL2" s="117" t="s">
        <v>52</v>
      </c>
      <c r="AM2" s="117" t="s">
        <v>49</v>
      </c>
      <c r="AN2" s="117" t="s">
        <v>50</v>
      </c>
      <c r="AO2" s="117" t="s">
        <v>51</v>
      </c>
      <c r="AP2" s="117" t="s">
        <v>52</v>
      </c>
      <c r="AQ2" s="117" t="s">
        <v>49</v>
      </c>
      <c r="AR2" s="117" t="s">
        <v>50</v>
      </c>
      <c r="AS2" s="117" t="s">
        <v>51</v>
      </c>
      <c r="AT2" s="117" t="s">
        <v>52</v>
      </c>
      <c r="AU2" s="117" t="s">
        <v>49</v>
      </c>
      <c r="AV2" s="117" t="s">
        <v>50</v>
      </c>
      <c r="AW2" s="117" t="s">
        <v>51</v>
      </c>
      <c r="AX2" s="117" t="s">
        <v>52</v>
      </c>
      <c r="AY2" s="117" t="s">
        <v>49</v>
      </c>
      <c r="AZ2" s="117" t="s">
        <v>50</v>
      </c>
      <c r="BA2" s="117" t="s">
        <v>51</v>
      </c>
      <c r="BB2" s="117" t="s">
        <v>52</v>
      </c>
      <c r="BC2" s="117" t="s">
        <v>49</v>
      </c>
      <c r="BD2" s="117" t="s">
        <v>50</v>
      </c>
      <c r="BE2" s="117" t="s">
        <v>51</v>
      </c>
      <c r="BF2" s="117" t="s">
        <v>52</v>
      </c>
      <c r="BG2" s="117" t="s">
        <v>49</v>
      </c>
      <c r="BH2" s="117" t="s">
        <v>50</v>
      </c>
      <c r="BI2" s="117" t="s">
        <v>51</v>
      </c>
      <c r="BJ2" s="117" t="s">
        <v>52</v>
      </c>
      <c r="BK2" s="117" t="s">
        <v>49</v>
      </c>
      <c r="BL2" s="117" t="s">
        <v>50</v>
      </c>
      <c r="BM2" s="117" t="s">
        <v>51</v>
      </c>
      <c r="BN2" s="117" t="s">
        <v>52</v>
      </c>
      <c r="BO2" s="117" t="s">
        <v>49</v>
      </c>
      <c r="BP2" s="117" t="s">
        <v>50</v>
      </c>
      <c r="BQ2" s="117" t="s">
        <v>51</v>
      </c>
      <c r="BR2" s="117" t="s">
        <v>52</v>
      </c>
      <c r="BS2" s="117" t="s">
        <v>49</v>
      </c>
      <c r="BT2" s="117" t="s">
        <v>50</v>
      </c>
      <c r="BU2" s="117" t="s">
        <v>51</v>
      </c>
      <c r="BV2" s="117" t="s">
        <v>52</v>
      </c>
      <c r="BW2" s="117" t="s">
        <v>49</v>
      </c>
      <c r="BX2" s="117" t="s">
        <v>50</v>
      </c>
      <c r="BY2" s="117" t="s">
        <v>51</v>
      </c>
      <c r="BZ2" s="117" t="s">
        <v>52</v>
      </c>
      <c r="CA2" s="117" t="s">
        <v>49</v>
      </c>
      <c r="CB2" s="117" t="s">
        <v>50</v>
      </c>
      <c r="CC2" s="117" t="s">
        <v>51</v>
      </c>
      <c r="CD2" s="117" t="s">
        <v>52</v>
      </c>
      <c r="CE2" s="117" t="s">
        <v>49</v>
      </c>
      <c r="CF2" s="117" t="s">
        <v>50</v>
      </c>
      <c r="CG2" s="117" t="s">
        <v>51</v>
      </c>
      <c r="CH2" s="117" t="s">
        <v>52</v>
      </c>
      <c r="CI2" s="40"/>
      <c r="CJ2" s="40"/>
      <c r="CN2"/>
      <c r="CP2" s="192" t="s">
        <v>85</v>
      </c>
      <c r="CQ2" s="192" t="s">
        <v>83</v>
      </c>
      <c r="CR2" s="192" t="s">
        <v>84</v>
      </c>
      <c r="CT2" s="40" t="s">
        <v>78</v>
      </c>
      <c r="CU2" s="157" t="s">
        <v>98</v>
      </c>
      <c r="CV2" s="126"/>
      <c r="CW2" s="126"/>
      <c r="CX2" s="126"/>
      <c r="CY2" s="126"/>
      <c r="DC2" s="74"/>
      <c r="DD2" s="74"/>
      <c r="DI2" s="158"/>
      <c r="DJ2" s="158"/>
      <c r="DK2" s="158"/>
      <c r="DL2" s="158"/>
      <c r="DM2" s="158"/>
      <c r="DN2" s="158"/>
      <c r="DO2" s="158"/>
      <c r="DP2" s="151"/>
    </row>
    <row r="3" spans="1:121" s="3" customFormat="1" ht="13.5" thickBot="1" x14ac:dyDescent="0.35">
      <c r="A3" s="41" t="s">
        <v>20</v>
      </c>
      <c r="B3" s="159"/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50">
        <v>45809</v>
      </c>
      <c r="CF3" s="50">
        <v>45901</v>
      </c>
      <c r="CG3" s="50">
        <v>45992</v>
      </c>
      <c r="CH3" s="50">
        <v>46082</v>
      </c>
      <c r="CI3" s="4"/>
      <c r="CJ3" s="4"/>
      <c r="CK3" s="4"/>
      <c r="CL3" s="4"/>
      <c r="CM3" s="41"/>
      <c r="CN3" s="42"/>
      <c r="CO3" s="41"/>
      <c r="CP3" s="193"/>
      <c r="CQ3" s="193"/>
      <c r="CR3" s="193"/>
      <c r="CT3" s="41"/>
      <c r="CU3" s="127"/>
      <c r="CV3" s="127"/>
      <c r="CW3" s="127"/>
      <c r="CX3" s="128" t="s">
        <v>104</v>
      </c>
      <c r="CY3" s="128" t="s">
        <v>104</v>
      </c>
      <c r="DI3" s="160"/>
      <c r="DJ3" s="160"/>
      <c r="DK3" s="160"/>
      <c r="DL3" s="160"/>
      <c r="DM3" s="160"/>
      <c r="DN3" s="160"/>
      <c r="DO3" s="160"/>
      <c r="DP3" s="152"/>
      <c r="DQ3" s="9"/>
    </row>
    <row r="4" spans="1:121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114"/>
      <c r="CO4" s="41"/>
      <c r="CP4" s="41" t="s">
        <v>116</v>
      </c>
      <c r="CQ4" s="41" t="str">
        <f>CP4</f>
        <v>DataGrowthRates!</v>
      </c>
      <c r="CR4" s="41" t="str">
        <f>+CQ4</f>
        <v>DataGrowthRates!</v>
      </c>
      <c r="CS4" s="3"/>
      <c r="CT4" s="41"/>
      <c r="CU4" s="128" t="s">
        <v>181</v>
      </c>
      <c r="CV4" s="128" t="s">
        <v>182</v>
      </c>
      <c r="CW4" s="128" t="s">
        <v>183</v>
      </c>
      <c r="CX4" s="129" t="s">
        <v>105</v>
      </c>
      <c r="CY4" s="129" t="s">
        <v>106</v>
      </c>
      <c r="DC4" s="75" t="s">
        <v>0</v>
      </c>
      <c r="DD4" s="75" t="s">
        <v>186</v>
      </c>
      <c r="DE4" s="75" t="s">
        <v>119</v>
      </c>
      <c r="DF4" s="75" t="s">
        <v>89</v>
      </c>
      <c r="DG4" s="3"/>
      <c r="DI4" s="161" t="s">
        <v>185</v>
      </c>
      <c r="DJ4" s="162" t="s">
        <v>187</v>
      </c>
      <c r="DK4" s="162" t="s">
        <v>184</v>
      </c>
      <c r="DL4" s="161" t="s">
        <v>188</v>
      </c>
      <c r="DM4" s="161" t="s">
        <v>189</v>
      </c>
      <c r="DN4" s="161" t="s">
        <v>190</v>
      </c>
      <c r="DO4" s="161" t="s">
        <v>191</v>
      </c>
      <c r="DP4" s="163" t="s">
        <v>192</v>
      </c>
      <c r="DQ4" s="9"/>
    </row>
    <row r="5" spans="1:121" x14ac:dyDescent="0.3">
      <c r="A5" s="47" t="s">
        <v>79</v>
      </c>
      <c r="B5" s="41"/>
      <c r="C5" s="92">
        <v>251.0254470475968</v>
      </c>
      <c r="D5" s="92">
        <v>247.48545574320775</v>
      </c>
      <c r="E5" s="92">
        <v>247.48545574320775</v>
      </c>
      <c r="F5" s="92">
        <v>246.84771369572942</v>
      </c>
      <c r="G5" s="92">
        <v>246.84771369572942</v>
      </c>
      <c r="H5" s="92">
        <v>247.01222466254393</v>
      </c>
      <c r="I5" s="92">
        <v>247.01222466254393</v>
      </c>
      <c r="J5" s="92">
        <v>247.24644407221859</v>
      </c>
      <c r="K5" s="92">
        <v>247.24644407221859</v>
      </c>
      <c r="L5" s="92">
        <v>247.01789961060697</v>
      </c>
      <c r="M5" s="92">
        <v>237.53892828471751</v>
      </c>
      <c r="N5" s="92">
        <v>237.53892828471751</v>
      </c>
      <c r="O5" s="92">
        <v>237.53892828471751</v>
      </c>
      <c r="P5" s="92">
        <v>237.53892828471751</v>
      </c>
      <c r="Q5" s="92">
        <v>237.53892828471751</v>
      </c>
      <c r="R5" s="92">
        <v>237.53892828471751</v>
      </c>
      <c r="S5" s="92">
        <v>237.53892828471751</v>
      </c>
      <c r="T5" s="92">
        <v>237.53892828471751</v>
      </c>
      <c r="U5" s="92">
        <v>237.53892828471751</v>
      </c>
      <c r="V5" s="92">
        <v>237.53892828471751</v>
      </c>
      <c r="W5" s="92">
        <v>237.53892828471751</v>
      </c>
      <c r="X5" s="92">
        <v>237.53892828471751</v>
      </c>
      <c r="Y5" s="92">
        <v>237.53892828471751</v>
      </c>
      <c r="Z5" s="92">
        <v>237.53892828471751</v>
      </c>
      <c r="AA5" s="92">
        <v>237.53892828471751</v>
      </c>
      <c r="AB5" s="92">
        <v>235.89173478514272</v>
      </c>
      <c r="AC5" s="92">
        <v>236.33296100394776</v>
      </c>
      <c r="AD5" s="92">
        <v>236.33296100394776</v>
      </c>
      <c r="AE5" s="92">
        <v>235.83793210964964</v>
      </c>
      <c r="AF5" s="92">
        <v>235.83793210964964</v>
      </c>
      <c r="AG5" s="92">
        <v>235.83793210964964</v>
      </c>
      <c r="AH5" s="92">
        <v>235.83793210964964</v>
      </c>
      <c r="AI5" s="92">
        <v>234.83144569526004</v>
      </c>
      <c r="AJ5" s="92">
        <v>234.83144569526004</v>
      </c>
      <c r="AK5" s="92">
        <v>234.83144569526004</v>
      </c>
      <c r="AL5" s="92">
        <v>234.65427504957157</v>
      </c>
      <c r="AM5" s="92">
        <v>234.65427504957157</v>
      </c>
      <c r="AN5" s="92">
        <v>234.65427504957157</v>
      </c>
      <c r="AO5" s="92">
        <v>234.65557769541491</v>
      </c>
      <c r="AP5" s="92">
        <v>234.65557769541491</v>
      </c>
      <c r="AQ5" s="92">
        <v>234.65557769541491</v>
      </c>
      <c r="AR5" s="92">
        <v>234.65557769541491</v>
      </c>
      <c r="AS5" s="92">
        <v>234.65557769541491</v>
      </c>
      <c r="AT5" s="92">
        <v>234.65557769541491</v>
      </c>
      <c r="AU5" s="92">
        <v>234.65557769541491</v>
      </c>
      <c r="AV5" s="92">
        <v>234.65557769541491</v>
      </c>
      <c r="AW5" s="92">
        <v>234.65557769541491</v>
      </c>
      <c r="AX5" s="92">
        <v>234.65557769541491</v>
      </c>
      <c r="AY5" s="92">
        <v>234.65557769541491</v>
      </c>
      <c r="AZ5" s="92">
        <v>234.65557769541491</v>
      </c>
      <c r="BA5" s="92">
        <v>234.65557769541491</v>
      </c>
      <c r="BB5" s="92">
        <v>234.65557769541491</v>
      </c>
      <c r="BC5" s="92">
        <v>234.65557769541491</v>
      </c>
      <c r="BD5" s="92">
        <v>234.65557769541491</v>
      </c>
      <c r="BE5" s="92">
        <v>234.65557769541491</v>
      </c>
      <c r="BF5" s="92">
        <v>234.65557769541491</v>
      </c>
      <c r="BG5" s="92">
        <v>234.65557769541491</v>
      </c>
      <c r="BH5" s="92">
        <v>234.65557769541491</v>
      </c>
      <c r="BI5" s="92">
        <v>234.65557769541491</v>
      </c>
      <c r="BJ5" s="92">
        <v>234.65581198936692</v>
      </c>
      <c r="BK5" s="92">
        <v>234.65581198936692</v>
      </c>
      <c r="BL5" s="92">
        <v>234.65581198936692</v>
      </c>
      <c r="BM5" s="92">
        <v>234.65581198936692</v>
      </c>
      <c r="BN5" s="92">
        <v>234.66</v>
      </c>
      <c r="BO5" s="92">
        <v>234.66</v>
      </c>
      <c r="BP5" s="92">
        <v>234.66</v>
      </c>
      <c r="BQ5" s="92">
        <v>234.66</v>
      </c>
      <c r="BR5" s="92">
        <v>234.66</v>
      </c>
      <c r="BS5" s="92">
        <v>233.14</v>
      </c>
      <c r="BT5" s="92">
        <v>233.14</v>
      </c>
      <c r="BU5" s="92">
        <v>233.14</v>
      </c>
      <c r="BV5" s="92">
        <v>233.14</v>
      </c>
      <c r="BW5" s="92">
        <v>233.14</v>
      </c>
      <c r="BX5" s="92">
        <v>233.14</v>
      </c>
      <c r="BY5" s="92">
        <v>233.14</v>
      </c>
      <c r="BZ5" s="92">
        <v>233.14</v>
      </c>
      <c r="CA5" s="92">
        <v>233.14</v>
      </c>
      <c r="CB5" s="92">
        <v>233.14</v>
      </c>
      <c r="CC5" s="92">
        <v>233.14</v>
      </c>
      <c r="CD5" s="92">
        <v>233.14</v>
      </c>
      <c r="CE5" s="92">
        <v>233.14</v>
      </c>
      <c r="CF5" s="92">
        <v>0</v>
      </c>
      <c r="CG5" s="92">
        <v>0</v>
      </c>
      <c r="CH5" s="92">
        <v>0</v>
      </c>
      <c r="CI5" s="2"/>
      <c r="CM5" s="41"/>
      <c r="CN5" s="114"/>
      <c r="CO5" s="41"/>
      <c r="CP5" s="41"/>
      <c r="CQ5" s="41"/>
      <c r="CR5" s="41"/>
      <c r="CS5" s="8"/>
      <c r="CT5" s="41"/>
      <c r="CU5" s="128"/>
      <c r="CV5" s="128"/>
      <c r="CW5" s="128"/>
      <c r="CX5" s="129"/>
      <c r="CY5" s="129"/>
      <c r="DB5" s="3">
        <v>5</v>
      </c>
      <c r="DC5" s="43"/>
      <c r="DD5" s="43" t="str">
        <f t="shared" ref="DD5:DD68" si="0">CP$4&amp;CN9&amp;DB5</f>
        <v>DataGrowthRates!c5</v>
      </c>
      <c r="DE5" s="43"/>
      <c r="DF5" s="43"/>
      <c r="DG5" s="8"/>
      <c r="DH5" s="47" t="s">
        <v>79</v>
      </c>
      <c r="DI5" s="138"/>
      <c r="DJ5" s="139"/>
      <c r="DK5" s="139"/>
      <c r="DL5" s="139"/>
      <c r="DM5" s="139"/>
      <c r="DN5" s="139"/>
      <c r="DO5" s="139"/>
      <c r="DP5" s="153"/>
    </row>
    <row r="6" spans="1:121" x14ac:dyDescent="0.3">
      <c r="A6" s="47" t="s">
        <v>80</v>
      </c>
      <c r="B6" s="41"/>
      <c r="C6" s="85">
        <v>236.1204930593843</v>
      </c>
      <c r="D6" s="85">
        <v>236.10282770697475</v>
      </c>
      <c r="E6" s="85">
        <v>236.10282770697475</v>
      </c>
      <c r="F6" s="85">
        <v>235.46576540258812</v>
      </c>
      <c r="G6" s="85">
        <v>235.46576540258812</v>
      </c>
      <c r="H6" s="85">
        <v>233.16524210150996</v>
      </c>
      <c r="I6" s="85">
        <v>233.16524210150996</v>
      </c>
      <c r="J6" s="85">
        <v>233.25132397528333</v>
      </c>
      <c r="K6" s="85">
        <v>233.25132397528333</v>
      </c>
      <c r="L6" s="85">
        <v>233.33172480135062</v>
      </c>
      <c r="M6" s="85">
        <v>237.81290352920811</v>
      </c>
      <c r="N6" s="85">
        <v>237.81290352920811</v>
      </c>
      <c r="O6" s="85">
        <v>237.81290352920811</v>
      </c>
      <c r="P6" s="85">
        <v>237.81290352920811</v>
      </c>
      <c r="Q6" s="85">
        <v>237.81290352920811</v>
      </c>
      <c r="R6" s="85">
        <v>237.81290352920811</v>
      </c>
      <c r="S6" s="85">
        <v>237.81290352920811</v>
      </c>
      <c r="T6" s="85">
        <v>237.81290352920811</v>
      </c>
      <c r="U6" s="85">
        <v>237.81290352920811</v>
      </c>
      <c r="V6" s="85">
        <v>237.81290352920811</v>
      </c>
      <c r="W6" s="85">
        <v>237.81290352920811</v>
      </c>
      <c r="X6" s="85">
        <v>237.81290352920811</v>
      </c>
      <c r="Y6" s="85">
        <v>237.81290352920811</v>
      </c>
      <c r="Z6" s="85">
        <v>237.81290352920811</v>
      </c>
      <c r="AA6" s="85">
        <v>237.81290352920811</v>
      </c>
      <c r="AB6" s="85">
        <v>236.41141208208182</v>
      </c>
      <c r="AC6" s="85">
        <v>236.41141208208182</v>
      </c>
      <c r="AD6" s="85">
        <v>236.41141208208182</v>
      </c>
      <c r="AE6" s="85">
        <v>236.17841998130069</v>
      </c>
      <c r="AF6" s="85">
        <v>236.17841998130069</v>
      </c>
      <c r="AG6" s="85">
        <v>236.17841998130069</v>
      </c>
      <c r="AH6" s="85">
        <v>236.17841998130069</v>
      </c>
      <c r="AI6" s="85">
        <v>235.34151750939409</v>
      </c>
      <c r="AJ6" s="85">
        <v>235.34151750939409</v>
      </c>
      <c r="AK6" s="85">
        <v>235.34151750939409</v>
      </c>
      <c r="AL6" s="85">
        <v>235.21907817896218</v>
      </c>
      <c r="AM6" s="85">
        <v>235.21907817896218</v>
      </c>
      <c r="AN6" s="85">
        <v>235.21907817896218</v>
      </c>
      <c r="AO6" s="85">
        <v>235.22079324255739</v>
      </c>
      <c r="AP6" s="85">
        <v>235.22079324255739</v>
      </c>
      <c r="AQ6" s="85">
        <v>235.22079324255739</v>
      </c>
      <c r="AR6" s="85">
        <v>235.22079324255739</v>
      </c>
      <c r="AS6" s="85">
        <v>235.22079324255739</v>
      </c>
      <c r="AT6" s="85">
        <v>235.22079324255739</v>
      </c>
      <c r="AU6" s="85">
        <v>235.22079324255739</v>
      </c>
      <c r="AV6" s="85">
        <v>235.22079324255739</v>
      </c>
      <c r="AW6" s="85">
        <v>235.22079324255739</v>
      </c>
      <c r="AX6" s="85">
        <v>235.22079324255739</v>
      </c>
      <c r="AY6" s="85">
        <v>235.22079324255739</v>
      </c>
      <c r="AZ6" s="85">
        <v>235.22079324255739</v>
      </c>
      <c r="BA6" s="85">
        <v>235.22079324255739</v>
      </c>
      <c r="BB6" s="85">
        <v>235.22079324255739</v>
      </c>
      <c r="BC6" s="85">
        <v>235.22079324255739</v>
      </c>
      <c r="BD6" s="85">
        <v>235.22079324255739</v>
      </c>
      <c r="BE6" s="85">
        <v>235.22079324255739</v>
      </c>
      <c r="BF6" s="85">
        <v>235.22079324255739</v>
      </c>
      <c r="BG6" s="85">
        <v>235.22079324255739</v>
      </c>
      <c r="BH6" s="85">
        <v>235.22079324255739</v>
      </c>
      <c r="BI6" s="85">
        <v>235.22079324255739</v>
      </c>
      <c r="BJ6" s="85">
        <v>235.22109597057019</v>
      </c>
      <c r="BK6" s="85">
        <v>235.22109597057019</v>
      </c>
      <c r="BL6" s="85">
        <v>235.22109597057019</v>
      </c>
      <c r="BM6" s="85">
        <v>235.22109597057019</v>
      </c>
      <c r="BN6" s="85">
        <v>235.22000000000003</v>
      </c>
      <c r="BO6" s="85">
        <v>235.22000000000003</v>
      </c>
      <c r="BP6" s="85">
        <v>235.22000000000003</v>
      </c>
      <c r="BQ6" s="85">
        <v>235.22000000000003</v>
      </c>
      <c r="BR6" s="85">
        <v>235.22000000000003</v>
      </c>
      <c r="BS6" s="85">
        <v>233.02</v>
      </c>
      <c r="BT6" s="85">
        <v>233.02</v>
      </c>
      <c r="BU6" s="85">
        <v>233.02</v>
      </c>
      <c r="BV6" s="85">
        <v>233.02</v>
      </c>
      <c r="BW6" s="85">
        <v>233.02</v>
      </c>
      <c r="BX6" s="85">
        <v>233.02</v>
      </c>
      <c r="BY6" s="85">
        <v>233.02</v>
      </c>
      <c r="BZ6" s="85">
        <v>233.02</v>
      </c>
      <c r="CA6" s="85">
        <v>233.02</v>
      </c>
      <c r="CB6" s="85">
        <v>233.02</v>
      </c>
      <c r="CC6" s="85">
        <v>233.02</v>
      </c>
      <c r="CD6" s="85">
        <v>233.02</v>
      </c>
      <c r="CE6" s="85">
        <v>233.02</v>
      </c>
      <c r="CF6" s="85">
        <v>0</v>
      </c>
      <c r="CG6" s="85">
        <v>0</v>
      </c>
      <c r="CH6" s="85">
        <v>0</v>
      </c>
      <c r="CI6" s="2"/>
      <c r="CM6" s="41"/>
      <c r="CN6" s="114"/>
      <c r="CO6" s="41"/>
      <c r="CP6" s="41"/>
      <c r="CQ6" s="41"/>
      <c r="CR6" s="41"/>
      <c r="CS6" s="8"/>
      <c r="CT6" s="41"/>
      <c r="CU6" s="128"/>
      <c r="CV6" s="128"/>
      <c r="CW6" s="128"/>
      <c r="CX6" s="129"/>
      <c r="CY6" s="129"/>
      <c r="DB6" s="3">
        <f>DB5+1</f>
        <v>6</v>
      </c>
      <c r="DC6" s="43"/>
      <c r="DD6" s="43" t="str">
        <f t="shared" si="0"/>
        <v>DataGrowthRates!d6</v>
      </c>
      <c r="DE6" s="43"/>
      <c r="DF6" s="43"/>
      <c r="DG6" s="8"/>
      <c r="DH6" s="47" t="s">
        <v>80</v>
      </c>
      <c r="DI6" s="138"/>
      <c r="DJ6" s="139"/>
      <c r="DK6" s="139"/>
      <c r="DL6" s="139"/>
      <c r="DM6" s="139"/>
      <c r="DN6" s="139"/>
      <c r="DO6" s="139"/>
      <c r="DP6" s="153"/>
    </row>
    <row r="7" spans="1:121" x14ac:dyDescent="0.3">
      <c r="A7" s="47" t="s">
        <v>81</v>
      </c>
      <c r="B7" s="41"/>
      <c r="C7" s="85">
        <v>222.91511564128857</v>
      </c>
      <c r="D7" s="85">
        <v>224.96333045266149</v>
      </c>
      <c r="E7" s="85">
        <v>224.96333045266149</v>
      </c>
      <c r="F7" s="85">
        <v>224.35231932984584</v>
      </c>
      <c r="G7" s="85">
        <v>224.35231932984584</v>
      </c>
      <c r="H7" s="85">
        <v>223.75778735834771</v>
      </c>
      <c r="I7" s="85">
        <v>223.75778735834771</v>
      </c>
      <c r="J7" s="85">
        <v>223.79886589588304</v>
      </c>
      <c r="K7" s="85">
        <v>223.79886589588304</v>
      </c>
      <c r="L7" s="85">
        <v>223.60177364673248</v>
      </c>
      <c r="M7" s="85">
        <v>240.56071138945853</v>
      </c>
      <c r="N7" s="85">
        <v>240.56071138945853</v>
      </c>
      <c r="O7" s="85">
        <v>240.56071138945853</v>
      </c>
      <c r="P7" s="85">
        <v>240.56071138945853</v>
      </c>
      <c r="Q7" s="85">
        <v>240.56071138945853</v>
      </c>
      <c r="R7" s="85">
        <v>240.56071138945853</v>
      </c>
      <c r="S7" s="85">
        <v>240.56071138945853</v>
      </c>
      <c r="T7" s="85">
        <v>240.56071138945853</v>
      </c>
      <c r="U7" s="85">
        <v>240.56071138945853</v>
      </c>
      <c r="V7" s="85">
        <v>240.56071138945853</v>
      </c>
      <c r="W7" s="85">
        <v>240.56071138945853</v>
      </c>
      <c r="X7" s="85">
        <v>240.56071138945853</v>
      </c>
      <c r="Y7" s="85">
        <v>240.56071138945853</v>
      </c>
      <c r="Z7" s="85">
        <v>240.56071138945853</v>
      </c>
      <c r="AA7" s="85">
        <v>240.56071138945853</v>
      </c>
      <c r="AB7" s="85">
        <v>241.47644418487161</v>
      </c>
      <c r="AC7" s="85">
        <v>241.47644418487161</v>
      </c>
      <c r="AD7" s="85">
        <v>241.47644418487161</v>
      </c>
      <c r="AE7" s="85">
        <v>241.9021691582432</v>
      </c>
      <c r="AF7" s="85">
        <v>241.9021691582432</v>
      </c>
      <c r="AG7" s="85">
        <v>241.9021691582432</v>
      </c>
      <c r="AH7" s="85">
        <v>241.9021691582432</v>
      </c>
      <c r="AI7" s="85">
        <v>240.62763353601466</v>
      </c>
      <c r="AJ7" s="85">
        <v>240.62763353601466</v>
      </c>
      <c r="AK7" s="85">
        <v>240.62763353601466</v>
      </c>
      <c r="AL7" s="85">
        <v>240.67469384640262</v>
      </c>
      <c r="AM7" s="85">
        <v>240.67469384640262</v>
      </c>
      <c r="AN7" s="85">
        <v>240.67469384640262</v>
      </c>
      <c r="AO7" s="85">
        <v>240.57078078292247</v>
      </c>
      <c r="AP7" s="85">
        <v>240.57078078292247</v>
      </c>
      <c r="AQ7" s="85">
        <v>240.57078078292247</v>
      </c>
      <c r="AR7" s="85">
        <v>240.57078078292247</v>
      </c>
      <c r="AS7" s="85">
        <v>240.57078078292247</v>
      </c>
      <c r="AT7" s="85">
        <v>240.57078078292247</v>
      </c>
      <c r="AU7" s="85">
        <v>240.57078078292247</v>
      </c>
      <c r="AV7" s="85">
        <v>240.57078078292247</v>
      </c>
      <c r="AW7" s="85">
        <v>240.57078078292247</v>
      </c>
      <c r="AX7" s="85">
        <v>240.57078078292247</v>
      </c>
      <c r="AY7" s="85">
        <v>240.57078078292247</v>
      </c>
      <c r="AZ7" s="85">
        <v>240.57078078292247</v>
      </c>
      <c r="BA7" s="85">
        <v>240.57078078292247</v>
      </c>
      <c r="BB7" s="85">
        <v>240.57078078292247</v>
      </c>
      <c r="BC7" s="85">
        <v>240.57078078292247</v>
      </c>
      <c r="BD7" s="85">
        <v>240.57078078292247</v>
      </c>
      <c r="BE7" s="85">
        <v>240.57078078292247</v>
      </c>
      <c r="BF7" s="85">
        <v>240.57078078292247</v>
      </c>
      <c r="BG7" s="85">
        <v>240.57078078292247</v>
      </c>
      <c r="BH7" s="85">
        <v>240.57078078292247</v>
      </c>
      <c r="BI7" s="85">
        <v>240.57078078292247</v>
      </c>
      <c r="BJ7" s="85">
        <v>240.57125965279127</v>
      </c>
      <c r="BK7" s="85">
        <v>240.57125965279127</v>
      </c>
      <c r="BL7" s="85">
        <v>240.57125965279127</v>
      </c>
      <c r="BM7" s="85">
        <v>240.57125965279127</v>
      </c>
      <c r="BN7" s="85">
        <v>240.57999999999998</v>
      </c>
      <c r="BO7" s="85">
        <v>240.57999999999998</v>
      </c>
      <c r="BP7" s="85">
        <v>240.57999999999998</v>
      </c>
      <c r="BQ7" s="85">
        <v>240.57999999999998</v>
      </c>
      <c r="BR7" s="85">
        <v>240.57999999999998</v>
      </c>
      <c r="BS7" s="85">
        <v>240.1</v>
      </c>
      <c r="BT7" s="85">
        <v>240.1</v>
      </c>
      <c r="BU7" s="85">
        <v>240.1</v>
      </c>
      <c r="BV7" s="85">
        <v>240.1</v>
      </c>
      <c r="BW7" s="85">
        <v>240.1</v>
      </c>
      <c r="BX7" s="85">
        <v>240.1</v>
      </c>
      <c r="BY7" s="85">
        <v>240.1</v>
      </c>
      <c r="BZ7" s="85">
        <v>240.1</v>
      </c>
      <c r="CA7" s="85">
        <v>240.1</v>
      </c>
      <c r="CB7" s="85">
        <v>240.1</v>
      </c>
      <c r="CC7" s="85">
        <v>240.1</v>
      </c>
      <c r="CD7" s="85">
        <v>240.1</v>
      </c>
      <c r="CE7" s="85">
        <v>240.1</v>
      </c>
      <c r="CF7" s="85">
        <v>0</v>
      </c>
      <c r="CG7" s="85">
        <v>0</v>
      </c>
      <c r="CH7" s="85">
        <v>0</v>
      </c>
      <c r="CI7" s="2"/>
      <c r="CJ7" s="184"/>
      <c r="CM7" s="43"/>
      <c r="CN7" s="41" t="s">
        <v>76</v>
      </c>
      <c r="CO7" s="164">
        <v>100</v>
      </c>
      <c r="CP7" s="43" t="str">
        <f>CP$4&amp;CN9&amp;CO7</f>
        <v>DataGrowthRates!c100</v>
      </c>
      <c r="CQ7" s="43" t="str">
        <f>CQ$4&amp;CN10&amp;CO7</f>
        <v>DataGrowthRates!d100</v>
      </c>
      <c r="CR7" s="43" t="str">
        <f>CR$4&amp;CN13&amp;CO7</f>
        <v>DataGrowthRates!g100</v>
      </c>
      <c r="CS7" s="8"/>
      <c r="CT7" s="41"/>
      <c r="CU7" s="128"/>
      <c r="CV7" s="128"/>
      <c r="CW7" s="128"/>
      <c r="CX7" s="129"/>
      <c r="CY7" s="129"/>
      <c r="DB7" s="3">
        <f t="shared" ref="DB7:DB31" si="1">DB6+1</f>
        <v>7</v>
      </c>
      <c r="DC7" s="43"/>
      <c r="DD7" s="43" t="str">
        <f t="shared" si="0"/>
        <v>DataGrowthRates!e7</v>
      </c>
      <c r="DE7" s="43"/>
      <c r="DF7" s="43"/>
      <c r="DG7" s="8"/>
      <c r="DH7" s="47" t="s">
        <v>81</v>
      </c>
      <c r="DI7" s="138"/>
      <c r="DJ7" s="139"/>
      <c r="DK7" s="139"/>
      <c r="DL7" s="139"/>
      <c r="DM7" s="139"/>
      <c r="DN7" s="139"/>
      <c r="DO7" s="139"/>
      <c r="DP7" s="153"/>
    </row>
    <row r="8" spans="1:121" x14ac:dyDescent="0.3">
      <c r="A8" s="48" t="s">
        <v>82</v>
      </c>
      <c r="B8" s="45"/>
      <c r="C8" s="87">
        <v>242.80001034827026</v>
      </c>
      <c r="D8" s="87">
        <v>249.40179442219446</v>
      </c>
      <c r="E8" s="87">
        <v>249.40179442219446</v>
      </c>
      <c r="F8" s="87">
        <v>248.75165724452208</v>
      </c>
      <c r="G8" s="87">
        <v>248.75165724452208</v>
      </c>
      <c r="H8" s="87">
        <v>246.25654590259015</v>
      </c>
      <c r="I8" s="87">
        <v>246.25654590259015</v>
      </c>
      <c r="J8" s="87">
        <v>246.55749650016429</v>
      </c>
      <c r="K8" s="87">
        <v>246.55749650016429</v>
      </c>
      <c r="L8" s="87">
        <v>246.74792551334127</v>
      </c>
      <c r="M8" s="87">
        <v>245.06372736690452</v>
      </c>
      <c r="N8" s="87">
        <v>245.06372736690452</v>
      </c>
      <c r="O8" s="87">
        <v>245.06372736690452</v>
      </c>
      <c r="P8" s="87">
        <v>245.06372736690452</v>
      </c>
      <c r="Q8" s="87">
        <v>245.06372736690452</v>
      </c>
      <c r="R8" s="87">
        <v>245.06372736690452</v>
      </c>
      <c r="S8" s="87">
        <v>245.06372736690452</v>
      </c>
      <c r="T8" s="87">
        <v>245.06372736690452</v>
      </c>
      <c r="U8" s="87">
        <v>245.06372736690452</v>
      </c>
      <c r="V8" s="87">
        <v>245.06372736690452</v>
      </c>
      <c r="W8" s="87">
        <v>245.06372736690452</v>
      </c>
      <c r="X8" s="87">
        <v>245.06372736690452</v>
      </c>
      <c r="Y8" s="87">
        <v>245.06372736690452</v>
      </c>
      <c r="Z8" s="87">
        <v>245.06372736690452</v>
      </c>
      <c r="AA8" s="87">
        <v>245.06372736690452</v>
      </c>
      <c r="AB8" s="87">
        <v>242.78555538475368</v>
      </c>
      <c r="AC8" s="87">
        <v>242.78555538475368</v>
      </c>
      <c r="AD8" s="87">
        <v>242.78555538475368</v>
      </c>
      <c r="AE8" s="87">
        <v>242.64662518765621</v>
      </c>
      <c r="AF8" s="87">
        <v>242.64662518765621</v>
      </c>
      <c r="AG8" s="87">
        <v>242.64662518765621</v>
      </c>
      <c r="AH8" s="87">
        <v>242.64662518765621</v>
      </c>
      <c r="AI8" s="87">
        <v>241.81941654662356</v>
      </c>
      <c r="AJ8" s="87">
        <v>241.81941654662356</v>
      </c>
      <c r="AK8" s="87">
        <v>241.81941654662356</v>
      </c>
      <c r="AL8" s="87">
        <v>242.05687271470589</v>
      </c>
      <c r="AM8" s="87">
        <v>242.05687271470589</v>
      </c>
      <c r="AN8" s="87">
        <v>242.05687271470589</v>
      </c>
      <c r="AO8" s="87">
        <v>242.33129974914587</v>
      </c>
      <c r="AP8" s="87">
        <v>242.33129974914587</v>
      </c>
      <c r="AQ8" s="87">
        <v>242.33129974914587</v>
      </c>
      <c r="AR8" s="87">
        <v>242.33129974914587</v>
      </c>
      <c r="AS8" s="87">
        <v>242.33129974914587</v>
      </c>
      <c r="AT8" s="87">
        <v>242.33129974914587</v>
      </c>
      <c r="AU8" s="87">
        <v>242.33129974914587</v>
      </c>
      <c r="AV8" s="87">
        <v>242.33129974914587</v>
      </c>
      <c r="AW8" s="87">
        <v>242.33129974914587</v>
      </c>
      <c r="AX8" s="87">
        <v>242.33129974914587</v>
      </c>
      <c r="AY8" s="87">
        <v>242.33129974914587</v>
      </c>
      <c r="AZ8" s="87">
        <v>242.33129974914587</v>
      </c>
      <c r="BA8" s="87">
        <v>242.33129974914587</v>
      </c>
      <c r="BB8" s="87">
        <v>242.33129974914587</v>
      </c>
      <c r="BC8" s="87">
        <v>242.33129974914587</v>
      </c>
      <c r="BD8" s="87">
        <v>242.33129974914587</v>
      </c>
      <c r="BE8" s="87">
        <v>242.33129974914587</v>
      </c>
      <c r="BF8" s="87">
        <v>242.33129974914587</v>
      </c>
      <c r="BG8" s="87">
        <v>242.33129974914587</v>
      </c>
      <c r="BH8" s="87">
        <v>242.33129974914587</v>
      </c>
      <c r="BI8" s="87">
        <v>242.33129974914587</v>
      </c>
      <c r="BJ8" s="87">
        <v>242.33196942531225</v>
      </c>
      <c r="BK8" s="87">
        <v>242.33196942531225</v>
      </c>
      <c r="BL8" s="87">
        <v>242.33196942531225</v>
      </c>
      <c r="BM8" s="87">
        <v>242.33196942531225</v>
      </c>
      <c r="BN8" s="87">
        <v>242.32999999999998</v>
      </c>
      <c r="BO8" s="87">
        <v>242.32999999999998</v>
      </c>
      <c r="BP8" s="87">
        <v>242.32999999999998</v>
      </c>
      <c r="BQ8" s="87">
        <v>242.32999999999998</v>
      </c>
      <c r="BR8" s="87">
        <v>242.32999999999998</v>
      </c>
      <c r="BS8" s="87">
        <v>240.81999999999996</v>
      </c>
      <c r="BT8" s="87">
        <v>240.81999999999996</v>
      </c>
      <c r="BU8" s="87">
        <v>240.81999999999996</v>
      </c>
      <c r="BV8" s="87">
        <v>240.81999999999996</v>
      </c>
      <c r="BW8" s="87">
        <v>240.81999999999996</v>
      </c>
      <c r="BX8" s="87">
        <v>240.81999999999996</v>
      </c>
      <c r="BY8" s="87">
        <v>240.81999999999996</v>
      </c>
      <c r="BZ8" s="87">
        <v>240.81999999999996</v>
      </c>
      <c r="CA8" s="87">
        <v>240.81999999999996</v>
      </c>
      <c r="CB8" s="87">
        <v>240.81999999999996</v>
      </c>
      <c r="CC8" s="87">
        <v>240.81999999999996</v>
      </c>
      <c r="CD8" s="87">
        <v>240.81999999999996</v>
      </c>
      <c r="CE8" s="87">
        <v>240.81999999999996</v>
      </c>
      <c r="CF8" s="87">
        <v>0</v>
      </c>
      <c r="CG8" s="87">
        <v>0</v>
      </c>
      <c r="CH8" s="87">
        <v>0</v>
      </c>
      <c r="CI8" s="2"/>
      <c r="CM8" s="43"/>
      <c r="CN8" s="41" t="s">
        <v>77</v>
      </c>
      <c r="CO8" s="44">
        <f>CO7+1</f>
        <v>101</v>
      </c>
      <c r="CP8" s="43" t="str">
        <f t="shared" ref="CP8:CP32" si="2">CP$4&amp;CN10&amp;CO8</f>
        <v>DataGrowthRates!d101</v>
      </c>
      <c r="CQ8" s="43" t="str">
        <f t="shared" ref="CQ8:CQ32" si="3">CQ$4&amp;CN11&amp;CO8</f>
        <v>DataGrowthRates!e101</v>
      </c>
      <c r="CR8" s="43" t="str">
        <f t="shared" ref="CR8:CR32" si="4">CR$4&amp;CN14&amp;CO8</f>
        <v>DataGrowthRates!h101</v>
      </c>
      <c r="CS8" s="8"/>
      <c r="CT8" s="45"/>
      <c r="CU8" s="136"/>
      <c r="CV8" s="136"/>
      <c r="CW8" s="136"/>
      <c r="CX8" s="137"/>
      <c r="CY8" s="137"/>
      <c r="DB8" s="3">
        <f t="shared" si="1"/>
        <v>8</v>
      </c>
      <c r="DC8" s="43"/>
      <c r="DD8" s="43" t="str">
        <f t="shared" si="0"/>
        <v>DataGrowthRates!f8</v>
      </c>
      <c r="DE8" s="43"/>
      <c r="DF8" s="43"/>
      <c r="DG8" s="8"/>
      <c r="DH8" s="48" t="s">
        <v>82</v>
      </c>
      <c r="DI8" s="140"/>
      <c r="DJ8" s="141"/>
      <c r="DK8" s="141"/>
      <c r="DL8" s="141"/>
      <c r="DM8" s="141"/>
      <c r="DN8" s="141"/>
      <c r="DO8" s="141"/>
      <c r="DP8" s="154"/>
    </row>
    <row r="9" spans="1:121" x14ac:dyDescent="0.3">
      <c r="A9" s="47" t="s">
        <v>12</v>
      </c>
      <c r="B9" s="42"/>
      <c r="C9" s="89">
        <v>255.2597570838623</v>
      </c>
      <c r="D9" s="90">
        <v>253.82446351196543</v>
      </c>
      <c r="E9" s="86">
        <v>254.28044387676013</v>
      </c>
      <c r="F9" s="86">
        <v>253.38235433925243</v>
      </c>
      <c r="G9" s="91">
        <v>253.27910632782542</v>
      </c>
      <c r="H9" s="86">
        <v>251.6103203734352</v>
      </c>
      <c r="I9" s="86">
        <v>251.6103203734352</v>
      </c>
      <c r="J9" s="86">
        <v>251.61204244171975</v>
      </c>
      <c r="K9" s="186">
        <v>251.61204244171975</v>
      </c>
      <c r="L9" s="186">
        <v>252.0359325638012</v>
      </c>
      <c r="M9" s="186">
        <v>240.58191858440034</v>
      </c>
      <c r="N9" s="186">
        <v>240.58191858440034</v>
      </c>
      <c r="O9" s="186">
        <v>240.58191858440034</v>
      </c>
      <c r="P9" s="186">
        <v>241.24786435051504</v>
      </c>
      <c r="Q9" s="186">
        <v>241.24786435051504</v>
      </c>
      <c r="R9" s="186">
        <v>241.24786435051504</v>
      </c>
      <c r="S9" s="186">
        <v>241.24786435051504</v>
      </c>
      <c r="T9" s="186">
        <v>241.24607878087551</v>
      </c>
      <c r="U9" s="186">
        <v>241.24607878087551</v>
      </c>
      <c r="V9" s="186">
        <v>241.24607878087551</v>
      </c>
      <c r="W9" s="186">
        <v>241.41339263530088</v>
      </c>
      <c r="X9" s="186">
        <v>241.72498131632261</v>
      </c>
      <c r="Y9" s="186">
        <v>241.72498131632261</v>
      </c>
      <c r="Z9" s="186">
        <v>241.72498131632261</v>
      </c>
      <c r="AA9" s="186">
        <v>241.72588509991201</v>
      </c>
      <c r="AB9" s="186">
        <v>240.74277418621145</v>
      </c>
      <c r="AC9" s="186">
        <v>240.74277418621145</v>
      </c>
      <c r="AD9" s="186">
        <v>240.74277418621145</v>
      </c>
      <c r="AE9" s="186">
        <v>244.26990884991656</v>
      </c>
      <c r="AF9" s="186">
        <v>244.26990884991656</v>
      </c>
      <c r="AG9" s="186">
        <v>244.26990884991656</v>
      </c>
      <c r="AH9" s="186">
        <v>244.26990884991656</v>
      </c>
      <c r="AI9" s="186">
        <v>243.09851382331047</v>
      </c>
      <c r="AJ9" s="186">
        <v>243.09851382331047</v>
      </c>
      <c r="AK9" s="186">
        <v>243.09851382331047</v>
      </c>
      <c r="AL9" s="186">
        <v>242.92416707431317</v>
      </c>
      <c r="AM9" s="92">
        <v>243.57862952831883</v>
      </c>
      <c r="AN9" s="92">
        <v>243.57862952831883</v>
      </c>
      <c r="AO9" s="92">
        <v>243.57862952831883</v>
      </c>
      <c r="AP9" s="92">
        <v>243.57862952831883</v>
      </c>
      <c r="AQ9" s="92">
        <v>243.57862952831883</v>
      </c>
      <c r="AR9" s="92">
        <v>243.57862952831883</v>
      </c>
      <c r="AS9" s="92">
        <v>243.57862952831883</v>
      </c>
      <c r="AT9" s="92">
        <v>243.57862952831883</v>
      </c>
      <c r="AU9" s="92">
        <v>243.57862952831883</v>
      </c>
      <c r="AV9" s="92">
        <v>243.57862952831883</v>
      </c>
      <c r="AW9" s="92">
        <v>243.57862952831883</v>
      </c>
      <c r="AX9" s="92">
        <v>243.57862952831883</v>
      </c>
      <c r="AY9" s="92">
        <v>243.57862952831883</v>
      </c>
      <c r="AZ9" s="92">
        <v>243.57862952831883</v>
      </c>
      <c r="BA9" s="92">
        <v>243.57862952831883</v>
      </c>
      <c r="BB9" s="92">
        <v>243.57862952831883</v>
      </c>
      <c r="BC9" s="92">
        <v>243.57862952831883</v>
      </c>
      <c r="BD9" s="92">
        <v>243.57862952831883</v>
      </c>
      <c r="BE9" s="92">
        <v>243.57862952831883</v>
      </c>
      <c r="BF9" s="92">
        <v>243.57862952831883</v>
      </c>
      <c r="BG9" s="92">
        <v>243.57862952831883</v>
      </c>
      <c r="BH9" s="92">
        <v>243.57862952831883</v>
      </c>
      <c r="BI9" s="92">
        <v>243.57862952831883</v>
      </c>
      <c r="BJ9" s="92">
        <v>243.57851076927366</v>
      </c>
      <c r="BK9" s="92">
        <v>243.57851076927366</v>
      </c>
      <c r="BL9" s="92">
        <v>243.57851076927366</v>
      </c>
      <c r="BM9" s="92">
        <v>243.57851076927366</v>
      </c>
      <c r="BN9" s="92">
        <v>243.57999999999998</v>
      </c>
      <c r="BO9" s="92">
        <v>243.57999999999998</v>
      </c>
      <c r="BP9" s="92">
        <v>243.57999999999998</v>
      </c>
      <c r="BQ9" s="92">
        <v>243.57999999999998</v>
      </c>
      <c r="BR9" s="92">
        <v>243.57999999999998</v>
      </c>
      <c r="BS9" s="92">
        <v>242.09</v>
      </c>
      <c r="BT9" s="92">
        <v>242.09</v>
      </c>
      <c r="BU9" s="92">
        <v>242.09</v>
      </c>
      <c r="BV9" s="92">
        <v>242.09</v>
      </c>
      <c r="BW9" s="92">
        <v>242.09</v>
      </c>
      <c r="BX9" s="92">
        <v>242.09</v>
      </c>
      <c r="BY9" s="92">
        <v>242.09</v>
      </c>
      <c r="BZ9" s="92">
        <v>242.09</v>
      </c>
      <c r="CA9" s="92">
        <v>242.09</v>
      </c>
      <c r="CB9" s="92">
        <v>242.09</v>
      </c>
      <c r="CC9" s="92">
        <v>242.09</v>
      </c>
      <c r="CD9" s="92">
        <v>242.09</v>
      </c>
      <c r="CE9" s="92">
        <v>242.09</v>
      </c>
      <c r="CF9" s="92">
        <v>0</v>
      </c>
      <c r="CG9" s="92">
        <v>0</v>
      </c>
      <c r="CH9" s="92">
        <v>0</v>
      </c>
      <c r="CI9" s="2"/>
      <c r="CJ9" s="1"/>
      <c r="CM9" s="43"/>
      <c r="CN9" s="43" t="s">
        <v>53</v>
      </c>
      <c r="CO9" s="44">
        <f t="shared" ref="CO9:CO72" si="5">CO8+1</f>
        <v>102</v>
      </c>
      <c r="CP9" s="43" t="str">
        <f t="shared" si="2"/>
        <v>DataGrowthRates!e102</v>
      </c>
      <c r="CQ9" s="43" t="str">
        <f t="shared" si="3"/>
        <v>DataGrowthRates!f102</v>
      </c>
      <c r="CR9" s="43" t="str">
        <f t="shared" si="4"/>
        <v>DataGrowthRates!i102</v>
      </c>
      <c r="CS9" s="8"/>
      <c r="CT9" s="47" t="s">
        <v>12</v>
      </c>
      <c r="CU9" s="130">
        <f t="shared" ref="CU9:CW85" ca="1" si="6">INDIRECT(CP7)</f>
        <v>1.6868050972786965</v>
      </c>
      <c r="CV9" s="130">
        <f t="shared" ca="1" si="6"/>
        <v>2.5613657779288133</v>
      </c>
      <c r="CW9" s="130">
        <f t="shared" ca="1" si="6"/>
        <v>2.6054090336941442</v>
      </c>
      <c r="CX9" s="131">
        <f ca="1">CV9-CU9</f>
        <v>0.87456068065011672</v>
      </c>
      <c r="CY9" s="131">
        <f ca="1">CW9-CU9</f>
        <v>0.91860393641544769</v>
      </c>
      <c r="DB9" s="3">
        <f t="shared" si="1"/>
        <v>9</v>
      </c>
      <c r="DC9" s="43" t="str">
        <f t="shared" ref="DC9:DC72" si="7">CP$4&amp;CN9&amp;DB9</f>
        <v>DataGrowthRates!c9</v>
      </c>
      <c r="DD9" s="43" t="str">
        <f t="shared" si="0"/>
        <v>DataGrowthRates!g9</v>
      </c>
      <c r="DE9" s="43" t="str">
        <f t="shared" ref="DE9:DE72" si="8">CQ$4&amp;CN10&amp;DB9</f>
        <v>DataGrowthRates!d9</v>
      </c>
      <c r="DF9" s="43" t="str">
        <f t="shared" ref="DF9:DF72" si="9">CR$4&amp;CN13&amp;DB9</f>
        <v>DataGrowthRates!g9</v>
      </c>
      <c r="DG9" s="8"/>
      <c r="DH9" s="47" t="s">
        <v>12</v>
      </c>
      <c r="DI9" s="179">
        <f ca="1">INDIRECT(DC9)</f>
        <v>255.2597570838623</v>
      </c>
      <c r="DJ9" s="179">
        <f t="shared" ref="DJ9:DJ57" ca="1" si="10">INDIRECT(DD5)</f>
        <v>251.0254470475968</v>
      </c>
      <c r="DK9" s="179">
        <f t="shared" ref="DK9:DK57" ca="1" si="11">(DI9-DJ9)*100/DJ9</f>
        <v>1.6868050972786965</v>
      </c>
      <c r="DL9" s="179">
        <f t="shared" ref="DL9:DM24" ca="1" si="12">INDIRECT(DE9)</f>
        <v>253.82446351196543</v>
      </c>
      <c r="DM9" s="179">
        <f ca="1">INDIRECT(DF9)</f>
        <v>253.27910632782542</v>
      </c>
      <c r="DN9" s="179">
        <f ca="1">(DL9-DI9)</f>
        <v>-1.4352935718968638</v>
      </c>
      <c r="DO9" s="179">
        <f ca="1">(DM9-DI9)</f>
        <v>-1.98065075603688</v>
      </c>
      <c r="DP9" s="180">
        <f t="shared" ref="DP9:DP40" si="13">CE9</f>
        <v>242.09</v>
      </c>
      <c r="DQ9" s="2"/>
    </row>
    <row r="10" spans="1:121" x14ac:dyDescent="0.3">
      <c r="A10" s="47" t="s">
        <v>13</v>
      </c>
      <c r="B10" s="42"/>
      <c r="C10" s="86"/>
      <c r="D10" s="89">
        <v>228.00210801076682</v>
      </c>
      <c r="E10" s="90">
        <v>228.48133650840987</v>
      </c>
      <c r="F10" s="86">
        <v>233.52159134817393</v>
      </c>
      <c r="G10" s="86">
        <v>233.3244380355691</v>
      </c>
      <c r="H10" s="91">
        <v>233.62926346381516</v>
      </c>
      <c r="I10" s="86">
        <v>233.62926346381516</v>
      </c>
      <c r="J10" s="86">
        <v>233.21262781708134</v>
      </c>
      <c r="K10" s="185">
        <v>233.21262781708134</v>
      </c>
      <c r="L10" s="185">
        <v>233.840207013574</v>
      </c>
      <c r="M10" s="185">
        <v>241.38077067089606</v>
      </c>
      <c r="N10" s="185">
        <v>241.38077067089606</v>
      </c>
      <c r="O10" s="185">
        <v>241.38077067089606</v>
      </c>
      <c r="P10" s="185">
        <v>241.29928491661383</v>
      </c>
      <c r="Q10" s="185">
        <v>241.29928491661383</v>
      </c>
      <c r="R10" s="185">
        <v>241.29928491661383</v>
      </c>
      <c r="S10" s="185">
        <v>241.29928491661383</v>
      </c>
      <c r="T10" s="185">
        <v>241.29745120320774</v>
      </c>
      <c r="U10" s="185">
        <v>241.29745120320774</v>
      </c>
      <c r="V10" s="185">
        <v>241.29745120320774</v>
      </c>
      <c r="W10" s="185">
        <v>241.51851488641819</v>
      </c>
      <c r="X10" s="185">
        <v>241.8695473790612</v>
      </c>
      <c r="Y10" s="185">
        <v>241.8695473790612</v>
      </c>
      <c r="Z10" s="185">
        <v>241.8695473790612</v>
      </c>
      <c r="AA10" s="185">
        <v>241.86985221460992</v>
      </c>
      <c r="AB10" s="185">
        <v>242.06963891799313</v>
      </c>
      <c r="AC10" s="185">
        <v>242.06963891799313</v>
      </c>
      <c r="AD10" s="185">
        <v>242.06963891799313</v>
      </c>
      <c r="AE10" s="185">
        <v>241.81934715237625</v>
      </c>
      <c r="AF10" s="185">
        <v>241.81934715237625</v>
      </c>
      <c r="AG10" s="185">
        <v>241.81934715237625</v>
      </c>
      <c r="AH10" s="185">
        <v>241.81934715237625</v>
      </c>
      <c r="AI10" s="185">
        <v>241.09865592347271</v>
      </c>
      <c r="AJ10" s="185">
        <v>241.09865592347271</v>
      </c>
      <c r="AK10" s="185">
        <v>241.09865592347271</v>
      </c>
      <c r="AL10" s="185">
        <v>241.09236213739777</v>
      </c>
      <c r="AM10" s="85">
        <v>240.75395957813913</v>
      </c>
      <c r="AN10" s="85">
        <v>240.75395957813913</v>
      </c>
      <c r="AO10" s="85">
        <v>240.75395957813913</v>
      </c>
      <c r="AP10" s="85">
        <v>240.75395957813913</v>
      </c>
      <c r="AQ10" s="85">
        <v>240.75395957813913</v>
      </c>
      <c r="AR10" s="85">
        <v>240.75395957813913</v>
      </c>
      <c r="AS10" s="85">
        <v>240.75395957813913</v>
      </c>
      <c r="AT10" s="85">
        <v>240.75395957813913</v>
      </c>
      <c r="AU10" s="85">
        <v>240.75395957813913</v>
      </c>
      <c r="AV10" s="85">
        <v>240.75395957813913</v>
      </c>
      <c r="AW10" s="85">
        <v>240.75395957813913</v>
      </c>
      <c r="AX10" s="85">
        <v>240.75395957813913</v>
      </c>
      <c r="AY10" s="85">
        <v>240.75395957813913</v>
      </c>
      <c r="AZ10" s="85">
        <v>240.75395957813913</v>
      </c>
      <c r="BA10" s="85">
        <v>240.75395957813913</v>
      </c>
      <c r="BB10" s="85">
        <v>240.75395957813913</v>
      </c>
      <c r="BC10" s="85">
        <v>240.75395957813913</v>
      </c>
      <c r="BD10" s="85">
        <v>240.75395957813913</v>
      </c>
      <c r="BE10" s="85">
        <v>240.75395957813913</v>
      </c>
      <c r="BF10" s="85">
        <v>240.75395957813913</v>
      </c>
      <c r="BG10" s="85">
        <v>240.75395957813913</v>
      </c>
      <c r="BH10" s="85">
        <v>240.75395957813913</v>
      </c>
      <c r="BI10" s="85">
        <v>240.75395957813913</v>
      </c>
      <c r="BJ10" s="85">
        <v>240.75384895711247</v>
      </c>
      <c r="BK10" s="85">
        <v>240.75384895711247</v>
      </c>
      <c r="BL10" s="85">
        <v>240.75384895711247</v>
      </c>
      <c r="BM10" s="85">
        <v>240.75384895711247</v>
      </c>
      <c r="BN10" s="85">
        <v>240.74999999999997</v>
      </c>
      <c r="BO10" s="85">
        <v>240.74999999999997</v>
      </c>
      <c r="BP10" s="85">
        <v>240.74999999999997</v>
      </c>
      <c r="BQ10" s="85">
        <v>240.74999999999997</v>
      </c>
      <c r="BR10" s="85">
        <v>240.74999999999997</v>
      </c>
      <c r="BS10" s="85">
        <v>238.62999999999997</v>
      </c>
      <c r="BT10" s="85">
        <v>238.62999999999997</v>
      </c>
      <c r="BU10" s="85">
        <v>238.62999999999997</v>
      </c>
      <c r="BV10" s="85">
        <v>238.62999999999997</v>
      </c>
      <c r="BW10" s="85">
        <v>238.62999999999997</v>
      </c>
      <c r="BX10" s="85">
        <v>238.62999999999997</v>
      </c>
      <c r="BY10" s="85">
        <v>238.62999999999997</v>
      </c>
      <c r="BZ10" s="85">
        <v>238.62999999999997</v>
      </c>
      <c r="CA10" s="85">
        <v>238.62999999999997</v>
      </c>
      <c r="CB10" s="85">
        <v>238.62999999999997</v>
      </c>
      <c r="CC10" s="85">
        <v>238.62999999999997</v>
      </c>
      <c r="CD10" s="85">
        <v>238.62999999999997</v>
      </c>
      <c r="CE10" s="85">
        <v>238.62999999999997</v>
      </c>
      <c r="CF10" s="85">
        <v>0</v>
      </c>
      <c r="CG10" s="85">
        <v>0</v>
      </c>
      <c r="CH10" s="85">
        <v>0</v>
      </c>
      <c r="CI10" s="2"/>
      <c r="CJ10" s="1"/>
      <c r="CM10" s="43"/>
      <c r="CN10" s="43" t="s">
        <v>54</v>
      </c>
      <c r="CO10" s="44">
        <f t="shared" si="5"/>
        <v>103</v>
      </c>
      <c r="CP10" s="43" t="str">
        <f t="shared" si="2"/>
        <v>DataGrowthRates!f103</v>
      </c>
      <c r="CQ10" s="43" t="str">
        <f t="shared" si="3"/>
        <v>DataGrowthRates!g103</v>
      </c>
      <c r="CR10" s="43" t="str">
        <f t="shared" si="4"/>
        <v>DataGrowthRates!j103</v>
      </c>
      <c r="CS10" s="8"/>
      <c r="CT10" s="47" t="s">
        <v>13</v>
      </c>
      <c r="CU10" s="130">
        <f t="shared" ca="1" si="6"/>
        <v>-3.431013416858212</v>
      </c>
      <c r="CV10" s="130">
        <f t="shared" ca="1" si="6"/>
        <v>-3.2280389322671947</v>
      </c>
      <c r="CW10" s="130">
        <f t="shared" ca="1" si="6"/>
        <v>0.1990096628995795</v>
      </c>
      <c r="CX10" s="131">
        <f t="shared" ref="CX10:CX29" ca="1" si="14">CV10-CU10</f>
        <v>0.2029744845910173</v>
      </c>
      <c r="CY10" s="131">
        <f t="shared" ref="CY10:CY29" ca="1" si="15">CW10-CU10</f>
        <v>3.6300230797577915</v>
      </c>
      <c r="DB10" s="3">
        <f t="shared" si="1"/>
        <v>10</v>
      </c>
      <c r="DC10" s="43" t="str">
        <f t="shared" si="7"/>
        <v>DataGrowthRates!d10</v>
      </c>
      <c r="DD10" s="43" t="str">
        <f t="shared" si="0"/>
        <v>DataGrowthRates!h10</v>
      </c>
      <c r="DE10" s="43" t="str">
        <f t="shared" si="8"/>
        <v>DataGrowthRates!e10</v>
      </c>
      <c r="DF10" s="43" t="str">
        <f t="shared" si="9"/>
        <v>DataGrowthRates!h10</v>
      </c>
      <c r="DG10" s="8"/>
      <c r="DH10" s="47" t="s">
        <v>13</v>
      </c>
      <c r="DI10" s="179">
        <f t="shared" ref="DI10:DI29" ca="1" si="16">INDIRECT(DC10)</f>
        <v>228.00210801076682</v>
      </c>
      <c r="DJ10" s="179">
        <f t="shared" ca="1" si="10"/>
        <v>236.10282770697475</v>
      </c>
      <c r="DK10" s="179">
        <f t="shared" ca="1" si="11"/>
        <v>-3.431013416858212</v>
      </c>
      <c r="DL10" s="179">
        <f t="shared" ca="1" si="12"/>
        <v>228.48133650840987</v>
      </c>
      <c r="DM10" s="179">
        <f t="shared" ca="1" si="12"/>
        <v>233.62926346381516</v>
      </c>
      <c r="DN10" s="179">
        <f t="shared" ref="DN10:DN29" ca="1" si="17">(DL10-DI10)</f>
        <v>0.47922849764304942</v>
      </c>
      <c r="DO10" s="179">
        <f t="shared" ref="DO10:DO28" ca="1" si="18">(DM10-DI10)</f>
        <v>5.6271554530483456</v>
      </c>
      <c r="DP10" s="180">
        <f t="shared" si="13"/>
        <v>238.62999999999997</v>
      </c>
      <c r="DQ10" s="2"/>
    </row>
    <row r="11" spans="1:121" x14ac:dyDescent="0.3">
      <c r="A11" s="47" t="s">
        <v>14</v>
      </c>
      <c r="B11" s="42"/>
      <c r="C11" s="86"/>
      <c r="D11" s="86"/>
      <c r="E11" s="89">
        <v>221.06531237331271</v>
      </c>
      <c r="F11" s="90">
        <v>220.69470358348516</v>
      </c>
      <c r="G11" s="86">
        <v>219.95711760886653</v>
      </c>
      <c r="H11" s="86">
        <v>219.02146865204747</v>
      </c>
      <c r="I11" s="91">
        <v>219.02146865204747</v>
      </c>
      <c r="J11" s="86">
        <v>219.07624049339941</v>
      </c>
      <c r="K11" s="185">
        <v>219.07624049339941</v>
      </c>
      <c r="L11" s="185">
        <v>219.87512136361468</v>
      </c>
      <c r="M11" s="185">
        <v>237.31788532222828</v>
      </c>
      <c r="N11" s="185">
        <v>237.31788532222828</v>
      </c>
      <c r="O11" s="185">
        <v>237.31788532222828</v>
      </c>
      <c r="P11" s="185">
        <v>237.81593862931916</v>
      </c>
      <c r="Q11" s="185">
        <v>237.81593862931916</v>
      </c>
      <c r="R11" s="185">
        <v>237.81593862931916</v>
      </c>
      <c r="S11" s="185">
        <v>237.81593862931916</v>
      </c>
      <c r="T11" s="185">
        <v>237.81404805581948</v>
      </c>
      <c r="U11" s="185">
        <v>237.81404805581948</v>
      </c>
      <c r="V11" s="185">
        <v>237.81404805581948</v>
      </c>
      <c r="W11" s="185">
        <v>237.94062528474862</v>
      </c>
      <c r="X11" s="185">
        <v>238.28179325404307</v>
      </c>
      <c r="Y11" s="185">
        <v>238.28179325404307</v>
      </c>
      <c r="Z11" s="185">
        <v>238.28179325404307</v>
      </c>
      <c r="AA11" s="185">
        <v>238.28376878767742</v>
      </c>
      <c r="AB11" s="185">
        <v>238.67821414751725</v>
      </c>
      <c r="AC11" s="185">
        <v>238.67821414751725</v>
      </c>
      <c r="AD11" s="185">
        <v>238.67821414751725</v>
      </c>
      <c r="AE11" s="185">
        <v>238.90458355176258</v>
      </c>
      <c r="AF11" s="185">
        <v>238.90458355176258</v>
      </c>
      <c r="AG11" s="185">
        <v>238.90458355176258</v>
      </c>
      <c r="AH11" s="185">
        <v>238.90458355176258</v>
      </c>
      <c r="AI11" s="185">
        <v>237.70054444334215</v>
      </c>
      <c r="AJ11" s="185">
        <v>237.70054444334215</v>
      </c>
      <c r="AK11" s="185">
        <v>237.70054444334215</v>
      </c>
      <c r="AL11" s="185">
        <v>237.73536178716247</v>
      </c>
      <c r="AM11" s="85">
        <v>236.80586600134018</v>
      </c>
      <c r="AN11" s="85">
        <v>236.80586600134018</v>
      </c>
      <c r="AO11" s="85">
        <v>236.80586600134018</v>
      </c>
      <c r="AP11" s="85">
        <v>236.80586600134018</v>
      </c>
      <c r="AQ11" s="85">
        <v>236.80586600134018</v>
      </c>
      <c r="AR11" s="85">
        <v>236.80586600134018</v>
      </c>
      <c r="AS11" s="85">
        <v>236.80586600134018</v>
      </c>
      <c r="AT11" s="85">
        <v>236.80586600134018</v>
      </c>
      <c r="AU11" s="85">
        <v>236.80586600134018</v>
      </c>
      <c r="AV11" s="85">
        <v>236.80586600134018</v>
      </c>
      <c r="AW11" s="85">
        <v>236.80586600134018</v>
      </c>
      <c r="AX11" s="85">
        <v>236.70619643219123</v>
      </c>
      <c r="AY11" s="85">
        <v>236.70619643219123</v>
      </c>
      <c r="AZ11" s="85">
        <v>236.70619643219123</v>
      </c>
      <c r="BA11" s="85">
        <v>236.70619643219123</v>
      </c>
      <c r="BB11" s="85">
        <v>236.70619643219123</v>
      </c>
      <c r="BC11" s="85">
        <v>236.70619643219123</v>
      </c>
      <c r="BD11" s="85">
        <v>236.70619643219123</v>
      </c>
      <c r="BE11" s="85">
        <v>236.70619643219123</v>
      </c>
      <c r="BF11" s="85">
        <v>236.70619643219123</v>
      </c>
      <c r="BG11" s="85">
        <v>236.70619643219123</v>
      </c>
      <c r="BH11" s="85">
        <v>236.70619643219123</v>
      </c>
      <c r="BI11" s="85">
        <v>236.70619643219123</v>
      </c>
      <c r="BJ11" s="85">
        <v>236.70610264927552</v>
      </c>
      <c r="BK11" s="85">
        <v>236.70610264927552</v>
      </c>
      <c r="BL11" s="85">
        <v>236.70610264927552</v>
      </c>
      <c r="BM11" s="85">
        <v>236.70610264927552</v>
      </c>
      <c r="BN11" s="85">
        <v>236.70999999999998</v>
      </c>
      <c r="BO11" s="85">
        <v>236.70999999999998</v>
      </c>
      <c r="BP11" s="85">
        <v>236.70999999999998</v>
      </c>
      <c r="BQ11" s="85">
        <v>236.70999999999998</v>
      </c>
      <c r="BR11" s="85">
        <v>236.70999999999998</v>
      </c>
      <c r="BS11" s="85">
        <v>236.25</v>
      </c>
      <c r="BT11" s="85">
        <v>236.25</v>
      </c>
      <c r="BU11" s="85">
        <v>236.25</v>
      </c>
      <c r="BV11" s="85">
        <v>236.25</v>
      </c>
      <c r="BW11" s="85">
        <v>236.25</v>
      </c>
      <c r="BX11" s="85">
        <v>236.25</v>
      </c>
      <c r="BY11" s="85">
        <v>236.25</v>
      </c>
      <c r="BZ11" s="85">
        <v>236.25</v>
      </c>
      <c r="CA11" s="85">
        <v>236.25</v>
      </c>
      <c r="CB11" s="85">
        <v>236.25</v>
      </c>
      <c r="CC11" s="85">
        <v>236.25</v>
      </c>
      <c r="CD11" s="85">
        <v>236.25</v>
      </c>
      <c r="CE11" s="85">
        <v>236.25</v>
      </c>
      <c r="CF11" s="85">
        <v>0</v>
      </c>
      <c r="CG11" s="85">
        <v>0</v>
      </c>
      <c r="CH11" s="85">
        <v>0</v>
      </c>
      <c r="CI11" s="2"/>
      <c r="CJ11" s="1"/>
      <c r="CM11" s="43"/>
      <c r="CN11" s="43" t="s">
        <v>55</v>
      </c>
      <c r="CO11" s="44">
        <f t="shared" si="5"/>
        <v>104</v>
      </c>
      <c r="CP11" s="43" t="str">
        <f t="shared" si="2"/>
        <v>DataGrowthRates!g104</v>
      </c>
      <c r="CQ11" s="43" t="str">
        <f t="shared" si="3"/>
        <v>DataGrowthRates!h104</v>
      </c>
      <c r="CR11" s="43" t="str">
        <f t="shared" si="4"/>
        <v>DataGrowthRates!k104</v>
      </c>
      <c r="CS11" s="8"/>
      <c r="CT11" s="47" t="s">
        <v>14</v>
      </c>
      <c r="CU11" s="130">
        <f t="shared" ca="1" si="6"/>
        <v>-1.732734873503768</v>
      </c>
      <c r="CV11" s="130">
        <f t="shared" ca="1" si="6"/>
        <v>-1.6302999484410052</v>
      </c>
      <c r="CW11" s="130">
        <f t="shared" ca="1" si="6"/>
        <v>-2.1167168133974403</v>
      </c>
      <c r="CX11" s="131">
        <f t="shared" ca="1" si="14"/>
        <v>0.10243492506276275</v>
      </c>
      <c r="CY11" s="131">
        <f t="shared" ca="1" si="15"/>
        <v>-0.38398193989367235</v>
      </c>
      <c r="DB11" s="3">
        <f t="shared" si="1"/>
        <v>11</v>
      </c>
      <c r="DC11" s="43" t="str">
        <f t="shared" si="7"/>
        <v>DataGrowthRates!e11</v>
      </c>
      <c r="DD11" s="43" t="str">
        <f t="shared" si="0"/>
        <v>DataGrowthRates!i11</v>
      </c>
      <c r="DE11" s="43" t="str">
        <f t="shared" si="8"/>
        <v>DataGrowthRates!f11</v>
      </c>
      <c r="DF11" s="43" t="str">
        <f t="shared" si="9"/>
        <v>DataGrowthRates!i11</v>
      </c>
      <c r="DG11" s="8"/>
      <c r="DH11" s="47" t="s">
        <v>14</v>
      </c>
      <c r="DI11" s="179">
        <f t="shared" ca="1" si="16"/>
        <v>221.06531237331271</v>
      </c>
      <c r="DJ11" s="179">
        <f t="shared" ca="1" si="10"/>
        <v>224.96333045266149</v>
      </c>
      <c r="DK11" s="179">
        <f t="shared" ca="1" si="11"/>
        <v>-1.732734873503768</v>
      </c>
      <c r="DL11" s="179">
        <f t="shared" ca="1" si="12"/>
        <v>220.69470358348516</v>
      </c>
      <c r="DM11" s="179">
        <f t="shared" ca="1" si="12"/>
        <v>219.02146865204747</v>
      </c>
      <c r="DN11" s="179">
        <f ca="1">(DL11-DI11)</f>
        <v>-0.37060878982754275</v>
      </c>
      <c r="DO11" s="179">
        <f t="shared" ca="1" si="18"/>
        <v>-2.0438437212652332</v>
      </c>
      <c r="DP11" s="180">
        <f t="shared" si="13"/>
        <v>236.25</v>
      </c>
      <c r="DQ11" s="2"/>
    </row>
    <row r="12" spans="1:121" x14ac:dyDescent="0.3">
      <c r="A12" s="48" t="s">
        <v>15</v>
      </c>
      <c r="B12" s="46"/>
      <c r="C12" s="88"/>
      <c r="D12" s="88"/>
      <c r="E12" s="88"/>
      <c r="F12" s="93">
        <v>243.68474341038581</v>
      </c>
      <c r="G12" s="94">
        <v>243.0151646387169</v>
      </c>
      <c r="H12" s="88">
        <v>240.07198807416316</v>
      </c>
      <c r="I12" s="88">
        <v>240.07198807416316</v>
      </c>
      <c r="J12" s="95">
        <v>240.20662031353316</v>
      </c>
      <c r="K12" s="187">
        <v>240.20662031353316</v>
      </c>
      <c r="L12" s="187">
        <v>240.69256995868793</v>
      </c>
      <c r="M12" s="187">
        <v>238.41275413334787</v>
      </c>
      <c r="N12" s="187">
        <v>238.41275413334787</v>
      </c>
      <c r="O12" s="187">
        <v>238.41275413334787</v>
      </c>
      <c r="P12" s="187">
        <v>237.84770288266375</v>
      </c>
      <c r="Q12" s="187">
        <v>237.84770288266375</v>
      </c>
      <c r="R12" s="187">
        <v>237.84770288266375</v>
      </c>
      <c r="S12" s="187">
        <v>237.84770288266375</v>
      </c>
      <c r="T12" s="187">
        <v>237.84586850689314</v>
      </c>
      <c r="U12" s="187">
        <v>237.84586850689314</v>
      </c>
      <c r="V12" s="187">
        <v>237.84586850689314</v>
      </c>
      <c r="W12" s="187">
        <v>238.10038550916428</v>
      </c>
      <c r="X12" s="187">
        <v>238.38970747441223</v>
      </c>
      <c r="Y12" s="187">
        <v>238.38970747441223</v>
      </c>
      <c r="Z12" s="187">
        <v>238.38970747441223</v>
      </c>
      <c r="AA12" s="187">
        <v>238.38669449112447</v>
      </c>
      <c r="AB12" s="187">
        <v>241.31405133076095</v>
      </c>
      <c r="AC12" s="187">
        <v>241.31405133076095</v>
      </c>
      <c r="AD12" s="187">
        <v>241.31405133076095</v>
      </c>
      <c r="AE12" s="187">
        <v>241.40588077549788</v>
      </c>
      <c r="AF12" s="187">
        <v>241.40588077549788</v>
      </c>
      <c r="AG12" s="187">
        <v>241.40588077549788</v>
      </c>
      <c r="AH12" s="187">
        <v>241.40588077549788</v>
      </c>
      <c r="AI12" s="187">
        <v>240.5438798010841</v>
      </c>
      <c r="AJ12" s="187">
        <v>240.5438798010841</v>
      </c>
      <c r="AK12" s="187">
        <v>240.5438798010841</v>
      </c>
      <c r="AL12" s="187">
        <v>240.67539159042133</v>
      </c>
      <c r="AM12" s="87">
        <v>241.06671262716938</v>
      </c>
      <c r="AN12" s="87">
        <v>241.06671262716938</v>
      </c>
      <c r="AO12" s="87">
        <v>241.06671262716938</v>
      </c>
      <c r="AP12" s="87">
        <v>241.06671262716938</v>
      </c>
      <c r="AQ12" s="87">
        <v>241.06671262716938</v>
      </c>
      <c r="AR12" s="87">
        <v>241.06671262716938</v>
      </c>
      <c r="AS12" s="87">
        <v>241.06671262716938</v>
      </c>
      <c r="AT12" s="87">
        <v>241.06671262716938</v>
      </c>
      <c r="AU12" s="87">
        <v>241.06671262716938</v>
      </c>
      <c r="AV12" s="87">
        <v>241.06671262716938</v>
      </c>
      <c r="AW12" s="87">
        <v>241.06671262716938</v>
      </c>
      <c r="AX12" s="87">
        <v>240.52196445328073</v>
      </c>
      <c r="AY12" s="87">
        <v>240.52196445328073</v>
      </c>
      <c r="AZ12" s="87">
        <v>240.52196445328073</v>
      </c>
      <c r="BA12" s="87">
        <v>240.52196445328073</v>
      </c>
      <c r="BB12" s="87">
        <v>240.52196445328073</v>
      </c>
      <c r="BC12" s="87">
        <v>240.52196445328073</v>
      </c>
      <c r="BD12" s="87">
        <v>240.52196445328073</v>
      </c>
      <c r="BE12" s="87">
        <v>240.52196445328073</v>
      </c>
      <c r="BF12" s="87">
        <v>240.52196445328073</v>
      </c>
      <c r="BG12" s="87">
        <v>240.52196445328073</v>
      </c>
      <c r="BH12" s="87">
        <v>240.52196445328073</v>
      </c>
      <c r="BI12" s="87">
        <v>240.52196445328073</v>
      </c>
      <c r="BJ12" s="87">
        <v>240.52187553278551</v>
      </c>
      <c r="BK12" s="87">
        <v>240.52187553278551</v>
      </c>
      <c r="BL12" s="87">
        <v>240.52187553278551</v>
      </c>
      <c r="BM12" s="87">
        <v>240.52187553278551</v>
      </c>
      <c r="BN12" s="87">
        <v>240.50999999999996</v>
      </c>
      <c r="BO12" s="87">
        <v>240.50999999999996</v>
      </c>
      <c r="BP12" s="87">
        <v>240.50999999999996</v>
      </c>
      <c r="BQ12" s="87">
        <v>240.50999999999996</v>
      </c>
      <c r="BR12" s="87">
        <v>240.50999999999996</v>
      </c>
      <c r="BS12" s="87">
        <v>239.05999999999995</v>
      </c>
      <c r="BT12" s="87">
        <v>239.05999999999995</v>
      </c>
      <c r="BU12" s="87">
        <v>239.05999999999995</v>
      </c>
      <c r="BV12" s="87">
        <v>239.05999999999995</v>
      </c>
      <c r="BW12" s="87">
        <v>239.05999999999995</v>
      </c>
      <c r="BX12" s="87">
        <v>239.05999999999995</v>
      </c>
      <c r="BY12" s="87">
        <v>239.05999999999995</v>
      </c>
      <c r="BZ12" s="87">
        <v>239.05999999999995</v>
      </c>
      <c r="CA12" s="87">
        <v>239.05999999999995</v>
      </c>
      <c r="CB12" s="87">
        <v>239.05999999999995</v>
      </c>
      <c r="CC12" s="87">
        <v>239.05999999999995</v>
      </c>
      <c r="CD12" s="87">
        <v>239.05999999999995</v>
      </c>
      <c r="CE12" s="87">
        <v>239.05999999999995</v>
      </c>
      <c r="CF12" s="87">
        <v>0</v>
      </c>
      <c r="CG12" s="87">
        <v>0</v>
      </c>
      <c r="CH12" s="87">
        <v>0</v>
      </c>
      <c r="CI12" s="2"/>
      <c r="CJ12" s="1"/>
      <c r="CM12" s="43"/>
      <c r="CN12" s="43" t="s">
        <v>56</v>
      </c>
      <c r="CO12" s="44">
        <f t="shared" si="5"/>
        <v>105</v>
      </c>
      <c r="CP12" s="43" t="str">
        <f t="shared" si="2"/>
        <v>DataGrowthRates!h105</v>
      </c>
      <c r="CQ12" s="43" t="str">
        <f t="shared" si="3"/>
        <v>DataGrowthRates!i105</v>
      </c>
      <c r="CR12" s="43" t="str">
        <f t="shared" si="4"/>
        <v>DataGrowthRates!l105</v>
      </c>
      <c r="CS12" s="8"/>
      <c r="CT12" s="48" t="s">
        <v>15</v>
      </c>
      <c r="CU12" s="134">
        <f t="shared" ca="1" si="6"/>
        <v>-2.0369367144177506</v>
      </c>
      <c r="CV12" s="134">
        <f t="shared" ca="1" si="6"/>
        <v>-2.3061123167377446</v>
      </c>
      <c r="CW12" s="134">
        <f t="shared" ca="1" si="6"/>
        <v>-2.5758195458587059</v>
      </c>
      <c r="CX12" s="135">
        <f t="shared" ca="1" si="14"/>
        <v>-0.26917560231999405</v>
      </c>
      <c r="CY12" s="135">
        <f t="shared" ca="1" si="15"/>
        <v>-0.53888283144095528</v>
      </c>
      <c r="DB12" s="3">
        <f t="shared" si="1"/>
        <v>12</v>
      </c>
      <c r="DC12" s="43" t="str">
        <f t="shared" si="7"/>
        <v>DataGrowthRates!f12</v>
      </c>
      <c r="DD12" s="43" t="str">
        <f t="shared" si="0"/>
        <v>DataGrowthRates!j12</v>
      </c>
      <c r="DE12" s="43" t="str">
        <f t="shared" si="8"/>
        <v>DataGrowthRates!g12</v>
      </c>
      <c r="DF12" s="43" t="str">
        <f t="shared" si="9"/>
        <v>DataGrowthRates!j12</v>
      </c>
      <c r="DG12" s="8"/>
      <c r="DH12" s="48" t="s">
        <v>15</v>
      </c>
      <c r="DI12" s="181">
        <f t="shared" ca="1" si="16"/>
        <v>243.68474341038581</v>
      </c>
      <c r="DJ12" s="181">
        <f t="shared" ca="1" si="10"/>
        <v>248.75165724452208</v>
      </c>
      <c r="DK12" s="181">
        <f t="shared" ca="1" si="11"/>
        <v>-2.0369367144177506</v>
      </c>
      <c r="DL12" s="181">
        <f t="shared" ca="1" si="12"/>
        <v>243.0151646387169</v>
      </c>
      <c r="DM12" s="181">
        <f t="shared" ca="1" si="12"/>
        <v>240.20662031353316</v>
      </c>
      <c r="DN12" s="181">
        <f t="shared" ca="1" si="17"/>
        <v>-0.66957877166890967</v>
      </c>
      <c r="DO12" s="181">
        <f t="shared" ca="1" si="18"/>
        <v>-3.4781230968526415</v>
      </c>
      <c r="DP12" s="180">
        <f t="shared" si="13"/>
        <v>239.05999999999995</v>
      </c>
      <c r="DQ12" s="2"/>
    </row>
    <row r="13" spans="1:121" x14ac:dyDescent="0.3">
      <c r="A13" s="49" t="s">
        <v>16</v>
      </c>
      <c r="B13" s="52"/>
      <c r="C13" s="86"/>
      <c r="D13" s="86"/>
      <c r="E13" s="86"/>
      <c r="F13" s="86"/>
      <c r="G13" s="89">
        <v>245.55088912433064</v>
      </c>
      <c r="H13" s="90">
        <v>244.08505623791496</v>
      </c>
      <c r="I13" s="96">
        <v>244.29837990928675</v>
      </c>
      <c r="J13" s="96">
        <v>245.30444977116406</v>
      </c>
      <c r="K13" s="97">
        <v>244.71965173851623</v>
      </c>
      <c r="L13" s="96">
        <v>245.03539228795248</v>
      </c>
      <c r="M13" s="96">
        <v>237.72686668982345</v>
      </c>
      <c r="N13" s="96">
        <v>237.72686668982345</v>
      </c>
      <c r="O13" s="186">
        <v>237.72686668982345</v>
      </c>
      <c r="P13" s="186">
        <v>238.05459414866226</v>
      </c>
      <c r="Q13" s="186">
        <v>238.05459414866226</v>
      </c>
      <c r="R13" s="186">
        <v>237.99893003979034</v>
      </c>
      <c r="S13" s="186">
        <v>237.99893003979034</v>
      </c>
      <c r="T13" s="186">
        <v>237.61596473914216</v>
      </c>
      <c r="U13" s="186">
        <v>237.61596473914216</v>
      </c>
      <c r="V13" s="186">
        <v>237.61596473914216</v>
      </c>
      <c r="W13" s="186">
        <v>238.04436816299767</v>
      </c>
      <c r="X13" s="186">
        <v>237.65891837562816</v>
      </c>
      <c r="Y13" s="186">
        <v>237.65891837562816</v>
      </c>
      <c r="Z13" s="186">
        <v>237.65891837562816</v>
      </c>
      <c r="AA13" s="186">
        <v>237.65891837562816</v>
      </c>
      <c r="AB13" s="186">
        <v>239.77819382460589</v>
      </c>
      <c r="AC13" s="186">
        <v>239.33916707839617</v>
      </c>
      <c r="AD13" s="186">
        <v>239.33916707839617</v>
      </c>
      <c r="AE13" s="186">
        <v>239.97216841963808</v>
      </c>
      <c r="AF13" s="186">
        <v>239.97216841963808</v>
      </c>
      <c r="AG13" s="186">
        <v>239.97216841963808</v>
      </c>
      <c r="AH13" s="186">
        <v>239.97216841963808</v>
      </c>
      <c r="AI13" s="186">
        <v>239.25783349562909</v>
      </c>
      <c r="AJ13" s="186">
        <v>239.25783349562909</v>
      </c>
      <c r="AK13" s="186">
        <v>239.25783349562909</v>
      </c>
      <c r="AL13" s="186">
        <v>239.0686991237007</v>
      </c>
      <c r="AM13" s="92">
        <v>239.30942300600864</v>
      </c>
      <c r="AN13" s="92">
        <v>239.30942300600864</v>
      </c>
      <c r="AO13" s="92">
        <v>239.30942300600864</v>
      </c>
      <c r="AP13" s="92">
        <v>239.30942300600864</v>
      </c>
      <c r="AQ13" s="92">
        <v>239.30942300600864</v>
      </c>
      <c r="AR13" s="92">
        <v>239.30942300600864</v>
      </c>
      <c r="AS13" s="92">
        <v>239.30942300600864</v>
      </c>
      <c r="AT13" s="92">
        <v>239.30942300600864</v>
      </c>
      <c r="AU13" s="92">
        <v>239.30942300600864</v>
      </c>
      <c r="AV13" s="92">
        <v>239.30942300600864</v>
      </c>
      <c r="AW13" s="92">
        <v>239.30942300600864</v>
      </c>
      <c r="AX13" s="92">
        <v>239.30942300600864</v>
      </c>
      <c r="AY13" s="92">
        <v>239.30942300600864</v>
      </c>
      <c r="AZ13" s="92">
        <v>239.30881888112773</v>
      </c>
      <c r="BA13" s="92">
        <v>239.30881888112773</v>
      </c>
      <c r="BB13" s="92">
        <v>239.30881888112773</v>
      </c>
      <c r="BC13" s="92">
        <v>239.30881888112773</v>
      </c>
      <c r="BD13" s="92">
        <v>239.30881888112773</v>
      </c>
      <c r="BE13" s="92">
        <v>239.30881888112773</v>
      </c>
      <c r="BF13" s="92">
        <v>239.30881888112773</v>
      </c>
      <c r="BG13" s="92">
        <v>239.30881888112773</v>
      </c>
      <c r="BH13" s="92">
        <v>239.30881888112773</v>
      </c>
      <c r="BI13" s="92">
        <v>239.30881888112773</v>
      </c>
      <c r="BJ13" s="92">
        <v>239.30881888112773</v>
      </c>
      <c r="BK13" s="92">
        <v>239.30881888112773</v>
      </c>
      <c r="BL13" s="92">
        <v>239.30881888112773</v>
      </c>
      <c r="BM13" s="92">
        <v>239.30881888112773</v>
      </c>
      <c r="BN13" s="92">
        <v>239.31</v>
      </c>
      <c r="BO13" s="92">
        <v>239.31</v>
      </c>
      <c r="BP13" s="92">
        <v>239.31</v>
      </c>
      <c r="BQ13" s="92">
        <v>239.31</v>
      </c>
      <c r="BR13" s="92">
        <v>239.31</v>
      </c>
      <c r="BS13" s="92">
        <v>237.9</v>
      </c>
      <c r="BT13" s="92">
        <v>237.9</v>
      </c>
      <c r="BU13" s="92">
        <v>237.9</v>
      </c>
      <c r="BV13" s="92">
        <v>237.9</v>
      </c>
      <c r="BW13" s="92">
        <v>237.9</v>
      </c>
      <c r="BX13" s="92">
        <v>237.9</v>
      </c>
      <c r="BY13" s="92">
        <v>237.9</v>
      </c>
      <c r="BZ13" s="92">
        <v>237.9</v>
      </c>
      <c r="CA13" s="92">
        <v>237.9</v>
      </c>
      <c r="CB13" s="92">
        <v>237.9</v>
      </c>
      <c r="CC13" s="92">
        <v>237.9</v>
      </c>
      <c r="CD13" s="92">
        <v>237.9</v>
      </c>
      <c r="CE13" s="92">
        <v>237.9</v>
      </c>
      <c r="CF13" s="92">
        <v>0</v>
      </c>
      <c r="CG13" s="92">
        <v>0</v>
      </c>
      <c r="CH13" s="92">
        <v>0</v>
      </c>
      <c r="CI13" s="2"/>
      <c r="CJ13" s="1"/>
      <c r="CM13" s="43"/>
      <c r="CN13" s="43" t="s">
        <v>57</v>
      </c>
      <c r="CO13" s="44">
        <f t="shared" si="5"/>
        <v>106</v>
      </c>
      <c r="CP13" s="43" t="str">
        <f t="shared" si="2"/>
        <v>DataGrowthRates!i106</v>
      </c>
      <c r="CQ13" s="43" t="str">
        <f t="shared" si="3"/>
        <v>DataGrowthRates!j106</v>
      </c>
      <c r="CR13" s="43" t="str">
        <f t="shared" si="4"/>
        <v>DataGrowthRates!m106</v>
      </c>
      <c r="CS13" s="3"/>
      <c r="CT13" s="47" t="s">
        <v>16</v>
      </c>
      <c r="CU13" s="130">
        <f t="shared" ca="1" si="6"/>
        <v>-3.0512651894357035</v>
      </c>
      <c r="CV13" s="130">
        <f t="shared" ca="1" si="6"/>
        <v>-2.9908408066693739</v>
      </c>
      <c r="CW13" s="130">
        <f t="shared" ca="1" si="6"/>
        <v>-2.7392928559053304</v>
      </c>
      <c r="CX13" s="131">
        <f t="shared" ca="1" si="14"/>
        <v>6.0424382766329554E-2</v>
      </c>
      <c r="CY13" s="131">
        <f t="shared" ca="1" si="15"/>
        <v>0.31197233353037301</v>
      </c>
      <c r="DB13" s="3">
        <f t="shared" si="1"/>
        <v>13</v>
      </c>
      <c r="DC13" s="43" t="str">
        <f t="shared" si="7"/>
        <v>DataGrowthRates!g13</v>
      </c>
      <c r="DD13" s="43" t="str">
        <f t="shared" si="0"/>
        <v>DataGrowthRates!k13</v>
      </c>
      <c r="DE13" s="43" t="str">
        <f t="shared" si="8"/>
        <v>DataGrowthRates!h13</v>
      </c>
      <c r="DF13" s="43" t="str">
        <f t="shared" si="9"/>
        <v>DataGrowthRates!k13</v>
      </c>
      <c r="DG13" s="8"/>
      <c r="DH13" s="47" t="s">
        <v>16</v>
      </c>
      <c r="DI13" s="179">
        <f t="shared" ca="1" si="16"/>
        <v>245.55088912433064</v>
      </c>
      <c r="DJ13" s="179">
        <f t="shared" ca="1" si="10"/>
        <v>253.27910632782542</v>
      </c>
      <c r="DK13" s="179">
        <f t="shared" ca="1" si="11"/>
        <v>-3.0512651894357035</v>
      </c>
      <c r="DL13" s="179">
        <f t="shared" ca="1" si="12"/>
        <v>244.08505623791496</v>
      </c>
      <c r="DM13" s="179">
        <f t="shared" ca="1" si="12"/>
        <v>244.71965173851623</v>
      </c>
      <c r="DN13" s="179">
        <f t="shared" ca="1" si="17"/>
        <v>-1.4658328864156829</v>
      </c>
      <c r="DO13" s="179">
        <f t="shared" ca="1" si="18"/>
        <v>-0.83123738581440421</v>
      </c>
      <c r="DP13" s="180">
        <f t="shared" si="13"/>
        <v>237.9</v>
      </c>
      <c r="DQ13" s="2"/>
    </row>
    <row r="14" spans="1:121" x14ac:dyDescent="0.3">
      <c r="A14" s="47" t="s">
        <v>17</v>
      </c>
      <c r="B14" s="42"/>
      <c r="C14" s="86"/>
      <c r="D14" s="86"/>
      <c r="E14" s="86"/>
      <c r="F14" s="86"/>
      <c r="G14" s="86"/>
      <c r="H14" s="89">
        <v>230.88039636201941</v>
      </c>
      <c r="I14" s="90">
        <v>230.12177430422204</v>
      </c>
      <c r="J14" s="86">
        <v>231.71208123618686</v>
      </c>
      <c r="K14" s="86">
        <v>231.89729045444173</v>
      </c>
      <c r="L14" s="91">
        <v>230.47033512745111</v>
      </c>
      <c r="M14" s="86">
        <v>235.77554318072995</v>
      </c>
      <c r="N14" s="86">
        <v>235.77554318072995</v>
      </c>
      <c r="O14" s="185">
        <v>235.77554318072995</v>
      </c>
      <c r="P14" s="185">
        <v>236.04957440198919</v>
      </c>
      <c r="Q14" s="185">
        <v>236.04957440198919</v>
      </c>
      <c r="R14" s="185">
        <v>235.2585206965739</v>
      </c>
      <c r="S14" s="185">
        <v>235.2585206965739</v>
      </c>
      <c r="T14" s="185">
        <v>236.66683921828397</v>
      </c>
      <c r="U14" s="185">
        <v>236.66683921828397</v>
      </c>
      <c r="V14" s="185">
        <v>236.66683921828397</v>
      </c>
      <c r="W14" s="185">
        <v>237.06646099361208</v>
      </c>
      <c r="X14" s="185">
        <v>236.98132382739746</v>
      </c>
      <c r="Y14" s="185">
        <v>236.98132382739746</v>
      </c>
      <c r="Z14" s="185">
        <v>236.98132382739746</v>
      </c>
      <c r="AA14" s="185">
        <v>236.98132382739746</v>
      </c>
      <c r="AB14" s="185">
        <v>236.09386228322563</v>
      </c>
      <c r="AC14" s="185">
        <v>236.09386228322563</v>
      </c>
      <c r="AD14" s="185">
        <v>236.09386228322563</v>
      </c>
      <c r="AE14" s="185">
        <v>235.91039845490076</v>
      </c>
      <c r="AF14" s="185">
        <v>235.91039845490076</v>
      </c>
      <c r="AG14" s="185">
        <v>235.91039845490076</v>
      </c>
      <c r="AH14" s="185">
        <v>235.91039845490076</v>
      </c>
      <c r="AI14" s="185">
        <v>235.271932210735</v>
      </c>
      <c r="AJ14" s="185">
        <v>235.271932210735</v>
      </c>
      <c r="AK14" s="185">
        <v>235.271932210735</v>
      </c>
      <c r="AL14" s="185">
        <v>235.17810321914365</v>
      </c>
      <c r="AM14" s="85">
        <v>234.81131000435695</v>
      </c>
      <c r="AN14" s="85">
        <v>234.81131000435695</v>
      </c>
      <c r="AO14" s="85">
        <v>234.81131000435695</v>
      </c>
      <c r="AP14" s="85">
        <v>234.81131000435695</v>
      </c>
      <c r="AQ14" s="85">
        <v>234.81131000435695</v>
      </c>
      <c r="AR14" s="85">
        <v>234.81131000435695</v>
      </c>
      <c r="AS14" s="85">
        <v>234.81131000435695</v>
      </c>
      <c r="AT14" s="85">
        <v>234.81131000435695</v>
      </c>
      <c r="AU14" s="85">
        <v>234.81131000435695</v>
      </c>
      <c r="AV14" s="85">
        <v>234.81131000435695</v>
      </c>
      <c r="AW14" s="85">
        <v>234.81131000435695</v>
      </c>
      <c r="AX14" s="85">
        <v>234.81131000435695</v>
      </c>
      <c r="AY14" s="85">
        <v>234.81131000435695</v>
      </c>
      <c r="AZ14" s="85">
        <v>234.81065717423041</v>
      </c>
      <c r="BA14" s="85">
        <v>234.81065717423041</v>
      </c>
      <c r="BB14" s="85">
        <v>234.81065717423041</v>
      </c>
      <c r="BC14" s="85">
        <v>234.81065717423041</v>
      </c>
      <c r="BD14" s="85">
        <v>234.81065717423041</v>
      </c>
      <c r="BE14" s="85">
        <v>234.81065717423041</v>
      </c>
      <c r="BF14" s="85">
        <v>234.81065717423041</v>
      </c>
      <c r="BG14" s="85">
        <v>234.81065717423041</v>
      </c>
      <c r="BH14" s="85">
        <v>234.81065717423041</v>
      </c>
      <c r="BI14" s="85">
        <v>234.81065717423041</v>
      </c>
      <c r="BJ14" s="85">
        <v>234.81065717423041</v>
      </c>
      <c r="BK14" s="85">
        <v>234.81065717423041</v>
      </c>
      <c r="BL14" s="85">
        <v>234.81065717423041</v>
      </c>
      <c r="BM14" s="85">
        <v>234.81065717423041</v>
      </c>
      <c r="BN14" s="85">
        <v>234.79999999999998</v>
      </c>
      <c r="BO14" s="85">
        <v>234.79999999999998</v>
      </c>
      <c r="BP14" s="85">
        <v>234.79999999999998</v>
      </c>
      <c r="BQ14" s="85">
        <v>234.79999999999998</v>
      </c>
      <c r="BR14" s="85">
        <v>234.79999999999998</v>
      </c>
      <c r="BS14" s="85">
        <v>232.80999999999997</v>
      </c>
      <c r="BT14" s="85">
        <v>232.80999999999997</v>
      </c>
      <c r="BU14" s="85">
        <v>232.80999999999997</v>
      </c>
      <c r="BV14" s="85">
        <v>232.80999999999997</v>
      </c>
      <c r="BW14" s="85">
        <v>232.80999999999997</v>
      </c>
      <c r="BX14" s="85">
        <v>232.80999999999997</v>
      </c>
      <c r="BY14" s="85">
        <v>232.80999999999997</v>
      </c>
      <c r="BZ14" s="85">
        <v>232.80999999999997</v>
      </c>
      <c r="CA14" s="85">
        <v>232.80999999999997</v>
      </c>
      <c r="CB14" s="85">
        <v>232.80999999999997</v>
      </c>
      <c r="CC14" s="85">
        <v>232.80999999999997</v>
      </c>
      <c r="CD14" s="85">
        <v>232.80999999999997</v>
      </c>
      <c r="CE14" s="85">
        <v>232.80999999999997</v>
      </c>
      <c r="CF14" s="85">
        <v>0</v>
      </c>
      <c r="CG14" s="85">
        <v>0</v>
      </c>
      <c r="CH14" s="85">
        <v>0</v>
      </c>
      <c r="CI14" s="2"/>
      <c r="CM14" s="43"/>
      <c r="CN14" s="43" t="s">
        <v>58</v>
      </c>
      <c r="CO14" s="44">
        <f t="shared" si="5"/>
        <v>107</v>
      </c>
      <c r="CP14" s="43" t="str">
        <f t="shared" si="2"/>
        <v>DataGrowthRates!j107</v>
      </c>
      <c r="CQ14" s="43" t="str">
        <f t="shared" si="3"/>
        <v>DataGrowthRates!k107</v>
      </c>
      <c r="CR14" s="43" t="str">
        <f t="shared" si="4"/>
        <v>DataGrowthRates!n107</v>
      </c>
      <c r="CS14" s="3"/>
      <c r="CT14" s="47" t="s">
        <v>17</v>
      </c>
      <c r="CU14" s="130">
        <f t="shared" ca="1" si="6"/>
        <v>-1.1765936599896447</v>
      </c>
      <c r="CV14" s="130">
        <f t="shared" ca="1" si="6"/>
        <v>-1.5013055760184622</v>
      </c>
      <c r="CW14" s="130">
        <f t="shared" ca="1" si="6"/>
        <v>-1.4411002834629201</v>
      </c>
      <c r="CX14" s="131">
        <f t="shared" ca="1" si="14"/>
        <v>-0.32471191602881744</v>
      </c>
      <c r="CY14" s="131">
        <f t="shared" ca="1" si="15"/>
        <v>-0.26450662347327536</v>
      </c>
      <c r="DB14" s="3">
        <f t="shared" si="1"/>
        <v>14</v>
      </c>
      <c r="DC14" s="43" t="str">
        <f t="shared" si="7"/>
        <v>DataGrowthRates!h14</v>
      </c>
      <c r="DD14" s="43" t="str">
        <f t="shared" si="0"/>
        <v>DataGrowthRates!l14</v>
      </c>
      <c r="DE14" s="43" t="str">
        <f t="shared" si="8"/>
        <v>DataGrowthRates!i14</v>
      </c>
      <c r="DF14" s="43" t="str">
        <f t="shared" si="9"/>
        <v>DataGrowthRates!l14</v>
      </c>
      <c r="DG14" s="8"/>
      <c r="DH14" s="47" t="s">
        <v>17</v>
      </c>
      <c r="DI14" s="179">
        <f t="shared" ca="1" si="16"/>
        <v>230.88039636201941</v>
      </c>
      <c r="DJ14" s="179">
        <f t="shared" ca="1" si="10"/>
        <v>233.62926346381516</v>
      </c>
      <c r="DK14" s="179">
        <f t="shared" ca="1" si="11"/>
        <v>-1.1765936599896447</v>
      </c>
      <c r="DL14" s="179">
        <f t="shared" ca="1" si="12"/>
        <v>230.12177430422204</v>
      </c>
      <c r="DM14" s="179">
        <f t="shared" ca="1" si="12"/>
        <v>230.47033512745111</v>
      </c>
      <c r="DN14" s="179">
        <f t="shared" ca="1" si="17"/>
        <v>-0.75862205779736769</v>
      </c>
      <c r="DO14" s="179">
        <f t="shared" ca="1" si="18"/>
        <v>-0.41006123456830323</v>
      </c>
      <c r="DP14" s="180">
        <f t="shared" si="13"/>
        <v>232.80999999999997</v>
      </c>
      <c r="DQ14" s="2"/>
    </row>
    <row r="15" spans="1:121" x14ac:dyDescent="0.3">
      <c r="A15" s="47" t="s">
        <v>18</v>
      </c>
      <c r="B15" s="42"/>
      <c r="C15" s="86"/>
      <c r="D15" s="86"/>
      <c r="E15" s="86"/>
      <c r="F15" s="86"/>
      <c r="G15" s="86"/>
      <c r="H15" s="86"/>
      <c r="I15" s="89">
        <v>219.9927376115966</v>
      </c>
      <c r="J15" s="90">
        <v>222.22950738509618</v>
      </c>
      <c r="K15" s="86">
        <v>221.89037715699331</v>
      </c>
      <c r="L15" s="86">
        <v>221.162420462043</v>
      </c>
      <c r="M15" s="91">
        <v>235.6412925195022</v>
      </c>
      <c r="N15" s="86">
        <v>235.6412925195022</v>
      </c>
      <c r="O15" s="185">
        <v>235.6412925195022</v>
      </c>
      <c r="P15" s="185">
        <v>235.62731146366502</v>
      </c>
      <c r="Q15" s="185">
        <v>235.62731146366502</v>
      </c>
      <c r="R15" s="185">
        <v>236.44541545702276</v>
      </c>
      <c r="S15" s="185">
        <v>236.44541545702276</v>
      </c>
      <c r="T15" s="185">
        <v>237.41632502545053</v>
      </c>
      <c r="U15" s="185">
        <v>237.41632502545053</v>
      </c>
      <c r="V15" s="185">
        <v>237.41632502545053</v>
      </c>
      <c r="W15" s="185">
        <v>237.71427454871923</v>
      </c>
      <c r="X15" s="185">
        <v>238.20071851016709</v>
      </c>
      <c r="Y15" s="185">
        <v>238.20071851016709</v>
      </c>
      <c r="Z15" s="185">
        <v>238.20071851016709</v>
      </c>
      <c r="AA15" s="185">
        <v>238.20071851016709</v>
      </c>
      <c r="AB15" s="185">
        <v>236.17222288185278</v>
      </c>
      <c r="AC15" s="185">
        <v>236.17222288185278</v>
      </c>
      <c r="AD15" s="185">
        <v>236.17222288185278</v>
      </c>
      <c r="AE15" s="185">
        <v>236.35514891938729</v>
      </c>
      <c r="AF15" s="185">
        <v>236.35514891938729</v>
      </c>
      <c r="AG15" s="185">
        <v>236.35514891938729</v>
      </c>
      <c r="AH15" s="185">
        <v>236.35514891938729</v>
      </c>
      <c r="AI15" s="185">
        <v>235.27982017250329</v>
      </c>
      <c r="AJ15" s="185">
        <v>235.27982017250329</v>
      </c>
      <c r="AK15" s="185">
        <v>235.27982017250329</v>
      </c>
      <c r="AL15" s="185">
        <v>235.34243131427141</v>
      </c>
      <c r="AM15" s="85">
        <v>235.09735395802016</v>
      </c>
      <c r="AN15" s="85">
        <v>235.09735395802016</v>
      </c>
      <c r="AO15" s="85">
        <v>235.09735395802016</v>
      </c>
      <c r="AP15" s="85">
        <v>235.09735395802016</v>
      </c>
      <c r="AQ15" s="85">
        <v>235.09735395802016</v>
      </c>
      <c r="AR15" s="85">
        <v>235.09735395802016</v>
      </c>
      <c r="AS15" s="85">
        <v>235.09735395802016</v>
      </c>
      <c r="AT15" s="85">
        <v>235.09735395802016</v>
      </c>
      <c r="AU15" s="85">
        <v>235.09735395802016</v>
      </c>
      <c r="AV15" s="85">
        <v>235.09735395802016</v>
      </c>
      <c r="AW15" s="85">
        <v>235.09735395802016</v>
      </c>
      <c r="AX15" s="85">
        <v>235.09735395802016</v>
      </c>
      <c r="AY15" s="85">
        <v>235.09735395802016</v>
      </c>
      <c r="AZ15" s="85">
        <v>234.90251596915493</v>
      </c>
      <c r="BA15" s="85">
        <v>234.90251596915493</v>
      </c>
      <c r="BB15" s="85">
        <v>234.90251596915493</v>
      </c>
      <c r="BC15" s="85">
        <v>234.90251596915493</v>
      </c>
      <c r="BD15" s="85">
        <v>234.90251596915493</v>
      </c>
      <c r="BE15" s="85">
        <v>234.90251596915493</v>
      </c>
      <c r="BF15" s="85">
        <v>234.90251596915493</v>
      </c>
      <c r="BG15" s="85">
        <v>234.90251596915493</v>
      </c>
      <c r="BH15" s="85">
        <v>234.90251596915493</v>
      </c>
      <c r="BI15" s="85">
        <v>234.90251596915493</v>
      </c>
      <c r="BJ15" s="85">
        <v>234.90251596915493</v>
      </c>
      <c r="BK15" s="85">
        <v>234.90251596915493</v>
      </c>
      <c r="BL15" s="85">
        <v>234.90251596915493</v>
      </c>
      <c r="BM15" s="85">
        <v>234.90251596915493</v>
      </c>
      <c r="BN15" s="85">
        <v>234.89000000000001</v>
      </c>
      <c r="BO15" s="85">
        <v>234.89000000000001</v>
      </c>
      <c r="BP15" s="85">
        <v>234.89000000000001</v>
      </c>
      <c r="BQ15" s="85">
        <v>234.89000000000001</v>
      </c>
      <c r="BR15" s="85">
        <v>234.89000000000001</v>
      </c>
      <c r="BS15" s="85">
        <v>234.47</v>
      </c>
      <c r="BT15" s="85">
        <v>234.47</v>
      </c>
      <c r="BU15" s="85">
        <v>234.47</v>
      </c>
      <c r="BV15" s="85">
        <v>234.47</v>
      </c>
      <c r="BW15" s="85">
        <v>234.47</v>
      </c>
      <c r="BX15" s="85">
        <v>234.47</v>
      </c>
      <c r="BY15" s="85">
        <v>234.47</v>
      </c>
      <c r="BZ15" s="85">
        <v>234.47</v>
      </c>
      <c r="CA15" s="85">
        <v>234.47</v>
      </c>
      <c r="CB15" s="85">
        <v>234.47</v>
      </c>
      <c r="CC15" s="85">
        <v>234.47</v>
      </c>
      <c r="CD15" s="85">
        <v>234.47</v>
      </c>
      <c r="CE15" s="85">
        <v>234.47</v>
      </c>
      <c r="CF15" s="85">
        <v>0</v>
      </c>
      <c r="CG15" s="85">
        <v>0</v>
      </c>
      <c r="CH15" s="85">
        <v>0</v>
      </c>
      <c r="CI15" s="2"/>
      <c r="CM15" s="43"/>
      <c r="CN15" s="43" t="s">
        <v>59</v>
      </c>
      <c r="CO15" s="44">
        <f t="shared" si="5"/>
        <v>108</v>
      </c>
      <c r="CP15" s="43" t="str">
        <f t="shared" si="2"/>
        <v>DataGrowthRates!k108</v>
      </c>
      <c r="CQ15" s="43" t="str">
        <f t="shared" si="3"/>
        <v>DataGrowthRates!l108</v>
      </c>
      <c r="CR15" s="43" t="str">
        <f t="shared" si="4"/>
        <v>DataGrowthRates!o108</v>
      </c>
      <c r="CS15" s="3"/>
      <c r="CT15" s="47" t="s">
        <v>18</v>
      </c>
      <c r="CU15" s="130">
        <f t="shared" ca="1" si="6"/>
        <v>0.44345833562651604</v>
      </c>
      <c r="CV15" s="130">
        <f t="shared" ca="1" si="6"/>
        <v>1.4393468157911806</v>
      </c>
      <c r="CW15" s="130">
        <f t="shared" ca="1" si="6"/>
        <v>-0.70647553615675152</v>
      </c>
      <c r="CX15" s="131">
        <f t="shared" ca="1" si="14"/>
        <v>0.99588848016466458</v>
      </c>
      <c r="CY15" s="131">
        <f t="shared" ca="1" si="15"/>
        <v>-1.1499338717832677</v>
      </c>
      <c r="DB15" s="3">
        <f t="shared" si="1"/>
        <v>15</v>
      </c>
      <c r="DC15" s="43" t="str">
        <f t="shared" si="7"/>
        <v>DataGrowthRates!i15</v>
      </c>
      <c r="DD15" s="43" t="str">
        <f t="shared" si="0"/>
        <v>DataGrowthRates!m15</v>
      </c>
      <c r="DE15" s="43" t="str">
        <f t="shared" si="8"/>
        <v>DataGrowthRates!j15</v>
      </c>
      <c r="DF15" s="43" t="str">
        <f t="shared" si="9"/>
        <v>DataGrowthRates!m15</v>
      </c>
      <c r="DG15" s="8"/>
      <c r="DH15" s="47" t="s">
        <v>18</v>
      </c>
      <c r="DI15" s="179">
        <f t="shared" ca="1" si="16"/>
        <v>219.9927376115966</v>
      </c>
      <c r="DJ15" s="179">
        <f t="shared" ca="1" si="10"/>
        <v>219.02146865204747</v>
      </c>
      <c r="DK15" s="179">
        <f t="shared" ca="1" si="11"/>
        <v>0.44345833562651604</v>
      </c>
      <c r="DL15" s="179">
        <f t="shared" ca="1" si="12"/>
        <v>222.22950738509618</v>
      </c>
      <c r="DM15" s="179">
        <f t="shared" ca="1" si="12"/>
        <v>235.6412925195022</v>
      </c>
      <c r="DN15" s="179">
        <f t="shared" ca="1" si="17"/>
        <v>2.2367697734995886</v>
      </c>
      <c r="DO15" s="179">
        <f t="shared" ca="1" si="18"/>
        <v>15.648554907905606</v>
      </c>
      <c r="DP15" s="180">
        <f t="shared" si="13"/>
        <v>234.47</v>
      </c>
      <c r="DQ15" s="2"/>
    </row>
    <row r="16" spans="1:121" x14ac:dyDescent="0.3">
      <c r="A16" s="48" t="s">
        <v>19</v>
      </c>
      <c r="B16" s="46"/>
      <c r="C16" s="88"/>
      <c r="D16" s="88"/>
      <c r="E16" s="88"/>
      <c r="F16" s="88"/>
      <c r="G16" s="88"/>
      <c r="H16" s="88"/>
      <c r="I16" s="88"/>
      <c r="J16" s="93">
        <v>241.12565986245966</v>
      </c>
      <c r="K16" s="94">
        <v>237.66953480734909</v>
      </c>
      <c r="L16" s="88">
        <v>237.9097704278783</v>
      </c>
      <c r="M16" s="88">
        <v>234.3783230753632</v>
      </c>
      <c r="N16" s="95">
        <v>234.3783230753632</v>
      </c>
      <c r="O16" s="187">
        <v>234.3783230753632</v>
      </c>
      <c r="P16" s="187">
        <v>233.90824540220927</v>
      </c>
      <c r="Q16" s="187">
        <v>233.90824540220927</v>
      </c>
      <c r="R16" s="187">
        <v>233.94809880341231</v>
      </c>
      <c r="S16" s="187">
        <v>233.94809880341231</v>
      </c>
      <c r="T16" s="187">
        <v>234.18727059360529</v>
      </c>
      <c r="U16" s="187">
        <v>234.18727059360529</v>
      </c>
      <c r="V16" s="187">
        <v>234.18727059360529</v>
      </c>
      <c r="W16" s="187">
        <v>234.18847021881328</v>
      </c>
      <c r="X16" s="187">
        <v>234.29118374694011</v>
      </c>
      <c r="Y16" s="187">
        <v>234.29118374694011</v>
      </c>
      <c r="Z16" s="187">
        <v>234.29118374694011</v>
      </c>
      <c r="AA16" s="187">
        <v>234.29118374694008</v>
      </c>
      <c r="AB16" s="187">
        <v>235.18025735448907</v>
      </c>
      <c r="AC16" s="187">
        <v>235.18025735448907</v>
      </c>
      <c r="AD16" s="187">
        <v>235.18025735448907</v>
      </c>
      <c r="AE16" s="187">
        <v>235.24275400100774</v>
      </c>
      <c r="AF16" s="187">
        <v>235.24275400100774</v>
      </c>
      <c r="AG16" s="187">
        <v>235.24275400100774</v>
      </c>
      <c r="AH16" s="187">
        <v>235.24275400100774</v>
      </c>
      <c r="AI16" s="187">
        <v>234.29596879820548</v>
      </c>
      <c r="AJ16" s="187">
        <v>234.29596879820548</v>
      </c>
      <c r="AK16" s="187">
        <v>234.29596879820548</v>
      </c>
      <c r="AL16" s="187">
        <v>234.50240637887518</v>
      </c>
      <c r="AM16" s="87">
        <v>234.74361846902966</v>
      </c>
      <c r="AN16" s="87">
        <v>234.74361846902966</v>
      </c>
      <c r="AO16" s="87">
        <v>234.74361846902966</v>
      </c>
      <c r="AP16" s="87">
        <v>234.74361846902966</v>
      </c>
      <c r="AQ16" s="87">
        <v>234.74361846902966</v>
      </c>
      <c r="AR16" s="87">
        <v>234.74361846902966</v>
      </c>
      <c r="AS16" s="87">
        <v>234.74361846902966</v>
      </c>
      <c r="AT16" s="87">
        <v>234.74361846902966</v>
      </c>
      <c r="AU16" s="87">
        <v>234.74361846902966</v>
      </c>
      <c r="AV16" s="87">
        <v>234.74361846902966</v>
      </c>
      <c r="AW16" s="87">
        <v>234.74361846902966</v>
      </c>
      <c r="AX16" s="87">
        <v>234.74361846902966</v>
      </c>
      <c r="AY16" s="87">
        <v>234.74361846902966</v>
      </c>
      <c r="AZ16" s="87">
        <v>234.77927055555389</v>
      </c>
      <c r="BA16" s="87">
        <v>234.77927055555389</v>
      </c>
      <c r="BB16" s="87">
        <v>234.77927055555389</v>
      </c>
      <c r="BC16" s="87">
        <v>234.77927055555389</v>
      </c>
      <c r="BD16" s="87">
        <v>234.77927055555389</v>
      </c>
      <c r="BE16" s="87">
        <v>234.77927055555389</v>
      </c>
      <c r="BF16" s="87">
        <v>234.77927055555389</v>
      </c>
      <c r="BG16" s="87">
        <v>234.77927055555389</v>
      </c>
      <c r="BH16" s="87">
        <v>234.77927055555389</v>
      </c>
      <c r="BI16" s="87">
        <v>234.77927055555389</v>
      </c>
      <c r="BJ16" s="87">
        <v>234.77927055555389</v>
      </c>
      <c r="BK16" s="87">
        <v>234.77927055555389</v>
      </c>
      <c r="BL16" s="87">
        <v>234.77927055555389</v>
      </c>
      <c r="BM16" s="87">
        <v>234.77927055555389</v>
      </c>
      <c r="BN16" s="87">
        <v>234.78</v>
      </c>
      <c r="BO16" s="87">
        <v>234.78</v>
      </c>
      <c r="BP16" s="87">
        <v>234.78</v>
      </c>
      <c r="BQ16" s="87">
        <v>234.78</v>
      </c>
      <c r="BR16" s="87">
        <v>234.78</v>
      </c>
      <c r="BS16" s="87">
        <v>233.42</v>
      </c>
      <c r="BT16" s="87">
        <v>233.42</v>
      </c>
      <c r="BU16" s="87">
        <v>233.42</v>
      </c>
      <c r="BV16" s="87">
        <v>233.42</v>
      </c>
      <c r="BW16" s="87">
        <v>233.42</v>
      </c>
      <c r="BX16" s="87">
        <v>233.42</v>
      </c>
      <c r="BY16" s="87">
        <v>233.42</v>
      </c>
      <c r="BZ16" s="87">
        <v>233.42</v>
      </c>
      <c r="CA16" s="87">
        <v>233.42</v>
      </c>
      <c r="CB16" s="87">
        <v>233.42</v>
      </c>
      <c r="CC16" s="87">
        <v>233.42</v>
      </c>
      <c r="CD16" s="87">
        <v>233.42</v>
      </c>
      <c r="CE16" s="87">
        <v>233.42</v>
      </c>
      <c r="CF16" s="87">
        <v>0</v>
      </c>
      <c r="CG16" s="87">
        <v>0</v>
      </c>
      <c r="CH16" s="87">
        <v>0</v>
      </c>
      <c r="CI16" s="2"/>
      <c r="CM16" s="43"/>
      <c r="CN16" s="43" t="s">
        <v>60</v>
      </c>
      <c r="CO16" s="44">
        <f t="shared" si="5"/>
        <v>109</v>
      </c>
      <c r="CP16" s="43" t="str">
        <f t="shared" si="2"/>
        <v>DataGrowthRates!l109</v>
      </c>
      <c r="CQ16" s="43" t="str">
        <f t="shared" si="3"/>
        <v>DataGrowthRates!m109</v>
      </c>
      <c r="CR16" s="43" t="str">
        <f t="shared" si="4"/>
        <v>DataGrowthRates!p109</v>
      </c>
      <c r="CS16" s="3"/>
      <c r="CT16" s="48" t="s">
        <v>19</v>
      </c>
      <c r="CU16" s="134">
        <f t="shared" ca="1" si="6"/>
        <v>0.38260375493685472</v>
      </c>
      <c r="CV16" s="134">
        <f t="shared" ca="1" si="6"/>
        <v>-1.0562096510381365</v>
      </c>
      <c r="CW16" s="134">
        <f t="shared" ca="1" si="6"/>
        <v>-1.6922043758314027</v>
      </c>
      <c r="CX16" s="135">
        <f t="shared" ca="1" si="14"/>
        <v>-1.4388134059749911</v>
      </c>
      <c r="CY16" s="135">
        <f t="shared" ca="1" si="15"/>
        <v>-2.0748081307682575</v>
      </c>
      <c r="DB16" s="3">
        <f t="shared" si="1"/>
        <v>16</v>
      </c>
      <c r="DC16" s="43" t="str">
        <f t="shared" si="7"/>
        <v>DataGrowthRates!j16</v>
      </c>
      <c r="DD16" s="43" t="str">
        <f t="shared" si="0"/>
        <v>DataGrowthRates!n16</v>
      </c>
      <c r="DE16" s="43" t="str">
        <f t="shared" si="8"/>
        <v>DataGrowthRates!k16</v>
      </c>
      <c r="DF16" s="43" t="str">
        <f t="shared" si="9"/>
        <v>DataGrowthRates!n16</v>
      </c>
      <c r="DG16" s="8"/>
      <c r="DH16" s="48" t="s">
        <v>19</v>
      </c>
      <c r="DI16" s="181">
        <f t="shared" ca="1" si="16"/>
        <v>241.12565986245966</v>
      </c>
      <c r="DJ16" s="181">
        <f t="shared" ca="1" si="10"/>
        <v>240.20662031353316</v>
      </c>
      <c r="DK16" s="181">
        <f t="shared" ca="1" si="11"/>
        <v>0.38260375493685472</v>
      </c>
      <c r="DL16" s="181">
        <f t="shared" ca="1" si="12"/>
        <v>237.66953480734909</v>
      </c>
      <c r="DM16" s="181">
        <f t="shared" ca="1" si="12"/>
        <v>234.3783230753632</v>
      </c>
      <c r="DN16" s="181">
        <f t="shared" ca="1" si="17"/>
        <v>-3.4561250551105616</v>
      </c>
      <c r="DO16" s="181">
        <f t="shared" ca="1" si="18"/>
        <v>-6.747336787096458</v>
      </c>
      <c r="DP16" s="180">
        <f t="shared" si="13"/>
        <v>233.42</v>
      </c>
      <c r="DQ16" s="2"/>
    </row>
    <row r="17" spans="1:121" x14ac:dyDescent="0.3">
      <c r="A17" s="49" t="s">
        <v>22</v>
      </c>
      <c r="B17" s="52"/>
      <c r="C17" s="86"/>
      <c r="D17" s="86"/>
      <c r="E17" s="86"/>
      <c r="F17" s="86"/>
      <c r="G17" s="86"/>
      <c r="H17" s="86"/>
      <c r="I17" s="86"/>
      <c r="J17" s="86"/>
      <c r="K17" s="89">
        <v>240.29084251067951</v>
      </c>
      <c r="L17" s="90">
        <v>238.73823426438281</v>
      </c>
      <c r="M17" s="86">
        <v>229.54870985036564</v>
      </c>
      <c r="N17" s="86">
        <v>229.59356340402786</v>
      </c>
      <c r="O17" s="91">
        <v>229.57544458969343</v>
      </c>
      <c r="P17" s="96">
        <v>231.01502329549916</v>
      </c>
      <c r="Q17" s="96">
        <v>231.01502329549916</v>
      </c>
      <c r="R17" s="96">
        <v>231.06185973300913</v>
      </c>
      <c r="S17" s="96">
        <v>231.06185973300913</v>
      </c>
      <c r="T17" s="96">
        <v>230.17133788900765</v>
      </c>
      <c r="U17" s="96">
        <v>230.17133788900765</v>
      </c>
      <c r="V17" s="96">
        <v>230.17133788900765</v>
      </c>
      <c r="W17" s="96">
        <v>230.75711691514744</v>
      </c>
      <c r="X17" s="96">
        <v>230.37437300211883</v>
      </c>
      <c r="Y17" s="96">
        <v>230.37437300211883</v>
      </c>
      <c r="Z17" s="86">
        <v>230.37437300211883</v>
      </c>
      <c r="AA17" s="185">
        <v>230.33278962877409</v>
      </c>
      <c r="AB17" s="185">
        <v>233.12091544571788</v>
      </c>
      <c r="AC17" s="185">
        <v>233.12091544571788</v>
      </c>
      <c r="AD17" s="185">
        <v>233.12091544571788</v>
      </c>
      <c r="AE17" s="186">
        <v>233.03391934559619</v>
      </c>
      <c r="AF17" s="186">
        <v>233.03391934559619</v>
      </c>
      <c r="AG17" s="186">
        <v>233.03391934559619</v>
      </c>
      <c r="AH17" s="186">
        <v>233.03391934559619</v>
      </c>
      <c r="AI17" s="186">
        <v>232.06675302875846</v>
      </c>
      <c r="AJ17" s="186">
        <v>232.06675302875846</v>
      </c>
      <c r="AK17" s="186">
        <v>232.06675302875846</v>
      </c>
      <c r="AL17" s="186">
        <v>232.007902795425</v>
      </c>
      <c r="AM17" s="92">
        <v>233.19386788856124</v>
      </c>
      <c r="AN17" s="92">
        <v>233.19386788856124</v>
      </c>
      <c r="AO17" s="92">
        <v>233.19386788856124</v>
      </c>
      <c r="AP17" s="92">
        <v>233.19386788856124</v>
      </c>
      <c r="AQ17" s="92">
        <v>233.19386788856124</v>
      </c>
      <c r="AR17" s="92">
        <v>233.19386788856124</v>
      </c>
      <c r="AS17" s="92">
        <v>233.19386788856124</v>
      </c>
      <c r="AT17" s="92">
        <v>233.19386788856124</v>
      </c>
      <c r="AU17" s="92">
        <v>233.19386788856124</v>
      </c>
      <c r="AV17" s="92">
        <v>233.19386788856124</v>
      </c>
      <c r="AW17" s="92">
        <v>233.19386788856124</v>
      </c>
      <c r="AX17" s="92">
        <v>233.19386788856124</v>
      </c>
      <c r="AY17" s="92">
        <v>233.19386788856124</v>
      </c>
      <c r="AZ17" s="92">
        <v>233.19376317431974</v>
      </c>
      <c r="BA17" s="92">
        <v>233.19376317431974</v>
      </c>
      <c r="BB17" s="92">
        <v>233.19376317431974</v>
      </c>
      <c r="BC17" s="92">
        <v>233.19376317431974</v>
      </c>
      <c r="BD17" s="92">
        <v>233.19376317431974</v>
      </c>
      <c r="BE17" s="92">
        <v>233.19376317431974</v>
      </c>
      <c r="BF17" s="92">
        <v>233.19376317431974</v>
      </c>
      <c r="BG17" s="92">
        <v>233.19376317431974</v>
      </c>
      <c r="BH17" s="92">
        <v>233.19376317431974</v>
      </c>
      <c r="BI17" s="92">
        <v>233.19376317431974</v>
      </c>
      <c r="BJ17" s="92">
        <v>233.19376317431974</v>
      </c>
      <c r="BK17" s="92">
        <v>233.19376317431974</v>
      </c>
      <c r="BL17" s="92">
        <v>233.19376317431974</v>
      </c>
      <c r="BM17" s="92">
        <v>233.19376317431974</v>
      </c>
      <c r="BN17" s="92">
        <v>233.2</v>
      </c>
      <c r="BO17" s="92">
        <v>233.2</v>
      </c>
      <c r="BP17" s="92">
        <v>233.2</v>
      </c>
      <c r="BQ17" s="92">
        <v>233.2</v>
      </c>
      <c r="BR17" s="92">
        <v>233.2</v>
      </c>
      <c r="BS17" s="92">
        <v>231.86</v>
      </c>
      <c r="BT17" s="92">
        <v>231.86</v>
      </c>
      <c r="BU17" s="92">
        <v>231.86</v>
      </c>
      <c r="BV17" s="92">
        <v>231.86</v>
      </c>
      <c r="BW17" s="92">
        <v>231.86</v>
      </c>
      <c r="BX17" s="92">
        <v>231.86</v>
      </c>
      <c r="BY17" s="92">
        <v>231.86</v>
      </c>
      <c r="BZ17" s="92">
        <v>231.86</v>
      </c>
      <c r="CA17" s="92">
        <v>231.86</v>
      </c>
      <c r="CB17" s="92">
        <v>231.86</v>
      </c>
      <c r="CC17" s="92">
        <v>231.86</v>
      </c>
      <c r="CD17" s="92">
        <v>231.86</v>
      </c>
      <c r="CE17" s="92">
        <v>231.86</v>
      </c>
      <c r="CF17" s="92">
        <v>0</v>
      </c>
      <c r="CG17" s="92">
        <v>0</v>
      </c>
      <c r="CH17" s="92">
        <v>0</v>
      </c>
      <c r="CI17" s="2"/>
      <c r="CJ17" s="1"/>
      <c r="CK17" s="1"/>
      <c r="CL17" s="1"/>
      <c r="CM17" s="43"/>
      <c r="CN17" s="43" t="s">
        <v>61</v>
      </c>
      <c r="CO17" s="44">
        <f t="shared" si="5"/>
        <v>110</v>
      </c>
      <c r="CP17" s="43" t="str">
        <f t="shared" si="2"/>
        <v>DataGrowthRates!m110</v>
      </c>
      <c r="CQ17" s="43" t="str">
        <f t="shared" si="3"/>
        <v>DataGrowthRates!n110</v>
      </c>
      <c r="CR17" s="43" t="str">
        <f t="shared" si="4"/>
        <v>DataGrowthRates!q110</v>
      </c>
      <c r="CS17" s="3"/>
      <c r="CT17" s="47" t="s">
        <v>22</v>
      </c>
      <c r="CU17" s="130">
        <f t="shared" ca="1" si="6"/>
        <v>-1.8097480918977935</v>
      </c>
      <c r="CV17" s="130">
        <f t="shared" ca="1" si="6"/>
        <v>-2.5698973380015171</v>
      </c>
      <c r="CW17" s="130">
        <f t="shared" ca="1" si="6"/>
        <v>-3.4289023422689833</v>
      </c>
      <c r="CX17" s="131">
        <f t="shared" ca="1" si="14"/>
        <v>-0.76014924610372359</v>
      </c>
      <c r="CY17" s="131">
        <f t="shared" ca="1" si="15"/>
        <v>-1.6191542503711898</v>
      </c>
      <c r="DB17" s="3">
        <f t="shared" si="1"/>
        <v>17</v>
      </c>
      <c r="DC17" s="43" t="str">
        <f t="shared" si="7"/>
        <v>DataGrowthRates!k17</v>
      </c>
      <c r="DD17" s="43" t="str">
        <f t="shared" si="0"/>
        <v>DataGrowthRates!o17</v>
      </c>
      <c r="DE17" s="43" t="str">
        <f t="shared" si="8"/>
        <v>DataGrowthRates!l17</v>
      </c>
      <c r="DF17" s="43" t="str">
        <f t="shared" si="9"/>
        <v>DataGrowthRates!o17</v>
      </c>
      <c r="DG17" s="8"/>
      <c r="DH17" s="47" t="s">
        <v>22</v>
      </c>
      <c r="DI17" s="179">
        <f t="shared" ca="1" si="16"/>
        <v>240.29084251067951</v>
      </c>
      <c r="DJ17" s="179">
        <f t="shared" ca="1" si="10"/>
        <v>244.71965173851623</v>
      </c>
      <c r="DK17" s="179">
        <f t="shared" ca="1" si="11"/>
        <v>-1.8097480918977935</v>
      </c>
      <c r="DL17" s="179">
        <f t="shared" ca="1" si="12"/>
        <v>238.73823426438281</v>
      </c>
      <c r="DM17" s="179">
        <f t="shared" ca="1" si="12"/>
        <v>229.57544458969343</v>
      </c>
      <c r="DN17" s="179">
        <f t="shared" ca="1" si="17"/>
        <v>-1.5526082462966997</v>
      </c>
      <c r="DO17" s="179">
        <f t="shared" ca="1" si="18"/>
        <v>-10.715397920986078</v>
      </c>
      <c r="DP17" s="180">
        <f t="shared" si="13"/>
        <v>231.86</v>
      </c>
      <c r="DQ17" s="2"/>
    </row>
    <row r="18" spans="1:121" x14ac:dyDescent="0.3">
      <c r="A18" s="47" t="s">
        <v>23</v>
      </c>
      <c r="B18" s="42"/>
      <c r="C18" s="86"/>
      <c r="D18" s="86"/>
      <c r="E18" s="86"/>
      <c r="F18" s="86"/>
      <c r="G18" s="86"/>
      <c r="H18" s="86"/>
      <c r="I18" s="86"/>
      <c r="J18" s="86"/>
      <c r="K18" s="86"/>
      <c r="L18" s="89">
        <v>227.6652717366407</v>
      </c>
      <c r="M18" s="90">
        <v>232.19207952312098</v>
      </c>
      <c r="N18" s="86">
        <v>232.56730893706094</v>
      </c>
      <c r="O18" s="86">
        <v>231.82740477821159</v>
      </c>
      <c r="P18" s="91">
        <v>232.75974960375839</v>
      </c>
      <c r="Q18" s="86">
        <v>232.75974960375839</v>
      </c>
      <c r="R18" s="86">
        <v>231.54499949780566</v>
      </c>
      <c r="S18" s="86">
        <v>231.54499949780566</v>
      </c>
      <c r="T18" s="86">
        <v>233.58409996327546</v>
      </c>
      <c r="U18" s="86">
        <v>233.58409996327546</v>
      </c>
      <c r="V18" s="86">
        <v>233.58409996327546</v>
      </c>
      <c r="W18" s="86">
        <v>234.06392219203886</v>
      </c>
      <c r="X18" s="86">
        <v>234.26738207493673</v>
      </c>
      <c r="Y18" s="86">
        <v>234.26738207493673</v>
      </c>
      <c r="Z18" s="86">
        <v>234.26738207493673</v>
      </c>
      <c r="AA18" s="185">
        <v>234.31969477740921</v>
      </c>
      <c r="AB18" s="185">
        <v>236.00153529425089</v>
      </c>
      <c r="AC18" s="185">
        <v>236.00153529425089</v>
      </c>
      <c r="AD18" s="185">
        <v>236.00153529425089</v>
      </c>
      <c r="AE18" s="185">
        <v>235.66871904274802</v>
      </c>
      <c r="AF18" s="185">
        <v>235.66871904274802</v>
      </c>
      <c r="AG18" s="185">
        <v>235.66871904274802</v>
      </c>
      <c r="AH18" s="185">
        <v>235.66871904274802</v>
      </c>
      <c r="AI18" s="185">
        <v>234.87131916124693</v>
      </c>
      <c r="AJ18" s="185">
        <v>234.87131916124693</v>
      </c>
      <c r="AK18" s="185">
        <v>234.87131916124693</v>
      </c>
      <c r="AL18" s="185">
        <v>234.87474347646901</v>
      </c>
      <c r="AM18" s="85">
        <v>234.48892429281216</v>
      </c>
      <c r="AN18" s="85">
        <v>234.48892429281216</v>
      </c>
      <c r="AO18" s="85">
        <v>234.48892429281216</v>
      </c>
      <c r="AP18" s="85">
        <v>234.48892429281216</v>
      </c>
      <c r="AQ18" s="85">
        <v>234.48892429281216</v>
      </c>
      <c r="AR18" s="85">
        <v>234.48892429281216</v>
      </c>
      <c r="AS18" s="85">
        <v>234.48892429281216</v>
      </c>
      <c r="AT18" s="85">
        <v>234.48892429281216</v>
      </c>
      <c r="AU18" s="85">
        <v>234.48892429281216</v>
      </c>
      <c r="AV18" s="85">
        <v>234.48892429281216</v>
      </c>
      <c r="AW18" s="85">
        <v>234.48892429281216</v>
      </c>
      <c r="AX18" s="85">
        <v>234.48892429281216</v>
      </c>
      <c r="AY18" s="85">
        <v>234.48892429281216</v>
      </c>
      <c r="AZ18" s="85">
        <v>234.48887981825857</v>
      </c>
      <c r="BA18" s="85">
        <v>234.48887981825857</v>
      </c>
      <c r="BB18" s="85">
        <v>234.48887981825857</v>
      </c>
      <c r="BC18" s="85">
        <v>234.48887981825857</v>
      </c>
      <c r="BD18" s="85">
        <v>234.48887981825857</v>
      </c>
      <c r="BE18" s="85">
        <v>234.48887981825857</v>
      </c>
      <c r="BF18" s="85">
        <v>234.48887981825857</v>
      </c>
      <c r="BG18" s="85">
        <v>234.48887981825857</v>
      </c>
      <c r="BH18" s="85">
        <v>234.48887981825857</v>
      </c>
      <c r="BI18" s="85">
        <v>234.48887981825857</v>
      </c>
      <c r="BJ18" s="85">
        <v>234.48887981825857</v>
      </c>
      <c r="BK18" s="85">
        <v>234.48887981825857</v>
      </c>
      <c r="BL18" s="85">
        <v>234.48887981825857</v>
      </c>
      <c r="BM18" s="85">
        <v>234.48887981825857</v>
      </c>
      <c r="BN18" s="85">
        <v>234.49</v>
      </c>
      <c r="BO18" s="85">
        <v>234.49</v>
      </c>
      <c r="BP18" s="85">
        <v>234.49</v>
      </c>
      <c r="BQ18" s="85">
        <v>234.49</v>
      </c>
      <c r="BR18" s="85">
        <v>234.49</v>
      </c>
      <c r="BS18" s="85">
        <v>232.55</v>
      </c>
      <c r="BT18" s="85">
        <v>232.55</v>
      </c>
      <c r="BU18" s="85">
        <v>232.55</v>
      </c>
      <c r="BV18" s="85">
        <v>232.55</v>
      </c>
      <c r="BW18" s="85">
        <v>232.55</v>
      </c>
      <c r="BX18" s="85">
        <v>232.55</v>
      </c>
      <c r="BY18" s="85">
        <v>232.55</v>
      </c>
      <c r="BZ18" s="85">
        <v>232.55</v>
      </c>
      <c r="CA18" s="85">
        <v>232.55</v>
      </c>
      <c r="CB18" s="85">
        <v>232.55</v>
      </c>
      <c r="CC18" s="85">
        <v>232.55</v>
      </c>
      <c r="CD18" s="85">
        <v>232.55</v>
      </c>
      <c r="CE18" s="85">
        <v>232.55</v>
      </c>
      <c r="CF18" s="85">
        <v>0</v>
      </c>
      <c r="CG18" s="85">
        <v>0</v>
      </c>
      <c r="CH18" s="85">
        <v>0</v>
      </c>
      <c r="CI18" s="2"/>
      <c r="CJ18" s="1"/>
      <c r="CK18" s="1"/>
      <c r="CL18" s="1"/>
      <c r="CM18" s="43"/>
      <c r="CN18" s="43" t="s">
        <v>62</v>
      </c>
      <c r="CO18" s="44">
        <f t="shared" si="5"/>
        <v>111</v>
      </c>
      <c r="CP18" s="43" t="str">
        <f>CP$4&amp;CN20&amp;CO18</f>
        <v>DataGrowthRates!n111</v>
      </c>
      <c r="CQ18" s="43" t="str">
        <f t="shared" si="3"/>
        <v>DataGrowthRates!o111</v>
      </c>
      <c r="CR18" s="43" t="str">
        <f t="shared" si="4"/>
        <v>DataGrowthRates!r111</v>
      </c>
      <c r="CS18" s="3"/>
      <c r="CT18" s="47" t="s">
        <v>23</v>
      </c>
      <c r="CU18" s="130">
        <f t="shared" ca="1" si="6"/>
        <v>-1.2171038798807625</v>
      </c>
      <c r="CV18" s="130">
        <f t="shared" ca="1" si="6"/>
        <v>-1.5198623272228566</v>
      </c>
      <c r="CW18" s="130">
        <f t="shared" ca="1" si="6"/>
        <v>-1.3937007963540191</v>
      </c>
      <c r="CX18" s="131">
        <f t="shared" ca="1" si="14"/>
        <v>-0.30275844734209412</v>
      </c>
      <c r="CY18" s="131">
        <f t="shared" ca="1" si="15"/>
        <v>-0.17659691647325659</v>
      </c>
      <c r="DB18" s="3">
        <f t="shared" si="1"/>
        <v>18</v>
      </c>
      <c r="DC18" s="43" t="str">
        <f t="shared" si="7"/>
        <v>DataGrowthRates!l18</v>
      </c>
      <c r="DD18" s="43" t="str">
        <f t="shared" si="0"/>
        <v>DataGrowthRates!p18</v>
      </c>
      <c r="DE18" s="43" t="str">
        <f t="shared" si="8"/>
        <v>DataGrowthRates!m18</v>
      </c>
      <c r="DF18" s="43" t="str">
        <f t="shared" si="9"/>
        <v>DataGrowthRates!p18</v>
      </c>
      <c r="DG18" s="8"/>
      <c r="DH18" s="47" t="s">
        <v>23</v>
      </c>
      <c r="DI18" s="179">
        <f t="shared" ca="1" si="16"/>
        <v>227.6652717366407</v>
      </c>
      <c r="DJ18" s="179">
        <f t="shared" ca="1" si="10"/>
        <v>230.47033512745111</v>
      </c>
      <c r="DK18" s="179">
        <f t="shared" ca="1" si="11"/>
        <v>-1.2171038798807625</v>
      </c>
      <c r="DL18" s="179">
        <f t="shared" ca="1" si="12"/>
        <v>232.19207952312098</v>
      </c>
      <c r="DM18" s="179">
        <f t="shared" ca="1" si="12"/>
        <v>232.75974960375839</v>
      </c>
      <c r="DN18" s="179">
        <f t="shared" ca="1" si="17"/>
        <v>4.5268077864802763</v>
      </c>
      <c r="DO18" s="179">
        <f t="shared" ca="1" si="18"/>
        <v>5.0944778671176891</v>
      </c>
      <c r="DP18" s="180">
        <f t="shared" si="13"/>
        <v>232.55</v>
      </c>
      <c r="DQ18" s="2"/>
    </row>
    <row r="19" spans="1:121" x14ac:dyDescent="0.3">
      <c r="A19" s="47" t="s">
        <v>24</v>
      </c>
      <c r="B19" s="42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9">
        <v>230.69265792515213</v>
      </c>
      <c r="N19" s="90">
        <v>230.99240806521945</v>
      </c>
      <c r="O19" s="86">
        <v>231.2881056941236</v>
      </c>
      <c r="P19" s="86">
        <v>231.33967278344571</v>
      </c>
      <c r="Q19" s="91">
        <v>231.33967278344571</v>
      </c>
      <c r="R19" s="86">
        <v>232.42747935312357</v>
      </c>
      <c r="S19" s="86">
        <v>232.42747935312357</v>
      </c>
      <c r="T19" s="86">
        <v>232.51219676746874</v>
      </c>
      <c r="U19" s="86">
        <v>232.51219676746874</v>
      </c>
      <c r="V19" s="86">
        <v>232.51219676746874</v>
      </c>
      <c r="W19" s="86">
        <v>233.43738167575512</v>
      </c>
      <c r="X19" s="86">
        <v>234.29373724387631</v>
      </c>
      <c r="Y19" s="86">
        <v>234.29373724387631</v>
      </c>
      <c r="Z19" s="86">
        <v>234.29373724387631</v>
      </c>
      <c r="AA19" s="185">
        <v>234.25256608204643</v>
      </c>
      <c r="AB19" s="185">
        <v>236.48652543799153</v>
      </c>
      <c r="AC19" s="185">
        <v>236.48652543799153</v>
      </c>
      <c r="AD19" s="185">
        <v>236.48652543799153</v>
      </c>
      <c r="AE19" s="185">
        <v>236.65473433337772</v>
      </c>
      <c r="AF19" s="185">
        <v>236.65473433337772</v>
      </c>
      <c r="AG19" s="185">
        <v>236.65473433337772</v>
      </c>
      <c r="AH19" s="185">
        <v>236.65473433337772</v>
      </c>
      <c r="AI19" s="185">
        <v>235.67528138681629</v>
      </c>
      <c r="AJ19" s="185">
        <v>235.67528138681629</v>
      </c>
      <c r="AK19" s="185">
        <v>235.67528138681629</v>
      </c>
      <c r="AL19" s="185">
        <v>235.68029709847806</v>
      </c>
      <c r="AM19" s="85">
        <v>235.39675794909726</v>
      </c>
      <c r="AN19" s="85">
        <v>235.39675794909726</v>
      </c>
      <c r="AO19" s="85">
        <v>235.39675794909726</v>
      </c>
      <c r="AP19" s="85">
        <v>235.39675794909726</v>
      </c>
      <c r="AQ19" s="85">
        <v>235.39675794909726</v>
      </c>
      <c r="AR19" s="85">
        <v>235.39675794909726</v>
      </c>
      <c r="AS19" s="85">
        <v>235.39675794909726</v>
      </c>
      <c r="AT19" s="85">
        <v>235.39675794909726</v>
      </c>
      <c r="AU19" s="85">
        <v>235.39675794909726</v>
      </c>
      <c r="AV19" s="85">
        <v>235.39675794909726</v>
      </c>
      <c r="AW19" s="85">
        <v>235.39675794909726</v>
      </c>
      <c r="AX19" s="85">
        <v>235.39675794909726</v>
      </c>
      <c r="AY19" s="85">
        <v>235.39675794909726</v>
      </c>
      <c r="AZ19" s="85">
        <v>235.40119726789212</v>
      </c>
      <c r="BA19" s="85">
        <v>235.40119726789212</v>
      </c>
      <c r="BB19" s="85">
        <v>235.40119726789212</v>
      </c>
      <c r="BC19" s="85">
        <v>235.40119726789212</v>
      </c>
      <c r="BD19" s="85">
        <v>235.40119726789212</v>
      </c>
      <c r="BE19" s="85">
        <v>235.40119726789212</v>
      </c>
      <c r="BF19" s="85">
        <v>235.40119726789212</v>
      </c>
      <c r="BG19" s="85">
        <v>235.40119726789212</v>
      </c>
      <c r="BH19" s="85">
        <v>235.40119726789212</v>
      </c>
      <c r="BI19" s="85">
        <v>235.40119726789212</v>
      </c>
      <c r="BJ19" s="85">
        <v>235.40119726789212</v>
      </c>
      <c r="BK19" s="85">
        <v>235.40119726789212</v>
      </c>
      <c r="BL19" s="85">
        <v>235.40119726789212</v>
      </c>
      <c r="BM19" s="85">
        <v>235.40119726789212</v>
      </c>
      <c r="BN19" s="85">
        <v>235.41</v>
      </c>
      <c r="BO19" s="85">
        <v>235.41</v>
      </c>
      <c r="BP19" s="85">
        <v>235.41</v>
      </c>
      <c r="BQ19" s="85">
        <v>235.41</v>
      </c>
      <c r="BR19" s="85">
        <v>235.41</v>
      </c>
      <c r="BS19" s="85">
        <v>234.96999999999997</v>
      </c>
      <c r="BT19" s="85">
        <v>234.96999999999997</v>
      </c>
      <c r="BU19" s="85">
        <v>234.96999999999997</v>
      </c>
      <c r="BV19" s="85">
        <v>234.96999999999997</v>
      </c>
      <c r="BW19" s="85">
        <v>234.96999999999997</v>
      </c>
      <c r="BX19" s="85">
        <v>234.96999999999997</v>
      </c>
      <c r="BY19" s="85">
        <v>234.96999999999997</v>
      </c>
      <c r="BZ19" s="85">
        <v>234.96999999999997</v>
      </c>
      <c r="CA19" s="85">
        <v>234.96999999999997</v>
      </c>
      <c r="CB19" s="85">
        <v>234.96999999999997</v>
      </c>
      <c r="CC19" s="85">
        <v>234.96999999999997</v>
      </c>
      <c r="CD19" s="85">
        <v>234.96999999999997</v>
      </c>
      <c r="CE19" s="85">
        <v>234.96999999999997</v>
      </c>
      <c r="CF19" s="85">
        <v>0</v>
      </c>
      <c r="CG19" s="85">
        <v>0</v>
      </c>
      <c r="CH19" s="85">
        <v>0</v>
      </c>
      <c r="CI19" s="2"/>
      <c r="CJ19" s="1"/>
      <c r="CK19" s="1"/>
      <c r="CL19" s="1"/>
      <c r="CM19" s="43"/>
      <c r="CN19" s="43" t="s">
        <v>63</v>
      </c>
      <c r="CO19" s="44">
        <f t="shared" si="5"/>
        <v>112</v>
      </c>
      <c r="CP19" s="43" t="str">
        <f t="shared" si="2"/>
        <v>DataGrowthRates!o112</v>
      </c>
      <c r="CQ19" s="43" t="str">
        <f t="shared" si="3"/>
        <v>DataGrowthRates!p112</v>
      </c>
      <c r="CR19" s="43" t="str">
        <f t="shared" si="4"/>
        <v>DataGrowthRates!s112</v>
      </c>
      <c r="CS19" s="3"/>
      <c r="CT19" s="47" t="s">
        <v>24</v>
      </c>
      <c r="CU19" s="130">
        <f t="shared" ca="1" si="6"/>
        <v>-2.1000710620107075</v>
      </c>
      <c r="CV19" s="130">
        <f t="shared" ca="1" si="6"/>
        <v>-1.9728649442448627</v>
      </c>
      <c r="CW19" s="130">
        <f t="shared" ca="1" si="6"/>
        <v>-1.8196696527178655</v>
      </c>
      <c r="CX19" s="131">
        <f t="shared" ca="1" si="14"/>
        <v>0.12720611776584478</v>
      </c>
      <c r="CY19" s="131">
        <f t="shared" ca="1" si="15"/>
        <v>0.28040140929284196</v>
      </c>
      <c r="DB19" s="3">
        <f t="shared" si="1"/>
        <v>19</v>
      </c>
      <c r="DC19" s="43" t="str">
        <f t="shared" si="7"/>
        <v>DataGrowthRates!m19</v>
      </c>
      <c r="DD19" s="43" t="str">
        <f t="shared" si="0"/>
        <v>DataGrowthRates!q19</v>
      </c>
      <c r="DE19" s="43" t="str">
        <f t="shared" si="8"/>
        <v>DataGrowthRates!n19</v>
      </c>
      <c r="DF19" s="43" t="str">
        <f t="shared" si="9"/>
        <v>DataGrowthRates!q19</v>
      </c>
      <c r="DG19" s="8"/>
      <c r="DH19" s="47" t="s">
        <v>24</v>
      </c>
      <c r="DI19" s="179">
        <f t="shared" ca="1" si="16"/>
        <v>230.69265792515213</v>
      </c>
      <c r="DJ19" s="179">
        <f t="shared" ca="1" si="10"/>
        <v>235.6412925195022</v>
      </c>
      <c r="DK19" s="179">
        <f t="shared" ca="1" si="11"/>
        <v>-2.1000710620107075</v>
      </c>
      <c r="DL19" s="179">
        <f t="shared" ca="1" si="12"/>
        <v>230.99240806521945</v>
      </c>
      <c r="DM19" s="179">
        <f t="shared" ca="1" si="12"/>
        <v>231.33967278344571</v>
      </c>
      <c r="DN19" s="179">
        <f t="shared" ca="1" si="17"/>
        <v>0.29975014006731726</v>
      </c>
      <c r="DO19" s="179">
        <f t="shared" ca="1" si="18"/>
        <v>0.64701485829357352</v>
      </c>
      <c r="DP19" s="180">
        <f t="shared" si="13"/>
        <v>234.96999999999997</v>
      </c>
      <c r="DQ19" s="2"/>
    </row>
    <row r="20" spans="1:121" x14ac:dyDescent="0.3">
      <c r="A20" s="48" t="s">
        <v>25</v>
      </c>
      <c r="B20" s="46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93">
        <v>231.7399872975825</v>
      </c>
      <c r="O20" s="94">
        <v>229.94467359226556</v>
      </c>
      <c r="P20" s="88">
        <v>229.38965898636511</v>
      </c>
      <c r="Q20" s="88">
        <v>229.38965898636511</v>
      </c>
      <c r="R20" s="95">
        <v>229.48235602597043</v>
      </c>
      <c r="S20" s="88">
        <v>229.48235602597043</v>
      </c>
      <c r="T20" s="88">
        <v>230.01666592131912</v>
      </c>
      <c r="U20" s="88">
        <v>230.01666592131912</v>
      </c>
      <c r="V20" s="88">
        <v>230.01666592131912</v>
      </c>
      <c r="W20" s="88">
        <v>230.69306710533763</v>
      </c>
      <c r="X20" s="88">
        <v>230.98514457572679</v>
      </c>
      <c r="Y20" s="88">
        <v>230.98514457572679</v>
      </c>
      <c r="Z20" s="88">
        <v>230.98514457572679</v>
      </c>
      <c r="AA20" s="187">
        <v>231.02126769939991</v>
      </c>
      <c r="AB20" s="187">
        <v>231.77555512711808</v>
      </c>
      <c r="AC20" s="187">
        <v>231.77555512711808</v>
      </c>
      <c r="AD20" s="187">
        <v>231.77555512711808</v>
      </c>
      <c r="AE20" s="187">
        <v>232.09072594977889</v>
      </c>
      <c r="AF20" s="187">
        <v>232.09072594977889</v>
      </c>
      <c r="AG20" s="187">
        <v>232.09072594977889</v>
      </c>
      <c r="AH20" s="187">
        <v>232.09072594977889</v>
      </c>
      <c r="AI20" s="187">
        <v>231.07376686187811</v>
      </c>
      <c r="AJ20" s="187">
        <v>231.07376686187811</v>
      </c>
      <c r="AK20" s="187">
        <v>231.07376686187811</v>
      </c>
      <c r="AL20" s="187">
        <v>231.11079299063172</v>
      </c>
      <c r="AM20" s="87">
        <v>230.43896335634631</v>
      </c>
      <c r="AN20" s="87">
        <v>230.43896335634631</v>
      </c>
      <c r="AO20" s="87">
        <v>230.43896335634631</v>
      </c>
      <c r="AP20" s="87">
        <v>230.43896335634631</v>
      </c>
      <c r="AQ20" s="87">
        <v>230.43896335634631</v>
      </c>
      <c r="AR20" s="87">
        <v>230.43896335634631</v>
      </c>
      <c r="AS20" s="87">
        <v>230.43896335634631</v>
      </c>
      <c r="AT20" s="87">
        <v>230.43896335634631</v>
      </c>
      <c r="AU20" s="87">
        <v>230.43896335634631</v>
      </c>
      <c r="AV20" s="87">
        <v>230.43896335634631</v>
      </c>
      <c r="AW20" s="87">
        <v>230.43896335634631</v>
      </c>
      <c r="AX20" s="87">
        <v>230.43896335634631</v>
      </c>
      <c r="AY20" s="87">
        <v>230.43896335634631</v>
      </c>
      <c r="AZ20" s="87">
        <v>230.48641695279193</v>
      </c>
      <c r="BA20" s="87">
        <v>230.48641695279193</v>
      </c>
      <c r="BB20" s="87">
        <v>230.48641695279193</v>
      </c>
      <c r="BC20" s="87">
        <v>230.48641695279193</v>
      </c>
      <c r="BD20" s="87">
        <v>230.48641695279193</v>
      </c>
      <c r="BE20" s="87">
        <v>230.48641695279193</v>
      </c>
      <c r="BF20" s="87">
        <v>230.48641695279193</v>
      </c>
      <c r="BG20" s="87">
        <v>230.48641695279193</v>
      </c>
      <c r="BH20" s="87">
        <v>230.48641695279193</v>
      </c>
      <c r="BI20" s="87">
        <v>230.48641695279193</v>
      </c>
      <c r="BJ20" s="87">
        <v>230.48641695279193</v>
      </c>
      <c r="BK20" s="87">
        <v>230.48641695279193</v>
      </c>
      <c r="BL20" s="87">
        <v>230.48641695279193</v>
      </c>
      <c r="BM20" s="87">
        <v>230.48641695279193</v>
      </c>
      <c r="BN20" s="87">
        <v>230.48</v>
      </c>
      <c r="BO20" s="87">
        <v>230.48</v>
      </c>
      <c r="BP20" s="87">
        <v>230.48</v>
      </c>
      <c r="BQ20" s="87">
        <v>230.48</v>
      </c>
      <c r="BR20" s="87">
        <v>230.48</v>
      </c>
      <c r="BS20" s="87">
        <v>229.13</v>
      </c>
      <c r="BT20" s="87">
        <v>229.13</v>
      </c>
      <c r="BU20" s="87">
        <v>229.13</v>
      </c>
      <c r="BV20" s="87">
        <v>229.13</v>
      </c>
      <c r="BW20" s="87">
        <v>229.13</v>
      </c>
      <c r="BX20" s="87">
        <v>229.13</v>
      </c>
      <c r="BY20" s="87">
        <v>229.13</v>
      </c>
      <c r="BZ20" s="87">
        <v>229.13</v>
      </c>
      <c r="CA20" s="87">
        <v>229.13</v>
      </c>
      <c r="CB20" s="87">
        <v>229.13</v>
      </c>
      <c r="CC20" s="87">
        <v>229.13</v>
      </c>
      <c r="CD20" s="87">
        <v>229.13</v>
      </c>
      <c r="CE20" s="87">
        <v>229.13</v>
      </c>
      <c r="CF20" s="87">
        <v>0</v>
      </c>
      <c r="CG20" s="87">
        <v>0</v>
      </c>
      <c r="CH20" s="87">
        <v>0</v>
      </c>
      <c r="CI20" s="2"/>
      <c r="CJ20" s="1"/>
      <c r="CK20" s="1"/>
      <c r="CL20" s="1"/>
      <c r="CM20" s="43"/>
      <c r="CN20" s="43" t="s">
        <v>64</v>
      </c>
      <c r="CO20" s="44">
        <f t="shared" si="5"/>
        <v>113</v>
      </c>
      <c r="CP20" s="43" t="str">
        <f t="shared" si="2"/>
        <v>DataGrowthRates!p113</v>
      </c>
      <c r="CQ20" s="43" t="str">
        <f t="shared" si="3"/>
        <v>DataGrowthRates!q113</v>
      </c>
      <c r="CR20" s="43" t="str">
        <f t="shared" si="4"/>
        <v>DataGrowthRates!t113</v>
      </c>
      <c r="CS20" s="3"/>
      <c r="CT20" s="48" t="s">
        <v>25</v>
      </c>
      <c r="CU20" s="134">
        <f t="shared" ca="1" si="6"/>
        <v>-1.1256739715354787</v>
      </c>
      <c r="CV20" s="134">
        <f t="shared" ca="1" si="6"/>
        <v>-1.8916636252542949</v>
      </c>
      <c r="CW20" s="134">
        <f t="shared" ca="1" si="6"/>
        <v>-1.9088604696011913</v>
      </c>
      <c r="CX20" s="135">
        <f t="shared" ca="1" si="14"/>
        <v>-0.76598965371881622</v>
      </c>
      <c r="CY20" s="135">
        <f t="shared" ca="1" si="15"/>
        <v>-0.78318649806571261</v>
      </c>
      <c r="DB20" s="3">
        <f t="shared" si="1"/>
        <v>20</v>
      </c>
      <c r="DC20" s="43" t="str">
        <f t="shared" si="7"/>
        <v>DataGrowthRates!n20</v>
      </c>
      <c r="DD20" s="43" t="str">
        <f t="shared" si="0"/>
        <v>DataGrowthRates!r20</v>
      </c>
      <c r="DE20" s="43" t="str">
        <f t="shared" si="8"/>
        <v>DataGrowthRates!o20</v>
      </c>
      <c r="DF20" s="43" t="str">
        <f t="shared" si="9"/>
        <v>DataGrowthRates!r20</v>
      </c>
      <c r="DG20" s="8"/>
      <c r="DH20" s="48" t="s">
        <v>25</v>
      </c>
      <c r="DI20" s="181">
        <f t="shared" ca="1" si="16"/>
        <v>231.7399872975825</v>
      </c>
      <c r="DJ20" s="181">
        <f t="shared" ca="1" si="10"/>
        <v>234.3783230753632</v>
      </c>
      <c r="DK20" s="181">
        <f t="shared" ca="1" si="11"/>
        <v>-1.1256739715354787</v>
      </c>
      <c r="DL20" s="181">
        <f t="shared" ca="1" si="12"/>
        <v>229.94467359226556</v>
      </c>
      <c r="DM20" s="181">
        <f t="shared" ca="1" si="12"/>
        <v>229.48235602597043</v>
      </c>
      <c r="DN20" s="181">
        <f t="shared" ca="1" si="17"/>
        <v>-1.7953137053169428</v>
      </c>
      <c r="DO20" s="181">
        <f t="shared" ca="1" si="18"/>
        <v>-2.2576312716120697</v>
      </c>
      <c r="DP20" s="180">
        <f t="shared" si="13"/>
        <v>229.13</v>
      </c>
      <c r="DQ20" s="2"/>
    </row>
    <row r="21" spans="1:121" x14ac:dyDescent="0.3">
      <c r="A21" s="49" t="s">
        <v>1</v>
      </c>
      <c r="B21" s="53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9">
        <v>228.96552464612677</v>
      </c>
      <c r="P21" s="90">
        <v>231.45875302444185</v>
      </c>
      <c r="Q21" s="86">
        <v>230.50122117347334</v>
      </c>
      <c r="R21" s="86">
        <v>230.48216766116514</v>
      </c>
      <c r="S21" s="91">
        <v>231.01216039462565</v>
      </c>
      <c r="T21" s="86">
        <v>230.28696558539096</v>
      </c>
      <c r="U21" s="86">
        <v>230.28696558539096</v>
      </c>
      <c r="V21" s="86">
        <v>230.28946264295843</v>
      </c>
      <c r="W21" s="86">
        <v>230.73514298556009</v>
      </c>
      <c r="X21" s="86">
        <v>230.04253373434057</v>
      </c>
      <c r="Y21" s="86">
        <v>230.04253373434057</v>
      </c>
      <c r="Z21" s="86">
        <v>230.04253373434057</v>
      </c>
      <c r="AA21" s="185">
        <v>229.92165415389067</v>
      </c>
      <c r="AB21" s="185">
        <v>231.65397201423241</v>
      </c>
      <c r="AC21" s="185">
        <v>232.04379041992456</v>
      </c>
      <c r="AD21" s="185">
        <v>232.04379041992456</v>
      </c>
      <c r="AE21" s="186">
        <v>231.19914719131776</v>
      </c>
      <c r="AF21" s="186">
        <v>231.19914719131776</v>
      </c>
      <c r="AG21" s="186">
        <v>231.19914719131776</v>
      </c>
      <c r="AH21" s="186">
        <v>231.19914719131776</v>
      </c>
      <c r="AI21" s="186">
        <v>228.39259679893073</v>
      </c>
      <c r="AJ21" s="186">
        <v>228.39259679893073</v>
      </c>
      <c r="AK21" s="186">
        <v>228.39259679893073</v>
      </c>
      <c r="AL21" s="186">
        <v>227.88716300240802</v>
      </c>
      <c r="AM21" s="92">
        <v>229.8200913185949</v>
      </c>
      <c r="AN21" s="92">
        <v>229.78274967077081</v>
      </c>
      <c r="AO21" s="92">
        <v>229.78274967077081</v>
      </c>
      <c r="AP21" s="92">
        <v>229.78274967077081</v>
      </c>
      <c r="AQ21" s="92">
        <v>230.95827916258261</v>
      </c>
      <c r="AR21" s="92">
        <v>230.97499615355389</v>
      </c>
      <c r="AS21" s="92">
        <v>230.97499615355389</v>
      </c>
      <c r="AT21" s="92">
        <v>230.97499615355389</v>
      </c>
      <c r="AU21" s="92">
        <v>230.97499615355389</v>
      </c>
      <c r="AV21" s="92">
        <v>230.97499615355389</v>
      </c>
      <c r="AW21" s="92">
        <v>230.97499615355389</v>
      </c>
      <c r="AX21" s="92">
        <v>230.97499615355389</v>
      </c>
      <c r="AY21" s="92">
        <v>231.06683747390537</v>
      </c>
      <c r="AZ21" s="92">
        <v>231.04138832938941</v>
      </c>
      <c r="BA21" s="92">
        <v>231.04138832938941</v>
      </c>
      <c r="BB21" s="92">
        <v>231.04138832938941</v>
      </c>
      <c r="BC21" s="92">
        <v>231.04138832938941</v>
      </c>
      <c r="BD21" s="92">
        <v>231.04138832938941</v>
      </c>
      <c r="BE21" s="92">
        <v>231.04138832938941</v>
      </c>
      <c r="BF21" s="92">
        <v>231.04138832938941</v>
      </c>
      <c r="BG21" s="92">
        <v>231.04138832938941</v>
      </c>
      <c r="BH21" s="92">
        <v>231.04138832938941</v>
      </c>
      <c r="BI21" s="92">
        <v>231.04138832938941</v>
      </c>
      <c r="BJ21" s="92">
        <v>231.04138832938941</v>
      </c>
      <c r="BK21" s="92">
        <v>231.04138832938941</v>
      </c>
      <c r="BL21" s="92">
        <v>231.04138832938941</v>
      </c>
      <c r="BM21" s="92">
        <v>231.04138832938941</v>
      </c>
      <c r="BN21" s="92">
        <v>231.03000000000003</v>
      </c>
      <c r="BO21" s="92">
        <v>231.27</v>
      </c>
      <c r="BP21" s="92">
        <v>231.10000000000002</v>
      </c>
      <c r="BQ21" s="92">
        <v>231.10000000000002</v>
      </c>
      <c r="BR21" s="92">
        <v>231.10000000000002</v>
      </c>
      <c r="BS21" s="92">
        <v>229.77</v>
      </c>
      <c r="BT21" s="92">
        <v>229.77</v>
      </c>
      <c r="BU21" s="92">
        <v>229.77</v>
      </c>
      <c r="BV21" s="92">
        <v>229.77</v>
      </c>
      <c r="BW21" s="92">
        <v>229.75</v>
      </c>
      <c r="BX21" s="92">
        <v>229.75</v>
      </c>
      <c r="BY21" s="92">
        <v>229.75</v>
      </c>
      <c r="BZ21" s="92">
        <v>229.75</v>
      </c>
      <c r="CA21" s="92">
        <v>229.75</v>
      </c>
      <c r="CB21" s="92">
        <v>229.75</v>
      </c>
      <c r="CC21" s="92">
        <v>229.75</v>
      </c>
      <c r="CD21" s="92">
        <v>229.75</v>
      </c>
      <c r="CE21" s="92">
        <v>229.75</v>
      </c>
      <c r="CF21" s="92">
        <v>0</v>
      </c>
      <c r="CG21" s="92">
        <v>0</v>
      </c>
      <c r="CH21" s="92">
        <v>0</v>
      </c>
      <c r="CI21" s="2"/>
      <c r="CJ21" s="1"/>
      <c r="CK21" s="1"/>
      <c r="CL21" s="1"/>
      <c r="CM21" s="43"/>
      <c r="CN21" s="43" t="s">
        <v>65</v>
      </c>
      <c r="CO21" s="44">
        <f t="shared" si="5"/>
        <v>114</v>
      </c>
      <c r="CP21" s="43" t="str">
        <f t="shared" si="2"/>
        <v>DataGrowthRates!q114</v>
      </c>
      <c r="CQ21" s="43" t="str">
        <f t="shared" si="3"/>
        <v>DataGrowthRates!r114</v>
      </c>
      <c r="CR21" s="43" t="str">
        <f t="shared" si="4"/>
        <v>DataGrowthRates!u114</v>
      </c>
      <c r="CS21" s="3"/>
      <c r="CT21" s="47" t="s">
        <v>1</v>
      </c>
      <c r="CU21" s="130">
        <f t="shared" ca="1" si="6"/>
        <v>-0.26567298809188411</v>
      </c>
      <c r="CV21" s="130">
        <f t="shared" ca="1" si="6"/>
        <v>0.19207829976282337</v>
      </c>
      <c r="CW21" s="130">
        <f t="shared" ca="1" si="6"/>
        <v>-2.1509105155175172E-2</v>
      </c>
      <c r="CX21" s="131">
        <f t="shared" ca="1" si="14"/>
        <v>0.45775128785470748</v>
      </c>
      <c r="CY21" s="131">
        <f t="shared" ca="1" si="15"/>
        <v>0.24416388293670893</v>
      </c>
      <c r="DB21" s="3">
        <f t="shared" si="1"/>
        <v>21</v>
      </c>
      <c r="DC21" s="43" t="str">
        <f t="shared" si="7"/>
        <v>DataGrowthRates!o21</v>
      </c>
      <c r="DD21" s="43" t="str">
        <f t="shared" si="0"/>
        <v>DataGrowthRates!s21</v>
      </c>
      <c r="DE21" s="43" t="str">
        <f t="shared" si="8"/>
        <v>DataGrowthRates!p21</v>
      </c>
      <c r="DF21" s="43" t="str">
        <f t="shared" si="9"/>
        <v>DataGrowthRates!s21</v>
      </c>
      <c r="DG21" s="8"/>
      <c r="DH21" s="47" t="s">
        <v>1</v>
      </c>
      <c r="DI21" s="179">
        <f t="shared" ca="1" si="16"/>
        <v>228.96552464612677</v>
      </c>
      <c r="DJ21" s="179">
        <f t="shared" ca="1" si="10"/>
        <v>229.57544458969343</v>
      </c>
      <c r="DK21" s="179">
        <f t="shared" ca="1" si="11"/>
        <v>-0.26567298809188411</v>
      </c>
      <c r="DL21" s="179">
        <f t="shared" ca="1" si="12"/>
        <v>231.45875302444185</v>
      </c>
      <c r="DM21" s="179">
        <f t="shared" ca="1" si="12"/>
        <v>231.01216039462565</v>
      </c>
      <c r="DN21" s="179">
        <f t="shared" ca="1" si="17"/>
        <v>2.4932283783150808</v>
      </c>
      <c r="DO21" s="179">
        <f t="shared" ca="1" si="18"/>
        <v>2.0466357484988862</v>
      </c>
      <c r="DP21" s="180">
        <f t="shared" si="13"/>
        <v>229.75</v>
      </c>
      <c r="DQ21" s="2"/>
    </row>
    <row r="22" spans="1:121" x14ac:dyDescent="0.3">
      <c r="A22" s="47" t="s">
        <v>2</v>
      </c>
      <c r="B22" s="54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9">
        <v>227.90099353434715</v>
      </c>
      <c r="Q22" s="90">
        <v>229.28538195832698</v>
      </c>
      <c r="R22" s="86">
        <v>228.79244083602362</v>
      </c>
      <c r="S22" s="86">
        <v>228.55747298299883</v>
      </c>
      <c r="T22" s="91">
        <v>231.01122365649684</v>
      </c>
      <c r="U22" s="86">
        <v>231.01122365649684</v>
      </c>
      <c r="V22" s="86">
        <v>231.01353526114502</v>
      </c>
      <c r="W22" s="86">
        <v>231.7289504399937</v>
      </c>
      <c r="X22" s="86">
        <v>231.88106552113683</v>
      </c>
      <c r="Y22" s="86">
        <v>231.88106552113683</v>
      </c>
      <c r="Z22" s="86">
        <v>231.88106552113683</v>
      </c>
      <c r="AA22" s="185">
        <v>231.76169072759811</v>
      </c>
      <c r="AB22" s="185">
        <v>229.8215871722179</v>
      </c>
      <c r="AC22" s="185">
        <v>229.8215871722179</v>
      </c>
      <c r="AD22" s="185">
        <v>229.8215871722179</v>
      </c>
      <c r="AE22" s="185">
        <v>229.77756686260321</v>
      </c>
      <c r="AF22" s="185">
        <v>229.77756686260321</v>
      </c>
      <c r="AG22" s="185">
        <v>229.77756686260321</v>
      </c>
      <c r="AH22" s="185">
        <v>229.77756686260321</v>
      </c>
      <c r="AI22" s="185">
        <v>227.18158669874686</v>
      </c>
      <c r="AJ22" s="185">
        <v>227.18158669874686</v>
      </c>
      <c r="AK22" s="185">
        <v>227.18158669874686</v>
      </c>
      <c r="AL22" s="185">
        <v>227.13077448503907</v>
      </c>
      <c r="AM22" s="85">
        <v>228.32759839542805</v>
      </c>
      <c r="AN22" s="85">
        <v>228.6988013912395</v>
      </c>
      <c r="AO22" s="85">
        <v>228.6988013912395</v>
      </c>
      <c r="AP22" s="85">
        <v>228.6988013912395</v>
      </c>
      <c r="AQ22" s="85">
        <v>229.58422953124423</v>
      </c>
      <c r="AR22" s="85">
        <v>229.56695746128355</v>
      </c>
      <c r="AS22" s="85">
        <v>229.56695746128355</v>
      </c>
      <c r="AT22" s="85">
        <v>229.56695746128355</v>
      </c>
      <c r="AU22" s="85">
        <v>229.56695746128355</v>
      </c>
      <c r="AV22" s="85">
        <v>229.56695746128355</v>
      </c>
      <c r="AW22" s="85">
        <v>229.56695746128355</v>
      </c>
      <c r="AX22" s="85">
        <v>229.56695746128355</v>
      </c>
      <c r="AY22" s="85">
        <v>229.4906100823664</v>
      </c>
      <c r="AZ22" s="85">
        <v>229.50640445262843</v>
      </c>
      <c r="BA22" s="85">
        <v>229.50640445262843</v>
      </c>
      <c r="BB22" s="85">
        <v>229.50640445262843</v>
      </c>
      <c r="BC22" s="85">
        <v>229.50640445262843</v>
      </c>
      <c r="BD22" s="85">
        <v>229.50640445262843</v>
      </c>
      <c r="BE22" s="85">
        <v>229.50640445262843</v>
      </c>
      <c r="BF22" s="85">
        <v>229.50640445262843</v>
      </c>
      <c r="BG22" s="85">
        <v>229.50640445262843</v>
      </c>
      <c r="BH22" s="85">
        <v>229.50640445262843</v>
      </c>
      <c r="BI22" s="85">
        <v>229.50640445262843</v>
      </c>
      <c r="BJ22" s="85">
        <v>229.50640445262843</v>
      </c>
      <c r="BK22" s="85">
        <v>229.50640445262843</v>
      </c>
      <c r="BL22" s="85">
        <v>229.50640445262843</v>
      </c>
      <c r="BM22" s="85">
        <v>229.50640445262843</v>
      </c>
      <c r="BN22" s="85">
        <v>229.5</v>
      </c>
      <c r="BO22" s="85">
        <v>229.73999999999998</v>
      </c>
      <c r="BP22" s="85">
        <v>229.60999999999999</v>
      </c>
      <c r="BQ22" s="85">
        <v>229.60999999999999</v>
      </c>
      <c r="BR22" s="85">
        <v>229.60999999999999</v>
      </c>
      <c r="BS22" s="85">
        <v>227.69</v>
      </c>
      <c r="BT22" s="85">
        <v>227.69</v>
      </c>
      <c r="BU22" s="85">
        <v>227.69</v>
      </c>
      <c r="BV22" s="85">
        <v>227.69</v>
      </c>
      <c r="BW22" s="85">
        <v>227.68</v>
      </c>
      <c r="BX22" s="85">
        <v>227.68</v>
      </c>
      <c r="BY22" s="85">
        <v>227.68</v>
      </c>
      <c r="BZ22" s="85">
        <v>227.68</v>
      </c>
      <c r="CA22" s="85">
        <v>227.68</v>
      </c>
      <c r="CB22" s="85">
        <v>227.68</v>
      </c>
      <c r="CC22" s="85">
        <v>227.68</v>
      </c>
      <c r="CD22" s="85">
        <v>227.68</v>
      </c>
      <c r="CE22" s="85">
        <v>227.68</v>
      </c>
      <c r="CF22" s="85">
        <v>0</v>
      </c>
      <c r="CG22" s="85">
        <v>0</v>
      </c>
      <c r="CH22" s="85">
        <v>0</v>
      </c>
      <c r="CI22" s="2"/>
      <c r="CJ22" s="1"/>
      <c r="CK22" s="1"/>
      <c r="CL22" s="1"/>
      <c r="CM22" s="43"/>
      <c r="CN22" s="43" t="s">
        <v>66</v>
      </c>
      <c r="CO22" s="44">
        <f t="shared" si="5"/>
        <v>115</v>
      </c>
      <c r="CP22" s="43" t="str">
        <f t="shared" si="2"/>
        <v>DataGrowthRates!r115</v>
      </c>
      <c r="CQ22" s="43" t="str">
        <f t="shared" si="3"/>
        <v>DataGrowthRates!s115</v>
      </c>
      <c r="CR22" s="43" t="str">
        <f t="shared" si="4"/>
        <v>DataGrowthRates!v115</v>
      </c>
      <c r="CS22" s="3"/>
      <c r="CT22" s="47" t="s">
        <v>2</v>
      </c>
      <c r="CU22" s="130">
        <f t="shared" ca="1" si="6"/>
        <v>-2.0874554460909196</v>
      </c>
      <c r="CV22" s="130">
        <f t="shared" ca="1" si="6"/>
        <v>-1.4926840449631216</v>
      </c>
      <c r="CW22" s="130">
        <f t="shared" ca="1" si="6"/>
        <v>-1.101477500901447</v>
      </c>
      <c r="CX22" s="131">
        <f t="shared" ca="1" si="14"/>
        <v>0.59477140112779803</v>
      </c>
      <c r="CY22" s="131">
        <f t="shared" ca="1" si="15"/>
        <v>0.98597794518947257</v>
      </c>
      <c r="DB22" s="3">
        <f t="shared" si="1"/>
        <v>22</v>
      </c>
      <c r="DC22" s="43" t="str">
        <f t="shared" si="7"/>
        <v>DataGrowthRates!p22</v>
      </c>
      <c r="DD22" s="43" t="str">
        <f t="shared" si="0"/>
        <v>DataGrowthRates!t22</v>
      </c>
      <c r="DE22" s="43" t="str">
        <f t="shared" si="8"/>
        <v>DataGrowthRates!q22</v>
      </c>
      <c r="DF22" s="43" t="str">
        <f t="shared" si="9"/>
        <v>DataGrowthRates!t22</v>
      </c>
      <c r="DG22" s="8"/>
      <c r="DH22" s="47" t="s">
        <v>2</v>
      </c>
      <c r="DI22" s="179">
        <f t="shared" ca="1" si="16"/>
        <v>227.90099353434715</v>
      </c>
      <c r="DJ22" s="179">
        <f t="shared" ca="1" si="10"/>
        <v>232.75974960375839</v>
      </c>
      <c r="DK22" s="179">
        <f t="shared" ca="1" si="11"/>
        <v>-2.0874554460909196</v>
      </c>
      <c r="DL22" s="179">
        <f t="shared" ca="1" si="12"/>
        <v>229.28538195832698</v>
      </c>
      <c r="DM22" s="179">
        <f t="shared" ca="1" si="12"/>
        <v>231.01122365649684</v>
      </c>
      <c r="DN22" s="179">
        <f t="shared" ca="1" si="17"/>
        <v>1.3843884239798285</v>
      </c>
      <c r="DO22" s="179">
        <f t="shared" ca="1" si="18"/>
        <v>3.1102301221496873</v>
      </c>
      <c r="DP22" s="180">
        <f t="shared" si="13"/>
        <v>227.68</v>
      </c>
      <c r="DQ22" s="2"/>
    </row>
    <row r="23" spans="1:121" x14ac:dyDescent="0.3">
      <c r="A23" s="47" t="s">
        <v>3</v>
      </c>
      <c r="B23" s="54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9">
        <v>218.14674687412219</v>
      </c>
      <c r="R23" s="90">
        <v>220.25020975820806</v>
      </c>
      <c r="S23" s="86">
        <v>221.23455499039417</v>
      </c>
      <c r="T23" s="86">
        <v>221.97777578356991</v>
      </c>
      <c r="U23" s="91">
        <v>221.97777578356991</v>
      </c>
      <c r="V23" s="86">
        <v>221.97976412199637</v>
      </c>
      <c r="W23" s="86">
        <v>222.44696476168801</v>
      </c>
      <c r="X23" s="86">
        <v>224.08208650933199</v>
      </c>
      <c r="Y23" s="86">
        <v>224.08208650933199</v>
      </c>
      <c r="Z23" s="86">
        <v>224.08208650933199</v>
      </c>
      <c r="AA23" s="185">
        <v>223.96742794345806</v>
      </c>
      <c r="AB23" s="185">
        <v>226.50429287663326</v>
      </c>
      <c r="AC23" s="185">
        <v>226.50429287663326</v>
      </c>
      <c r="AD23" s="185">
        <v>226.50429287663326</v>
      </c>
      <c r="AE23" s="185">
        <v>226.13647996936476</v>
      </c>
      <c r="AF23" s="185">
        <v>226.13647996936476</v>
      </c>
      <c r="AG23" s="185">
        <v>226.13647996936476</v>
      </c>
      <c r="AH23" s="185">
        <v>226.13647996936476</v>
      </c>
      <c r="AI23" s="185">
        <v>224.56229860135383</v>
      </c>
      <c r="AJ23" s="185">
        <v>224.56229860135383</v>
      </c>
      <c r="AK23" s="185">
        <v>224.56229860135383</v>
      </c>
      <c r="AL23" s="185">
        <v>224.82653331772002</v>
      </c>
      <c r="AM23" s="85">
        <v>225.65468385494017</v>
      </c>
      <c r="AN23" s="85">
        <v>225.77103592233712</v>
      </c>
      <c r="AO23" s="85">
        <v>225.77103592233712</v>
      </c>
      <c r="AP23" s="85">
        <v>225.77103592233712</v>
      </c>
      <c r="AQ23" s="85">
        <v>226.4456253417608</v>
      </c>
      <c r="AR23" s="85">
        <v>226.40289770515369</v>
      </c>
      <c r="AS23" s="85">
        <v>226.40289770515369</v>
      </c>
      <c r="AT23" s="85">
        <v>226.40289770515369</v>
      </c>
      <c r="AU23" s="85">
        <v>226.40289770515369</v>
      </c>
      <c r="AV23" s="85">
        <v>226.40289770515369</v>
      </c>
      <c r="AW23" s="85">
        <v>226.40289770515369</v>
      </c>
      <c r="AX23" s="85">
        <v>226.40289770515369</v>
      </c>
      <c r="AY23" s="85">
        <v>226.27439921725397</v>
      </c>
      <c r="AZ23" s="85">
        <v>226.32227012671771</v>
      </c>
      <c r="BA23" s="85">
        <v>226.32227012671771</v>
      </c>
      <c r="BB23" s="85">
        <v>226.32227012671771</v>
      </c>
      <c r="BC23" s="85">
        <v>226.32227012671771</v>
      </c>
      <c r="BD23" s="85">
        <v>226.32227012671771</v>
      </c>
      <c r="BE23" s="85">
        <v>226.32227012671771</v>
      </c>
      <c r="BF23" s="85">
        <v>226.32227012671771</v>
      </c>
      <c r="BG23" s="85">
        <v>226.32227012671771</v>
      </c>
      <c r="BH23" s="85">
        <v>226.32227012671771</v>
      </c>
      <c r="BI23" s="85">
        <v>226.32227012671771</v>
      </c>
      <c r="BJ23" s="85">
        <v>226.32227012671771</v>
      </c>
      <c r="BK23" s="85">
        <v>226.32227012671771</v>
      </c>
      <c r="BL23" s="85">
        <v>226.32227012671771</v>
      </c>
      <c r="BM23" s="85">
        <v>226.32227012671771</v>
      </c>
      <c r="BN23" s="85">
        <v>226.32999999999998</v>
      </c>
      <c r="BO23" s="85">
        <v>226.57999999999998</v>
      </c>
      <c r="BP23" s="85">
        <v>226.46</v>
      </c>
      <c r="BQ23" s="85">
        <v>226.46</v>
      </c>
      <c r="BR23" s="85">
        <v>226.46</v>
      </c>
      <c r="BS23" s="85">
        <v>226.05</v>
      </c>
      <c r="BT23" s="85">
        <v>226.05</v>
      </c>
      <c r="BU23" s="85">
        <v>226.05</v>
      </c>
      <c r="BV23" s="85">
        <v>226.05</v>
      </c>
      <c r="BW23" s="85">
        <v>226.04</v>
      </c>
      <c r="BX23" s="85">
        <v>226.04</v>
      </c>
      <c r="BY23" s="85">
        <v>226.04</v>
      </c>
      <c r="BZ23" s="85">
        <v>226.04</v>
      </c>
      <c r="CA23" s="85">
        <v>226.04</v>
      </c>
      <c r="CB23" s="85">
        <v>226.04</v>
      </c>
      <c r="CC23" s="85">
        <v>226.04</v>
      </c>
      <c r="CD23" s="85">
        <v>226.04</v>
      </c>
      <c r="CE23" s="85">
        <v>226.04</v>
      </c>
      <c r="CF23" s="85">
        <v>0</v>
      </c>
      <c r="CG23" s="85">
        <v>0</v>
      </c>
      <c r="CH23" s="85">
        <v>0</v>
      </c>
      <c r="CI23" s="2"/>
      <c r="CJ23" s="1"/>
      <c r="CK23" s="1"/>
      <c r="CL23" s="1"/>
      <c r="CM23" s="43"/>
      <c r="CN23" s="43" t="s">
        <v>67</v>
      </c>
      <c r="CO23" s="44">
        <f t="shared" si="5"/>
        <v>116</v>
      </c>
      <c r="CP23" s="43" t="str">
        <f t="shared" si="2"/>
        <v>DataGrowthRates!s116</v>
      </c>
      <c r="CQ23" s="43" t="str">
        <f t="shared" si="3"/>
        <v>DataGrowthRates!t116</v>
      </c>
      <c r="CR23" s="43" t="str">
        <f t="shared" si="4"/>
        <v>DataGrowthRates!w116</v>
      </c>
      <c r="CS23" s="3"/>
      <c r="CT23" s="47" t="s">
        <v>3</v>
      </c>
      <c r="CU23" s="130">
        <f t="shared" ca="1" si="6"/>
        <v>-5.7028376285779832</v>
      </c>
      <c r="CV23" s="130">
        <f t="shared" ca="1" si="6"/>
        <v>-5.2391694944188476</v>
      </c>
      <c r="CW23" s="130">
        <f t="shared" ca="1" si="6"/>
        <v>-4.5306960797562423</v>
      </c>
      <c r="CX23" s="131">
        <f t="shared" ca="1" si="14"/>
        <v>0.46366813415913555</v>
      </c>
      <c r="CY23" s="131">
        <f t="shared" ca="1" si="15"/>
        <v>1.1721415488217408</v>
      </c>
      <c r="DB23" s="3">
        <f t="shared" si="1"/>
        <v>23</v>
      </c>
      <c r="DC23" s="43" t="str">
        <f t="shared" si="7"/>
        <v>DataGrowthRates!q23</v>
      </c>
      <c r="DD23" s="43" t="str">
        <f t="shared" si="0"/>
        <v>DataGrowthRates!u23</v>
      </c>
      <c r="DE23" s="43" t="str">
        <f t="shared" si="8"/>
        <v>DataGrowthRates!r23</v>
      </c>
      <c r="DF23" s="43" t="str">
        <f t="shared" si="9"/>
        <v>DataGrowthRates!u23</v>
      </c>
      <c r="DG23" s="8"/>
      <c r="DH23" s="47" t="s">
        <v>3</v>
      </c>
      <c r="DI23" s="179">
        <f t="shared" ca="1" si="16"/>
        <v>218.14674687412219</v>
      </c>
      <c r="DJ23" s="179">
        <f t="shared" ca="1" si="10"/>
        <v>231.33967278344571</v>
      </c>
      <c r="DK23" s="179">
        <f t="shared" ca="1" si="11"/>
        <v>-5.7028376285779832</v>
      </c>
      <c r="DL23" s="179">
        <f t="shared" ca="1" si="12"/>
        <v>220.25020975820806</v>
      </c>
      <c r="DM23" s="179">
        <f t="shared" ca="1" si="12"/>
        <v>221.97777578356991</v>
      </c>
      <c r="DN23" s="179">
        <f t="shared" ca="1" si="17"/>
        <v>2.1034628840858716</v>
      </c>
      <c r="DO23" s="179">
        <f t="shared" ca="1" si="18"/>
        <v>3.8310289094477241</v>
      </c>
      <c r="DP23" s="180">
        <f t="shared" si="13"/>
        <v>226.04</v>
      </c>
      <c r="DQ23" s="2"/>
    </row>
    <row r="24" spans="1:121" x14ac:dyDescent="0.3">
      <c r="A24" s="48" t="s">
        <v>4</v>
      </c>
      <c r="B24" s="55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93">
        <v>216.25809046395048</v>
      </c>
      <c r="S24" s="94">
        <v>217.48834265002924</v>
      </c>
      <c r="T24" s="88">
        <v>217.61884327043825</v>
      </c>
      <c r="U24" s="88">
        <v>217.61806203061704</v>
      </c>
      <c r="V24" s="95">
        <v>217.62018414141582</v>
      </c>
      <c r="W24" s="88">
        <v>218.04847993708879</v>
      </c>
      <c r="X24" s="88">
        <v>219.29231795649181</v>
      </c>
      <c r="Y24" s="88">
        <v>219.29231795649181</v>
      </c>
      <c r="Z24" s="88">
        <v>219.29231795649181</v>
      </c>
      <c r="AA24" s="187">
        <v>219.57321380274936</v>
      </c>
      <c r="AB24" s="187">
        <v>221.43553192080262</v>
      </c>
      <c r="AC24" s="187">
        <v>221.43553192080262</v>
      </c>
      <c r="AD24" s="187">
        <v>221.43553192080262</v>
      </c>
      <c r="AE24" s="187">
        <v>221.71666488867342</v>
      </c>
      <c r="AF24" s="187">
        <v>221.71666488867342</v>
      </c>
      <c r="AG24" s="187">
        <v>221.71666488867342</v>
      </c>
      <c r="AH24" s="187">
        <v>221.71666488867342</v>
      </c>
      <c r="AI24" s="187">
        <v>218.43113015958215</v>
      </c>
      <c r="AJ24" s="187">
        <v>218.43113015958215</v>
      </c>
      <c r="AK24" s="187">
        <v>218.43113015958215</v>
      </c>
      <c r="AL24" s="187">
        <v>218.71048216115344</v>
      </c>
      <c r="AM24" s="87">
        <v>219.63743052456527</v>
      </c>
      <c r="AN24" s="87">
        <v>219.68548571830468</v>
      </c>
      <c r="AO24" s="87">
        <v>219.68548571830468</v>
      </c>
      <c r="AP24" s="87">
        <v>219.68548571830468</v>
      </c>
      <c r="AQ24" s="87">
        <v>220.52358572867274</v>
      </c>
      <c r="AR24" s="87">
        <v>220.53928350582555</v>
      </c>
      <c r="AS24" s="87">
        <v>220.53928350582555</v>
      </c>
      <c r="AT24" s="87">
        <v>220.53928350582555</v>
      </c>
      <c r="AU24" s="87">
        <v>220.53928350582555</v>
      </c>
      <c r="AV24" s="87">
        <v>220.53928350582555</v>
      </c>
      <c r="AW24" s="87">
        <v>220.53928350582555</v>
      </c>
      <c r="AX24" s="87">
        <v>220.53928350582555</v>
      </c>
      <c r="AY24" s="87">
        <v>220.65056836183527</v>
      </c>
      <c r="AZ24" s="87">
        <v>220.61235222662549</v>
      </c>
      <c r="BA24" s="87">
        <v>220.61235222662549</v>
      </c>
      <c r="BB24" s="87">
        <v>220.61235222662549</v>
      </c>
      <c r="BC24" s="87">
        <v>220.61235222662549</v>
      </c>
      <c r="BD24" s="87">
        <v>220.61235222662549</v>
      </c>
      <c r="BE24" s="87">
        <v>220.61235222662549</v>
      </c>
      <c r="BF24" s="87">
        <v>220.61235222662549</v>
      </c>
      <c r="BG24" s="87">
        <v>220.61235222662549</v>
      </c>
      <c r="BH24" s="87">
        <v>220.61235222662549</v>
      </c>
      <c r="BI24" s="87">
        <v>220.61235222662549</v>
      </c>
      <c r="BJ24" s="87">
        <v>220.61235222662549</v>
      </c>
      <c r="BK24" s="87">
        <v>220.61235222662549</v>
      </c>
      <c r="BL24" s="87">
        <v>220.61235222662549</v>
      </c>
      <c r="BM24" s="87">
        <v>220.61235222662549</v>
      </c>
      <c r="BN24" s="87">
        <v>220.61</v>
      </c>
      <c r="BO24" s="87">
        <v>220.83</v>
      </c>
      <c r="BP24" s="87">
        <v>220.67000000000002</v>
      </c>
      <c r="BQ24" s="87">
        <v>220.67000000000002</v>
      </c>
      <c r="BR24" s="87">
        <v>220.67000000000002</v>
      </c>
      <c r="BS24" s="87">
        <v>219.39000000000001</v>
      </c>
      <c r="BT24" s="87">
        <v>219.39000000000001</v>
      </c>
      <c r="BU24" s="87">
        <v>219.39000000000001</v>
      </c>
      <c r="BV24" s="87">
        <v>219.39000000000001</v>
      </c>
      <c r="BW24" s="87">
        <v>219.38000000000002</v>
      </c>
      <c r="BX24" s="87">
        <v>219.38000000000002</v>
      </c>
      <c r="BY24" s="87">
        <v>219.38000000000002</v>
      </c>
      <c r="BZ24" s="87">
        <v>219.38000000000002</v>
      </c>
      <c r="CA24" s="87">
        <v>219.38000000000002</v>
      </c>
      <c r="CB24" s="87">
        <v>219.38000000000002</v>
      </c>
      <c r="CC24" s="87">
        <v>219.38000000000002</v>
      </c>
      <c r="CD24" s="87">
        <v>219.38000000000002</v>
      </c>
      <c r="CE24" s="87">
        <v>219.38000000000002</v>
      </c>
      <c r="CF24" s="87">
        <v>0</v>
      </c>
      <c r="CG24" s="87">
        <v>0</v>
      </c>
      <c r="CH24" s="87">
        <v>0</v>
      </c>
      <c r="CI24" s="2"/>
      <c r="CJ24" s="1"/>
      <c r="CK24" s="1"/>
      <c r="CL24" s="1"/>
      <c r="CM24" s="43"/>
      <c r="CN24" s="43" t="s">
        <v>68</v>
      </c>
      <c r="CO24" s="44">
        <f t="shared" si="5"/>
        <v>117</v>
      </c>
      <c r="CP24" s="43" t="str">
        <f t="shared" si="2"/>
        <v>DataGrowthRates!t117</v>
      </c>
      <c r="CQ24" s="43" t="str">
        <f t="shared" si="3"/>
        <v>DataGrowthRates!u117</v>
      </c>
      <c r="CR24" s="43" t="str">
        <f t="shared" si="4"/>
        <v>DataGrowthRates!x117</v>
      </c>
      <c r="CS24" s="3"/>
      <c r="CT24" s="48" t="s">
        <v>4</v>
      </c>
      <c r="CU24" s="134">
        <f t="shared" ca="1" si="6"/>
        <v>-5.7626502494698828</v>
      </c>
      <c r="CV24" s="134">
        <f t="shared" ca="1" si="6"/>
        <v>-5.2265514367404506</v>
      </c>
      <c r="CW24" s="134">
        <f t="shared" ca="1" si="6"/>
        <v>-5.3893841692948072</v>
      </c>
      <c r="CX24" s="135">
        <f t="shared" ca="1" si="14"/>
        <v>0.53609881272943216</v>
      </c>
      <c r="CY24" s="135">
        <f t="shared" ca="1" si="15"/>
        <v>0.37326608017507557</v>
      </c>
      <c r="DB24" s="3">
        <f t="shared" si="1"/>
        <v>24</v>
      </c>
      <c r="DC24" s="43" t="str">
        <f t="shared" si="7"/>
        <v>DataGrowthRates!r24</v>
      </c>
      <c r="DD24" s="43" t="str">
        <f t="shared" si="0"/>
        <v>DataGrowthRates!v24</v>
      </c>
      <c r="DE24" s="43" t="str">
        <f t="shared" si="8"/>
        <v>DataGrowthRates!s24</v>
      </c>
      <c r="DF24" s="43" t="str">
        <f t="shared" si="9"/>
        <v>DataGrowthRates!v24</v>
      </c>
      <c r="DG24" s="8"/>
      <c r="DH24" s="48" t="s">
        <v>4</v>
      </c>
      <c r="DI24" s="181">
        <f t="shared" ca="1" si="16"/>
        <v>216.25809046395048</v>
      </c>
      <c r="DJ24" s="181">
        <f t="shared" ca="1" si="10"/>
        <v>229.48235602597043</v>
      </c>
      <c r="DK24" s="181">
        <f t="shared" ca="1" si="11"/>
        <v>-5.7626502494698828</v>
      </c>
      <c r="DL24" s="181">
        <f t="shared" ca="1" si="12"/>
        <v>217.48834265002924</v>
      </c>
      <c r="DM24" s="181">
        <f t="shared" ca="1" si="12"/>
        <v>217.62018414141582</v>
      </c>
      <c r="DN24" s="181">
        <f t="shared" ca="1" si="17"/>
        <v>1.2302521860787579</v>
      </c>
      <c r="DO24" s="181">
        <f t="shared" ca="1" si="18"/>
        <v>1.3620936774653387</v>
      </c>
      <c r="DP24" s="180">
        <f t="shared" si="13"/>
        <v>219.38000000000002</v>
      </c>
      <c r="DQ24" s="2"/>
    </row>
    <row r="25" spans="1:121" x14ac:dyDescent="0.3">
      <c r="A25" s="49" t="s">
        <v>5</v>
      </c>
      <c r="B25" s="53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96"/>
      <c r="P25" s="96"/>
      <c r="Q25" s="96"/>
      <c r="R25" s="96"/>
      <c r="S25" s="98">
        <v>215.23322377945257</v>
      </c>
      <c r="T25" s="99">
        <v>214.22864260939991</v>
      </c>
      <c r="U25" s="96">
        <v>214.5427961357903</v>
      </c>
      <c r="V25" s="96">
        <v>216.31738550820859</v>
      </c>
      <c r="W25" s="97">
        <v>216.48579176612472</v>
      </c>
      <c r="X25" s="96">
        <v>215.09333326155158</v>
      </c>
      <c r="Y25" s="96">
        <v>215.09307541998683</v>
      </c>
      <c r="Z25" s="86">
        <v>214.71882587637063</v>
      </c>
      <c r="AA25" s="185">
        <v>214.61508046440852</v>
      </c>
      <c r="AB25" s="185">
        <v>217.57486399547034</v>
      </c>
      <c r="AC25" s="185">
        <v>217.57486399547034</v>
      </c>
      <c r="AD25" s="185">
        <v>217.57486399547034</v>
      </c>
      <c r="AE25" s="186">
        <v>215.74907790172378</v>
      </c>
      <c r="AF25" s="186">
        <v>215.74907790172378</v>
      </c>
      <c r="AG25" s="186">
        <v>215.74907790172378</v>
      </c>
      <c r="AH25" s="186">
        <v>215.74907790172378</v>
      </c>
      <c r="AI25" s="186">
        <v>213.81251955111895</v>
      </c>
      <c r="AJ25" s="186">
        <v>213.80825882218528</v>
      </c>
      <c r="AK25" s="186">
        <v>213.80825882218528</v>
      </c>
      <c r="AL25" s="186">
        <v>213.60228273614814</v>
      </c>
      <c r="AM25" s="92">
        <v>215.06812026727107</v>
      </c>
      <c r="AN25" s="92">
        <v>215.02984214828834</v>
      </c>
      <c r="AO25" s="92">
        <v>215.02984214828834</v>
      </c>
      <c r="AP25" s="92">
        <v>215.02984214828834</v>
      </c>
      <c r="AQ25" s="92">
        <v>215.99881518003784</v>
      </c>
      <c r="AR25" s="92">
        <v>215.99881518003784</v>
      </c>
      <c r="AS25" s="92">
        <v>215.99881518003784</v>
      </c>
      <c r="AT25" s="92">
        <v>215.99881518003784</v>
      </c>
      <c r="AU25" s="92">
        <v>215.99881518003784</v>
      </c>
      <c r="AV25" s="92">
        <v>215.99881518003784</v>
      </c>
      <c r="AW25" s="92">
        <v>215.99881518003784</v>
      </c>
      <c r="AX25" s="92">
        <v>215.99881518003784</v>
      </c>
      <c r="AY25" s="92">
        <v>215.98497052236897</v>
      </c>
      <c r="AZ25" s="92">
        <v>215.94129134685656</v>
      </c>
      <c r="BA25" s="92">
        <v>215.94129134685656</v>
      </c>
      <c r="BB25" s="92">
        <v>215.94129134685656</v>
      </c>
      <c r="BC25" s="92">
        <v>215.94129134685656</v>
      </c>
      <c r="BD25" s="92">
        <v>215.94129134685656</v>
      </c>
      <c r="BE25" s="92">
        <v>215.94129134685656</v>
      </c>
      <c r="BF25" s="92">
        <v>215.94129134685656</v>
      </c>
      <c r="BG25" s="92">
        <v>215.94129134685656</v>
      </c>
      <c r="BH25" s="92">
        <v>215.94129134685656</v>
      </c>
      <c r="BI25" s="92">
        <v>215.94129134685656</v>
      </c>
      <c r="BJ25" s="92">
        <v>215.94129134685656</v>
      </c>
      <c r="BK25" s="92">
        <v>215.94129134685656</v>
      </c>
      <c r="BL25" s="92">
        <v>215.94129134685656</v>
      </c>
      <c r="BM25" s="92">
        <v>215.94129134685656</v>
      </c>
      <c r="BN25" s="92">
        <v>215.94</v>
      </c>
      <c r="BO25" s="92">
        <v>215.95</v>
      </c>
      <c r="BP25" s="92">
        <v>215.68</v>
      </c>
      <c r="BQ25" s="92">
        <v>215.68</v>
      </c>
      <c r="BR25" s="92">
        <v>215.68</v>
      </c>
      <c r="BS25" s="92">
        <v>213.77000000000004</v>
      </c>
      <c r="BT25" s="92">
        <v>211.83</v>
      </c>
      <c r="BU25" s="92">
        <v>211.83</v>
      </c>
      <c r="BV25" s="92">
        <v>211.83</v>
      </c>
      <c r="BW25" s="92">
        <v>211.54999999999998</v>
      </c>
      <c r="BX25" s="92">
        <v>211.63000000000002</v>
      </c>
      <c r="BY25" s="92">
        <v>211.63000000000002</v>
      </c>
      <c r="BZ25" s="92">
        <v>211.6</v>
      </c>
      <c r="CA25" s="92">
        <v>211.6</v>
      </c>
      <c r="CB25" s="92">
        <v>212.24999999999997</v>
      </c>
      <c r="CC25" s="92">
        <v>212.24999999999997</v>
      </c>
      <c r="CD25" s="92">
        <v>212.45000000000002</v>
      </c>
      <c r="CE25" s="92">
        <v>212.45000000000002</v>
      </c>
      <c r="CF25" s="92">
        <v>0</v>
      </c>
      <c r="CG25" s="92">
        <v>0</v>
      </c>
      <c r="CH25" s="92">
        <v>0</v>
      </c>
      <c r="CI25" s="2"/>
      <c r="CJ25" s="1"/>
      <c r="CK25" s="1"/>
      <c r="CL25" s="1"/>
      <c r="CM25" s="43"/>
      <c r="CN25" s="43" t="s">
        <v>69</v>
      </c>
      <c r="CO25" s="44">
        <f t="shared" si="5"/>
        <v>118</v>
      </c>
      <c r="CP25" s="43" t="str">
        <f t="shared" si="2"/>
        <v>DataGrowthRates!u118</v>
      </c>
      <c r="CQ25" s="43" t="str">
        <f t="shared" si="3"/>
        <v>DataGrowthRates!v118</v>
      </c>
      <c r="CR25" s="43" t="str">
        <f t="shared" si="4"/>
        <v>DataGrowthRates!y118</v>
      </c>
      <c r="CS25" s="3"/>
      <c r="CT25" s="47" t="s">
        <v>5</v>
      </c>
      <c r="CU25" s="130">
        <f t="shared" ca="1" si="6"/>
        <v>-6.8303489254499716</v>
      </c>
      <c r="CV25" s="130">
        <f t="shared" ca="1" si="6"/>
        <v>-6.9731792831481734</v>
      </c>
      <c r="CW25" s="130">
        <f t="shared" ca="1" si="6"/>
        <v>-6.1756310872536329</v>
      </c>
      <c r="CX25" s="131">
        <f t="shared" ca="1" si="14"/>
        <v>-0.14283035769820174</v>
      </c>
      <c r="CY25" s="131">
        <f t="shared" ca="1" si="15"/>
        <v>0.65471783819633877</v>
      </c>
      <c r="DB25" s="3">
        <f t="shared" si="1"/>
        <v>25</v>
      </c>
      <c r="DC25" s="43" t="str">
        <f t="shared" si="7"/>
        <v>DataGrowthRates!s25</v>
      </c>
      <c r="DD25" s="43" t="str">
        <f t="shared" si="0"/>
        <v>DataGrowthRates!w25</v>
      </c>
      <c r="DE25" s="43" t="str">
        <f t="shared" si="8"/>
        <v>DataGrowthRates!t25</v>
      </c>
      <c r="DF25" s="43" t="str">
        <f t="shared" si="9"/>
        <v>DataGrowthRates!w25</v>
      </c>
      <c r="DG25" s="8"/>
      <c r="DH25" s="47" t="s">
        <v>5</v>
      </c>
      <c r="DI25" s="179">
        <f t="shared" ca="1" si="16"/>
        <v>215.23322377945257</v>
      </c>
      <c r="DJ25" s="179">
        <f t="shared" ca="1" si="10"/>
        <v>231.01216039462565</v>
      </c>
      <c r="DK25" s="179">
        <f t="shared" ca="1" si="11"/>
        <v>-6.8303489254499716</v>
      </c>
      <c r="DL25" s="179">
        <f t="shared" ref="DL25:DM40" ca="1" si="19">INDIRECT(DE25)</f>
        <v>214.22864260939991</v>
      </c>
      <c r="DM25" s="179">
        <f t="shared" ca="1" si="19"/>
        <v>216.48579176612472</v>
      </c>
      <c r="DN25" s="179">
        <f t="shared" ca="1" si="17"/>
        <v>-1.0045811700526599</v>
      </c>
      <c r="DO25" s="179">
        <f t="shared" ca="1" si="18"/>
        <v>1.2525679866721475</v>
      </c>
      <c r="DP25" s="180">
        <f t="shared" si="13"/>
        <v>212.45000000000002</v>
      </c>
      <c r="DQ25" s="2"/>
    </row>
    <row r="26" spans="1:121" x14ac:dyDescent="0.3">
      <c r="A26" s="47" t="s">
        <v>6</v>
      </c>
      <c r="B26" s="5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9">
        <v>209.03057605859348</v>
      </c>
      <c r="U26" s="90">
        <v>210.33871020283024</v>
      </c>
      <c r="V26" s="86">
        <v>212.11414293829412</v>
      </c>
      <c r="W26" s="86">
        <v>211.67010362434112</v>
      </c>
      <c r="X26" s="91">
        <v>211.87779335868223</v>
      </c>
      <c r="Y26" s="86">
        <v>211.88322097853464</v>
      </c>
      <c r="Z26" s="86">
        <v>212.53366536832706</v>
      </c>
      <c r="AA26" s="185">
        <v>212.35513883098318</v>
      </c>
      <c r="AB26" s="185">
        <v>211.07598796799908</v>
      </c>
      <c r="AC26" s="185">
        <v>211.07598796799908</v>
      </c>
      <c r="AD26" s="185">
        <v>211.07598796799908</v>
      </c>
      <c r="AE26" s="185">
        <v>210.80669515677786</v>
      </c>
      <c r="AF26" s="185">
        <v>210.80669515677786</v>
      </c>
      <c r="AG26" s="185">
        <v>210.80669515677786</v>
      </c>
      <c r="AH26" s="185">
        <v>210.80669515677786</v>
      </c>
      <c r="AI26" s="185">
        <v>210.16614242921787</v>
      </c>
      <c r="AJ26" s="185">
        <v>210.16614242921787</v>
      </c>
      <c r="AK26" s="185">
        <v>210.16614242921787</v>
      </c>
      <c r="AL26" s="185">
        <v>210.07610470278104</v>
      </c>
      <c r="AM26" s="85">
        <v>210.38108307487434</v>
      </c>
      <c r="AN26" s="85">
        <v>210.1734766777011</v>
      </c>
      <c r="AO26" s="85">
        <v>210.1734766777011</v>
      </c>
      <c r="AP26" s="85">
        <v>210.1734766777011</v>
      </c>
      <c r="AQ26" s="85">
        <v>210.45260291281579</v>
      </c>
      <c r="AR26" s="85">
        <v>210.45260291281579</v>
      </c>
      <c r="AS26" s="85">
        <v>210.45260291281579</v>
      </c>
      <c r="AT26" s="85">
        <v>210.45260291281579</v>
      </c>
      <c r="AU26" s="85">
        <v>210.45260291281579</v>
      </c>
      <c r="AV26" s="85">
        <v>210.45260291281579</v>
      </c>
      <c r="AW26" s="85">
        <v>210.45260291281579</v>
      </c>
      <c r="AX26" s="85">
        <v>210.45260291281579</v>
      </c>
      <c r="AY26" s="85">
        <v>210.33848053903179</v>
      </c>
      <c r="AZ26" s="85">
        <v>210.34736518552887</v>
      </c>
      <c r="BA26" s="85">
        <v>210.34736518552887</v>
      </c>
      <c r="BB26" s="85">
        <v>210.34736518552887</v>
      </c>
      <c r="BC26" s="85">
        <v>210.34736518552887</v>
      </c>
      <c r="BD26" s="85">
        <v>210.34736518552887</v>
      </c>
      <c r="BE26" s="85">
        <v>210.34736518552887</v>
      </c>
      <c r="BF26" s="85">
        <v>210.34736518552887</v>
      </c>
      <c r="BG26" s="85">
        <v>210.34736518552887</v>
      </c>
      <c r="BH26" s="85">
        <v>210.34736518552887</v>
      </c>
      <c r="BI26" s="85">
        <v>210.34736518552887</v>
      </c>
      <c r="BJ26" s="85">
        <v>210.34736518552887</v>
      </c>
      <c r="BK26" s="85">
        <v>210.34736518552887</v>
      </c>
      <c r="BL26" s="85">
        <v>210.34736518552887</v>
      </c>
      <c r="BM26" s="85">
        <v>210.34736518552887</v>
      </c>
      <c r="BN26" s="85">
        <v>210.36</v>
      </c>
      <c r="BO26" s="85">
        <v>210.68</v>
      </c>
      <c r="BP26" s="85">
        <v>210.58</v>
      </c>
      <c r="BQ26" s="85">
        <v>210.58</v>
      </c>
      <c r="BR26" s="85">
        <v>210.58</v>
      </c>
      <c r="BS26" s="85">
        <v>208.36000000000004</v>
      </c>
      <c r="BT26" s="85">
        <v>209.01</v>
      </c>
      <c r="BU26" s="85">
        <v>209.01</v>
      </c>
      <c r="BV26" s="85">
        <v>209.01</v>
      </c>
      <c r="BW26" s="85">
        <v>208.96999999999997</v>
      </c>
      <c r="BX26" s="85">
        <v>208.87</v>
      </c>
      <c r="BY26" s="85">
        <v>208.87</v>
      </c>
      <c r="BZ26" s="85">
        <v>208.75</v>
      </c>
      <c r="CA26" s="85">
        <v>208.75</v>
      </c>
      <c r="CB26" s="85">
        <v>209.45999999999998</v>
      </c>
      <c r="CC26" s="85">
        <v>209.45999999999998</v>
      </c>
      <c r="CD26" s="85">
        <v>209.33999999999997</v>
      </c>
      <c r="CE26" s="85">
        <v>209.33999999999997</v>
      </c>
      <c r="CF26" s="85">
        <v>0</v>
      </c>
      <c r="CG26" s="85">
        <v>0</v>
      </c>
      <c r="CH26" s="85">
        <v>0</v>
      </c>
      <c r="CI26" s="2"/>
      <c r="CJ26" s="1"/>
      <c r="CK26" s="1"/>
      <c r="CL26" s="1"/>
      <c r="CM26" s="43"/>
      <c r="CN26" s="43" t="s">
        <v>43</v>
      </c>
      <c r="CO26" s="44">
        <f t="shared" si="5"/>
        <v>119</v>
      </c>
      <c r="CP26" s="43" t="str">
        <f t="shared" si="2"/>
        <v>DataGrowthRates!v119</v>
      </c>
      <c r="CQ26" s="43" t="str">
        <f t="shared" si="3"/>
        <v>DataGrowthRates!w119</v>
      </c>
      <c r="CR26" s="43" t="str">
        <f t="shared" si="4"/>
        <v>DataGrowthRates!z119</v>
      </c>
      <c r="CS26" s="3"/>
      <c r="CT26" s="47" t="s">
        <v>6</v>
      </c>
      <c r="CU26" s="130">
        <f t="shared" ca="1" si="6"/>
        <v>-9.514969554287795</v>
      </c>
      <c r="CV26" s="130">
        <f t="shared" ca="1" si="6"/>
        <v>-8.9487052301864267</v>
      </c>
      <c r="CW26" s="130">
        <f t="shared" ca="1" si="6"/>
        <v>-8.6265224448139488</v>
      </c>
      <c r="CX26" s="131">
        <f t="shared" ca="1" si="14"/>
        <v>0.56626432410136829</v>
      </c>
      <c r="CY26" s="131">
        <f t="shared" ca="1" si="15"/>
        <v>0.8884471094738462</v>
      </c>
      <c r="DB26" s="3">
        <f t="shared" si="1"/>
        <v>26</v>
      </c>
      <c r="DC26" s="43" t="str">
        <f t="shared" si="7"/>
        <v>DataGrowthRates!t26</v>
      </c>
      <c r="DD26" s="43" t="str">
        <f t="shared" si="0"/>
        <v>DataGrowthRates!x26</v>
      </c>
      <c r="DE26" s="43" t="str">
        <f t="shared" si="8"/>
        <v>DataGrowthRates!u26</v>
      </c>
      <c r="DF26" s="43" t="str">
        <f t="shared" si="9"/>
        <v>DataGrowthRates!x26</v>
      </c>
      <c r="DG26" s="8"/>
      <c r="DH26" s="47" t="s">
        <v>6</v>
      </c>
      <c r="DI26" s="179">
        <f t="shared" ca="1" si="16"/>
        <v>209.03057605859348</v>
      </c>
      <c r="DJ26" s="179">
        <f t="shared" ca="1" si="10"/>
        <v>231.01122365649684</v>
      </c>
      <c r="DK26" s="179">
        <f t="shared" ca="1" si="11"/>
        <v>-9.514969554287795</v>
      </c>
      <c r="DL26" s="179">
        <f t="shared" ca="1" si="19"/>
        <v>210.33871020283024</v>
      </c>
      <c r="DM26" s="179">
        <f t="shared" ca="1" si="19"/>
        <v>211.87779335868223</v>
      </c>
      <c r="DN26" s="179">
        <f t="shared" ca="1" si="17"/>
        <v>1.3081341442367602</v>
      </c>
      <c r="DO26" s="179">
        <f t="shared" ca="1" si="18"/>
        <v>2.8472173000887437</v>
      </c>
      <c r="DP26" s="180">
        <f t="shared" si="13"/>
        <v>209.33999999999997</v>
      </c>
      <c r="DQ26" s="2"/>
    </row>
    <row r="27" spans="1:121" x14ac:dyDescent="0.3">
      <c r="A27" s="47" t="s">
        <v>7</v>
      </c>
      <c r="B27" s="5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9">
        <v>208.24091508903268</v>
      </c>
      <c r="V27" s="90">
        <v>210.7750927999769</v>
      </c>
      <c r="W27" s="86">
        <v>211.06431524747029</v>
      </c>
      <c r="X27" s="86">
        <v>211.14578252426719</v>
      </c>
      <c r="Y27" s="91">
        <v>211.14539294245833</v>
      </c>
      <c r="Z27" s="86">
        <v>210.99282760128671</v>
      </c>
      <c r="AA27" s="185">
        <v>210.96118282078683</v>
      </c>
      <c r="AB27" s="185">
        <v>212.00391604953612</v>
      </c>
      <c r="AC27" s="185">
        <v>212.00391604953612</v>
      </c>
      <c r="AD27" s="185">
        <v>212.00391604953612</v>
      </c>
      <c r="AE27" s="185">
        <v>212.67446033421302</v>
      </c>
      <c r="AF27" s="185">
        <v>212.67446033421302</v>
      </c>
      <c r="AG27" s="185">
        <v>212.67446033421302</v>
      </c>
      <c r="AH27" s="185">
        <v>212.67446033421302</v>
      </c>
      <c r="AI27" s="185">
        <v>210.4764136695315</v>
      </c>
      <c r="AJ27" s="185">
        <v>210.4764136695315</v>
      </c>
      <c r="AK27" s="185">
        <v>210.4764136695315</v>
      </c>
      <c r="AL27" s="185">
        <v>210.58997223299502</v>
      </c>
      <c r="AM27" s="85">
        <v>210.99432659182247</v>
      </c>
      <c r="AN27" s="85">
        <v>211.01942450732307</v>
      </c>
      <c r="AO27" s="85">
        <v>211.01942450732307</v>
      </c>
      <c r="AP27" s="85">
        <v>211.01942450732307</v>
      </c>
      <c r="AQ27" s="85">
        <v>210.89133488160988</v>
      </c>
      <c r="AR27" s="85">
        <v>210.89133488160988</v>
      </c>
      <c r="AS27" s="85">
        <v>210.89133488160988</v>
      </c>
      <c r="AT27" s="85">
        <v>210.89133488160988</v>
      </c>
      <c r="AU27" s="85">
        <v>210.89133488160988</v>
      </c>
      <c r="AV27" s="85">
        <v>210.89133488160988</v>
      </c>
      <c r="AW27" s="85">
        <v>210.89133488160988</v>
      </c>
      <c r="AX27" s="85">
        <v>210.89133488160988</v>
      </c>
      <c r="AY27" s="85">
        <v>210.91972678534202</v>
      </c>
      <c r="AZ27" s="85">
        <v>210.98369328526277</v>
      </c>
      <c r="BA27" s="85">
        <v>210.98369328526277</v>
      </c>
      <c r="BB27" s="85">
        <v>210.98369328526277</v>
      </c>
      <c r="BC27" s="85">
        <v>210.98369328526277</v>
      </c>
      <c r="BD27" s="85">
        <v>210.98369328526277</v>
      </c>
      <c r="BE27" s="85">
        <v>210.98369328526277</v>
      </c>
      <c r="BF27" s="85">
        <v>210.98369328526277</v>
      </c>
      <c r="BG27" s="85">
        <v>210.98369328526277</v>
      </c>
      <c r="BH27" s="85">
        <v>210.98369328526277</v>
      </c>
      <c r="BI27" s="85">
        <v>210.98369328526277</v>
      </c>
      <c r="BJ27" s="85">
        <v>210.98369328526277</v>
      </c>
      <c r="BK27" s="85">
        <v>210.98369328526277</v>
      </c>
      <c r="BL27" s="85">
        <v>210.98369328526277</v>
      </c>
      <c r="BM27" s="85">
        <v>210.98369328526277</v>
      </c>
      <c r="BN27" s="85">
        <v>210.98000000000002</v>
      </c>
      <c r="BO27" s="85">
        <v>211.18</v>
      </c>
      <c r="BP27" s="85">
        <v>211.13000000000002</v>
      </c>
      <c r="BQ27" s="85">
        <v>211.13000000000002</v>
      </c>
      <c r="BR27" s="85">
        <v>211.13000000000002</v>
      </c>
      <c r="BS27" s="85">
        <v>210.57000000000002</v>
      </c>
      <c r="BT27" s="85">
        <v>210.09000000000003</v>
      </c>
      <c r="BU27" s="85">
        <v>210.09000000000003</v>
      </c>
      <c r="BV27" s="85">
        <v>210.09000000000003</v>
      </c>
      <c r="BW27" s="85">
        <v>210.05</v>
      </c>
      <c r="BX27" s="85">
        <v>210.16000000000003</v>
      </c>
      <c r="BY27" s="85">
        <v>210.16000000000003</v>
      </c>
      <c r="BZ27" s="85">
        <v>210.19000000000003</v>
      </c>
      <c r="CA27" s="85">
        <v>210.19000000000003</v>
      </c>
      <c r="CB27" s="85">
        <v>208.79000000000002</v>
      </c>
      <c r="CC27" s="85">
        <v>208.79000000000002</v>
      </c>
      <c r="CD27" s="85">
        <v>208.97</v>
      </c>
      <c r="CE27" s="85">
        <v>208.97</v>
      </c>
      <c r="CF27" s="85">
        <v>0</v>
      </c>
      <c r="CG27" s="85">
        <v>0</v>
      </c>
      <c r="CH27" s="85">
        <v>0</v>
      </c>
      <c r="CI27" s="2"/>
      <c r="CJ27" s="1"/>
      <c r="CK27" s="1"/>
      <c r="CL27" s="1"/>
      <c r="CM27" s="43"/>
      <c r="CN27" s="43" t="s">
        <v>70</v>
      </c>
      <c r="CO27" s="44">
        <f t="shared" si="5"/>
        <v>120</v>
      </c>
      <c r="CP27" s="43" t="str">
        <f t="shared" si="2"/>
        <v>DataGrowthRates!w120</v>
      </c>
      <c r="CQ27" s="43" t="str">
        <f t="shared" si="3"/>
        <v>DataGrowthRates!x120</v>
      </c>
      <c r="CR27" s="43" t="str">
        <f t="shared" si="4"/>
        <v>DataGrowthRates!aa120</v>
      </c>
      <c r="CS27" s="3"/>
      <c r="CT27" s="47" t="s">
        <v>7</v>
      </c>
      <c r="CU27" s="130">
        <f t="shared" ca="1" si="6"/>
        <v>-6.1883946021383576</v>
      </c>
      <c r="CV27" s="130">
        <f t="shared" ca="1" si="6"/>
        <v>-5.0476093468869374</v>
      </c>
      <c r="CW27" s="130">
        <f t="shared" ca="1" si="6"/>
        <v>-5.7731939970734354</v>
      </c>
      <c r="CX27" s="131">
        <f t="shared" ca="1" si="14"/>
        <v>1.1407852552514202</v>
      </c>
      <c r="CY27" s="131">
        <f t="shared" ca="1" si="15"/>
        <v>0.41520060506492218</v>
      </c>
      <c r="DB27" s="3">
        <f t="shared" si="1"/>
        <v>27</v>
      </c>
      <c r="DC27" s="43" t="str">
        <f t="shared" si="7"/>
        <v>DataGrowthRates!u27</v>
      </c>
      <c r="DD27" s="43" t="str">
        <f t="shared" si="0"/>
        <v>DataGrowthRates!y27</v>
      </c>
      <c r="DE27" s="43" t="str">
        <f t="shared" si="8"/>
        <v>DataGrowthRates!v27</v>
      </c>
      <c r="DF27" s="43" t="str">
        <f t="shared" si="9"/>
        <v>DataGrowthRates!y27</v>
      </c>
      <c r="DG27" s="8"/>
      <c r="DH27" s="47" t="s">
        <v>7</v>
      </c>
      <c r="DI27" s="179">
        <f t="shared" ca="1" si="16"/>
        <v>208.24091508903268</v>
      </c>
      <c r="DJ27" s="179">
        <f t="shared" ca="1" si="10"/>
        <v>221.97777578356991</v>
      </c>
      <c r="DK27" s="179">
        <f t="shared" ca="1" si="11"/>
        <v>-6.1883946021383576</v>
      </c>
      <c r="DL27" s="179">
        <f t="shared" ca="1" si="19"/>
        <v>210.7750927999769</v>
      </c>
      <c r="DM27" s="179">
        <f t="shared" ca="1" si="19"/>
        <v>211.14539294245833</v>
      </c>
      <c r="DN27" s="179">
        <f t="shared" ca="1" si="17"/>
        <v>2.5341777109442205</v>
      </c>
      <c r="DO27" s="179">
        <f t="shared" ca="1" si="18"/>
        <v>2.9044778534256466</v>
      </c>
      <c r="DP27" s="180">
        <f t="shared" si="13"/>
        <v>208.97</v>
      </c>
      <c r="DQ27" s="2"/>
    </row>
    <row r="28" spans="1:121" x14ac:dyDescent="0.3">
      <c r="A28" s="48" t="s">
        <v>8</v>
      </c>
      <c r="B28" s="57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93">
        <v>213.20464073452945</v>
      </c>
      <c r="W28" s="94">
        <v>211.52789128239323</v>
      </c>
      <c r="X28" s="88">
        <v>212.31003752916263</v>
      </c>
      <c r="Y28" s="88">
        <v>212.30832540204636</v>
      </c>
      <c r="Z28" s="95">
        <v>212.14188202112041</v>
      </c>
      <c r="AA28" s="187">
        <v>211.95354033229944</v>
      </c>
      <c r="AB28" s="187">
        <v>213.10164686071968</v>
      </c>
      <c r="AC28" s="187">
        <v>213.10164686071968</v>
      </c>
      <c r="AD28" s="187">
        <v>213.10164686071968</v>
      </c>
      <c r="AE28" s="187">
        <v>213.31153686961935</v>
      </c>
      <c r="AF28" s="187">
        <v>213.31153686961935</v>
      </c>
      <c r="AG28" s="187">
        <v>213.31153686961935</v>
      </c>
      <c r="AH28" s="187">
        <v>213.31153686961935</v>
      </c>
      <c r="AI28" s="187">
        <v>211.67732830057031</v>
      </c>
      <c r="AJ28" s="187">
        <v>211.67732830057031</v>
      </c>
      <c r="AK28" s="187">
        <v>211.67732830057031</v>
      </c>
      <c r="AL28" s="187">
        <v>211.84258505238907</v>
      </c>
      <c r="AM28" s="87">
        <v>213.49450844346336</v>
      </c>
      <c r="AN28" s="87">
        <v>213.4657111167065</v>
      </c>
      <c r="AO28" s="87">
        <v>213.4657111167065</v>
      </c>
      <c r="AP28" s="87">
        <v>213.4657111167065</v>
      </c>
      <c r="AQ28" s="87">
        <v>214.31476122167638</v>
      </c>
      <c r="AR28" s="87">
        <v>214.31476122167638</v>
      </c>
      <c r="AS28" s="87">
        <v>214.31476122167638</v>
      </c>
      <c r="AT28" s="87">
        <v>214.31476122167638</v>
      </c>
      <c r="AU28" s="87">
        <v>214.31476122167638</v>
      </c>
      <c r="AV28" s="87">
        <v>214.31476122167638</v>
      </c>
      <c r="AW28" s="87">
        <v>214.31476122167638</v>
      </c>
      <c r="AX28" s="87">
        <v>214.31476122167638</v>
      </c>
      <c r="AY28" s="87">
        <v>214.37615922128006</v>
      </c>
      <c r="AZ28" s="87">
        <v>214.34698725037467</v>
      </c>
      <c r="BA28" s="87">
        <v>214.34698725037467</v>
      </c>
      <c r="BB28" s="87">
        <v>214.34698725037467</v>
      </c>
      <c r="BC28" s="87">
        <v>214.34698725037467</v>
      </c>
      <c r="BD28" s="87">
        <v>214.34698725037467</v>
      </c>
      <c r="BE28" s="87">
        <v>214.34698725037467</v>
      </c>
      <c r="BF28" s="87">
        <v>214.34698725037467</v>
      </c>
      <c r="BG28" s="87">
        <v>214.34698725037467</v>
      </c>
      <c r="BH28" s="87">
        <v>214.34698725037467</v>
      </c>
      <c r="BI28" s="87">
        <v>214.34698725037467</v>
      </c>
      <c r="BJ28" s="87">
        <v>214.34698725037467</v>
      </c>
      <c r="BK28" s="87">
        <v>214.34698725037467</v>
      </c>
      <c r="BL28" s="87">
        <v>214.34698725037467</v>
      </c>
      <c r="BM28" s="87">
        <v>214.34698725037467</v>
      </c>
      <c r="BN28" s="87">
        <v>214.33000000000004</v>
      </c>
      <c r="BO28" s="87">
        <v>214.60000000000002</v>
      </c>
      <c r="BP28" s="87">
        <v>214.39000000000001</v>
      </c>
      <c r="BQ28" s="87">
        <v>214.39000000000001</v>
      </c>
      <c r="BR28" s="87">
        <v>214.39000000000001</v>
      </c>
      <c r="BS28" s="87">
        <v>212.70000000000002</v>
      </c>
      <c r="BT28" s="87">
        <v>212.35</v>
      </c>
      <c r="BU28" s="87">
        <v>212.35</v>
      </c>
      <c r="BV28" s="87">
        <v>212.35</v>
      </c>
      <c r="BW28" s="87">
        <v>212.42</v>
      </c>
      <c r="BX28" s="87">
        <v>212.47</v>
      </c>
      <c r="BY28" s="87">
        <v>212.47</v>
      </c>
      <c r="BZ28" s="87">
        <v>212.33</v>
      </c>
      <c r="CA28" s="87">
        <v>212.33</v>
      </c>
      <c r="CB28" s="87">
        <v>212.98999999999998</v>
      </c>
      <c r="CC28" s="87">
        <v>212.98999999999998</v>
      </c>
      <c r="CD28" s="87">
        <v>212.82</v>
      </c>
      <c r="CE28" s="87">
        <v>212.82</v>
      </c>
      <c r="CF28" s="87">
        <v>0</v>
      </c>
      <c r="CG28" s="87">
        <v>0</v>
      </c>
      <c r="CH28" s="87">
        <v>0</v>
      </c>
      <c r="CI28" s="2"/>
      <c r="CJ28" s="1"/>
      <c r="CK28" s="1"/>
      <c r="CL28" s="1"/>
      <c r="CM28" s="41"/>
      <c r="CN28" s="43" t="s">
        <v>71</v>
      </c>
      <c r="CO28" s="44">
        <f t="shared" si="5"/>
        <v>121</v>
      </c>
      <c r="CP28" s="43" t="str">
        <f t="shared" si="2"/>
        <v>DataGrowthRates!x121</v>
      </c>
      <c r="CQ28" s="43" t="str">
        <f t="shared" si="3"/>
        <v>DataGrowthRates!y121</v>
      </c>
      <c r="CR28" s="43" t="str">
        <f t="shared" si="4"/>
        <v>DataGrowthRates!ab121</v>
      </c>
      <c r="CS28" s="3"/>
      <c r="CT28" s="48" t="s">
        <v>8</v>
      </c>
      <c r="CU28" s="134">
        <f t="shared" ca="1" si="6"/>
        <v>-2.0290137260508083</v>
      </c>
      <c r="CV28" s="134">
        <f t="shared" ca="1" si="6"/>
        <v>-2.9904306861377226</v>
      </c>
      <c r="CW28" s="134">
        <f t="shared" ca="1" si="6"/>
        <v>-3.2606869232829538</v>
      </c>
      <c r="CX28" s="135">
        <f t="shared" ca="1" si="14"/>
        <v>-0.96141696008691424</v>
      </c>
      <c r="CY28" s="135">
        <f t="shared" ca="1" si="15"/>
        <v>-1.2316731972321455</v>
      </c>
      <c r="DB28" s="3">
        <f t="shared" si="1"/>
        <v>28</v>
      </c>
      <c r="DC28" s="43" t="str">
        <f t="shared" si="7"/>
        <v>DataGrowthRates!v28</v>
      </c>
      <c r="DD28" s="43" t="str">
        <f t="shared" si="0"/>
        <v>DataGrowthRates!z28</v>
      </c>
      <c r="DE28" s="43" t="str">
        <f t="shared" si="8"/>
        <v>DataGrowthRates!w28</v>
      </c>
      <c r="DF28" s="43" t="str">
        <f t="shared" si="9"/>
        <v>DataGrowthRates!z28</v>
      </c>
      <c r="DG28" s="8"/>
      <c r="DH28" s="48" t="s">
        <v>8</v>
      </c>
      <c r="DI28" s="181">
        <f t="shared" ca="1" si="16"/>
        <v>213.20464073452945</v>
      </c>
      <c r="DJ28" s="181">
        <f t="shared" ca="1" si="10"/>
        <v>217.62018414141582</v>
      </c>
      <c r="DK28" s="181">
        <f t="shared" ca="1" si="11"/>
        <v>-2.0290137260508083</v>
      </c>
      <c r="DL28" s="181">
        <f t="shared" ca="1" si="19"/>
        <v>211.52789128239323</v>
      </c>
      <c r="DM28" s="181">
        <f t="shared" ca="1" si="19"/>
        <v>212.14188202112041</v>
      </c>
      <c r="DN28" s="181">
        <f t="shared" ca="1" si="17"/>
        <v>-1.676749452136221</v>
      </c>
      <c r="DO28" s="181">
        <f t="shared" ca="1" si="18"/>
        <v>-1.062758713409039</v>
      </c>
      <c r="DP28" s="180">
        <f t="shared" si="13"/>
        <v>212.82</v>
      </c>
      <c r="DQ28" s="2"/>
    </row>
    <row r="29" spans="1:121" x14ac:dyDescent="0.3">
      <c r="A29" s="49" t="s">
        <v>9</v>
      </c>
      <c r="B29" s="58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9">
        <v>214.09527404626618</v>
      </c>
      <c r="X29" s="90">
        <v>213.0610181921956</v>
      </c>
      <c r="Y29" s="86">
        <v>214.22795297801378</v>
      </c>
      <c r="Z29" s="86">
        <v>213.84077169363459</v>
      </c>
      <c r="AA29" s="97">
        <v>214.34598867983973</v>
      </c>
      <c r="AB29" s="96">
        <v>216.55122216532391</v>
      </c>
      <c r="AC29" s="96">
        <v>213.87586097011823</v>
      </c>
      <c r="AD29" s="86">
        <v>214.95902429208323</v>
      </c>
      <c r="AE29" s="186">
        <v>214.06575742689432</v>
      </c>
      <c r="AF29" s="186">
        <v>214.06575742689432</v>
      </c>
      <c r="AG29" s="186">
        <v>214.06575742689432</v>
      </c>
      <c r="AH29" s="186">
        <v>214.06575742689432</v>
      </c>
      <c r="AI29" s="186">
        <v>212.19705449788393</v>
      </c>
      <c r="AJ29" s="186">
        <v>212.20515385293655</v>
      </c>
      <c r="AK29" s="186">
        <v>212.20515385293655</v>
      </c>
      <c r="AL29" s="186">
        <v>212.19824511266322</v>
      </c>
      <c r="AM29" s="92">
        <v>214.37132128420214</v>
      </c>
      <c r="AN29" s="92">
        <v>214.31787481314478</v>
      </c>
      <c r="AO29" s="92">
        <v>214.31787481314478</v>
      </c>
      <c r="AP29" s="92">
        <v>214.31787481314478</v>
      </c>
      <c r="AQ29" s="92">
        <v>215.62633560560801</v>
      </c>
      <c r="AR29" s="92">
        <v>215.59172755417822</v>
      </c>
      <c r="AS29" s="92">
        <v>215.59172755417822</v>
      </c>
      <c r="AT29" s="92">
        <v>215.59172755417822</v>
      </c>
      <c r="AU29" s="92">
        <v>215.59172755417822</v>
      </c>
      <c r="AV29" s="92">
        <v>215.59172755417822</v>
      </c>
      <c r="AW29" s="92">
        <v>215.59172755417822</v>
      </c>
      <c r="AX29" s="92">
        <v>215.59172755417822</v>
      </c>
      <c r="AY29" s="92">
        <v>215.79239580322775</v>
      </c>
      <c r="AZ29" s="92">
        <v>215.76938863595922</v>
      </c>
      <c r="BA29" s="92">
        <v>215.76938863595922</v>
      </c>
      <c r="BB29" s="92">
        <v>215.76938863595922</v>
      </c>
      <c r="BC29" s="92">
        <v>215.76938863595922</v>
      </c>
      <c r="BD29" s="92">
        <v>215.76938863595922</v>
      </c>
      <c r="BE29" s="92">
        <v>215.76938863595922</v>
      </c>
      <c r="BF29" s="92">
        <v>215.76938863595922</v>
      </c>
      <c r="BG29" s="92">
        <v>215.76938863595922</v>
      </c>
      <c r="BH29" s="92">
        <v>215.76938863595922</v>
      </c>
      <c r="BI29" s="92">
        <v>215.76938863595922</v>
      </c>
      <c r="BJ29" s="92">
        <v>215.76938863595922</v>
      </c>
      <c r="BK29" s="92">
        <v>215.76938863595922</v>
      </c>
      <c r="BL29" s="92">
        <v>215.76938863595922</v>
      </c>
      <c r="BM29" s="92">
        <v>215.76938863595922</v>
      </c>
      <c r="BN29" s="92">
        <v>215.78</v>
      </c>
      <c r="BO29" s="92">
        <v>215.42</v>
      </c>
      <c r="BP29" s="92">
        <v>215.06000000000003</v>
      </c>
      <c r="BQ29" s="92">
        <v>215.06000000000003</v>
      </c>
      <c r="BR29" s="92">
        <v>215.06000000000003</v>
      </c>
      <c r="BS29" s="92">
        <v>213.27</v>
      </c>
      <c r="BT29" s="92">
        <v>210.91</v>
      </c>
      <c r="BU29" s="92">
        <v>210.91</v>
      </c>
      <c r="BV29" s="92">
        <v>210.91</v>
      </c>
      <c r="BW29" s="92">
        <v>210.01999999999998</v>
      </c>
      <c r="BX29" s="92">
        <v>210.14</v>
      </c>
      <c r="BY29" s="92">
        <v>210.14</v>
      </c>
      <c r="BZ29" s="92">
        <v>210.19</v>
      </c>
      <c r="CA29" s="92">
        <v>210.19</v>
      </c>
      <c r="CB29" s="92">
        <v>210.05</v>
      </c>
      <c r="CC29" s="92">
        <v>210.05</v>
      </c>
      <c r="CD29" s="92">
        <v>210.16</v>
      </c>
      <c r="CE29" s="92">
        <v>210.16</v>
      </c>
      <c r="CF29" s="92">
        <v>0</v>
      </c>
      <c r="CG29" s="92">
        <v>0</v>
      </c>
      <c r="CH29" s="92">
        <v>0</v>
      </c>
      <c r="CJ29" s="1"/>
      <c r="CM29" s="41"/>
      <c r="CN29" s="43" t="s">
        <v>72</v>
      </c>
      <c r="CO29" s="44">
        <f t="shared" si="5"/>
        <v>122</v>
      </c>
      <c r="CP29" s="43" t="str">
        <f t="shared" si="2"/>
        <v>DataGrowthRates!y122</v>
      </c>
      <c r="CQ29" s="43" t="str">
        <f t="shared" si="3"/>
        <v>DataGrowthRates!z122</v>
      </c>
      <c r="CR29" s="43" t="str">
        <f t="shared" si="4"/>
        <v>DataGrowthRates!ac122</v>
      </c>
      <c r="CS29" s="3"/>
      <c r="CT29" s="47" t="s">
        <v>9</v>
      </c>
      <c r="CU29" s="130">
        <f t="shared" ca="1" si="6"/>
        <v>-1.1042376963200777</v>
      </c>
      <c r="CV29" s="130">
        <f t="shared" ca="1" si="6"/>
        <v>-0.94485265467744506</v>
      </c>
      <c r="CW29" s="130">
        <f t="shared" ca="1" si="6"/>
        <v>-0.12538344648777475</v>
      </c>
      <c r="CX29" s="131">
        <f t="shared" ca="1" si="14"/>
        <v>0.15938504164263267</v>
      </c>
      <c r="CY29" s="131">
        <f t="shared" ca="1" si="15"/>
        <v>0.97885424983230296</v>
      </c>
      <c r="DB29" s="3">
        <f t="shared" si="1"/>
        <v>29</v>
      </c>
      <c r="DC29" s="43" t="str">
        <f t="shared" si="7"/>
        <v>DataGrowthRates!w29</v>
      </c>
      <c r="DD29" s="43" t="str">
        <f t="shared" si="0"/>
        <v>DataGrowthRates!aa29</v>
      </c>
      <c r="DE29" s="43" t="str">
        <f t="shared" si="8"/>
        <v>DataGrowthRates!x29</v>
      </c>
      <c r="DF29" s="43" t="str">
        <f t="shared" si="9"/>
        <v>DataGrowthRates!aa29</v>
      </c>
      <c r="DG29" s="8"/>
      <c r="DH29" s="47" t="s">
        <v>9</v>
      </c>
      <c r="DI29" s="179">
        <f t="shared" ca="1" si="16"/>
        <v>214.09527404626618</v>
      </c>
      <c r="DJ29" s="179">
        <f t="shared" ca="1" si="10"/>
        <v>216.48579176612472</v>
      </c>
      <c r="DK29" s="179">
        <f t="shared" ca="1" si="11"/>
        <v>-1.1042376963200777</v>
      </c>
      <c r="DL29" s="179">
        <f t="shared" ca="1" si="19"/>
        <v>213.0610181921956</v>
      </c>
      <c r="DM29" s="179">
        <f t="shared" ca="1" si="19"/>
        <v>214.34598867983973</v>
      </c>
      <c r="DN29" s="179">
        <f t="shared" ca="1" si="17"/>
        <v>-1.0342558540705795</v>
      </c>
      <c r="DO29" s="179">
        <f ca="1">(DM29-DI29)</f>
        <v>0.25071463357355128</v>
      </c>
      <c r="DP29" s="180">
        <f t="shared" si="13"/>
        <v>210.16</v>
      </c>
    </row>
    <row r="30" spans="1:121" x14ac:dyDescent="0.3">
      <c r="A30" s="47" t="s">
        <v>10</v>
      </c>
      <c r="B30" s="5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9">
        <v>209.52537412933432</v>
      </c>
      <c r="Y30" s="90">
        <v>209.96130717081172</v>
      </c>
      <c r="Z30" s="86">
        <v>210.86792943047317</v>
      </c>
      <c r="AA30" s="86">
        <v>210.53230051814404</v>
      </c>
      <c r="AB30" s="91">
        <v>210.06603558371106</v>
      </c>
      <c r="AC30" s="86">
        <v>210.70879159682951</v>
      </c>
      <c r="AD30" s="86">
        <v>209.92573436238348</v>
      </c>
      <c r="AE30" s="185">
        <v>209.11202700033888</v>
      </c>
      <c r="AF30" s="185">
        <v>209.11202700033888</v>
      </c>
      <c r="AG30" s="185">
        <v>209.11202700033888</v>
      </c>
      <c r="AH30" s="185">
        <v>209.11202700033888</v>
      </c>
      <c r="AI30" s="185">
        <v>206.94676150575302</v>
      </c>
      <c r="AJ30" s="185">
        <v>206.94672422775943</v>
      </c>
      <c r="AK30" s="185">
        <v>206.94672422775943</v>
      </c>
      <c r="AL30" s="185">
        <v>206.89990382539389</v>
      </c>
      <c r="AM30" s="85">
        <v>209.05716152567908</v>
      </c>
      <c r="AN30" s="85">
        <v>208.45707410217628</v>
      </c>
      <c r="AO30" s="85">
        <v>208.45707410217628</v>
      </c>
      <c r="AP30" s="85">
        <v>208.45707410217628</v>
      </c>
      <c r="AQ30" s="85">
        <v>208.90155978169781</v>
      </c>
      <c r="AR30" s="85">
        <v>208.79236885679282</v>
      </c>
      <c r="AS30" s="85">
        <v>208.79236885679282</v>
      </c>
      <c r="AT30" s="85">
        <v>208.79236885679282</v>
      </c>
      <c r="AU30" s="85">
        <v>208.79236885679282</v>
      </c>
      <c r="AV30" s="85">
        <v>208.79236885679282</v>
      </c>
      <c r="AW30" s="85">
        <v>208.79236885679282</v>
      </c>
      <c r="AX30" s="85">
        <v>208.79236885679282</v>
      </c>
      <c r="AY30" s="85">
        <v>209.10096307373192</v>
      </c>
      <c r="AZ30" s="85">
        <v>208.93930374380056</v>
      </c>
      <c r="BA30" s="85">
        <v>208.93930374380056</v>
      </c>
      <c r="BB30" s="85">
        <v>208.93930374380056</v>
      </c>
      <c r="BC30" s="85">
        <v>208.93930374380056</v>
      </c>
      <c r="BD30" s="85">
        <v>208.93930374380056</v>
      </c>
      <c r="BE30" s="85">
        <v>208.93930374380056</v>
      </c>
      <c r="BF30" s="85">
        <v>208.93930374380056</v>
      </c>
      <c r="BG30" s="85">
        <v>208.93930374380056</v>
      </c>
      <c r="BH30" s="85">
        <v>208.93930374380056</v>
      </c>
      <c r="BI30" s="85">
        <v>208.93930374380056</v>
      </c>
      <c r="BJ30" s="85">
        <v>208.93930374380056</v>
      </c>
      <c r="BK30" s="85">
        <v>208.93930374380056</v>
      </c>
      <c r="BL30" s="85">
        <v>208.93930374380056</v>
      </c>
      <c r="BM30" s="85">
        <v>208.93930374380056</v>
      </c>
      <c r="BN30" s="85">
        <v>208.94</v>
      </c>
      <c r="BO30" s="85">
        <v>209.07999999999998</v>
      </c>
      <c r="BP30" s="85">
        <v>208.96</v>
      </c>
      <c r="BQ30" s="85">
        <v>208.96</v>
      </c>
      <c r="BR30" s="85">
        <v>208.96</v>
      </c>
      <c r="BS30" s="85">
        <v>206.75</v>
      </c>
      <c r="BT30" s="85">
        <v>207.91000000000003</v>
      </c>
      <c r="BU30" s="85">
        <v>207.91000000000003</v>
      </c>
      <c r="BV30" s="85">
        <v>207.91000000000003</v>
      </c>
      <c r="BW30" s="85">
        <v>207.59</v>
      </c>
      <c r="BX30" s="85">
        <v>207.21</v>
      </c>
      <c r="BY30" s="85">
        <v>207.21</v>
      </c>
      <c r="BZ30" s="85">
        <v>207.18000000000004</v>
      </c>
      <c r="CA30" s="85">
        <v>207.18000000000004</v>
      </c>
      <c r="CB30" s="85">
        <v>208.88000000000002</v>
      </c>
      <c r="CC30" s="85">
        <v>208.88000000000002</v>
      </c>
      <c r="CD30" s="85">
        <v>208.98000000000002</v>
      </c>
      <c r="CE30" s="85">
        <v>208.98000000000002</v>
      </c>
      <c r="CF30" s="85">
        <v>0</v>
      </c>
      <c r="CG30" s="85">
        <v>0</v>
      </c>
      <c r="CH30" s="85">
        <v>0</v>
      </c>
      <c r="CI30" s="3"/>
      <c r="CJ30" s="3"/>
      <c r="CK30" s="3"/>
      <c r="CL30" s="3"/>
      <c r="CM30" s="41"/>
      <c r="CN30" s="43" t="s">
        <v>73</v>
      </c>
      <c r="CO30" s="44">
        <f t="shared" si="5"/>
        <v>123</v>
      </c>
      <c r="CP30" s="43" t="str">
        <f t="shared" si="2"/>
        <v>DataGrowthRates!z123</v>
      </c>
      <c r="CQ30" s="43" t="str">
        <f t="shared" si="3"/>
        <v>DataGrowthRates!aa123</v>
      </c>
      <c r="CR30" s="43" t="str">
        <f t="shared" si="4"/>
        <v>DataGrowthRates!ad123</v>
      </c>
      <c r="CS30" s="3"/>
      <c r="CT30" s="47" t="s">
        <v>10</v>
      </c>
      <c r="CU30" s="130">
        <f t="shared" ca="1" si="6"/>
        <v>-1.1102717241186075</v>
      </c>
      <c r="CV30" s="130">
        <f t="shared" ca="1" si="6"/>
        <v>-0.90706276733334179</v>
      </c>
      <c r="CW30" s="130">
        <f t="shared" ca="1" si="6"/>
        <v>-0.47847810355441506</v>
      </c>
      <c r="CX30" s="131">
        <f ca="1">CV30-CU30</f>
        <v>0.20320895678526574</v>
      </c>
      <c r="CY30" s="131">
        <f ca="1">CW30-CU30</f>
        <v>0.63179362056419253</v>
      </c>
      <c r="DB30" s="3">
        <f t="shared" si="1"/>
        <v>30</v>
      </c>
      <c r="DC30" s="43" t="str">
        <f t="shared" si="7"/>
        <v>DataGrowthRates!x30</v>
      </c>
      <c r="DD30" s="43" t="str">
        <f t="shared" si="0"/>
        <v>DataGrowthRates!ab30</v>
      </c>
      <c r="DE30" s="43" t="str">
        <f t="shared" si="8"/>
        <v>DataGrowthRates!y30</v>
      </c>
      <c r="DF30" s="43" t="str">
        <f t="shared" si="9"/>
        <v>DataGrowthRates!ab30</v>
      </c>
      <c r="DG30" s="8"/>
      <c r="DH30" s="47" t="s">
        <v>10</v>
      </c>
      <c r="DI30" s="179">
        <f ca="1">INDIRECT(DC30)</f>
        <v>209.52537412933432</v>
      </c>
      <c r="DJ30" s="179">
        <f t="shared" ca="1" si="10"/>
        <v>211.87779335868223</v>
      </c>
      <c r="DK30" s="179">
        <f t="shared" ca="1" si="11"/>
        <v>-1.1102717241186075</v>
      </c>
      <c r="DL30" s="179">
        <f t="shared" ca="1" si="19"/>
        <v>209.96130717081172</v>
      </c>
      <c r="DM30" s="179">
        <f t="shared" ca="1" si="19"/>
        <v>210.06603558371106</v>
      </c>
      <c r="DN30" s="179">
        <f ca="1">(DL30-DI30)</f>
        <v>0.43593304147739786</v>
      </c>
      <c r="DO30" s="179">
        <f ca="1">(DM30-DI30)</f>
        <v>0.54066145437673185</v>
      </c>
      <c r="DP30" s="180">
        <f t="shared" si="13"/>
        <v>208.98000000000002</v>
      </c>
    </row>
    <row r="31" spans="1:121" x14ac:dyDescent="0.3">
      <c r="A31" s="47" t="s">
        <v>11</v>
      </c>
      <c r="B31" s="5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9">
        <v>209.58520179694219</v>
      </c>
      <c r="Z31" s="90">
        <v>209.39945229515553</v>
      </c>
      <c r="AA31" s="86">
        <v>208.97833976314161</v>
      </c>
      <c r="AB31" s="86">
        <v>213.24975248067454</v>
      </c>
      <c r="AC31" s="91">
        <v>212.79250670053472</v>
      </c>
      <c r="AD31" s="86">
        <v>212.23628299126625</v>
      </c>
      <c r="AE31" s="185">
        <v>212.15407925434292</v>
      </c>
      <c r="AF31" s="185">
        <v>212.15407925434292</v>
      </c>
      <c r="AG31" s="185">
        <v>212.15407925434292</v>
      </c>
      <c r="AH31" s="185">
        <v>212.15407925434292</v>
      </c>
      <c r="AI31" s="185">
        <v>209.04194824087224</v>
      </c>
      <c r="AJ31" s="185">
        <v>209.03878132259197</v>
      </c>
      <c r="AK31" s="185">
        <v>209.03878132259197</v>
      </c>
      <c r="AL31" s="185">
        <v>209.15131065972537</v>
      </c>
      <c r="AM31" s="85">
        <v>211.19368777016527</v>
      </c>
      <c r="AN31" s="85">
        <v>211.10779598479604</v>
      </c>
      <c r="AO31" s="85">
        <v>211.10779598479604</v>
      </c>
      <c r="AP31" s="85">
        <v>211.10779598479604</v>
      </c>
      <c r="AQ31" s="85">
        <v>211.27006379268099</v>
      </c>
      <c r="AR31" s="85">
        <v>211.18082808810826</v>
      </c>
      <c r="AS31" s="85">
        <v>211.18082808810826</v>
      </c>
      <c r="AT31" s="85">
        <v>211.18082808810826</v>
      </c>
      <c r="AU31" s="85">
        <v>211.18082808810826</v>
      </c>
      <c r="AV31" s="85">
        <v>211.18082808810826</v>
      </c>
      <c r="AW31" s="85">
        <v>211.18082808810826</v>
      </c>
      <c r="AX31" s="85">
        <v>211.18082808810826</v>
      </c>
      <c r="AY31" s="85">
        <v>211.35024035728404</v>
      </c>
      <c r="AZ31" s="85">
        <v>211.19309464099061</v>
      </c>
      <c r="BA31" s="85">
        <v>211.19309464099061</v>
      </c>
      <c r="BB31" s="85">
        <v>211.19309464099061</v>
      </c>
      <c r="BC31" s="85">
        <v>211.19309464099061</v>
      </c>
      <c r="BD31" s="85">
        <v>211.19309464099061</v>
      </c>
      <c r="BE31" s="85">
        <v>211.19309464099061</v>
      </c>
      <c r="BF31" s="85">
        <v>211.19309464099061</v>
      </c>
      <c r="BG31" s="85">
        <v>211.19309464099061</v>
      </c>
      <c r="BH31" s="85">
        <v>211.19309464099061</v>
      </c>
      <c r="BI31" s="85">
        <v>211.19309464099061</v>
      </c>
      <c r="BJ31" s="85">
        <v>211.19309464099061</v>
      </c>
      <c r="BK31" s="85">
        <v>211.19309464099061</v>
      </c>
      <c r="BL31" s="85">
        <v>211.19309464099061</v>
      </c>
      <c r="BM31" s="85">
        <v>211.19309464099061</v>
      </c>
      <c r="BN31" s="85">
        <v>211.18999999999997</v>
      </c>
      <c r="BO31" s="85">
        <v>211.30999999999997</v>
      </c>
      <c r="BP31" s="85">
        <v>211.23999999999998</v>
      </c>
      <c r="BQ31" s="85">
        <v>211.23999999999998</v>
      </c>
      <c r="BR31" s="85">
        <v>211.23999999999998</v>
      </c>
      <c r="BS31" s="85">
        <v>210.65</v>
      </c>
      <c r="BT31" s="85">
        <v>210.1</v>
      </c>
      <c r="BU31" s="85">
        <v>210.1</v>
      </c>
      <c r="BV31" s="85">
        <v>210.1</v>
      </c>
      <c r="BW31" s="85">
        <v>209.83999999999997</v>
      </c>
      <c r="BX31" s="85">
        <v>209.93</v>
      </c>
      <c r="BY31" s="85">
        <v>209.93</v>
      </c>
      <c r="BZ31" s="85">
        <v>209.98</v>
      </c>
      <c r="CA31" s="85">
        <v>209.98</v>
      </c>
      <c r="CB31" s="85">
        <v>210.67</v>
      </c>
      <c r="CC31" s="85">
        <v>210.67</v>
      </c>
      <c r="CD31" s="85">
        <v>210.89999999999998</v>
      </c>
      <c r="CE31" s="85">
        <v>210.89999999999998</v>
      </c>
      <c r="CF31" s="85">
        <v>0</v>
      </c>
      <c r="CG31" s="85">
        <v>0</v>
      </c>
      <c r="CH31" s="85">
        <v>0</v>
      </c>
      <c r="CI31" s="3"/>
      <c r="CJ31" s="3"/>
      <c r="CK31" s="3"/>
      <c r="CL31" s="3"/>
      <c r="CM31" s="41"/>
      <c r="CN31" s="43" t="s">
        <v>74</v>
      </c>
      <c r="CO31" s="44">
        <f t="shared" si="5"/>
        <v>124</v>
      </c>
      <c r="CP31" s="43" t="str">
        <f>CP$4&amp;CN33&amp;CO31</f>
        <v>DataGrowthRates!aa124</v>
      </c>
      <c r="CQ31" s="43" t="str">
        <f>CQ$4&amp;CN34&amp;CO31</f>
        <v>DataGrowthRates!ab124</v>
      </c>
      <c r="CR31" s="43" t="str">
        <f t="shared" si="4"/>
        <v>DataGrowthRates!ae124</v>
      </c>
      <c r="CS31" s="3"/>
      <c r="CT31" s="47" t="s">
        <v>11</v>
      </c>
      <c r="CU31" s="130">
        <f t="shared" ca="1" si="6"/>
        <v>-0.73891791990996858</v>
      </c>
      <c r="CV31" s="130">
        <f t="shared" ca="1" si="6"/>
        <v>-0.7551798439054912</v>
      </c>
      <c r="CW31" s="130">
        <f t="shared" ca="1" si="6"/>
        <v>0.37196985116743814</v>
      </c>
      <c r="CX31" s="131">
        <f ca="1">CV31-CU31</f>
        <v>-1.626192399552262E-2</v>
      </c>
      <c r="CY31" s="131">
        <f ca="1">CW31-CU31</f>
        <v>1.1108877710774068</v>
      </c>
      <c r="DB31" s="3">
        <f t="shared" si="1"/>
        <v>31</v>
      </c>
      <c r="DC31" s="43" t="str">
        <f t="shared" si="7"/>
        <v>DataGrowthRates!y31</v>
      </c>
      <c r="DD31" s="43" t="str">
        <f t="shared" si="0"/>
        <v>DataGrowthRates!ac31</v>
      </c>
      <c r="DE31" s="43" t="str">
        <f t="shared" si="8"/>
        <v>DataGrowthRates!z31</v>
      </c>
      <c r="DF31" s="43" t="str">
        <f t="shared" si="9"/>
        <v>DataGrowthRates!ac31</v>
      </c>
      <c r="DG31" s="8"/>
      <c r="DH31" s="47" t="s">
        <v>11</v>
      </c>
      <c r="DI31" s="179">
        <f t="shared" ref="DI31:DI40" ca="1" si="20">INDIRECT(DC31)</f>
        <v>209.58520179694219</v>
      </c>
      <c r="DJ31" s="179">
        <f t="shared" ca="1" si="10"/>
        <v>211.14539294245833</v>
      </c>
      <c r="DK31" s="179">
        <f t="shared" ca="1" si="11"/>
        <v>-0.73891791990996858</v>
      </c>
      <c r="DL31" s="179">
        <f t="shared" ca="1" si="19"/>
        <v>209.39945229515553</v>
      </c>
      <c r="DM31" s="179">
        <f t="shared" ca="1" si="19"/>
        <v>212.79250670053472</v>
      </c>
      <c r="DN31" s="179">
        <f t="shared" ref="DN31:DN88" ca="1" si="21">(DL31-DI31)</f>
        <v>-0.18574950178665972</v>
      </c>
      <c r="DO31" s="179">
        <f t="shared" ref="DO31:DO85" ca="1" si="22">(DM31-DI31)</f>
        <v>3.2073049035925294</v>
      </c>
      <c r="DP31" s="180">
        <f t="shared" si="13"/>
        <v>210.89999999999998</v>
      </c>
    </row>
    <row r="32" spans="1:121" x14ac:dyDescent="0.3">
      <c r="A32" s="48" t="s">
        <v>26</v>
      </c>
      <c r="B32" s="57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93">
        <v>211.22302052818233</v>
      </c>
      <c r="AA32" s="94">
        <v>212.25101497517082</v>
      </c>
      <c r="AB32" s="88">
        <v>215.78865398213458</v>
      </c>
      <c r="AC32" s="88">
        <v>216.58312549263184</v>
      </c>
      <c r="AD32" s="95">
        <v>217.49550371384569</v>
      </c>
      <c r="AE32" s="187">
        <v>217.71631013505836</v>
      </c>
      <c r="AF32" s="187">
        <v>217.71631013505836</v>
      </c>
      <c r="AG32" s="187">
        <v>217.71631013505836</v>
      </c>
      <c r="AH32" s="187">
        <v>217.71631013505836</v>
      </c>
      <c r="AI32" s="187">
        <v>216.07153448679162</v>
      </c>
      <c r="AJ32" s="187">
        <v>216.09241768517052</v>
      </c>
      <c r="AK32" s="187">
        <v>216.09241768517052</v>
      </c>
      <c r="AL32" s="187">
        <v>216.01595668555603</v>
      </c>
      <c r="AM32" s="87">
        <v>217.8830154419735</v>
      </c>
      <c r="AN32" s="87">
        <v>217.04120791806642</v>
      </c>
      <c r="AO32" s="87">
        <v>217.04120791806642</v>
      </c>
      <c r="AP32" s="87">
        <v>217.04120791806642</v>
      </c>
      <c r="AQ32" s="87">
        <v>218.13076147087486</v>
      </c>
      <c r="AR32" s="87">
        <v>218.15015751818743</v>
      </c>
      <c r="AS32" s="87">
        <v>218.15015751818743</v>
      </c>
      <c r="AT32" s="87">
        <v>218.15015751818743</v>
      </c>
      <c r="AU32" s="87">
        <v>218.15015751818743</v>
      </c>
      <c r="AV32" s="87">
        <v>218.15015751818743</v>
      </c>
      <c r="AW32" s="87">
        <v>218.15015751818743</v>
      </c>
      <c r="AX32" s="87">
        <v>218.15015751818743</v>
      </c>
      <c r="AY32" s="87">
        <v>218.44251970000127</v>
      </c>
      <c r="AZ32" s="87">
        <v>218.83428643467096</v>
      </c>
      <c r="BA32" s="87">
        <v>218.83428643467096</v>
      </c>
      <c r="BB32" s="87">
        <v>218.83428643467096</v>
      </c>
      <c r="BC32" s="87">
        <v>218.83428643467096</v>
      </c>
      <c r="BD32" s="87">
        <v>218.83428643467096</v>
      </c>
      <c r="BE32" s="87">
        <v>218.83428643467096</v>
      </c>
      <c r="BF32" s="87">
        <v>218.83428643467096</v>
      </c>
      <c r="BG32" s="87">
        <v>218.83428643467096</v>
      </c>
      <c r="BH32" s="87">
        <v>218.83428643467096</v>
      </c>
      <c r="BI32" s="87">
        <v>218.83428643467096</v>
      </c>
      <c r="BJ32" s="87">
        <v>218.83428643467096</v>
      </c>
      <c r="BK32" s="87">
        <v>218.83428643467096</v>
      </c>
      <c r="BL32" s="87">
        <v>218.83428643467096</v>
      </c>
      <c r="BM32" s="87">
        <v>218.83428643467096</v>
      </c>
      <c r="BN32" s="87">
        <v>218.83000000000004</v>
      </c>
      <c r="BO32" s="87">
        <v>218.85000000000005</v>
      </c>
      <c r="BP32" s="87">
        <v>218.55000000000004</v>
      </c>
      <c r="BQ32" s="87">
        <v>218.55000000000004</v>
      </c>
      <c r="BR32" s="87">
        <v>218.55000000000004</v>
      </c>
      <c r="BS32" s="87">
        <v>216.81000000000003</v>
      </c>
      <c r="BT32" s="87">
        <v>216.47</v>
      </c>
      <c r="BU32" s="87">
        <v>216.47</v>
      </c>
      <c r="BV32" s="87">
        <v>216.47</v>
      </c>
      <c r="BW32" s="87">
        <v>215.30999999999997</v>
      </c>
      <c r="BX32" s="87">
        <v>215.16</v>
      </c>
      <c r="BY32" s="87">
        <v>215.16</v>
      </c>
      <c r="BZ32" s="87">
        <v>215.59</v>
      </c>
      <c r="CA32" s="87">
        <v>215.59</v>
      </c>
      <c r="CB32" s="87">
        <v>216.22</v>
      </c>
      <c r="CC32" s="87">
        <v>216.22</v>
      </c>
      <c r="CD32" s="87">
        <v>217.14999999999998</v>
      </c>
      <c r="CE32" s="87">
        <v>217.14999999999998</v>
      </c>
      <c r="CF32" s="87">
        <v>0</v>
      </c>
      <c r="CG32" s="87">
        <v>0</v>
      </c>
      <c r="CH32" s="87">
        <v>0</v>
      </c>
      <c r="CI32" s="3"/>
      <c r="CJ32" s="3"/>
      <c r="CK32" s="3"/>
      <c r="CL32" s="3"/>
      <c r="CM32" s="41"/>
      <c r="CN32" s="43" t="s">
        <v>75</v>
      </c>
      <c r="CO32" s="44">
        <f>CO31+1</f>
        <v>125</v>
      </c>
      <c r="CP32" s="43" t="str">
        <f t="shared" si="2"/>
        <v>DataGrowthRates!ab125</v>
      </c>
      <c r="CQ32" s="43" t="str">
        <f t="shared" si="3"/>
        <v>DataGrowthRates!ac125</v>
      </c>
      <c r="CR32" s="43" t="str">
        <f t="shared" si="4"/>
        <v>DataGrowthRates!af125</v>
      </c>
      <c r="CS32" s="3"/>
      <c r="CT32" s="48" t="s">
        <v>26</v>
      </c>
      <c r="CU32" s="134">
        <f t="shared" ca="1" si="6"/>
        <v>-0.43313535459565577</v>
      </c>
      <c r="CV32" s="134">
        <f t="shared" ca="1" si="6"/>
        <v>0.14034898516203112</v>
      </c>
      <c r="CW32" s="134">
        <f t="shared" ca="1" si="6"/>
        <v>2.0618596420316613</v>
      </c>
      <c r="CX32" s="135">
        <f ca="1">CV32-CU32</f>
        <v>0.57348433975768687</v>
      </c>
      <c r="CY32" s="135">
        <f ca="1">CW32-CU32</f>
        <v>2.4949949966273168</v>
      </c>
      <c r="DB32" s="3">
        <f>DB31+1</f>
        <v>32</v>
      </c>
      <c r="DC32" s="43" t="str">
        <f t="shared" si="7"/>
        <v>DataGrowthRates!z32</v>
      </c>
      <c r="DD32" s="43" t="str">
        <f t="shared" si="0"/>
        <v>DataGrowthRates!ad32</v>
      </c>
      <c r="DE32" s="43" t="str">
        <f t="shared" si="8"/>
        <v>DataGrowthRates!aa32</v>
      </c>
      <c r="DF32" s="43" t="str">
        <f t="shared" si="9"/>
        <v>DataGrowthRates!ad32</v>
      </c>
      <c r="DG32" s="8"/>
      <c r="DH32" s="48" t="s">
        <v>26</v>
      </c>
      <c r="DI32" s="181">
        <f t="shared" ca="1" si="20"/>
        <v>211.22302052818233</v>
      </c>
      <c r="DJ32" s="181">
        <f t="shared" ca="1" si="10"/>
        <v>212.14188202112041</v>
      </c>
      <c r="DK32" s="181">
        <f t="shared" ca="1" si="11"/>
        <v>-0.43313535459565577</v>
      </c>
      <c r="DL32" s="181">
        <f t="shared" ca="1" si="19"/>
        <v>212.25101497517082</v>
      </c>
      <c r="DM32" s="181">
        <f t="shared" ca="1" si="19"/>
        <v>217.49550371384569</v>
      </c>
      <c r="DN32" s="181">
        <f t="shared" ca="1" si="21"/>
        <v>1.0279944469884867</v>
      </c>
      <c r="DO32" s="181">
        <f t="shared" ca="1" si="22"/>
        <v>6.2724831856633614</v>
      </c>
      <c r="DP32" s="180">
        <f t="shared" si="13"/>
        <v>217.14999999999998</v>
      </c>
    </row>
    <row r="33" spans="1:120" x14ac:dyDescent="0.3">
      <c r="A33" s="49" t="s">
        <v>100</v>
      </c>
      <c r="B33" s="5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9">
        <v>210.44752617540195</v>
      </c>
      <c r="AB33" s="90">
        <v>212.32568522344428</v>
      </c>
      <c r="AC33" s="86">
        <v>211.05342406853504</v>
      </c>
      <c r="AD33" s="86">
        <v>212.19617035041924</v>
      </c>
      <c r="AE33" s="97">
        <v>211.52392469455697</v>
      </c>
      <c r="AF33" s="96">
        <v>211.52392469455697</v>
      </c>
      <c r="AG33" s="96">
        <v>211.52392469455697</v>
      </c>
      <c r="AH33" s="86">
        <v>211.52392469455697</v>
      </c>
      <c r="AI33" s="186">
        <v>210.75455348701533</v>
      </c>
      <c r="AJ33" s="186">
        <v>210.70364403291796</v>
      </c>
      <c r="AK33" s="186">
        <v>210.70364403291796</v>
      </c>
      <c r="AL33" s="186">
        <v>210.3494972699292</v>
      </c>
      <c r="AM33" s="92">
        <v>212.15936499828541</v>
      </c>
      <c r="AN33" s="92">
        <v>212.20564036332169</v>
      </c>
      <c r="AO33" s="92">
        <v>212.20564036332169</v>
      </c>
      <c r="AP33" s="92">
        <v>212.20564036332169</v>
      </c>
      <c r="AQ33" s="92">
        <v>213.21134672448872</v>
      </c>
      <c r="AR33" s="92">
        <v>213.18177978197238</v>
      </c>
      <c r="AS33" s="92">
        <v>213.18177978197238</v>
      </c>
      <c r="AT33" s="92">
        <v>213.18177978197238</v>
      </c>
      <c r="AU33" s="92">
        <v>213.18177978197238</v>
      </c>
      <c r="AV33" s="92">
        <v>213.18177978197238</v>
      </c>
      <c r="AW33" s="92">
        <v>213.18177978197238</v>
      </c>
      <c r="AX33" s="92">
        <v>213.18177978197238</v>
      </c>
      <c r="AY33" s="92">
        <v>213.33098996629752</v>
      </c>
      <c r="AZ33" s="92">
        <v>213.43935006872664</v>
      </c>
      <c r="BA33" s="92">
        <v>213.43935006872664</v>
      </c>
      <c r="BB33" s="92">
        <v>213.43935006872664</v>
      </c>
      <c r="BC33" s="92">
        <v>213.43935006872664</v>
      </c>
      <c r="BD33" s="92">
        <v>213.43935006872664</v>
      </c>
      <c r="BE33" s="92">
        <v>213.43935006872664</v>
      </c>
      <c r="BF33" s="92">
        <v>213.43935006872664</v>
      </c>
      <c r="BG33" s="92">
        <v>213.43935006872664</v>
      </c>
      <c r="BH33" s="92">
        <v>213.43935006872664</v>
      </c>
      <c r="BI33" s="92">
        <v>213.43935006872664</v>
      </c>
      <c r="BJ33" s="92">
        <v>213.43935006872664</v>
      </c>
      <c r="BK33" s="92">
        <v>213.43935006872664</v>
      </c>
      <c r="BL33" s="92">
        <v>213.43935006872664</v>
      </c>
      <c r="BM33" s="92">
        <v>213.43935006872664</v>
      </c>
      <c r="BN33" s="92">
        <v>213.44</v>
      </c>
      <c r="BO33" s="92">
        <v>213.24</v>
      </c>
      <c r="BP33" s="92">
        <v>212.9</v>
      </c>
      <c r="BQ33" s="92">
        <v>212.9</v>
      </c>
      <c r="BR33" s="92">
        <v>212.9</v>
      </c>
      <c r="BS33" s="92">
        <v>211.02999999999997</v>
      </c>
      <c r="BT33" s="92">
        <v>209.69</v>
      </c>
      <c r="BU33" s="92">
        <v>209.69</v>
      </c>
      <c r="BV33" s="92">
        <v>209.69</v>
      </c>
      <c r="BW33" s="92">
        <v>209.67000000000002</v>
      </c>
      <c r="BX33" s="92">
        <v>209.76</v>
      </c>
      <c r="BY33" s="92">
        <v>209.76</v>
      </c>
      <c r="BZ33" s="92">
        <v>209.73000000000002</v>
      </c>
      <c r="CA33" s="92">
        <v>209.73000000000002</v>
      </c>
      <c r="CB33" s="92">
        <v>209.53000000000003</v>
      </c>
      <c r="CC33" s="92">
        <v>209.53000000000003</v>
      </c>
      <c r="CD33" s="92">
        <v>209.61</v>
      </c>
      <c r="CE33" s="92">
        <v>209.61</v>
      </c>
      <c r="CF33" s="92">
        <v>0</v>
      </c>
      <c r="CG33" s="92">
        <v>0</v>
      </c>
      <c r="CH33" s="92">
        <v>0</v>
      </c>
      <c r="CI33" s="3"/>
      <c r="CJ33" s="3"/>
      <c r="CK33" s="3"/>
      <c r="CL33" s="3"/>
      <c r="CM33" s="41" t="s">
        <v>76</v>
      </c>
      <c r="CN33" s="43" t="str">
        <f t="shared" ref="CN33:CN58" si="23">$CM$33&amp;CN7</f>
        <v>aa</v>
      </c>
      <c r="CO33" s="44">
        <f t="shared" si="5"/>
        <v>126</v>
      </c>
      <c r="CP33" s="43" t="str">
        <f>CP$4&amp;CN35&amp;CO33</f>
        <v>DataGrowthRates!ac126</v>
      </c>
      <c r="CQ33" s="43" t="str">
        <f>CQ$4&amp;CN36&amp;CO33</f>
        <v>DataGrowthRates!ad126</v>
      </c>
      <c r="CR33" s="43" t="str">
        <f>CR$4&amp;CN39&amp;CO33</f>
        <v>DataGrowthRates!ag126</v>
      </c>
      <c r="CS33" s="3"/>
      <c r="CT33" s="47" t="s">
        <v>100</v>
      </c>
      <c r="CU33" s="130">
        <f t="shared" ca="1" si="6"/>
        <v>-1.8187709172672084</v>
      </c>
      <c r="CV33" s="130">
        <f t="shared" ca="1" si="6"/>
        <v>-1.9512875058510084</v>
      </c>
      <c r="CW33" s="130">
        <f t="shared" ca="1" si="6"/>
        <v>-1.187407441008129</v>
      </c>
      <c r="CX33" s="131">
        <f t="shared" ref="CX33:CX88" ca="1" si="24">CV33-CU33</f>
        <v>-0.1325165885838</v>
      </c>
      <c r="CY33" s="131">
        <f t="shared" ref="CY33:CY85" ca="1" si="25">CW33-CU33</f>
        <v>0.6313634762590794</v>
      </c>
      <c r="DB33" s="3">
        <f>DB32+1</f>
        <v>33</v>
      </c>
      <c r="DC33" s="43" t="str">
        <f t="shared" si="7"/>
        <v>DataGrowthRates!aa33</v>
      </c>
      <c r="DD33" s="43" t="str">
        <f t="shared" si="0"/>
        <v>DataGrowthRates!ae33</v>
      </c>
      <c r="DE33" s="43" t="str">
        <f t="shared" si="8"/>
        <v>DataGrowthRates!ab33</v>
      </c>
      <c r="DF33" s="43" t="str">
        <f t="shared" si="9"/>
        <v>DataGrowthRates!ae33</v>
      </c>
      <c r="DG33" s="8"/>
      <c r="DH33" s="47" t="s">
        <v>100</v>
      </c>
      <c r="DI33" s="179">
        <f t="shared" ca="1" si="20"/>
        <v>210.44752617540195</v>
      </c>
      <c r="DJ33" s="179">
        <f t="shared" ca="1" si="10"/>
        <v>214.34598867983973</v>
      </c>
      <c r="DK33" s="179">
        <f t="shared" ca="1" si="11"/>
        <v>-1.8187709172672084</v>
      </c>
      <c r="DL33" s="179">
        <f t="shared" ca="1" si="19"/>
        <v>212.32568522344428</v>
      </c>
      <c r="DM33" s="179">
        <f t="shared" ca="1" si="19"/>
        <v>211.52392469455697</v>
      </c>
      <c r="DN33" s="179">
        <f t="shared" ca="1" si="21"/>
        <v>1.8781590480423347</v>
      </c>
      <c r="DO33" s="179">
        <f t="shared" ca="1" si="22"/>
        <v>1.0763985191550205</v>
      </c>
      <c r="DP33" s="180">
        <f t="shared" si="13"/>
        <v>209.61</v>
      </c>
    </row>
    <row r="34" spans="1:120" x14ac:dyDescent="0.3">
      <c r="A34" s="47" t="s">
        <v>101</v>
      </c>
      <c r="B34" s="5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9">
        <v>208.19687463437577</v>
      </c>
      <c r="AC34" s="90">
        <v>208.04442346684056</v>
      </c>
      <c r="AD34" s="86">
        <v>207.82433204125516</v>
      </c>
      <c r="AE34" s="86">
        <v>207.83586301546237</v>
      </c>
      <c r="AF34" s="91">
        <v>207.83586301546237</v>
      </c>
      <c r="AG34" s="86">
        <v>207.83586301546237</v>
      </c>
      <c r="AH34" s="86">
        <v>207.83586301546237</v>
      </c>
      <c r="AI34" s="185">
        <v>206.07735377940074</v>
      </c>
      <c r="AJ34" s="185">
        <v>205.96415534652061</v>
      </c>
      <c r="AK34" s="185">
        <v>205.96415534652061</v>
      </c>
      <c r="AL34" s="185">
        <v>205.78066124404685</v>
      </c>
      <c r="AM34" s="85">
        <v>206.83755813566341</v>
      </c>
      <c r="AN34" s="85">
        <v>206.74481862232383</v>
      </c>
      <c r="AO34" s="85">
        <v>206.74481862232383</v>
      </c>
      <c r="AP34" s="85">
        <v>206.74481862232383</v>
      </c>
      <c r="AQ34" s="85">
        <v>207.05757174930795</v>
      </c>
      <c r="AR34" s="85">
        <v>206.97566494928645</v>
      </c>
      <c r="AS34" s="85">
        <v>206.97566494928645</v>
      </c>
      <c r="AT34" s="85">
        <v>206.97566494928645</v>
      </c>
      <c r="AU34" s="85">
        <v>206.97566494928645</v>
      </c>
      <c r="AV34" s="85">
        <v>206.97566494928645</v>
      </c>
      <c r="AW34" s="85">
        <v>206.97566494928645</v>
      </c>
      <c r="AX34" s="85">
        <v>206.97566494928645</v>
      </c>
      <c r="AY34" s="85">
        <v>206.9958461724294</v>
      </c>
      <c r="AZ34" s="85">
        <v>207.18469362351905</v>
      </c>
      <c r="BA34" s="85">
        <v>207.18469362351905</v>
      </c>
      <c r="BB34" s="85">
        <v>207.18469362351905</v>
      </c>
      <c r="BC34" s="85">
        <v>207.18469362351905</v>
      </c>
      <c r="BD34" s="85">
        <v>207.18469362351905</v>
      </c>
      <c r="BE34" s="85">
        <v>207.18469362351905</v>
      </c>
      <c r="BF34" s="85">
        <v>207.18469362351905</v>
      </c>
      <c r="BG34" s="85">
        <v>207.18469362351905</v>
      </c>
      <c r="BH34" s="85">
        <v>207.18469362351905</v>
      </c>
      <c r="BI34" s="85">
        <v>207.18469362351905</v>
      </c>
      <c r="BJ34" s="85">
        <v>207.18469362351905</v>
      </c>
      <c r="BK34" s="85">
        <v>207.18469362351905</v>
      </c>
      <c r="BL34" s="85">
        <v>207.18469362351905</v>
      </c>
      <c r="BM34" s="85">
        <v>207.18469362351905</v>
      </c>
      <c r="BN34" s="85">
        <v>207.19</v>
      </c>
      <c r="BO34" s="85">
        <v>207.39</v>
      </c>
      <c r="BP34" s="85">
        <v>207.28</v>
      </c>
      <c r="BQ34" s="85">
        <v>207.28</v>
      </c>
      <c r="BR34" s="85">
        <v>207.28</v>
      </c>
      <c r="BS34" s="85">
        <v>205.04999999999998</v>
      </c>
      <c r="BT34" s="85">
        <v>204.33</v>
      </c>
      <c r="BU34" s="85">
        <v>204.33</v>
      </c>
      <c r="BV34" s="85">
        <v>204.33</v>
      </c>
      <c r="BW34" s="85">
        <v>204.64000000000001</v>
      </c>
      <c r="BX34" s="85">
        <v>204.74</v>
      </c>
      <c r="BY34" s="85">
        <v>204.74</v>
      </c>
      <c r="BZ34" s="85">
        <v>204.63</v>
      </c>
      <c r="CA34" s="85">
        <v>204.63</v>
      </c>
      <c r="CB34" s="85">
        <v>206.08</v>
      </c>
      <c r="CC34" s="85">
        <v>206.08</v>
      </c>
      <c r="CD34" s="85">
        <v>205.39000000000001</v>
      </c>
      <c r="CE34" s="85">
        <v>205.39000000000001</v>
      </c>
      <c r="CF34" s="85">
        <v>0</v>
      </c>
      <c r="CG34" s="85">
        <v>0</v>
      </c>
      <c r="CH34" s="85">
        <v>0</v>
      </c>
      <c r="CM34" s="41"/>
      <c r="CN34" s="43" t="str">
        <f t="shared" si="23"/>
        <v>ab</v>
      </c>
      <c r="CO34" s="44">
        <f t="shared" si="5"/>
        <v>127</v>
      </c>
      <c r="CP34" s="43" t="str">
        <f t="shared" ref="CP34:CP49" si="26">CP$4&amp;CN36&amp;CO34</f>
        <v>DataGrowthRates!ad127</v>
      </c>
      <c r="CQ34" s="43" t="str">
        <f t="shared" ref="CQ34:CQ49" si="27">CQ$4&amp;CN37&amp;CO34</f>
        <v>DataGrowthRates!ae127</v>
      </c>
      <c r="CR34" s="43" t="str">
        <f t="shared" ref="CR34:CR49" si="28">CR$4&amp;CN40&amp;CO34</f>
        <v>DataGrowthRates!ah127</v>
      </c>
      <c r="CS34" s="3"/>
      <c r="CT34" s="47" t="s">
        <v>101</v>
      </c>
      <c r="CU34" s="130">
        <f t="shared" ca="1" si="6"/>
        <v>-0.88979684133203107</v>
      </c>
      <c r="CV34" s="130">
        <f t="shared" ca="1" si="6"/>
        <v>-1.2644788619389757</v>
      </c>
      <c r="CW34" s="130">
        <f t="shared" ca="1" si="6"/>
        <v>-0.61027765986623539</v>
      </c>
      <c r="CX34" s="131">
        <f t="shared" ca="1" si="24"/>
        <v>-0.37468202060694467</v>
      </c>
      <c r="CY34" s="131">
        <f t="shared" ca="1" si="25"/>
        <v>0.27951918146579569</v>
      </c>
      <c r="DB34" s="3">
        <f>DB33+1</f>
        <v>34</v>
      </c>
      <c r="DC34" s="43" t="str">
        <f t="shared" si="7"/>
        <v>DataGrowthRates!ab34</v>
      </c>
      <c r="DD34" s="43" t="str">
        <f t="shared" si="0"/>
        <v>DataGrowthRates!af34</v>
      </c>
      <c r="DE34" s="43" t="str">
        <f t="shared" si="8"/>
        <v>DataGrowthRates!ac34</v>
      </c>
      <c r="DF34" s="43" t="str">
        <f t="shared" si="9"/>
        <v>DataGrowthRates!af34</v>
      </c>
      <c r="DG34" s="8"/>
      <c r="DH34" s="47" t="s">
        <v>101</v>
      </c>
      <c r="DI34" s="179">
        <f t="shared" ca="1" si="20"/>
        <v>208.19687463437577</v>
      </c>
      <c r="DJ34" s="179">
        <f t="shared" ca="1" si="10"/>
        <v>210.06603558371106</v>
      </c>
      <c r="DK34" s="179">
        <f t="shared" ca="1" si="11"/>
        <v>-0.88979684133203107</v>
      </c>
      <c r="DL34" s="179">
        <f t="shared" ca="1" si="19"/>
        <v>208.04442346684056</v>
      </c>
      <c r="DM34" s="179">
        <f t="shared" ca="1" si="19"/>
        <v>207.83586301546237</v>
      </c>
      <c r="DN34" s="179">
        <f t="shared" ca="1" si="21"/>
        <v>-0.1524511675352187</v>
      </c>
      <c r="DO34" s="179">
        <f t="shared" ca="1" si="22"/>
        <v>-0.36101161891340894</v>
      </c>
      <c r="DP34" s="180">
        <f t="shared" si="13"/>
        <v>205.39000000000001</v>
      </c>
    </row>
    <row r="35" spans="1:120" x14ac:dyDescent="0.3">
      <c r="A35" s="47" t="s">
        <v>102</v>
      </c>
      <c r="B35" s="5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9">
        <v>208.25778850294301</v>
      </c>
      <c r="AD35" s="90">
        <v>208.1554336888299</v>
      </c>
      <c r="AE35" s="86">
        <v>208.78125955050911</v>
      </c>
      <c r="AF35" s="86">
        <v>208.78125955050911</v>
      </c>
      <c r="AG35" s="91">
        <v>208.78125955050911</v>
      </c>
      <c r="AH35" s="86">
        <v>208.78125955050911</v>
      </c>
      <c r="AI35" s="185">
        <v>205.89358645741848</v>
      </c>
      <c r="AJ35" s="185">
        <v>205.91178469945004</v>
      </c>
      <c r="AK35" s="185">
        <v>205.91178469945004</v>
      </c>
      <c r="AL35" s="185">
        <v>206.19708518059315</v>
      </c>
      <c r="AM35" s="85">
        <v>206.77323200696011</v>
      </c>
      <c r="AN35" s="85">
        <v>206.5896713510613</v>
      </c>
      <c r="AO35" s="85">
        <v>206.5896713510613</v>
      </c>
      <c r="AP35" s="85">
        <v>206.5896713510613</v>
      </c>
      <c r="AQ35" s="85">
        <v>206.72364980664199</v>
      </c>
      <c r="AR35" s="85">
        <v>206.66164665482935</v>
      </c>
      <c r="AS35" s="85">
        <v>206.66164665482935</v>
      </c>
      <c r="AT35" s="85">
        <v>206.66164665482935</v>
      </c>
      <c r="AU35" s="85">
        <v>206.66164665482935</v>
      </c>
      <c r="AV35" s="85">
        <v>206.66164665482935</v>
      </c>
      <c r="AW35" s="85">
        <v>206.66164665482935</v>
      </c>
      <c r="AX35" s="85">
        <v>206.66164665482935</v>
      </c>
      <c r="AY35" s="85">
        <v>206.85260035687094</v>
      </c>
      <c r="AZ35" s="85">
        <v>206.76210514660843</v>
      </c>
      <c r="BA35" s="85">
        <v>206.76210514660843</v>
      </c>
      <c r="BB35" s="85">
        <v>206.76210514660843</v>
      </c>
      <c r="BC35" s="85">
        <v>206.76210514660843</v>
      </c>
      <c r="BD35" s="85">
        <v>206.76210514660843</v>
      </c>
      <c r="BE35" s="85">
        <v>206.76210514660843</v>
      </c>
      <c r="BF35" s="85">
        <v>206.76210514660843</v>
      </c>
      <c r="BG35" s="85">
        <v>206.76210514660843</v>
      </c>
      <c r="BH35" s="85">
        <v>206.76210514660843</v>
      </c>
      <c r="BI35" s="85">
        <v>206.76210514660843</v>
      </c>
      <c r="BJ35" s="85">
        <v>206.76210514660843</v>
      </c>
      <c r="BK35" s="85">
        <v>206.76210514660843</v>
      </c>
      <c r="BL35" s="85">
        <v>206.76210514660843</v>
      </c>
      <c r="BM35" s="85">
        <v>206.76210514660843</v>
      </c>
      <c r="BN35" s="85">
        <v>206.75999999999996</v>
      </c>
      <c r="BO35" s="85">
        <v>206.96999999999997</v>
      </c>
      <c r="BP35" s="85">
        <v>206.89999999999998</v>
      </c>
      <c r="BQ35" s="85">
        <v>206.89999999999998</v>
      </c>
      <c r="BR35" s="85">
        <v>206.89999999999998</v>
      </c>
      <c r="BS35" s="85">
        <v>206.32</v>
      </c>
      <c r="BT35" s="85">
        <v>205.42000000000002</v>
      </c>
      <c r="BU35" s="85">
        <v>205.42000000000002</v>
      </c>
      <c r="BV35" s="85">
        <v>205.42000000000002</v>
      </c>
      <c r="BW35" s="85">
        <v>205.23000000000002</v>
      </c>
      <c r="BX35" s="85">
        <v>205.32</v>
      </c>
      <c r="BY35" s="85">
        <v>205.32</v>
      </c>
      <c r="BZ35" s="85">
        <v>205.40000000000003</v>
      </c>
      <c r="CA35" s="85">
        <v>205.40000000000003</v>
      </c>
      <c r="CB35" s="85">
        <v>205.99</v>
      </c>
      <c r="CC35" s="85">
        <v>205.99</v>
      </c>
      <c r="CD35" s="85">
        <v>206.09000000000003</v>
      </c>
      <c r="CE35" s="85">
        <v>206.09000000000003</v>
      </c>
      <c r="CF35" s="85">
        <v>0</v>
      </c>
      <c r="CG35" s="85">
        <v>0</v>
      </c>
      <c r="CH35" s="85">
        <v>0</v>
      </c>
      <c r="CM35" s="41"/>
      <c r="CN35" s="43" t="str">
        <f t="shared" si="23"/>
        <v>ac</v>
      </c>
      <c r="CO35" s="44">
        <f t="shared" si="5"/>
        <v>128</v>
      </c>
      <c r="CP35" s="43" t="str">
        <f t="shared" si="26"/>
        <v>DataGrowthRates!ae128</v>
      </c>
      <c r="CQ35" s="43" t="str">
        <f t="shared" si="27"/>
        <v>DataGrowthRates!af128</v>
      </c>
      <c r="CR35" s="43" t="str">
        <f t="shared" si="28"/>
        <v>DataGrowthRates!ai128</v>
      </c>
      <c r="CS35" s="3"/>
      <c r="CT35" s="47" t="s">
        <v>102</v>
      </c>
      <c r="CU35" s="130">
        <f t="shared" ca="1" si="6"/>
        <v>-2.1310516370642039</v>
      </c>
      <c r="CV35" s="130">
        <f t="shared" ca="1" si="6"/>
        <v>-1.9227858898208654</v>
      </c>
      <c r="CW35" s="130">
        <f t="shared" ca="1" si="6"/>
        <v>-1.589797243441299</v>
      </c>
      <c r="CX35" s="131">
        <f t="shared" ca="1" si="24"/>
        <v>0.20826574724333846</v>
      </c>
      <c r="CY35" s="131">
        <f t="shared" ca="1" si="25"/>
        <v>0.54125439362290484</v>
      </c>
      <c r="DB35" s="3">
        <f t="shared" ref="DB35:DB92" si="29">DB34+1</f>
        <v>35</v>
      </c>
      <c r="DC35" s="43" t="str">
        <f t="shared" si="7"/>
        <v>DataGrowthRates!ac35</v>
      </c>
      <c r="DD35" s="43" t="str">
        <f t="shared" si="0"/>
        <v>DataGrowthRates!ag35</v>
      </c>
      <c r="DE35" s="43" t="str">
        <f t="shared" si="8"/>
        <v>DataGrowthRates!ad35</v>
      </c>
      <c r="DF35" s="43" t="str">
        <f t="shared" si="9"/>
        <v>DataGrowthRates!ag35</v>
      </c>
      <c r="DG35" s="8"/>
      <c r="DH35" s="47" t="s">
        <v>102</v>
      </c>
      <c r="DI35" s="179">
        <f t="shared" ca="1" si="20"/>
        <v>208.25778850294301</v>
      </c>
      <c r="DJ35" s="179">
        <f t="shared" ca="1" si="10"/>
        <v>212.79250670053472</v>
      </c>
      <c r="DK35" s="179">
        <f t="shared" ca="1" si="11"/>
        <v>-2.1310516370642039</v>
      </c>
      <c r="DL35" s="179">
        <f t="shared" ca="1" si="19"/>
        <v>208.1554336888299</v>
      </c>
      <c r="DM35" s="179">
        <f t="shared" ca="1" si="19"/>
        <v>208.78125955050911</v>
      </c>
      <c r="DN35" s="179">
        <f t="shared" ca="1" si="21"/>
        <v>-0.10235481411311298</v>
      </c>
      <c r="DO35" s="179">
        <f t="shared" ca="1" si="22"/>
        <v>0.52347104756609042</v>
      </c>
      <c r="DP35" s="180">
        <f t="shared" si="13"/>
        <v>206.09000000000003</v>
      </c>
    </row>
    <row r="36" spans="1:120" x14ac:dyDescent="0.3">
      <c r="A36" s="48" t="s">
        <v>103</v>
      </c>
      <c r="B36" s="57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93">
        <v>207.85519565733068</v>
      </c>
      <c r="AE36" s="94">
        <v>210.18031973795891</v>
      </c>
      <c r="AF36" s="88">
        <v>210.18031973795891</v>
      </c>
      <c r="AG36" s="88">
        <v>210.18031973795891</v>
      </c>
      <c r="AH36" s="95">
        <v>210.18031973795891</v>
      </c>
      <c r="AI36" s="187">
        <v>207.37788424720719</v>
      </c>
      <c r="AJ36" s="187">
        <v>207.33176874529084</v>
      </c>
      <c r="AK36" s="187">
        <v>207.33176874529084</v>
      </c>
      <c r="AL36" s="187">
        <v>207.58410912961031</v>
      </c>
      <c r="AM36" s="87">
        <v>208.64202950115026</v>
      </c>
      <c r="AN36" s="87">
        <v>208.47153629747507</v>
      </c>
      <c r="AO36" s="87">
        <v>208.47153629747507</v>
      </c>
      <c r="AP36" s="87">
        <v>208.47153629747507</v>
      </c>
      <c r="AQ36" s="87">
        <v>209.26118321090397</v>
      </c>
      <c r="AR36" s="87">
        <v>209.1954909441819</v>
      </c>
      <c r="AS36" s="87">
        <v>209.1954909441819</v>
      </c>
      <c r="AT36" s="87">
        <v>209.1954909441819</v>
      </c>
      <c r="AU36" s="87">
        <v>209.1954909441819</v>
      </c>
      <c r="AV36" s="87">
        <v>209.1954909441819</v>
      </c>
      <c r="AW36" s="87">
        <v>209.1954909441819</v>
      </c>
      <c r="AX36" s="87">
        <v>209.1954909441819</v>
      </c>
      <c r="AY36" s="87">
        <v>209.65699999789709</v>
      </c>
      <c r="AZ36" s="87">
        <v>209.62627096592541</v>
      </c>
      <c r="BA36" s="87">
        <v>209.62627096592541</v>
      </c>
      <c r="BB36" s="87">
        <v>209.62627096592541</v>
      </c>
      <c r="BC36" s="87">
        <v>209.62627096592541</v>
      </c>
      <c r="BD36" s="87">
        <v>209.62627096592541</v>
      </c>
      <c r="BE36" s="87">
        <v>209.62627096592541</v>
      </c>
      <c r="BF36" s="87">
        <v>209.62627096592541</v>
      </c>
      <c r="BG36" s="87">
        <v>209.62627096592541</v>
      </c>
      <c r="BH36" s="87">
        <v>209.62627096592541</v>
      </c>
      <c r="BI36" s="87">
        <v>209.62627096592541</v>
      </c>
      <c r="BJ36" s="87">
        <v>209.62627096592541</v>
      </c>
      <c r="BK36" s="87">
        <v>209.62627096592541</v>
      </c>
      <c r="BL36" s="87">
        <v>209.62627096592541</v>
      </c>
      <c r="BM36" s="87">
        <v>209.62627096592541</v>
      </c>
      <c r="BN36" s="87">
        <v>209.62999999999997</v>
      </c>
      <c r="BO36" s="87">
        <v>209.85999999999999</v>
      </c>
      <c r="BP36" s="87">
        <v>209.62999999999997</v>
      </c>
      <c r="BQ36" s="87">
        <v>209.62999999999997</v>
      </c>
      <c r="BR36" s="87">
        <v>209.62999999999997</v>
      </c>
      <c r="BS36" s="87">
        <v>207.89000000000001</v>
      </c>
      <c r="BT36" s="87">
        <v>207.91000000000003</v>
      </c>
      <c r="BU36" s="87">
        <v>207.91000000000003</v>
      </c>
      <c r="BV36" s="87">
        <v>207.91000000000003</v>
      </c>
      <c r="BW36" s="87">
        <v>208.98000000000002</v>
      </c>
      <c r="BX36" s="87">
        <v>209.09000000000003</v>
      </c>
      <c r="BY36" s="87">
        <v>209.09000000000003</v>
      </c>
      <c r="BZ36" s="87">
        <v>208.67000000000002</v>
      </c>
      <c r="CA36" s="87">
        <v>208.67000000000002</v>
      </c>
      <c r="CB36" s="87">
        <v>209.44</v>
      </c>
      <c r="CC36" s="87">
        <v>209.44</v>
      </c>
      <c r="CD36" s="87">
        <v>208.58</v>
      </c>
      <c r="CE36" s="87">
        <v>208.58</v>
      </c>
      <c r="CF36" s="87">
        <v>0</v>
      </c>
      <c r="CG36" s="87">
        <v>0</v>
      </c>
      <c r="CH36" s="87">
        <v>0</v>
      </c>
      <c r="CM36" s="41"/>
      <c r="CN36" s="43" t="str">
        <f t="shared" si="23"/>
        <v>ad</v>
      </c>
      <c r="CO36" s="44">
        <f t="shared" si="5"/>
        <v>129</v>
      </c>
      <c r="CP36" s="43" t="str">
        <f t="shared" si="26"/>
        <v>DataGrowthRates!af129</v>
      </c>
      <c r="CQ36" s="43" t="str">
        <f t="shared" si="27"/>
        <v>DataGrowthRates!ag129</v>
      </c>
      <c r="CR36" s="43" t="str">
        <f t="shared" si="28"/>
        <v>DataGrowthRates!aj129</v>
      </c>
      <c r="CS36" s="3"/>
      <c r="CT36" s="48" t="s">
        <v>103</v>
      </c>
      <c r="CU36" s="134">
        <f t="shared" ca="1" si="6"/>
        <v>-4.4324171727239765</v>
      </c>
      <c r="CV36" s="134">
        <f t="shared" ca="1" si="6"/>
        <v>-3.4613807263335343</v>
      </c>
      <c r="CW36" s="134">
        <f t="shared" ca="1" si="6"/>
        <v>-3.4613807263335343</v>
      </c>
      <c r="CX36" s="135">
        <f t="shared" ca="1" si="24"/>
        <v>0.97103644639044218</v>
      </c>
      <c r="CY36" s="135">
        <f t="shared" ca="1" si="25"/>
        <v>0.97103644639044218</v>
      </c>
      <c r="DB36" s="3">
        <f t="shared" si="29"/>
        <v>36</v>
      </c>
      <c r="DC36" s="43" t="str">
        <f t="shared" si="7"/>
        <v>DataGrowthRates!ad36</v>
      </c>
      <c r="DD36" s="43" t="str">
        <f t="shared" si="0"/>
        <v>DataGrowthRates!ah36</v>
      </c>
      <c r="DE36" s="43" t="str">
        <f t="shared" si="8"/>
        <v>DataGrowthRates!ae36</v>
      </c>
      <c r="DF36" s="43" t="str">
        <f t="shared" si="9"/>
        <v>DataGrowthRates!ah36</v>
      </c>
      <c r="DG36" s="8"/>
      <c r="DH36" s="48" t="s">
        <v>103</v>
      </c>
      <c r="DI36" s="181">
        <f t="shared" ca="1" si="20"/>
        <v>207.85519565733068</v>
      </c>
      <c r="DJ36" s="181">
        <f t="shared" ca="1" si="10"/>
        <v>217.49550371384569</v>
      </c>
      <c r="DK36" s="181">
        <f t="shared" ca="1" si="11"/>
        <v>-4.4324171727239765</v>
      </c>
      <c r="DL36" s="181">
        <f t="shared" ca="1" si="19"/>
        <v>210.18031973795891</v>
      </c>
      <c r="DM36" s="181">
        <f t="shared" ca="1" si="19"/>
        <v>210.18031973795891</v>
      </c>
      <c r="DN36" s="181">
        <f t="shared" ca="1" si="21"/>
        <v>2.3251240806282283</v>
      </c>
      <c r="DO36" s="181">
        <f t="shared" ca="1" si="22"/>
        <v>2.3251240806282283</v>
      </c>
      <c r="DP36" s="180">
        <f t="shared" si="13"/>
        <v>208.58</v>
      </c>
    </row>
    <row r="37" spans="1:120" x14ac:dyDescent="0.3">
      <c r="A37" s="49" t="s">
        <v>122</v>
      </c>
      <c r="B37" s="5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9">
        <v>208.24717695380681</v>
      </c>
      <c r="AF37" s="90">
        <v>208.20286010502531</v>
      </c>
      <c r="AG37" s="86">
        <v>207.82409894174029</v>
      </c>
      <c r="AH37" s="86">
        <v>208.64800442980757</v>
      </c>
      <c r="AI37" s="97">
        <v>206.47114449943669</v>
      </c>
      <c r="AJ37" s="96">
        <v>206.61419381577272</v>
      </c>
      <c r="AK37" s="96">
        <v>206.61419381577272</v>
      </c>
      <c r="AL37" s="86">
        <v>207.34974438996247</v>
      </c>
      <c r="AM37" s="92">
        <v>207.58227502379626</v>
      </c>
      <c r="AN37" s="92">
        <v>207.16314136923359</v>
      </c>
      <c r="AO37" s="92">
        <v>207.16314136923359</v>
      </c>
      <c r="AP37" s="92">
        <v>207.16314136923359</v>
      </c>
      <c r="AQ37" s="92">
        <v>207.65596236577366</v>
      </c>
      <c r="AR37" s="92">
        <v>208.56507679052274</v>
      </c>
      <c r="AS37" s="92">
        <v>208.56507679052274</v>
      </c>
      <c r="AT37" s="92">
        <v>208.56507679052274</v>
      </c>
      <c r="AU37" s="92">
        <v>208.56507679052274</v>
      </c>
      <c r="AV37" s="92">
        <v>208.56507679052274</v>
      </c>
      <c r="AW37" s="92">
        <v>208.56507679052274</v>
      </c>
      <c r="AX37" s="92">
        <v>208.56507679052274</v>
      </c>
      <c r="AY37" s="92">
        <v>208.28368005015597</v>
      </c>
      <c r="AZ37" s="92">
        <v>208.30659270105741</v>
      </c>
      <c r="BA37" s="92">
        <v>208.30659270105741</v>
      </c>
      <c r="BB37" s="92">
        <v>208.30659270105741</v>
      </c>
      <c r="BC37" s="92">
        <v>208.30659270105741</v>
      </c>
      <c r="BD37" s="92">
        <v>208.30659270105741</v>
      </c>
      <c r="BE37" s="92">
        <v>208.30659270105741</v>
      </c>
      <c r="BF37" s="92">
        <v>208.30659270105741</v>
      </c>
      <c r="BG37" s="92">
        <v>208.30659270105741</v>
      </c>
      <c r="BH37" s="92">
        <v>208.30659270105741</v>
      </c>
      <c r="BI37" s="92">
        <v>208.30659270105741</v>
      </c>
      <c r="BJ37" s="92">
        <v>208.30659270105741</v>
      </c>
      <c r="BK37" s="92">
        <v>208.30659270105741</v>
      </c>
      <c r="BL37" s="92">
        <v>208.30659270105741</v>
      </c>
      <c r="BM37" s="92">
        <v>208.30659270105741</v>
      </c>
      <c r="BN37" s="92">
        <v>208.29</v>
      </c>
      <c r="BO37" s="92">
        <v>207.8</v>
      </c>
      <c r="BP37" s="92">
        <v>207.45</v>
      </c>
      <c r="BQ37" s="92">
        <v>207.45</v>
      </c>
      <c r="BR37" s="92">
        <v>207.45</v>
      </c>
      <c r="BS37" s="92">
        <v>205.51</v>
      </c>
      <c r="BT37" s="92">
        <v>205.26</v>
      </c>
      <c r="BU37" s="92">
        <v>205.26</v>
      </c>
      <c r="BV37" s="92">
        <v>205.26</v>
      </c>
      <c r="BW37" s="92">
        <v>205.63</v>
      </c>
      <c r="BX37" s="92">
        <v>205.72000000000003</v>
      </c>
      <c r="BY37" s="92">
        <v>205.72000000000003</v>
      </c>
      <c r="BZ37" s="92">
        <v>205.66000000000003</v>
      </c>
      <c r="CA37" s="92">
        <v>205.66000000000003</v>
      </c>
      <c r="CB37" s="92">
        <v>206.39000000000001</v>
      </c>
      <c r="CC37" s="92">
        <v>206.39000000000001</v>
      </c>
      <c r="CD37" s="92">
        <v>206.84000000000003</v>
      </c>
      <c r="CE37" s="92">
        <v>206.84000000000003</v>
      </c>
      <c r="CF37" s="92">
        <v>0</v>
      </c>
      <c r="CG37" s="92">
        <v>0</v>
      </c>
      <c r="CH37" s="92">
        <v>0</v>
      </c>
      <c r="CM37" s="41"/>
      <c r="CN37" s="43" t="str">
        <f t="shared" si="23"/>
        <v>ae</v>
      </c>
      <c r="CO37" s="44">
        <f t="shared" si="5"/>
        <v>130</v>
      </c>
      <c r="CP37" s="43" t="str">
        <f t="shared" si="26"/>
        <v>DataGrowthRates!ag130</v>
      </c>
      <c r="CQ37" s="43" t="str">
        <f t="shared" si="27"/>
        <v>DataGrowthRates!ah130</v>
      </c>
      <c r="CR37" s="43" t="str">
        <f t="shared" si="28"/>
        <v>DataGrowthRates!ak130</v>
      </c>
      <c r="CS37" s="3"/>
      <c r="CT37" s="47" t="s">
        <v>122</v>
      </c>
      <c r="CU37" s="130">
        <f t="shared" ca="1" si="6"/>
        <v>-1.5491144774671779</v>
      </c>
      <c r="CV37" s="130">
        <f t="shared" ca="1" si="6"/>
        <v>-1.570065700287717</v>
      </c>
      <c r="CW37" s="130">
        <f t="shared" ca="1" si="6"/>
        <v>-2.0324158679886084</v>
      </c>
      <c r="CX37" s="131">
        <f t="shared" ca="1" si="24"/>
        <v>-2.0951222820539073E-2</v>
      </c>
      <c r="CY37" s="131">
        <f t="shared" ca="1" si="25"/>
        <v>-0.48330139052143051</v>
      </c>
      <c r="DB37" s="3">
        <f t="shared" si="29"/>
        <v>37</v>
      </c>
      <c r="DC37" s="43" t="str">
        <f t="shared" si="7"/>
        <v>DataGrowthRates!ae37</v>
      </c>
      <c r="DD37" s="43" t="str">
        <f t="shared" si="0"/>
        <v>DataGrowthRates!ai37</v>
      </c>
      <c r="DE37" s="43" t="str">
        <f t="shared" si="8"/>
        <v>DataGrowthRates!af37</v>
      </c>
      <c r="DF37" s="43" t="str">
        <f t="shared" si="9"/>
        <v>DataGrowthRates!ai37</v>
      </c>
      <c r="DG37" s="8"/>
      <c r="DH37" s="47" t="s">
        <v>122</v>
      </c>
      <c r="DI37" s="179">
        <f t="shared" ca="1" si="20"/>
        <v>208.24717695380681</v>
      </c>
      <c r="DJ37" s="179">
        <f t="shared" ca="1" si="10"/>
        <v>211.52392469455697</v>
      </c>
      <c r="DK37" s="179">
        <f t="shared" ca="1" si="11"/>
        <v>-1.5491144774671779</v>
      </c>
      <c r="DL37" s="179">
        <f t="shared" ca="1" si="19"/>
        <v>208.20286010502531</v>
      </c>
      <c r="DM37" s="179">
        <f t="shared" ca="1" si="19"/>
        <v>206.47114449943669</v>
      </c>
      <c r="DN37" s="179">
        <f t="shared" ca="1" si="21"/>
        <v>-4.4316848781505769E-2</v>
      </c>
      <c r="DO37" s="179">
        <f t="shared" ca="1" si="22"/>
        <v>-1.7760324543701245</v>
      </c>
      <c r="DP37" s="180">
        <f t="shared" si="13"/>
        <v>206.84000000000003</v>
      </c>
    </row>
    <row r="38" spans="1:120" x14ac:dyDescent="0.3">
      <c r="A38" s="47" t="s">
        <v>123</v>
      </c>
      <c r="B38" s="5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9">
        <v>209.51536635945416</v>
      </c>
      <c r="AG38" s="90">
        <v>209.9637406943464</v>
      </c>
      <c r="AH38" s="86">
        <v>209.75455496961337</v>
      </c>
      <c r="AI38" s="86">
        <v>206.81748535023297</v>
      </c>
      <c r="AJ38" s="91">
        <v>206.84053114451339</v>
      </c>
      <c r="AK38" s="86">
        <v>206.84053114451339</v>
      </c>
      <c r="AL38" s="86">
        <v>207.27466557534859</v>
      </c>
      <c r="AM38" s="85">
        <v>208.25681513834013</v>
      </c>
      <c r="AN38" s="85">
        <v>208.11852232191308</v>
      </c>
      <c r="AO38" s="85">
        <v>208.11852232191308</v>
      </c>
      <c r="AP38" s="85">
        <v>208.11852232191308</v>
      </c>
      <c r="AQ38" s="85">
        <v>207.67493786897779</v>
      </c>
      <c r="AR38" s="85">
        <v>207.18979458883891</v>
      </c>
      <c r="AS38" s="85">
        <v>207.18979458883891</v>
      </c>
      <c r="AT38" s="85">
        <v>207.18979458883891</v>
      </c>
      <c r="AU38" s="85">
        <v>207.18979458883891</v>
      </c>
      <c r="AV38" s="85">
        <v>207.18979458883891</v>
      </c>
      <c r="AW38" s="85">
        <v>207.18979458883891</v>
      </c>
      <c r="AX38" s="85">
        <v>207.18979458883891</v>
      </c>
      <c r="AY38" s="85">
        <v>208.85372439543363</v>
      </c>
      <c r="AZ38" s="85">
        <v>208.65018968452418</v>
      </c>
      <c r="BA38" s="85">
        <v>208.65018968452418</v>
      </c>
      <c r="BB38" s="85">
        <v>208.65018968452418</v>
      </c>
      <c r="BC38" s="85">
        <v>208.65018968452418</v>
      </c>
      <c r="BD38" s="85">
        <v>208.65018968452418</v>
      </c>
      <c r="BE38" s="85">
        <v>208.65018968452418</v>
      </c>
      <c r="BF38" s="85">
        <v>208.65018968452418</v>
      </c>
      <c r="BG38" s="85">
        <v>208.65018968452418</v>
      </c>
      <c r="BH38" s="85">
        <v>208.65018968452418</v>
      </c>
      <c r="BI38" s="85">
        <v>208.65018968452418</v>
      </c>
      <c r="BJ38" s="85">
        <v>208.65018968452418</v>
      </c>
      <c r="BK38" s="85">
        <v>208.65018968452418</v>
      </c>
      <c r="BL38" s="85">
        <v>208.65018968452418</v>
      </c>
      <c r="BM38" s="85">
        <v>208.65018968452418</v>
      </c>
      <c r="BN38" s="85">
        <v>208.66</v>
      </c>
      <c r="BO38" s="85">
        <v>208.65</v>
      </c>
      <c r="BP38" s="85">
        <v>208.47</v>
      </c>
      <c r="BQ38" s="85">
        <v>208.47</v>
      </c>
      <c r="BR38" s="85">
        <v>208.47</v>
      </c>
      <c r="BS38" s="85">
        <v>206.09</v>
      </c>
      <c r="BT38" s="85">
        <v>206.85999999999999</v>
      </c>
      <c r="BU38" s="85">
        <v>206.85999999999999</v>
      </c>
      <c r="BV38" s="85">
        <v>206.85999999999999</v>
      </c>
      <c r="BW38" s="85">
        <v>206.41</v>
      </c>
      <c r="BX38" s="85">
        <v>206.79</v>
      </c>
      <c r="BY38" s="85">
        <v>206.79</v>
      </c>
      <c r="BZ38" s="85">
        <v>206.76999999999998</v>
      </c>
      <c r="CA38" s="85">
        <v>206.76999999999998</v>
      </c>
      <c r="CB38" s="85">
        <v>207.85999999999999</v>
      </c>
      <c r="CC38" s="85">
        <v>207.85999999999999</v>
      </c>
      <c r="CD38" s="85">
        <v>208.16</v>
      </c>
      <c r="CE38" s="85">
        <v>208.16</v>
      </c>
      <c r="CF38" s="85">
        <v>0</v>
      </c>
      <c r="CG38" s="85">
        <v>0</v>
      </c>
      <c r="CH38" s="85">
        <v>0</v>
      </c>
      <c r="CM38" s="41"/>
      <c r="CN38" s="43" t="str">
        <f t="shared" si="23"/>
        <v>af</v>
      </c>
      <c r="CO38" s="44">
        <f t="shared" si="5"/>
        <v>131</v>
      </c>
      <c r="CP38" s="43" t="str">
        <f t="shared" si="26"/>
        <v>DataGrowthRates!ah131</v>
      </c>
      <c r="CQ38" s="43" t="str">
        <f t="shared" si="27"/>
        <v>DataGrowthRates!ai131</v>
      </c>
      <c r="CR38" s="43" t="str">
        <f t="shared" si="28"/>
        <v>DataGrowthRates!al131</v>
      </c>
      <c r="CS38" s="3"/>
      <c r="CT38" s="47" t="s">
        <v>123</v>
      </c>
      <c r="CU38" s="130">
        <f t="shared" ca="1" si="6"/>
        <v>0.80809121179767096</v>
      </c>
      <c r="CV38" s="130">
        <f t="shared" ca="1" si="6"/>
        <v>1.0238260365708518</v>
      </c>
      <c r="CW38" s="130">
        <f t="shared" ca="1" si="6"/>
        <v>0.42549918286428845</v>
      </c>
      <c r="CX38" s="131">
        <f t="shared" ca="1" si="24"/>
        <v>0.21573482477318084</v>
      </c>
      <c r="CY38" s="131">
        <f t="shared" ca="1" si="25"/>
        <v>-0.38259202893338251</v>
      </c>
      <c r="DB38" s="3">
        <f t="shared" si="29"/>
        <v>38</v>
      </c>
      <c r="DC38" s="43" t="str">
        <f t="shared" si="7"/>
        <v>DataGrowthRates!af38</v>
      </c>
      <c r="DD38" s="43" t="str">
        <f t="shared" si="0"/>
        <v>DataGrowthRates!aj38</v>
      </c>
      <c r="DE38" s="43" t="str">
        <f t="shared" si="8"/>
        <v>DataGrowthRates!ag38</v>
      </c>
      <c r="DF38" s="43" t="str">
        <f t="shared" si="9"/>
        <v>DataGrowthRates!aj38</v>
      </c>
      <c r="DG38" s="8"/>
      <c r="DH38" s="47" t="s">
        <v>123</v>
      </c>
      <c r="DI38" s="179">
        <f t="shared" ca="1" si="20"/>
        <v>209.51536635945416</v>
      </c>
      <c r="DJ38" s="179">
        <f t="shared" ca="1" si="10"/>
        <v>207.83586301546237</v>
      </c>
      <c r="DK38" s="179">
        <f t="shared" ca="1" si="11"/>
        <v>0.80809121179767096</v>
      </c>
      <c r="DL38" s="179">
        <f t="shared" ca="1" si="19"/>
        <v>209.9637406943464</v>
      </c>
      <c r="DM38" s="179">
        <f t="shared" ca="1" si="19"/>
        <v>206.84053114451339</v>
      </c>
      <c r="DN38" s="179">
        <f t="shared" ca="1" si="21"/>
        <v>0.44837433489223599</v>
      </c>
      <c r="DO38" s="179">
        <f t="shared" ca="1" si="22"/>
        <v>-2.6748352149407708</v>
      </c>
      <c r="DP38" s="180">
        <f t="shared" si="13"/>
        <v>208.16</v>
      </c>
    </row>
    <row r="39" spans="1:120" x14ac:dyDescent="0.3">
      <c r="A39" s="47" t="s">
        <v>124</v>
      </c>
      <c r="B39" s="5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9">
        <v>211.14250293415665</v>
      </c>
      <c r="AH39" s="90">
        <v>209.52861405208537</v>
      </c>
      <c r="AI39" s="86">
        <v>206.16923864890208</v>
      </c>
      <c r="AJ39" s="86">
        <v>205.9980664114633</v>
      </c>
      <c r="AK39" s="91">
        <v>205.9980664114633</v>
      </c>
      <c r="AL39" s="86">
        <v>205.47051148255113</v>
      </c>
      <c r="AM39" s="85">
        <v>206.23506117616708</v>
      </c>
      <c r="AN39" s="85">
        <v>206.43385335953201</v>
      </c>
      <c r="AO39" s="85">
        <v>206.43385335953201</v>
      </c>
      <c r="AP39" s="85">
        <v>206.43385335953201</v>
      </c>
      <c r="AQ39" s="85">
        <v>207.36642607326829</v>
      </c>
      <c r="AR39" s="85">
        <v>207.30239358492346</v>
      </c>
      <c r="AS39" s="85">
        <v>207.30239358492346</v>
      </c>
      <c r="AT39" s="85">
        <v>207.30239358492346</v>
      </c>
      <c r="AU39" s="85">
        <v>207.30239358492346</v>
      </c>
      <c r="AV39" s="85">
        <v>207.30239358492346</v>
      </c>
      <c r="AW39" s="85">
        <v>207.30239358492346</v>
      </c>
      <c r="AX39" s="85">
        <v>207.30239358492346</v>
      </c>
      <c r="AY39" s="85">
        <v>207.90180403787892</v>
      </c>
      <c r="AZ39" s="85">
        <v>207.79999950122237</v>
      </c>
      <c r="BA39" s="85">
        <v>207.79999950122237</v>
      </c>
      <c r="BB39" s="85">
        <v>207.79999950122237</v>
      </c>
      <c r="BC39" s="85">
        <v>207.79999950122237</v>
      </c>
      <c r="BD39" s="85">
        <v>207.79999950122237</v>
      </c>
      <c r="BE39" s="85">
        <v>207.79999950122237</v>
      </c>
      <c r="BF39" s="85">
        <v>207.79999950122237</v>
      </c>
      <c r="BG39" s="85">
        <v>207.79999950122237</v>
      </c>
      <c r="BH39" s="85">
        <v>207.79999950122237</v>
      </c>
      <c r="BI39" s="85">
        <v>207.79999950122237</v>
      </c>
      <c r="BJ39" s="85">
        <v>207.79999950122237</v>
      </c>
      <c r="BK39" s="85">
        <v>207.79999950122237</v>
      </c>
      <c r="BL39" s="85">
        <v>207.79999950122237</v>
      </c>
      <c r="BM39" s="85">
        <v>207.79999950122237</v>
      </c>
      <c r="BN39" s="85">
        <v>207.80999999999997</v>
      </c>
      <c r="BO39" s="85">
        <v>207.94999999999996</v>
      </c>
      <c r="BP39" s="85">
        <v>207.85999999999999</v>
      </c>
      <c r="BQ39" s="85">
        <v>207.85999999999999</v>
      </c>
      <c r="BR39" s="85">
        <v>207.85999999999999</v>
      </c>
      <c r="BS39" s="85">
        <v>207.23999999999998</v>
      </c>
      <c r="BT39" s="85">
        <v>206.64</v>
      </c>
      <c r="BU39" s="85">
        <v>206.64</v>
      </c>
      <c r="BV39" s="85">
        <v>206.64</v>
      </c>
      <c r="BW39" s="85">
        <v>206.67000000000002</v>
      </c>
      <c r="BX39" s="85">
        <v>206.45000000000002</v>
      </c>
      <c r="BY39" s="85">
        <v>206.45000000000002</v>
      </c>
      <c r="BZ39" s="85">
        <v>206.69000000000003</v>
      </c>
      <c r="CA39" s="85">
        <v>206.69000000000003</v>
      </c>
      <c r="CB39" s="85">
        <v>208.61</v>
      </c>
      <c r="CC39" s="85">
        <v>208.61</v>
      </c>
      <c r="CD39" s="85">
        <v>208.05</v>
      </c>
      <c r="CE39" s="85">
        <v>208.05</v>
      </c>
      <c r="CF39" s="85">
        <v>0</v>
      </c>
      <c r="CG39" s="85">
        <v>0</v>
      </c>
      <c r="CH39" s="85">
        <v>0</v>
      </c>
      <c r="CM39" s="41"/>
      <c r="CN39" s="43" t="str">
        <f t="shared" si="23"/>
        <v>ag</v>
      </c>
      <c r="CO39" s="44">
        <f t="shared" si="5"/>
        <v>132</v>
      </c>
      <c r="CP39" s="43" t="str">
        <f t="shared" si="26"/>
        <v>DataGrowthRates!ai132</v>
      </c>
      <c r="CQ39" s="43" t="str">
        <f t="shared" si="27"/>
        <v>DataGrowthRates!aj132</v>
      </c>
      <c r="CR39" s="43" t="str">
        <f t="shared" si="28"/>
        <v>DataGrowthRates!am132</v>
      </c>
      <c r="CS39" s="3"/>
      <c r="CT39" s="47" t="s">
        <v>124</v>
      </c>
      <c r="CU39" s="130">
        <f t="shared" ca="1" si="6"/>
        <v>1.1309651971307833</v>
      </c>
      <c r="CV39" s="130">
        <f t="shared" ca="1" si="6"/>
        <v>0.35796052920902388</v>
      </c>
      <c r="CW39" s="130">
        <f t="shared" ca="1" si="6"/>
        <v>4.1902270012956114E-2</v>
      </c>
      <c r="CX39" s="131">
        <f t="shared" ca="1" si="24"/>
        <v>-0.77300466792175937</v>
      </c>
      <c r="CY39" s="131">
        <f t="shared" ca="1" si="25"/>
        <v>-1.0890629271178272</v>
      </c>
      <c r="DB39" s="3">
        <f t="shared" si="29"/>
        <v>39</v>
      </c>
      <c r="DC39" s="43" t="str">
        <f t="shared" si="7"/>
        <v>DataGrowthRates!ag39</v>
      </c>
      <c r="DD39" s="43" t="str">
        <f t="shared" si="0"/>
        <v>DataGrowthRates!ak39</v>
      </c>
      <c r="DE39" s="43" t="str">
        <f t="shared" si="8"/>
        <v>DataGrowthRates!ah39</v>
      </c>
      <c r="DF39" s="43" t="str">
        <f t="shared" si="9"/>
        <v>DataGrowthRates!ak39</v>
      </c>
      <c r="DG39" s="8"/>
      <c r="DH39" s="47" t="s">
        <v>124</v>
      </c>
      <c r="DI39" s="179">
        <f t="shared" ca="1" si="20"/>
        <v>211.14250293415665</v>
      </c>
      <c r="DJ39" s="179">
        <f t="shared" ca="1" si="10"/>
        <v>208.78125955050911</v>
      </c>
      <c r="DK39" s="179">
        <f t="shared" ca="1" si="11"/>
        <v>1.1309651971307833</v>
      </c>
      <c r="DL39" s="179">
        <f t="shared" ca="1" si="19"/>
        <v>209.52861405208537</v>
      </c>
      <c r="DM39" s="179">
        <f t="shared" ca="1" si="19"/>
        <v>205.9980664114633</v>
      </c>
      <c r="DN39" s="179">
        <f t="shared" ca="1" si="21"/>
        <v>-1.6138888820712793</v>
      </c>
      <c r="DO39" s="179">
        <f t="shared" ca="1" si="22"/>
        <v>-5.1444365226933542</v>
      </c>
      <c r="DP39" s="180">
        <f t="shared" si="13"/>
        <v>208.05</v>
      </c>
    </row>
    <row r="40" spans="1:120" x14ac:dyDescent="0.3">
      <c r="A40" s="48" t="s">
        <v>125</v>
      </c>
      <c r="B40" s="5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93">
        <v>208.7299168390318</v>
      </c>
      <c r="AI40" s="94">
        <v>204.18270145392731</v>
      </c>
      <c r="AJ40" s="88">
        <v>205.13562176687799</v>
      </c>
      <c r="AK40" s="88">
        <v>205.13562176687799</v>
      </c>
      <c r="AL40" s="95">
        <v>204.89392676869713</v>
      </c>
      <c r="AM40" s="87">
        <v>207.09709381458489</v>
      </c>
      <c r="AN40" s="87">
        <v>206.98358401303921</v>
      </c>
      <c r="AO40" s="87">
        <v>206.98358401303921</v>
      </c>
      <c r="AP40" s="87">
        <v>206.98358401303921</v>
      </c>
      <c r="AQ40" s="87">
        <v>209.20200424742606</v>
      </c>
      <c r="AR40" s="87">
        <v>208.50164647931368</v>
      </c>
      <c r="AS40" s="87">
        <v>208.50164647931368</v>
      </c>
      <c r="AT40" s="87">
        <v>208.50164647931368</v>
      </c>
      <c r="AU40" s="87">
        <v>208.50164647931368</v>
      </c>
      <c r="AV40" s="87">
        <v>208.50164647931368</v>
      </c>
      <c r="AW40" s="87">
        <v>208.50164647931368</v>
      </c>
      <c r="AX40" s="87">
        <v>208.50164647931368</v>
      </c>
      <c r="AY40" s="87">
        <v>207.61329413897175</v>
      </c>
      <c r="AZ40" s="87">
        <v>207.91961643345255</v>
      </c>
      <c r="BA40" s="87">
        <v>207.91961643345255</v>
      </c>
      <c r="BB40" s="87">
        <v>207.91961643345255</v>
      </c>
      <c r="BC40" s="87">
        <v>207.91961643345255</v>
      </c>
      <c r="BD40" s="87">
        <v>207.91961643345255</v>
      </c>
      <c r="BE40" s="87">
        <v>207.91961643345255</v>
      </c>
      <c r="BF40" s="87">
        <v>207.91961643345255</v>
      </c>
      <c r="BG40" s="87">
        <v>207.91961643345255</v>
      </c>
      <c r="BH40" s="87">
        <v>207.91961643345255</v>
      </c>
      <c r="BI40" s="87">
        <v>207.91961643345255</v>
      </c>
      <c r="BJ40" s="87">
        <v>207.91961643345255</v>
      </c>
      <c r="BK40" s="87">
        <v>207.91961643345255</v>
      </c>
      <c r="BL40" s="87">
        <v>207.91961643345255</v>
      </c>
      <c r="BM40" s="87">
        <v>207.91961643345255</v>
      </c>
      <c r="BN40" s="87">
        <v>207.93</v>
      </c>
      <c r="BO40" s="87">
        <v>207.95000000000002</v>
      </c>
      <c r="BP40" s="87">
        <v>207.64000000000001</v>
      </c>
      <c r="BQ40" s="87">
        <v>207.64000000000001</v>
      </c>
      <c r="BR40" s="87">
        <v>207.64000000000001</v>
      </c>
      <c r="BS40" s="87">
        <v>205.87</v>
      </c>
      <c r="BT40" s="87">
        <v>206.08</v>
      </c>
      <c r="BU40" s="87">
        <v>206.08</v>
      </c>
      <c r="BV40" s="87">
        <v>206.08</v>
      </c>
      <c r="BW40" s="87">
        <v>205.45000000000002</v>
      </c>
      <c r="BX40" s="87">
        <v>205.13</v>
      </c>
      <c r="BY40" s="87">
        <v>205.13</v>
      </c>
      <c r="BZ40" s="87">
        <v>205.21</v>
      </c>
      <c r="CA40" s="87">
        <v>205.21</v>
      </c>
      <c r="CB40" s="87">
        <v>204.77</v>
      </c>
      <c r="CC40" s="87">
        <v>204.77</v>
      </c>
      <c r="CD40" s="87">
        <v>205.10999999999999</v>
      </c>
      <c r="CE40" s="87">
        <v>205.10999999999999</v>
      </c>
      <c r="CF40" s="87">
        <v>0</v>
      </c>
      <c r="CG40" s="87">
        <v>0</v>
      </c>
      <c r="CH40" s="87">
        <v>0</v>
      </c>
      <c r="CM40" s="41"/>
      <c r="CN40" s="43" t="str">
        <f t="shared" si="23"/>
        <v>ah</v>
      </c>
      <c r="CO40" s="44">
        <f t="shared" si="5"/>
        <v>133</v>
      </c>
      <c r="CP40" s="43" t="str">
        <f t="shared" si="26"/>
        <v>DataGrowthRates!aj133</v>
      </c>
      <c r="CQ40" s="43" t="str">
        <f t="shared" si="27"/>
        <v>DataGrowthRates!ak133</v>
      </c>
      <c r="CR40" s="43" t="str">
        <f t="shared" si="28"/>
        <v>DataGrowthRates!an133</v>
      </c>
      <c r="CS40" s="3"/>
      <c r="CT40" s="48" t="s">
        <v>125</v>
      </c>
      <c r="CU40" s="134">
        <f t="shared" ca="1" si="6"/>
        <v>-0.69007550313720645</v>
      </c>
      <c r="CV40" s="134">
        <f t="shared" ca="1" si="6"/>
        <v>-1.5407538778199845</v>
      </c>
      <c r="CW40" s="134">
        <f t="shared" ca="1" si="6"/>
        <v>-1.2959481205921699</v>
      </c>
      <c r="CX40" s="135">
        <f t="shared" ca="1" si="24"/>
        <v>-0.85067837468277807</v>
      </c>
      <c r="CY40" s="135">
        <f t="shared" ca="1" si="25"/>
        <v>-0.60587261745496346</v>
      </c>
      <c r="DB40" s="3">
        <f t="shared" si="29"/>
        <v>40</v>
      </c>
      <c r="DC40" s="43" t="str">
        <f t="shared" si="7"/>
        <v>DataGrowthRates!ah40</v>
      </c>
      <c r="DD40" s="43" t="str">
        <f t="shared" si="0"/>
        <v>DataGrowthRates!al40</v>
      </c>
      <c r="DE40" s="43" t="str">
        <f t="shared" si="8"/>
        <v>DataGrowthRates!ai40</v>
      </c>
      <c r="DF40" s="43" t="str">
        <f t="shared" si="9"/>
        <v>DataGrowthRates!al40</v>
      </c>
      <c r="DG40" s="8"/>
      <c r="DH40" s="48" t="s">
        <v>125</v>
      </c>
      <c r="DI40" s="181">
        <f t="shared" ca="1" si="20"/>
        <v>208.7299168390318</v>
      </c>
      <c r="DJ40" s="181">
        <f t="shared" ca="1" si="10"/>
        <v>210.18031973795891</v>
      </c>
      <c r="DK40" s="181">
        <f t="shared" ca="1" si="11"/>
        <v>-0.69007550313720645</v>
      </c>
      <c r="DL40" s="181">
        <f ca="1">INDIRECT(DE40)</f>
        <v>204.18270145392731</v>
      </c>
      <c r="DM40" s="181">
        <f t="shared" ca="1" si="19"/>
        <v>204.89392676869713</v>
      </c>
      <c r="DN40" s="181">
        <f t="shared" ca="1" si="21"/>
        <v>-4.5472153851044936</v>
      </c>
      <c r="DO40" s="181">
        <f t="shared" ca="1" si="22"/>
        <v>-3.8359900703346739</v>
      </c>
      <c r="DP40" s="180">
        <f t="shared" si="13"/>
        <v>205.10999999999999</v>
      </c>
    </row>
    <row r="41" spans="1:120" x14ac:dyDescent="0.3">
      <c r="A41" s="49" t="s">
        <v>126</v>
      </c>
      <c r="B41" s="5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9">
        <v>198.18912419396503</v>
      </c>
      <c r="AJ41" s="90">
        <v>199.13494978402323</v>
      </c>
      <c r="AK41" s="86">
        <v>198.90297594852692</v>
      </c>
      <c r="AL41" s="86">
        <v>199.61185888094602</v>
      </c>
      <c r="AM41" s="97">
        <v>201.14053316989424</v>
      </c>
      <c r="AN41" s="96">
        <v>200.33944811674203</v>
      </c>
      <c r="AO41" s="96">
        <v>200.33944811674203</v>
      </c>
      <c r="AP41" s="86">
        <v>199.69075805181336</v>
      </c>
      <c r="AQ41" s="92">
        <v>199.98853417284155</v>
      </c>
      <c r="AR41" s="92">
        <v>199.92373115036824</v>
      </c>
      <c r="AS41" s="92">
        <v>199.92373115036824</v>
      </c>
      <c r="AT41" s="92">
        <v>199.92373115036824</v>
      </c>
      <c r="AU41" s="92">
        <v>200.47104356580445</v>
      </c>
      <c r="AV41" s="92">
        <v>200.47104356580445</v>
      </c>
      <c r="AW41" s="92">
        <v>200.47104356580445</v>
      </c>
      <c r="AX41" s="92">
        <v>200.47104356580445</v>
      </c>
      <c r="AY41" s="92">
        <v>199.53280871850814</v>
      </c>
      <c r="AZ41" s="92">
        <v>199.49284490686767</v>
      </c>
      <c r="BA41" s="92">
        <v>199.49284490686767</v>
      </c>
      <c r="BB41" s="92">
        <v>199.49284490686767</v>
      </c>
      <c r="BC41" s="92">
        <v>199.49284490686767</v>
      </c>
      <c r="BD41" s="92">
        <v>199.49284490686767</v>
      </c>
      <c r="BE41" s="92">
        <v>199.49284490686767</v>
      </c>
      <c r="BF41" s="92">
        <v>199.49284490686767</v>
      </c>
      <c r="BG41" s="92">
        <v>199.49284490686767</v>
      </c>
      <c r="BH41" s="92">
        <v>199.49284490686767</v>
      </c>
      <c r="BI41" s="92">
        <v>199.49284490686767</v>
      </c>
      <c r="BJ41" s="92">
        <v>199.49284490686767</v>
      </c>
      <c r="BK41" s="92">
        <v>199.49284490686767</v>
      </c>
      <c r="BL41" s="92">
        <v>199.49284490686767</v>
      </c>
      <c r="BM41" s="92">
        <v>199.49284490686767</v>
      </c>
      <c r="BN41" s="92">
        <v>199.5</v>
      </c>
      <c r="BO41" s="92">
        <v>198.73</v>
      </c>
      <c r="BP41" s="92">
        <v>198.25</v>
      </c>
      <c r="BQ41" s="92">
        <v>198.25</v>
      </c>
      <c r="BR41" s="92">
        <v>198.25</v>
      </c>
      <c r="BS41" s="92">
        <v>196.47999999999996</v>
      </c>
      <c r="BT41" s="92">
        <v>195.7</v>
      </c>
      <c r="BU41" s="92">
        <v>195.7</v>
      </c>
      <c r="BV41" s="92">
        <v>195.7</v>
      </c>
      <c r="BW41" s="92">
        <v>194.89000000000001</v>
      </c>
      <c r="BX41" s="92">
        <v>195</v>
      </c>
      <c r="BY41" s="92">
        <v>195</v>
      </c>
      <c r="BZ41" s="92">
        <v>195.01999999999998</v>
      </c>
      <c r="CA41" s="92">
        <v>195.01999999999998</v>
      </c>
      <c r="CB41" s="92">
        <v>195.53</v>
      </c>
      <c r="CC41" s="92">
        <v>195.53</v>
      </c>
      <c r="CD41" s="92">
        <v>196.19</v>
      </c>
      <c r="CE41" s="92">
        <v>196.19</v>
      </c>
      <c r="CF41" s="92">
        <v>0</v>
      </c>
      <c r="CG41" s="92">
        <v>0</v>
      </c>
      <c r="CH41" s="92">
        <v>0</v>
      </c>
      <c r="CM41" s="41"/>
      <c r="CN41" s="43" t="str">
        <f t="shared" si="23"/>
        <v>ai</v>
      </c>
      <c r="CO41" s="44">
        <f t="shared" si="5"/>
        <v>134</v>
      </c>
      <c r="CP41" s="43" t="str">
        <f t="shared" si="26"/>
        <v>DataGrowthRates!ak134</v>
      </c>
      <c r="CQ41" s="43" t="str">
        <f t="shared" si="27"/>
        <v>DataGrowthRates!al134</v>
      </c>
      <c r="CR41" s="43" t="str">
        <f t="shared" si="28"/>
        <v>DataGrowthRates!ao134</v>
      </c>
      <c r="CS41" s="3"/>
      <c r="CT41" s="47" t="s">
        <v>126</v>
      </c>
      <c r="CU41" s="130">
        <f t="shared" ca="1" si="6"/>
        <v>-4.0112240989172498</v>
      </c>
      <c r="CV41" s="130">
        <f t="shared" ca="1" si="6"/>
        <v>-3.619908145525736</v>
      </c>
      <c r="CW41" s="130">
        <f t="shared" ca="1" si="6"/>
        <v>-3.103223458343717</v>
      </c>
      <c r="CX41" s="131">
        <f t="shared" ca="1" si="24"/>
        <v>0.39131595339151382</v>
      </c>
      <c r="CY41" s="131">
        <f t="shared" ca="1" si="25"/>
        <v>0.9080006405735328</v>
      </c>
      <c r="DB41" s="3">
        <f t="shared" si="29"/>
        <v>41</v>
      </c>
      <c r="DC41" s="43" t="str">
        <f t="shared" si="7"/>
        <v>DataGrowthRates!ai41</v>
      </c>
      <c r="DD41" s="43" t="str">
        <f t="shared" si="0"/>
        <v>DataGrowthRates!am41</v>
      </c>
      <c r="DE41" s="43" t="str">
        <f t="shared" si="8"/>
        <v>DataGrowthRates!aj41</v>
      </c>
      <c r="DF41" s="43" t="str">
        <f t="shared" si="9"/>
        <v>DataGrowthRates!am41</v>
      </c>
      <c r="DG41" s="8"/>
      <c r="DH41" s="47" t="s">
        <v>126</v>
      </c>
      <c r="DI41" s="179">
        <f ca="1">INDIRECT(DC41)</f>
        <v>198.18912419396503</v>
      </c>
      <c r="DJ41" s="179">
        <f t="shared" ca="1" si="10"/>
        <v>206.47114449943669</v>
      </c>
      <c r="DK41" s="179">
        <f t="shared" ca="1" si="11"/>
        <v>-4.0112240989172498</v>
      </c>
      <c r="DL41" s="179">
        <f t="shared" ref="DL41:DM88" ca="1" si="30">INDIRECT(DE41)</f>
        <v>199.13494978402323</v>
      </c>
      <c r="DM41" s="179">
        <f t="shared" ca="1" si="30"/>
        <v>201.14053316989424</v>
      </c>
      <c r="DN41" s="179">
        <f t="shared" ca="1" si="21"/>
        <v>0.94582559005820599</v>
      </c>
      <c r="DO41" s="179">
        <f t="shared" ca="1" si="22"/>
        <v>2.9514089759292119</v>
      </c>
      <c r="DP41" s="180">
        <f t="shared" ref="DP41:DP72" si="31">CE41</f>
        <v>196.19</v>
      </c>
    </row>
    <row r="42" spans="1:120" x14ac:dyDescent="0.3">
      <c r="A42" s="47" t="s">
        <v>127</v>
      </c>
      <c r="B42" s="5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9">
        <v>201.05948720765747</v>
      </c>
      <c r="AK42" s="90">
        <v>200.69811105510962</v>
      </c>
      <c r="AL42" s="86">
        <v>202.92355560879173</v>
      </c>
      <c r="AM42" s="86">
        <v>203.58808969990551</v>
      </c>
      <c r="AN42" s="91">
        <v>203.71591971912014</v>
      </c>
      <c r="AO42" s="86">
        <v>203.71591971912014</v>
      </c>
      <c r="AP42" s="86">
        <v>203.07548260068339</v>
      </c>
      <c r="AQ42" s="85">
        <v>204.3257671372686</v>
      </c>
      <c r="AR42" s="85">
        <v>204.23338879448505</v>
      </c>
      <c r="AS42" s="85">
        <v>204.23338879448505</v>
      </c>
      <c r="AT42" s="85">
        <v>204.23338879448505</v>
      </c>
      <c r="AU42" s="85">
        <v>205.71308146630952</v>
      </c>
      <c r="AV42" s="85">
        <v>205.71308146630952</v>
      </c>
      <c r="AW42" s="85">
        <v>205.71308146630952</v>
      </c>
      <c r="AX42" s="85">
        <v>205.71308146630952</v>
      </c>
      <c r="AY42" s="85">
        <v>205.77266149143904</v>
      </c>
      <c r="AZ42" s="85">
        <v>205.76809514807229</v>
      </c>
      <c r="BA42" s="85">
        <v>205.76809514807229</v>
      </c>
      <c r="BB42" s="85">
        <v>205.76809514807229</v>
      </c>
      <c r="BC42" s="85">
        <v>205.76809514807229</v>
      </c>
      <c r="BD42" s="85">
        <v>205.76809514807229</v>
      </c>
      <c r="BE42" s="85">
        <v>205.76809514807229</v>
      </c>
      <c r="BF42" s="85">
        <v>205.76809514807229</v>
      </c>
      <c r="BG42" s="85">
        <v>205.76809514807229</v>
      </c>
      <c r="BH42" s="85">
        <v>205.76809514807229</v>
      </c>
      <c r="BI42" s="85">
        <v>205.76809514807229</v>
      </c>
      <c r="BJ42" s="85">
        <v>205.76809514807229</v>
      </c>
      <c r="BK42" s="85">
        <v>205.76809514807229</v>
      </c>
      <c r="BL42" s="85">
        <v>205.76809514807229</v>
      </c>
      <c r="BM42" s="85">
        <v>205.76809514807229</v>
      </c>
      <c r="BN42" s="85">
        <v>205.77</v>
      </c>
      <c r="BO42" s="85">
        <v>205.69000000000003</v>
      </c>
      <c r="BP42" s="85">
        <v>205.49000000000004</v>
      </c>
      <c r="BQ42" s="85">
        <v>205.49000000000004</v>
      </c>
      <c r="BR42" s="85">
        <v>205.49000000000004</v>
      </c>
      <c r="BS42" s="85">
        <v>203.24000000000004</v>
      </c>
      <c r="BT42" s="85">
        <v>204.03000000000003</v>
      </c>
      <c r="BU42" s="85">
        <v>204.03000000000003</v>
      </c>
      <c r="BV42" s="85">
        <v>204.03000000000003</v>
      </c>
      <c r="BW42" s="85">
        <v>203.51999999999998</v>
      </c>
      <c r="BX42" s="85">
        <v>203.56</v>
      </c>
      <c r="BY42" s="85">
        <v>203.56</v>
      </c>
      <c r="BZ42" s="85">
        <v>203.69</v>
      </c>
      <c r="CA42" s="85">
        <v>203.69</v>
      </c>
      <c r="CB42" s="85">
        <v>206</v>
      </c>
      <c r="CC42" s="85">
        <v>206</v>
      </c>
      <c r="CD42" s="85">
        <v>206.13</v>
      </c>
      <c r="CE42" s="85">
        <v>206.13</v>
      </c>
      <c r="CF42" s="85">
        <v>0</v>
      </c>
      <c r="CG42" s="85">
        <v>0</v>
      </c>
      <c r="CH42" s="85">
        <v>0</v>
      </c>
      <c r="CM42" s="41"/>
      <c r="CN42" s="43" t="str">
        <f t="shared" si="23"/>
        <v>aj</v>
      </c>
      <c r="CO42" s="44">
        <f t="shared" si="5"/>
        <v>135</v>
      </c>
      <c r="CP42" s="43" t="str">
        <f t="shared" si="26"/>
        <v>DataGrowthRates!al135</v>
      </c>
      <c r="CQ42" s="43" t="str">
        <f t="shared" si="27"/>
        <v>DataGrowthRates!am135</v>
      </c>
      <c r="CR42" s="43" t="str">
        <f>CR$4&amp;CN48&amp;CO42</f>
        <v>DataGrowthRates!ap135</v>
      </c>
      <c r="CS42" s="3"/>
      <c r="CT42" s="47" t="s">
        <v>127</v>
      </c>
      <c r="CU42" s="130">
        <f t="shared" ca="1" si="6"/>
        <v>-2.7949280080009453</v>
      </c>
      <c r="CV42" s="130">
        <f t="shared" ca="1" si="6"/>
        <v>-2.9696404546129513</v>
      </c>
      <c r="CW42" s="130">
        <f t="shared" ca="1" si="6"/>
        <v>-2.1154304545671776</v>
      </c>
      <c r="CX42" s="131">
        <f t="shared" ca="1" si="24"/>
        <v>-0.17471244661200602</v>
      </c>
      <c r="CY42" s="131">
        <f t="shared" ca="1" si="25"/>
        <v>0.67949755343376772</v>
      </c>
      <c r="DB42" s="3">
        <f t="shared" si="29"/>
        <v>42</v>
      </c>
      <c r="DC42" s="43" t="str">
        <f t="shared" si="7"/>
        <v>DataGrowthRates!aj42</v>
      </c>
      <c r="DD42" s="43" t="str">
        <f t="shared" si="0"/>
        <v>DataGrowthRates!an42</v>
      </c>
      <c r="DE42" s="43" t="str">
        <f t="shared" si="8"/>
        <v>DataGrowthRates!ak42</v>
      </c>
      <c r="DF42" s="43" t="str">
        <f t="shared" si="9"/>
        <v>DataGrowthRates!an42</v>
      </c>
      <c r="DH42" s="47" t="s">
        <v>127</v>
      </c>
      <c r="DI42" s="179">
        <f t="shared" ref="DI42:DI44" ca="1" si="32">INDIRECT(DC42)</f>
        <v>201.05948720765747</v>
      </c>
      <c r="DJ42" s="179">
        <f t="shared" ca="1" si="10"/>
        <v>206.84053114451339</v>
      </c>
      <c r="DK42" s="179">
        <f t="shared" ca="1" si="11"/>
        <v>-2.7949280080009453</v>
      </c>
      <c r="DL42" s="179">
        <f t="shared" ca="1" si="30"/>
        <v>200.69811105510962</v>
      </c>
      <c r="DM42" s="179">
        <f t="shared" ca="1" si="30"/>
        <v>203.71591971912014</v>
      </c>
      <c r="DN42" s="179">
        <f t="shared" ca="1" si="21"/>
        <v>-0.36137615254784805</v>
      </c>
      <c r="DO42" s="179">
        <f t="shared" ca="1" si="22"/>
        <v>2.6564325114626683</v>
      </c>
      <c r="DP42" s="180">
        <f t="shared" si="31"/>
        <v>206.13</v>
      </c>
    </row>
    <row r="43" spans="1:120" x14ac:dyDescent="0.3">
      <c r="A43" s="47" t="s">
        <v>128</v>
      </c>
      <c r="B43" s="5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9">
        <v>203.65137820696378</v>
      </c>
      <c r="AL43" s="90">
        <v>204.8787946011671</v>
      </c>
      <c r="AM43" s="86">
        <v>205.24539653988634</v>
      </c>
      <c r="AN43" s="86">
        <v>204.71737168429087</v>
      </c>
      <c r="AO43" s="91">
        <v>204.71737168429087</v>
      </c>
      <c r="AP43" s="86">
        <v>204.6466360046835</v>
      </c>
      <c r="AQ43" s="85">
        <v>205.3861282657729</v>
      </c>
      <c r="AR43" s="85">
        <v>205.25732232746665</v>
      </c>
      <c r="AS43" s="85">
        <v>205.25732232746665</v>
      </c>
      <c r="AT43" s="85">
        <v>205.25732232746665</v>
      </c>
      <c r="AU43" s="85">
        <v>204.80168010185423</v>
      </c>
      <c r="AV43" s="85">
        <v>204.80168010185423</v>
      </c>
      <c r="AW43" s="85">
        <v>204.80168010185423</v>
      </c>
      <c r="AX43" s="85">
        <v>204.80168010185423</v>
      </c>
      <c r="AY43" s="85">
        <v>205.83566160483042</v>
      </c>
      <c r="AZ43" s="85">
        <v>205.85396355673086</v>
      </c>
      <c r="BA43" s="85">
        <v>205.85396355673086</v>
      </c>
      <c r="BB43" s="85">
        <v>205.85396355673086</v>
      </c>
      <c r="BC43" s="85">
        <v>205.85396355673086</v>
      </c>
      <c r="BD43" s="85">
        <v>205.85396355673086</v>
      </c>
      <c r="BE43" s="85">
        <v>205.85396355673086</v>
      </c>
      <c r="BF43" s="85">
        <v>205.85396355673086</v>
      </c>
      <c r="BG43" s="85">
        <v>205.85396355673086</v>
      </c>
      <c r="BH43" s="85">
        <v>205.85396355673086</v>
      </c>
      <c r="BI43" s="85">
        <v>205.85396355673086</v>
      </c>
      <c r="BJ43" s="85">
        <v>205.85396355673086</v>
      </c>
      <c r="BK43" s="85">
        <v>205.85396355673086</v>
      </c>
      <c r="BL43" s="85">
        <v>205.85396355673086</v>
      </c>
      <c r="BM43" s="85">
        <v>205.85396355673086</v>
      </c>
      <c r="BN43" s="85">
        <v>205.85</v>
      </c>
      <c r="BO43" s="85">
        <v>205.93</v>
      </c>
      <c r="BP43" s="85">
        <v>205.85</v>
      </c>
      <c r="BQ43" s="85">
        <v>205.85</v>
      </c>
      <c r="BR43" s="85">
        <v>205.85</v>
      </c>
      <c r="BS43" s="85">
        <v>205.35999999999999</v>
      </c>
      <c r="BT43" s="85">
        <v>205.60999999999999</v>
      </c>
      <c r="BU43" s="85">
        <v>205.60999999999999</v>
      </c>
      <c r="BV43" s="85">
        <v>205.60999999999999</v>
      </c>
      <c r="BW43" s="85">
        <v>205.62</v>
      </c>
      <c r="BX43" s="85">
        <v>205.57999999999998</v>
      </c>
      <c r="BY43" s="85">
        <v>205.57999999999998</v>
      </c>
      <c r="BZ43" s="85">
        <v>205.71999999999997</v>
      </c>
      <c r="CA43" s="85">
        <v>205.71999999999997</v>
      </c>
      <c r="CB43" s="85">
        <v>206.95999999999998</v>
      </c>
      <c r="CC43" s="85">
        <v>206.95999999999998</v>
      </c>
      <c r="CD43" s="85">
        <v>206.79999999999998</v>
      </c>
      <c r="CE43" s="85">
        <v>206.79999999999998</v>
      </c>
      <c r="CF43" s="85">
        <v>0</v>
      </c>
      <c r="CG43" s="85">
        <v>0</v>
      </c>
      <c r="CH43" s="85">
        <v>0</v>
      </c>
      <c r="CM43" s="42"/>
      <c r="CN43" s="43" t="str">
        <f t="shared" si="23"/>
        <v>ak</v>
      </c>
      <c r="CO43" s="44">
        <f t="shared" si="5"/>
        <v>136</v>
      </c>
      <c r="CP43" s="43" t="str">
        <f t="shared" si="26"/>
        <v>DataGrowthRates!am136</v>
      </c>
      <c r="CQ43" s="43" t="str">
        <f t="shared" si="27"/>
        <v>DataGrowthRates!an136</v>
      </c>
      <c r="CR43" s="43" t="str">
        <f t="shared" si="28"/>
        <v>DataGrowthRates!aq136</v>
      </c>
      <c r="CS43" s="3"/>
      <c r="CT43" s="47" t="s">
        <v>128</v>
      </c>
      <c r="CU43" s="130">
        <f t="shared" ca="1" si="6"/>
        <v>-1.1391797240524617</v>
      </c>
      <c r="CV43" s="130">
        <f t="shared" ca="1" si="6"/>
        <v>-0.28798141257086424</v>
      </c>
      <c r="CW43" s="130">
        <f t="shared" ca="1" si="6"/>
        <v>-0.83149233873557549</v>
      </c>
      <c r="CX43" s="131">
        <f t="shared" ca="1" si="24"/>
        <v>0.85119831148159752</v>
      </c>
      <c r="CY43" s="131">
        <f t="shared" ca="1" si="25"/>
        <v>0.30768738531688622</v>
      </c>
      <c r="DB43" s="3">
        <f t="shared" si="29"/>
        <v>43</v>
      </c>
      <c r="DC43" s="43" t="str">
        <f t="shared" si="7"/>
        <v>DataGrowthRates!ak43</v>
      </c>
      <c r="DD43" s="43" t="str">
        <f t="shared" si="0"/>
        <v>DataGrowthRates!ao43</v>
      </c>
      <c r="DE43" s="43" t="str">
        <f t="shared" si="8"/>
        <v>DataGrowthRates!al43</v>
      </c>
      <c r="DF43" s="43" t="str">
        <f t="shared" si="9"/>
        <v>DataGrowthRates!ao43</v>
      </c>
      <c r="DH43" s="47" t="s">
        <v>128</v>
      </c>
      <c r="DI43" s="179">
        <f t="shared" ca="1" si="32"/>
        <v>203.65137820696378</v>
      </c>
      <c r="DJ43" s="179">
        <f t="shared" ca="1" si="10"/>
        <v>205.9980664114633</v>
      </c>
      <c r="DK43" s="179">
        <f t="shared" ca="1" si="11"/>
        <v>-1.1391797240524617</v>
      </c>
      <c r="DL43" s="179">
        <f t="shared" ca="1" si="30"/>
        <v>204.8787946011671</v>
      </c>
      <c r="DM43" s="179">
        <f t="shared" ca="1" si="30"/>
        <v>204.71737168429087</v>
      </c>
      <c r="DN43" s="179">
        <f t="shared" ca="1" si="21"/>
        <v>1.2274163942033169</v>
      </c>
      <c r="DO43" s="179">
        <f t="shared" ca="1" si="22"/>
        <v>1.0659934773270834</v>
      </c>
      <c r="DP43" s="180">
        <f t="shared" si="31"/>
        <v>206.79999999999998</v>
      </c>
    </row>
    <row r="44" spans="1:120" x14ac:dyDescent="0.3">
      <c r="A44" s="48" t="s">
        <v>129</v>
      </c>
      <c r="B44" s="57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93">
        <v>203.24304422008046</v>
      </c>
      <c r="AM44" s="94">
        <v>204.55960358774834</v>
      </c>
      <c r="AN44" s="88">
        <v>204.20735842602352</v>
      </c>
      <c r="AO44" s="88">
        <v>204.20735842602352</v>
      </c>
      <c r="AP44" s="95">
        <v>204.46122652431598</v>
      </c>
      <c r="AQ44" s="87">
        <v>206.81062174698096</v>
      </c>
      <c r="AR44" s="87">
        <v>206.79110242770776</v>
      </c>
      <c r="AS44" s="87">
        <v>206.79110242770776</v>
      </c>
      <c r="AT44" s="87">
        <v>206.79110242770776</v>
      </c>
      <c r="AU44" s="87">
        <v>205.40478493518867</v>
      </c>
      <c r="AV44" s="87">
        <v>205.40478493518867</v>
      </c>
      <c r="AW44" s="87">
        <v>205.40478493518867</v>
      </c>
      <c r="AX44" s="87">
        <v>205.40478493518867</v>
      </c>
      <c r="AY44" s="87">
        <v>204.84115992907923</v>
      </c>
      <c r="AZ44" s="87">
        <v>204.90044974990687</v>
      </c>
      <c r="BA44" s="87">
        <v>204.90044974990687</v>
      </c>
      <c r="BB44" s="87">
        <v>204.90044974990687</v>
      </c>
      <c r="BC44" s="87">
        <v>204.90044974990687</v>
      </c>
      <c r="BD44" s="87">
        <v>204.90044974990687</v>
      </c>
      <c r="BE44" s="87">
        <v>204.90044974990687</v>
      </c>
      <c r="BF44" s="87">
        <v>204.90044974990687</v>
      </c>
      <c r="BG44" s="87">
        <v>204.90044974990687</v>
      </c>
      <c r="BH44" s="87">
        <v>204.90044974990687</v>
      </c>
      <c r="BI44" s="87">
        <v>204.90044974990687</v>
      </c>
      <c r="BJ44" s="87">
        <v>204.90044974990687</v>
      </c>
      <c r="BK44" s="87">
        <v>204.90044974990687</v>
      </c>
      <c r="BL44" s="87">
        <v>204.90044974990687</v>
      </c>
      <c r="BM44" s="87">
        <v>204.90044974990687</v>
      </c>
      <c r="BN44" s="87">
        <v>204.91</v>
      </c>
      <c r="BO44" s="87">
        <v>204.68</v>
      </c>
      <c r="BP44" s="87">
        <v>204.36</v>
      </c>
      <c r="BQ44" s="87">
        <v>204.36</v>
      </c>
      <c r="BR44" s="87">
        <v>204.36</v>
      </c>
      <c r="BS44" s="87">
        <v>202.70999999999998</v>
      </c>
      <c r="BT44" s="87">
        <v>202.4</v>
      </c>
      <c r="BU44" s="87">
        <v>202.4</v>
      </c>
      <c r="BV44" s="87">
        <v>202.4</v>
      </c>
      <c r="BW44" s="87">
        <v>202.56999999999996</v>
      </c>
      <c r="BX44" s="87">
        <v>202.75999999999996</v>
      </c>
      <c r="BY44" s="87">
        <v>202.75999999999996</v>
      </c>
      <c r="BZ44" s="87">
        <v>202.80999999999997</v>
      </c>
      <c r="CA44" s="87">
        <v>202.80999999999997</v>
      </c>
      <c r="CB44" s="87">
        <v>203.53999999999996</v>
      </c>
      <c r="CC44" s="87">
        <v>203.53999999999996</v>
      </c>
      <c r="CD44" s="87">
        <v>203.37999999999997</v>
      </c>
      <c r="CE44" s="87">
        <v>203.37999999999997</v>
      </c>
      <c r="CF44" s="87">
        <v>0</v>
      </c>
      <c r="CG44" s="87">
        <v>0</v>
      </c>
      <c r="CH44" s="87">
        <v>0</v>
      </c>
      <c r="CM44" s="42"/>
      <c r="CN44" s="43" t="str">
        <f t="shared" si="23"/>
        <v>al</v>
      </c>
      <c r="CO44" s="44">
        <f t="shared" si="5"/>
        <v>137</v>
      </c>
      <c r="CP44" s="43" t="str">
        <f t="shared" si="26"/>
        <v>DataGrowthRates!an137</v>
      </c>
      <c r="CQ44" s="43" t="str">
        <f t="shared" si="27"/>
        <v>DataGrowthRates!ao137</v>
      </c>
      <c r="CR44" s="43" t="str">
        <f t="shared" si="28"/>
        <v>DataGrowthRates!ar137</v>
      </c>
      <c r="CS44" s="3"/>
      <c r="CT44" s="48" t="s">
        <v>129</v>
      </c>
      <c r="CU44" s="134">
        <f t="shared" ca="1" si="6"/>
        <v>-0.80572546714882887</v>
      </c>
      <c r="CV44" s="134">
        <f t="shared" ca="1" si="6"/>
        <v>-1.225265975537243</v>
      </c>
      <c r="CW44" s="134">
        <f t="shared" ca="1" si="6"/>
        <v>-1.218626830118243</v>
      </c>
      <c r="CX44" s="135">
        <f t="shared" ca="1" si="24"/>
        <v>-0.41954050838841417</v>
      </c>
      <c r="CY44" s="135">
        <f t="shared" ca="1" si="25"/>
        <v>-0.41290136296941415</v>
      </c>
      <c r="DB44" s="3">
        <f t="shared" si="29"/>
        <v>44</v>
      </c>
      <c r="DC44" s="43" t="str">
        <f t="shared" si="7"/>
        <v>DataGrowthRates!al44</v>
      </c>
      <c r="DD44" s="43" t="str">
        <f t="shared" si="0"/>
        <v>DataGrowthRates!ap44</v>
      </c>
      <c r="DE44" s="43" t="str">
        <f t="shared" si="8"/>
        <v>DataGrowthRates!am44</v>
      </c>
      <c r="DF44" s="43" t="str">
        <f t="shared" si="9"/>
        <v>DataGrowthRates!ap44</v>
      </c>
      <c r="DH44" s="48" t="s">
        <v>129</v>
      </c>
      <c r="DI44" s="181">
        <f t="shared" ca="1" si="32"/>
        <v>203.24304422008046</v>
      </c>
      <c r="DJ44" s="181">
        <f t="shared" ca="1" si="10"/>
        <v>204.89392676869713</v>
      </c>
      <c r="DK44" s="181">
        <f t="shared" ca="1" si="11"/>
        <v>-0.80572546714882887</v>
      </c>
      <c r="DL44" s="181">
        <f t="shared" ca="1" si="30"/>
        <v>204.55960358774834</v>
      </c>
      <c r="DM44" s="181">
        <f t="shared" ca="1" si="30"/>
        <v>204.46122652431598</v>
      </c>
      <c r="DN44" s="181">
        <f t="shared" ca="1" si="21"/>
        <v>1.3165593676678782</v>
      </c>
      <c r="DO44" s="181">
        <f t="shared" ca="1" si="22"/>
        <v>1.218182304235512</v>
      </c>
      <c r="DP44" s="180">
        <f t="shared" si="31"/>
        <v>203.37999999999997</v>
      </c>
    </row>
    <row r="45" spans="1:120" x14ac:dyDescent="0.3">
      <c r="A45" s="49" t="s">
        <v>130</v>
      </c>
      <c r="B45" s="5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9">
        <v>197.36954888836036</v>
      </c>
      <c r="AN45" s="90">
        <v>197.55051760730288</v>
      </c>
      <c r="AO45" s="86">
        <v>197.54768944802541</v>
      </c>
      <c r="AP45" s="86">
        <v>197.83893391161854</v>
      </c>
      <c r="AQ45" s="97">
        <v>198.53298963775057</v>
      </c>
      <c r="AR45" s="96">
        <v>198.62339319349425</v>
      </c>
      <c r="AS45" s="96">
        <v>198.62339319349425</v>
      </c>
      <c r="AT45" s="86">
        <v>199.75725484764749</v>
      </c>
      <c r="AU45" s="92">
        <v>199.58157093426234</v>
      </c>
      <c r="AV45" s="92">
        <v>199.58157093426234</v>
      </c>
      <c r="AW45" s="92">
        <v>199.58157093426234</v>
      </c>
      <c r="AX45" s="92">
        <v>199.58157093426234</v>
      </c>
      <c r="AY45" s="92">
        <v>198.09028493223587</v>
      </c>
      <c r="AZ45" s="92">
        <v>198.06574747328864</v>
      </c>
      <c r="BA45" s="92">
        <v>198.06574747328864</v>
      </c>
      <c r="BB45" s="92">
        <v>198.06574747328864</v>
      </c>
      <c r="BC45" s="92">
        <v>196.12773516769772</v>
      </c>
      <c r="BD45" s="92">
        <v>196.12773516769772</v>
      </c>
      <c r="BE45" s="92">
        <v>196.12773516769772</v>
      </c>
      <c r="BF45" s="92">
        <v>196.12773516769772</v>
      </c>
      <c r="BG45" s="92">
        <v>196.03401875311113</v>
      </c>
      <c r="BH45" s="92">
        <v>196.03401875311113</v>
      </c>
      <c r="BI45" s="92">
        <v>196.03401875311113</v>
      </c>
      <c r="BJ45" s="92">
        <v>196.03401875311113</v>
      </c>
      <c r="BK45" s="92">
        <v>196.03401875311113</v>
      </c>
      <c r="BL45" s="92">
        <v>196.03401875311113</v>
      </c>
      <c r="BM45" s="92">
        <v>196.03401875311113</v>
      </c>
      <c r="BN45" s="92">
        <v>196.03</v>
      </c>
      <c r="BO45" s="92">
        <v>197.59</v>
      </c>
      <c r="BP45" s="92">
        <v>197.17000000000002</v>
      </c>
      <c r="BQ45" s="92">
        <v>197.17000000000002</v>
      </c>
      <c r="BR45" s="92">
        <v>197.17000000000002</v>
      </c>
      <c r="BS45" s="92">
        <v>195.41000000000003</v>
      </c>
      <c r="BT45" s="92">
        <v>195.38</v>
      </c>
      <c r="BU45" s="92">
        <v>195.38</v>
      </c>
      <c r="BV45" s="92">
        <v>195.38</v>
      </c>
      <c r="BW45" s="92">
        <v>195.80000000000004</v>
      </c>
      <c r="BX45" s="92">
        <v>195.97000000000003</v>
      </c>
      <c r="BY45" s="92">
        <v>195.97000000000003</v>
      </c>
      <c r="BZ45" s="92">
        <v>196</v>
      </c>
      <c r="CA45" s="92">
        <v>196</v>
      </c>
      <c r="CB45" s="92">
        <v>196.74999999999997</v>
      </c>
      <c r="CC45" s="92">
        <v>196.74999999999997</v>
      </c>
      <c r="CD45" s="92">
        <v>196.81000000000003</v>
      </c>
      <c r="CE45" s="92">
        <v>196.81000000000003</v>
      </c>
      <c r="CF45" s="92">
        <v>0</v>
      </c>
      <c r="CG45" s="92">
        <v>0</v>
      </c>
      <c r="CH45" s="92">
        <v>0</v>
      </c>
      <c r="CM45" s="42"/>
      <c r="CN45" s="43" t="str">
        <f t="shared" si="23"/>
        <v>am</v>
      </c>
      <c r="CO45" s="44">
        <f t="shared" si="5"/>
        <v>138</v>
      </c>
      <c r="CP45" s="43" t="str">
        <f t="shared" si="26"/>
        <v>DataGrowthRates!ao138</v>
      </c>
      <c r="CQ45" s="43" t="str">
        <f t="shared" si="27"/>
        <v>DataGrowthRates!ap138</v>
      </c>
      <c r="CR45" s="43" t="str">
        <f t="shared" si="28"/>
        <v>DataGrowthRates!as138</v>
      </c>
      <c r="CS45" s="3"/>
      <c r="CT45" s="47" t="s">
        <v>130</v>
      </c>
      <c r="CU45" s="130">
        <f t="shared" ca="1" si="6"/>
        <v>-1.874800778393436</v>
      </c>
      <c r="CV45" s="130">
        <f t="shared" ca="1" si="6"/>
        <v>-1.3921025218228542</v>
      </c>
      <c r="CW45" s="130">
        <f t="shared" ca="1" si="6"/>
        <v>-0.72781399249269674</v>
      </c>
      <c r="CX45" s="131">
        <f t="shared" ca="1" si="24"/>
        <v>0.48269825657058174</v>
      </c>
      <c r="CY45" s="131">
        <f t="shared" ca="1" si="25"/>
        <v>1.1469867859007392</v>
      </c>
      <c r="DB45" s="3">
        <f t="shared" si="29"/>
        <v>45</v>
      </c>
      <c r="DC45" s="43" t="str">
        <f t="shared" si="7"/>
        <v>DataGrowthRates!am45</v>
      </c>
      <c r="DD45" s="43" t="str">
        <f t="shared" si="0"/>
        <v>DataGrowthRates!aq45</v>
      </c>
      <c r="DE45" s="43" t="str">
        <f t="shared" si="8"/>
        <v>DataGrowthRates!an45</v>
      </c>
      <c r="DF45" s="43" t="str">
        <f t="shared" si="9"/>
        <v>DataGrowthRates!aq45</v>
      </c>
      <c r="DH45" s="47" t="s">
        <v>130</v>
      </c>
      <c r="DI45" s="179">
        <f ca="1">INDIRECT(DC45)</f>
        <v>197.36954888836036</v>
      </c>
      <c r="DJ45" s="179">
        <f t="shared" ca="1" si="10"/>
        <v>201.14053316989424</v>
      </c>
      <c r="DK45" s="179">
        <f t="shared" ca="1" si="11"/>
        <v>-1.874800778393436</v>
      </c>
      <c r="DL45" s="179">
        <f t="shared" ca="1" si="30"/>
        <v>197.55051760730288</v>
      </c>
      <c r="DM45" s="179">
        <f t="shared" ca="1" si="30"/>
        <v>198.53298963775057</v>
      </c>
      <c r="DN45" s="179">
        <f t="shared" ca="1" si="21"/>
        <v>0.18096871894252331</v>
      </c>
      <c r="DO45" s="179">
        <f t="shared" ca="1" si="22"/>
        <v>1.1634407493902188</v>
      </c>
      <c r="DP45" s="180">
        <f t="shared" si="31"/>
        <v>196.81000000000003</v>
      </c>
    </row>
    <row r="46" spans="1:120" x14ac:dyDescent="0.3">
      <c r="A46" s="47" t="s">
        <v>131</v>
      </c>
      <c r="B46" s="5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9">
        <v>195.78000102282968</v>
      </c>
      <c r="AO46" s="90">
        <v>196.54274530332822</v>
      </c>
      <c r="AP46" s="86">
        <v>197.27130808778213</v>
      </c>
      <c r="AQ46" s="86">
        <v>196.8308962676154</v>
      </c>
      <c r="AR46" s="91">
        <v>197.12875727869837</v>
      </c>
      <c r="AS46" s="86">
        <v>197.12875727869837</v>
      </c>
      <c r="AT46" s="86">
        <v>198.60565484804596</v>
      </c>
      <c r="AU46" s="85">
        <v>199.62632142726517</v>
      </c>
      <c r="AV46" s="85">
        <v>199.62632142726517</v>
      </c>
      <c r="AW46" s="85">
        <v>199.62632142726517</v>
      </c>
      <c r="AX46" s="85">
        <v>199.62632142726517</v>
      </c>
      <c r="AY46" s="85">
        <v>200.59986027710505</v>
      </c>
      <c r="AZ46" s="85">
        <v>200.42472277181184</v>
      </c>
      <c r="BA46" s="85">
        <v>200.42472277181184</v>
      </c>
      <c r="BB46" s="85">
        <v>200.42472277181184</v>
      </c>
      <c r="BC46" s="85">
        <v>201.49327182436485</v>
      </c>
      <c r="BD46" s="85">
        <v>201.49327182436485</v>
      </c>
      <c r="BE46" s="85">
        <v>201.49327182436485</v>
      </c>
      <c r="BF46" s="85">
        <v>201.49327182436485</v>
      </c>
      <c r="BG46" s="85">
        <v>201.90084271579161</v>
      </c>
      <c r="BH46" s="85">
        <v>201.90084271579161</v>
      </c>
      <c r="BI46" s="85">
        <v>201.90084271579161</v>
      </c>
      <c r="BJ46" s="85">
        <v>201.90084271579161</v>
      </c>
      <c r="BK46" s="85">
        <v>201.90084271579161</v>
      </c>
      <c r="BL46" s="85">
        <v>201.90084271579161</v>
      </c>
      <c r="BM46" s="85">
        <v>201.90084271579161</v>
      </c>
      <c r="BN46" s="85">
        <v>201.9</v>
      </c>
      <c r="BO46" s="85">
        <v>200.67999999999998</v>
      </c>
      <c r="BP46" s="85">
        <v>200.51999999999998</v>
      </c>
      <c r="BQ46" s="85">
        <v>200.51999999999998</v>
      </c>
      <c r="BR46" s="85">
        <v>200.51999999999998</v>
      </c>
      <c r="BS46" s="85">
        <v>198.32999999999998</v>
      </c>
      <c r="BT46" s="85">
        <v>200.29000000000002</v>
      </c>
      <c r="BU46" s="85">
        <v>200.29000000000002</v>
      </c>
      <c r="BV46" s="85">
        <v>200.29000000000002</v>
      </c>
      <c r="BW46" s="85">
        <v>201.04000000000002</v>
      </c>
      <c r="BX46" s="85">
        <v>200.55</v>
      </c>
      <c r="BY46" s="85">
        <v>200.55</v>
      </c>
      <c r="BZ46" s="85">
        <v>200.53</v>
      </c>
      <c r="CA46" s="85">
        <v>200.53</v>
      </c>
      <c r="CB46" s="85">
        <v>202.03</v>
      </c>
      <c r="CC46" s="85">
        <v>202.03</v>
      </c>
      <c r="CD46" s="85">
        <v>201.46</v>
      </c>
      <c r="CE46" s="85">
        <v>201.46</v>
      </c>
      <c r="CF46" s="85">
        <v>0</v>
      </c>
      <c r="CG46" s="85">
        <v>0</v>
      </c>
      <c r="CH46" s="85">
        <v>0</v>
      </c>
      <c r="CM46" s="42"/>
      <c r="CN46" s="43" t="str">
        <f t="shared" si="23"/>
        <v>an</v>
      </c>
      <c r="CO46" s="44">
        <f t="shared" si="5"/>
        <v>139</v>
      </c>
      <c r="CP46" s="43" t="str">
        <f t="shared" si="26"/>
        <v>DataGrowthRates!ap139</v>
      </c>
      <c r="CQ46" s="43" t="str">
        <f t="shared" si="27"/>
        <v>DataGrowthRates!aq139</v>
      </c>
      <c r="CR46" s="43" t="str">
        <f t="shared" si="28"/>
        <v>DataGrowthRates!at139</v>
      </c>
      <c r="CS46" s="3"/>
      <c r="CT46" s="47" t="s">
        <v>131</v>
      </c>
      <c r="CU46" s="130">
        <f t="shared" ca="1" si="6"/>
        <v>-3.8955810165608855</v>
      </c>
      <c r="CV46" s="130">
        <f t="shared" ca="1" si="6"/>
        <v>-3.5211653687557476</v>
      </c>
      <c r="CW46" s="130">
        <f t="shared" ca="1" si="6"/>
        <v>-3.4786826765803176</v>
      </c>
      <c r="CX46" s="131">
        <f t="shared" ca="1" si="24"/>
        <v>0.37441564780513792</v>
      </c>
      <c r="CY46" s="131">
        <f t="shared" ca="1" si="25"/>
        <v>0.41689833998056791</v>
      </c>
      <c r="DB46" s="3">
        <f t="shared" si="29"/>
        <v>46</v>
      </c>
      <c r="DC46" s="43" t="str">
        <f t="shared" si="7"/>
        <v>DataGrowthRates!an46</v>
      </c>
      <c r="DD46" s="43" t="str">
        <f t="shared" si="0"/>
        <v>DataGrowthRates!ar46</v>
      </c>
      <c r="DE46" s="43" t="str">
        <f t="shared" si="8"/>
        <v>DataGrowthRates!ao46</v>
      </c>
      <c r="DF46" s="43" t="str">
        <f t="shared" si="9"/>
        <v>DataGrowthRates!ar46</v>
      </c>
      <c r="DH46" s="47" t="s">
        <v>131</v>
      </c>
      <c r="DI46" s="179">
        <f t="shared" ref="DI46:DI57" ca="1" si="33">INDIRECT(DC46)</f>
        <v>195.78000102282968</v>
      </c>
      <c r="DJ46" s="179">
        <f t="shared" ca="1" si="10"/>
        <v>203.71591971912014</v>
      </c>
      <c r="DK46" s="179">
        <f t="shared" ca="1" si="11"/>
        <v>-3.8955810165608855</v>
      </c>
      <c r="DL46" s="179">
        <f t="shared" ca="1" si="30"/>
        <v>196.54274530332822</v>
      </c>
      <c r="DM46" s="179">
        <f t="shared" ca="1" si="30"/>
        <v>197.12875727869837</v>
      </c>
      <c r="DN46" s="179">
        <f t="shared" ca="1" si="21"/>
        <v>0.76274428049853782</v>
      </c>
      <c r="DO46" s="179">
        <f t="shared" ca="1" si="22"/>
        <v>1.3487562558686932</v>
      </c>
      <c r="DP46" s="180">
        <f t="shared" si="31"/>
        <v>201.46</v>
      </c>
    </row>
    <row r="47" spans="1:120" x14ac:dyDescent="0.3">
      <c r="A47" s="47" t="s">
        <v>132</v>
      </c>
      <c r="B47" s="5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9">
        <v>195.38486144930954</v>
      </c>
      <c r="AP47" s="90">
        <v>196.90622374445871</v>
      </c>
      <c r="AQ47" s="86">
        <v>197.39923904127176</v>
      </c>
      <c r="AR47" s="86">
        <v>197.90605636629326</v>
      </c>
      <c r="AS47" s="91">
        <v>197.90605636629326</v>
      </c>
      <c r="AT47" s="86">
        <v>197.83092128739423</v>
      </c>
      <c r="AU47" s="85">
        <v>197.86245497526969</v>
      </c>
      <c r="AV47" s="85">
        <v>197.86245497526969</v>
      </c>
      <c r="AW47" s="85">
        <v>197.86245497526969</v>
      </c>
      <c r="AX47" s="85">
        <v>197.86245497526969</v>
      </c>
      <c r="AY47" s="85">
        <v>199.5359828712177</v>
      </c>
      <c r="AZ47" s="85">
        <v>199.33131302200078</v>
      </c>
      <c r="BA47" s="85">
        <v>199.33131302200078</v>
      </c>
      <c r="BB47" s="85">
        <v>199.33131302200078</v>
      </c>
      <c r="BC47" s="85">
        <v>201.37418338979819</v>
      </c>
      <c r="BD47" s="85">
        <v>201.37418338979819</v>
      </c>
      <c r="BE47" s="85">
        <v>201.37418338979819</v>
      </c>
      <c r="BF47" s="85">
        <v>201.37418338979819</v>
      </c>
      <c r="BG47" s="85">
        <v>201.66158528076593</v>
      </c>
      <c r="BH47" s="85">
        <v>201.66158528076593</v>
      </c>
      <c r="BI47" s="85">
        <v>201.66158528076593</v>
      </c>
      <c r="BJ47" s="85">
        <v>201.66158528076593</v>
      </c>
      <c r="BK47" s="85">
        <v>201.66158528076593</v>
      </c>
      <c r="BL47" s="85">
        <v>201.66158528076593</v>
      </c>
      <c r="BM47" s="85">
        <v>201.66158528076593</v>
      </c>
      <c r="BN47" s="85">
        <v>201.67000000000002</v>
      </c>
      <c r="BO47" s="85">
        <v>198.87</v>
      </c>
      <c r="BP47" s="85">
        <v>198.79</v>
      </c>
      <c r="BQ47" s="85">
        <v>198.79</v>
      </c>
      <c r="BR47" s="85">
        <v>198.79</v>
      </c>
      <c r="BS47" s="85">
        <v>198.34</v>
      </c>
      <c r="BT47" s="85">
        <v>198.3</v>
      </c>
      <c r="BU47" s="85">
        <v>198.3</v>
      </c>
      <c r="BV47" s="85">
        <v>198.3</v>
      </c>
      <c r="BW47" s="85">
        <v>198.18</v>
      </c>
      <c r="BX47" s="85">
        <v>198.25</v>
      </c>
      <c r="BY47" s="85">
        <v>198.25</v>
      </c>
      <c r="BZ47" s="85">
        <v>198.32000000000002</v>
      </c>
      <c r="CA47" s="85">
        <v>198.32000000000002</v>
      </c>
      <c r="CB47" s="85">
        <v>198.82000000000002</v>
      </c>
      <c r="CC47" s="85">
        <v>198.82000000000002</v>
      </c>
      <c r="CD47" s="85">
        <v>199.09000000000003</v>
      </c>
      <c r="CE47" s="85">
        <v>199.09000000000003</v>
      </c>
      <c r="CF47" s="85">
        <v>0</v>
      </c>
      <c r="CG47" s="85">
        <v>0</v>
      </c>
      <c r="CH47" s="85">
        <v>0</v>
      </c>
      <c r="CM47" s="42"/>
      <c r="CN47" s="43" t="str">
        <f t="shared" si="23"/>
        <v>ao</v>
      </c>
      <c r="CO47" s="44">
        <f t="shared" si="5"/>
        <v>140</v>
      </c>
      <c r="CP47" s="43" t="str">
        <f t="shared" si="26"/>
        <v>DataGrowthRates!aq140</v>
      </c>
      <c r="CQ47" s="43" t="str">
        <f t="shared" si="27"/>
        <v>DataGrowthRates!ar140</v>
      </c>
      <c r="CR47" s="43" t="str">
        <f t="shared" si="28"/>
        <v>DataGrowthRates!au140</v>
      </c>
      <c r="CS47" s="3"/>
      <c r="CT47" s="47" t="s">
        <v>132</v>
      </c>
      <c r="CU47" s="130">
        <f t="shared" ca="1" si="6"/>
        <v>-4.558729021479258</v>
      </c>
      <c r="CV47" s="130">
        <f t="shared" ca="1" si="6"/>
        <v>-3.782330563228824</v>
      </c>
      <c r="CW47" s="130">
        <f t="shared" ca="1" si="6"/>
        <v>-3.5814878016605998</v>
      </c>
      <c r="CX47" s="131">
        <f t="shared" ca="1" si="24"/>
        <v>0.77639845825043396</v>
      </c>
      <c r="CY47" s="131">
        <f t="shared" ca="1" si="25"/>
        <v>0.97724121981865819</v>
      </c>
      <c r="DB47" s="3">
        <f t="shared" si="29"/>
        <v>47</v>
      </c>
      <c r="DC47" s="43" t="str">
        <f t="shared" si="7"/>
        <v>DataGrowthRates!ao47</v>
      </c>
      <c r="DD47" s="43" t="str">
        <f t="shared" si="0"/>
        <v>DataGrowthRates!as47</v>
      </c>
      <c r="DE47" s="43" t="str">
        <f t="shared" si="8"/>
        <v>DataGrowthRates!ap47</v>
      </c>
      <c r="DF47" s="43" t="str">
        <f t="shared" si="9"/>
        <v>DataGrowthRates!as47</v>
      </c>
      <c r="DH47" s="47" t="s">
        <v>132</v>
      </c>
      <c r="DI47" s="179">
        <f t="shared" ca="1" si="33"/>
        <v>195.38486144930954</v>
      </c>
      <c r="DJ47" s="179">
        <f t="shared" ca="1" si="10"/>
        <v>204.71737168429087</v>
      </c>
      <c r="DK47" s="179">
        <f t="shared" ca="1" si="11"/>
        <v>-4.558729021479258</v>
      </c>
      <c r="DL47" s="179">
        <f t="shared" ca="1" si="30"/>
        <v>196.90622374445871</v>
      </c>
      <c r="DM47" s="179">
        <f t="shared" ca="1" si="30"/>
        <v>197.90605636629326</v>
      </c>
      <c r="DN47" s="179">
        <f t="shared" ca="1" si="21"/>
        <v>1.5213622951491743</v>
      </c>
      <c r="DO47" s="179">
        <f t="shared" ca="1" si="22"/>
        <v>2.5211949169837169</v>
      </c>
      <c r="DP47" s="180">
        <f t="shared" si="31"/>
        <v>199.09000000000003</v>
      </c>
    </row>
    <row r="48" spans="1:120" x14ac:dyDescent="0.3">
      <c r="A48" s="48" t="s">
        <v>133</v>
      </c>
      <c r="B48" s="57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93">
        <v>199.98981241489784</v>
      </c>
      <c r="AQ48" s="94">
        <v>200.49152497954427</v>
      </c>
      <c r="AR48" s="88">
        <v>201.27511324510854</v>
      </c>
      <c r="AS48" s="88">
        <v>201.27511324510854</v>
      </c>
      <c r="AT48" s="95">
        <v>199.75045130657824</v>
      </c>
      <c r="AU48" s="87">
        <v>199.77366084504598</v>
      </c>
      <c r="AV48" s="87">
        <v>199.77366084504598</v>
      </c>
      <c r="AW48" s="87">
        <v>199.77366084504598</v>
      </c>
      <c r="AX48" s="87">
        <v>199.77366084504598</v>
      </c>
      <c r="AY48" s="87">
        <v>199.08787841630561</v>
      </c>
      <c r="AZ48" s="87">
        <v>199.5000983364757</v>
      </c>
      <c r="BA48" s="87">
        <v>199.5000983364757</v>
      </c>
      <c r="BB48" s="87">
        <v>199.5000983364757</v>
      </c>
      <c r="BC48" s="87">
        <v>197.81118663074855</v>
      </c>
      <c r="BD48" s="87">
        <v>197.81118663074855</v>
      </c>
      <c r="BE48" s="87">
        <v>197.81118663074855</v>
      </c>
      <c r="BF48" s="87">
        <v>197.81118663074855</v>
      </c>
      <c r="BG48" s="87">
        <v>197.7449691282838</v>
      </c>
      <c r="BH48" s="87">
        <v>197.7449691282838</v>
      </c>
      <c r="BI48" s="87">
        <v>197.7449691282838</v>
      </c>
      <c r="BJ48" s="87">
        <v>197.7449691282838</v>
      </c>
      <c r="BK48" s="87">
        <v>197.7449691282838</v>
      </c>
      <c r="BL48" s="87">
        <v>197.7449691282838</v>
      </c>
      <c r="BM48" s="87">
        <v>197.7449691282838</v>
      </c>
      <c r="BN48" s="87">
        <v>197.74</v>
      </c>
      <c r="BO48" s="87">
        <v>198.81</v>
      </c>
      <c r="BP48" s="87">
        <v>198.47</v>
      </c>
      <c r="BQ48" s="87">
        <v>198.47</v>
      </c>
      <c r="BR48" s="87">
        <v>198.47</v>
      </c>
      <c r="BS48" s="87">
        <v>196.96</v>
      </c>
      <c r="BT48" s="87">
        <v>196.47</v>
      </c>
      <c r="BU48" s="87">
        <v>196.47</v>
      </c>
      <c r="BV48" s="87">
        <v>196.47</v>
      </c>
      <c r="BW48" s="87">
        <v>196.82</v>
      </c>
      <c r="BX48" s="87">
        <v>197.05</v>
      </c>
      <c r="BY48" s="87">
        <v>197.05</v>
      </c>
      <c r="BZ48" s="87">
        <v>196.71</v>
      </c>
      <c r="CA48" s="87">
        <v>196.71</v>
      </c>
      <c r="CB48" s="87">
        <v>197.10000000000002</v>
      </c>
      <c r="CC48" s="87">
        <v>197.10000000000002</v>
      </c>
      <c r="CD48" s="87">
        <v>197.04000000000002</v>
      </c>
      <c r="CE48" s="87">
        <v>197.04000000000002</v>
      </c>
      <c r="CF48" s="87">
        <v>0</v>
      </c>
      <c r="CG48" s="87">
        <v>0</v>
      </c>
      <c r="CH48" s="87">
        <v>0</v>
      </c>
      <c r="CM48" s="42"/>
      <c r="CN48" s="43" t="str">
        <f t="shared" si="23"/>
        <v>ap</v>
      </c>
      <c r="CO48" s="44">
        <f t="shared" si="5"/>
        <v>141</v>
      </c>
      <c r="CP48" s="43" t="str">
        <f t="shared" si="26"/>
        <v>DataGrowthRates!ar141</v>
      </c>
      <c r="CQ48" s="43" t="str">
        <f t="shared" si="27"/>
        <v>DataGrowthRates!as141</v>
      </c>
      <c r="CR48" s="43" t="str">
        <f t="shared" si="28"/>
        <v>DataGrowthRates!av141</v>
      </c>
      <c r="CS48" s="3"/>
      <c r="CT48" s="48" t="s">
        <v>133</v>
      </c>
      <c r="CU48" s="134">
        <f t="shared" ca="1" si="6"/>
        <v>-2.1869252109207915</v>
      </c>
      <c r="CV48" s="134">
        <f t="shared" ca="1" si="6"/>
        <v>-3.0554991392887376</v>
      </c>
      <c r="CW48" s="134">
        <f t="shared" ca="1" si="6"/>
        <v>-3.4047166625995722</v>
      </c>
      <c r="CX48" s="135">
        <f t="shared" ca="1" si="24"/>
        <v>-0.86857392836794611</v>
      </c>
      <c r="CY48" s="135">
        <f t="shared" ca="1" si="25"/>
        <v>-1.2177914516787807</v>
      </c>
      <c r="DB48" s="3">
        <f t="shared" si="29"/>
        <v>48</v>
      </c>
      <c r="DC48" s="43" t="str">
        <f t="shared" si="7"/>
        <v>DataGrowthRates!ap48</v>
      </c>
      <c r="DD48" s="43" t="str">
        <f t="shared" si="0"/>
        <v>DataGrowthRates!at48</v>
      </c>
      <c r="DE48" s="43" t="str">
        <f t="shared" si="8"/>
        <v>DataGrowthRates!aq48</v>
      </c>
      <c r="DF48" s="43" t="str">
        <f t="shared" si="9"/>
        <v>DataGrowthRates!at48</v>
      </c>
      <c r="DH48" s="48" t="s">
        <v>133</v>
      </c>
      <c r="DI48" s="181">
        <f t="shared" ca="1" si="33"/>
        <v>199.98981241489784</v>
      </c>
      <c r="DJ48" s="181">
        <f t="shared" ca="1" si="10"/>
        <v>204.46122652431598</v>
      </c>
      <c r="DK48" s="181">
        <f t="shared" ca="1" si="11"/>
        <v>-2.1869252109207915</v>
      </c>
      <c r="DL48" s="181">
        <f t="shared" ca="1" si="30"/>
        <v>200.49152497954427</v>
      </c>
      <c r="DM48" s="181">
        <f t="shared" ca="1" si="30"/>
        <v>199.75045130657824</v>
      </c>
      <c r="DN48" s="181">
        <f t="shared" ca="1" si="21"/>
        <v>0.50171256464642511</v>
      </c>
      <c r="DO48" s="181">
        <f t="shared" ca="1" si="22"/>
        <v>-0.23936110831959923</v>
      </c>
      <c r="DP48" s="180">
        <f t="shared" si="31"/>
        <v>197.04000000000002</v>
      </c>
    </row>
    <row r="49" spans="1:120" x14ac:dyDescent="0.3">
      <c r="A49" s="49" t="s">
        <v>134</v>
      </c>
      <c r="B49" s="5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96"/>
      <c r="AN49" s="96"/>
      <c r="AO49" s="96"/>
      <c r="AP49" s="96"/>
      <c r="AQ49" s="89">
        <v>199.61487881123665</v>
      </c>
      <c r="AR49" s="90">
        <v>199.19462771265486</v>
      </c>
      <c r="AS49" s="86">
        <v>200.31782673560735</v>
      </c>
      <c r="AT49" s="86">
        <v>201.39169633811801</v>
      </c>
      <c r="AU49" s="97">
        <v>202.52563945027865</v>
      </c>
      <c r="AV49" s="96">
        <v>202.52563945027865</v>
      </c>
      <c r="AW49" s="96">
        <v>202.52563945027865</v>
      </c>
      <c r="AX49" s="86">
        <v>202.37526602758737</v>
      </c>
      <c r="AY49" s="92">
        <v>200.97121673592142</v>
      </c>
      <c r="AZ49" s="92">
        <v>200.9862926491349</v>
      </c>
      <c r="BA49" s="92">
        <v>200.9862926491349</v>
      </c>
      <c r="BB49" s="92">
        <v>200.9862926491349</v>
      </c>
      <c r="BC49" s="92">
        <v>199.14029408965962</v>
      </c>
      <c r="BD49" s="92">
        <v>199.14029408965962</v>
      </c>
      <c r="BE49" s="92">
        <v>199.14029408965962</v>
      </c>
      <c r="BF49" s="92">
        <v>199.14029408965962</v>
      </c>
      <c r="BG49" s="92">
        <v>198.94854811821958</v>
      </c>
      <c r="BH49" s="92">
        <v>198.94854811821958</v>
      </c>
      <c r="BI49" s="92">
        <v>198.94854811821958</v>
      </c>
      <c r="BJ49" s="92">
        <v>198.94854811821955</v>
      </c>
      <c r="BK49" s="92">
        <v>198.94854811821955</v>
      </c>
      <c r="BL49" s="92">
        <v>201.74062075634552</v>
      </c>
      <c r="BM49" s="92">
        <v>201.74062075634552</v>
      </c>
      <c r="BN49" s="92">
        <v>199.58999999999997</v>
      </c>
      <c r="BO49" s="92">
        <v>198.33</v>
      </c>
      <c r="BP49" s="92">
        <v>198</v>
      </c>
      <c r="BQ49" s="92">
        <v>198</v>
      </c>
      <c r="BR49" s="92">
        <v>198.17000000000002</v>
      </c>
      <c r="BS49" s="92">
        <v>198.37000000000003</v>
      </c>
      <c r="BT49" s="92">
        <v>196.57</v>
      </c>
      <c r="BU49" s="92">
        <v>196.57</v>
      </c>
      <c r="BV49" s="92">
        <v>196.57</v>
      </c>
      <c r="BW49" s="92">
        <v>196.56</v>
      </c>
      <c r="BX49" s="92">
        <v>196.88</v>
      </c>
      <c r="BY49" s="92">
        <v>196.88</v>
      </c>
      <c r="BZ49" s="92">
        <v>196.73000000000002</v>
      </c>
      <c r="CA49" s="92">
        <v>196.73000000000002</v>
      </c>
      <c r="CB49" s="92">
        <v>196.18</v>
      </c>
      <c r="CC49" s="92">
        <v>196.18</v>
      </c>
      <c r="CD49" s="92">
        <v>196.21000000000004</v>
      </c>
      <c r="CE49" s="92">
        <v>196.21000000000004</v>
      </c>
      <c r="CF49" s="92">
        <v>0</v>
      </c>
      <c r="CG49" s="92">
        <v>0</v>
      </c>
      <c r="CH49" s="92">
        <v>0</v>
      </c>
      <c r="CM49" s="42"/>
      <c r="CN49" s="43" t="str">
        <f t="shared" si="23"/>
        <v>aq</v>
      </c>
      <c r="CO49" s="44">
        <f t="shared" si="5"/>
        <v>142</v>
      </c>
      <c r="CP49" s="43" t="str">
        <f t="shared" si="26"/>
        <v>DataGrowthRates!as142</v>
      </c>
      <c r="CQ49" s="43" t="str">
        <f t="shared" si="27"/>
        <v>DataGrowthRates!at142</v>
      </c>
      <c r="CR49" s="43" t="str">
        <f t="shared" si="28"/>
        <v>DataGrowthRates!aw142</v>
      </c>
      <c r="CS49" s="3"/>
      <c r="CT49" s="49" t="s">
        <v>134</v>
      </c>
      <c r="CU49" s="130">
        <f t="shared" ca="1" si="6"/>
        <v>0.54494176280734197</v>
      </c>
      <c r="CV49" s="130">
        <f t="shared" ca="1" si="6"/>
        <v>0.28759679812947742</v>
      </c>
      <c r="CW49" s="130">
        <f t="shared" ca="1" si="6"/>
        <v>1.4751204243131302</v>
      </c>
      <c r="CX49" s="131">
        <f t="shared" ca="1" si="24"/>
        <v>-0.25734496467786455</v>
      </c>
      <c r="CY49" s="131">
        <f t="shared" ca="1" si="25"/>
        <v>0.93017866150578821</v>
      </c>
      <c r="DB49" s="3">
        <f t="shared" si="29"/>
        <v>49</v>
      </c>
      <c r="DC49" s="43" t="str">
        <f t="shared" si="7"/>
        <v>DataGrowthRates!aq49</v>
      </c>
      <c r="DD49" s="43" t="str">
        <f t="shared" si="0"/>
        <v>DataGrowthRates!au49</v>
      </c>
      <c r="DE49" s="43" t="str">
        <f t="shared" si="8"/>
        <v>DataGrowthRates!ar49</v>
      </c>
      <c r="DF49" s="43" t="str">
        <f t="shared" si="9"/>
        <v>DataGrowthRates!au49</v>
      </c>
      <c r="DH49" s="49" t="s">
        <v>134</v>
      </c>
      <c r="DI49" s="179">
        <f t="shared" ca="1" si="33"/>
        <v>199.61487881123665</v>
      </c>
      <c r="DJ49" s="179">
        <f t="shared" ca="1" si="10"/>
        <v>198.53298963775057</v>
      </c>
      <c r="DK49" s="179">
        <f t="shared" ca="1" si="11"/>
        <v>0.54494176280734197</v>
      </c>
      <c r="DL49" s="179">
        <f t="shared" ca="1" si="30"/>
        <v>199.19462771265486</v>
      </c>
      <c r="DM49" s="179">
        <f t="shared" ca="1" si="30"/>
        <v>202.52563945027865</v>
      </c>
      <c r="DN49" s="179">
        <f t="shared" ca="1" si="21"/>
        <v>-0.42025109858178666</v>
      </c>
      <c r="DO49" s="179">
        <f t="shared" ca="1" si="22"/>
        <v>2.910760639041996</v>
      </c>
      <c r="DP49" s="180">
        <f t="shared" si="31"/>
        <v>196.21000000000004</v>
      </c>
    </row>
    <row r="50" spans="1:120" x14ac:dyDescent="0.3">
      <c r="A50" s="47" t="s">
        <v>135</v>
      </c>
      <c r="B50" s="5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9">
        <v>193.26240568532015</v>
      </c>
      <c r="AS50" s="90">
        <v>193.6091970401867</v>
      </c>
      <c r="AT50" s="86">
        <v>194.03264680973413</v>
      </c>
      <c r="AU50" s="86">
        <v>194.40576097655006</v>
      </c>
      <c r="AV50" s="91">
        <v>194.40576097655006</v>
      </c>
      <c r="AW50" s="86">
        <v>194.40576097655006</v>
      </c>
      <c r="AX50" s="86">
        <v>194.51339214366405</v>
      </c>
      <c r="AY50" s="85">
        <v>196.62862315316414</v>
      </c>
      <c r="AZ50" s="85">
        <v>196.61188110331744</v>
      </c>
      <c r="BA50" s="85">
        <v>196.61188110331744</v>
      </c>
      <c r="BB50" s="85">
        <v>196.61188110331744</v>
      </c>
      <c r="BC50" s="85">
        <v>198.69651596165002</v>
      </c>
      <c r="BD50" s="85">
        <v>198.69651596165002</v>
      </c>
      <c r="BE50" s="85">
        <v>198.69651596165002</v>
      </c>
      <c r="BF50" s="85">
        <v>198.69651596165002</v>
      </c>
      <c r="BG50" s="85">
        <v>198.86722956460218</v>
      </c>
      <c r="BH50" s="85">
        <v>198.86722956460218</v>
      </c>
      <c r="BI50" s="85">
        <v>198.86722956460218</v>
      </c>
      <c r="BJ50" s="85">
        <v>198.86722956460216</v>
      </c>
      <c r="BK50" s="85">
        <v>198.86722956460216</v>
      </c>
      <c r="BL50" s="85">
        <v>198.57724705927586</v>
      </c>
      <c r="BM50" s="85">
        <v>198.57724705927586</v>
      </c>
      <c r="BN50" s="85">
        <v>199.06000000000003</v>
      </c>
      <c r="BO50" s="85">
        <v>197.94000000000003</v>
      </c>
      <c r="BP50" s="85">
        <v>197.61000000000004</v>
      </c>
      <c r="BQ50" s="85">
        <v>197.61000000000004</v>
      </c>
      <c r="BR50" s="85">
        <v>197.32</v>
      </c>
      <c r="BS50" s="85">
        <v>197.44</v>
      </c>
      <c r="BT50" s="85">
        <v>195.62</v>
      </c>
      <c r="BU50" s="85">
        <v>195.62</v>
      </c>
      <c r="BV50" s="85">
        <v>195.62</v>
      </c>
      <c r="BW50" s="85">
        <v>195.63</v>
      </c>
      <c r="BX50" s="85">
        <v>195.69</v>
      </c>
      <c r="BY50" s="85">
        <v>195.69</v>
      </c>
      <c r="BZ50" s="85">
        <v>195.72</v>
      </c>
      <c r="CA50" s="85">
        <v>195.72</v>
      </c>
      <c r="CB50" s="85">
        <v>197.81</v>
      </c>
      <c r="CC50" s="85">
        <v>197.81</v>
      </c>
      <c r="CD50" s="85">
        <v>197.56</v>
      </c>
      <c r="CE50" s="85">
        <v>197.56</v>
      </c>
      <c r="CF50" s="85">
        <v>0</v>
      </c>
      <c r="CG50" s="85">
        <v>0</v>
      </c>
      <c r="CH50" s="85">
        <v>0</v>
      </c>
      <c r="CM50" s="42"/>
      <c r="CN50" s="43" t="str">
        <f t="shared" si="23"/>
        <v>ar</v>
      </c>
      <c r="CO50" s="44">
        <f t="shared" si="5"/>
        <v>143</v>
      </c>
      <c r="CP50" s="43" t="str">
        <f>CP$4&amp;CN52&amp;CO50</f>
        <v>DataGrowthRates!at143</v>
      </c>
      <c r="CQ50" s="43" t="str">
        <f>CQ$4&amp;CN53&amp;CO50</f>
        <v>DataGrowthRates!au143</v>
      </c>
      <c r="CR50" s="43" t="str">
        <f>CR$4&amp;CN56&amp;CO50</f>
        <v>DataGrowthRates!ax143</v>
      </c>
      <c r="CS50" s="3"/>
      <c r="CT50" s="47" t="s">
        <v>135</v>
      </c>
      <c r="CU50" s="130">
        <f t="shared" ca="1" si="6"/>
        <v>-1.9613331138246983</v>
      </c>
      <c r="CV50" s="130">
        <f t="shared" ca="1" si="6"/>
        <v>-1.7854118734872149</v>
      </c>
      <c r="CW50" s="130">
        <f t="shared" ca="1" si="6"/>
        <v>-2.6151663835659313</v>
      </c>
      <c r="CX50" s="131">
        <f t="shared" ca="1" si="24"/>
        <v>0.17592124033748346</v>
      </c>
      <c r="CY50" s="131">
        <f t="shared" ca="1" si="25"/>
        <v>-0.65383326974123301</v>
      </c>
      <c r="DB50" s="3">
        <f t="shared" si="29"/>
        <v>50</v>
      </c>
      <c r="DC50" s="43" t="str">
        <f t="shared" si="7"/>
        <v>DataGrowthRates!ar50</v>
      </c>
      <c r="DD50" s="43" t="str">
        <f t="shared" si="0"/>
        <v>DataGrowthRates!av50</v>
      </c>
      <c r="DE50" s="43" t="str">
        <f t="shared" si="8"/>
        <v>DataGrowthRates!as50</v>
      </c>
      <c r="DF50" s="43" t="str">
        <f t="shared" si="9"/>
        <v>DataGrowthRates!av50</v>
      </c>
      <c r="DH50" s="47" t="s">
        <v>135</v>
      </c>
      <c r="DI50" s="179">
        <f t="shared" ca="1" si="33"/>
        <v>193.26240568532015</v>
      </c>
      <c r="DJ50" s="179">
        <f t="shared" ca="1" si="10"/>
        <v>197.12875727869837</v>
      </c>
      <c r="DK50" s="179">
        <f t="shared" ca="1" si="11"/>
        <v>-1.9613331138246983</v>
      </c>
      <c r="DL50" s="179">
        <f t="shared" ca="1" si="30"/>
        <v>193.6091970401867</v>
      </c>
      <c r="DM50" s="179">
        <f t="shared" ca="1" si="30"/>
        <v>194.40576097655006</v>
      </c>
      <c r="DN50" s="179">
        <f t="shared" ca="1" si="21"/>
        <v>0.34679135486655355</v>
      </c>
      <c r="DO50" s="179">
        <f t="shared" ca="1" si="22"/>
        <v>1.1433552912299092</v>
      </c>
      <c r="DP50" s="180">
        <f t="shared" si="31"/>
        <v>197.56</v>
      </c>
    </row>
    <row r="51" spans="1:120" x14ac:dyDescent="0.3">
      <c r="A51" s="47" t="s">
        <v>136</v>
      </c>
      <c r="B51" s="5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9">
        <v>196.67092869135101</v>
      </c>
      <c r="AT51" s="90">
        <v>196.63749480019166</v>
      </c>
      <c r="AU51" s="86">
        <v>195.93643161155603</v>
      </c>
      <c r="AV51" s="86">
        <v>195.93643161155603</v>
      </c>
      <c r="AW51" s="91">
        <v>195.93643161155603</v>
      </c>
      <c r="AX51" s="86">
        <v>195.97222743093457</v>
      </c>
      <c r="AY51" s="85">
        <v>197.16738300113801</v>
      </c>
      <c r="AZ51" s="85">
        <v>197.17849677671111</v>
      </c>
      <c r="BA51" s="85">
        <v>197.17849677671111</v>
      </c>
      <c r="BB51" s="85">
        <v>197.17849677671111</v>
      </c>
      <c r="BC51" s="85">
        <v>200.60907500338953</v>
      </c>
      <c r="BD51" s="85">
        <v>200.60907500338953</v>
      </c>
      <c r="BE51" s="85">
        <v>200.60907500338953</v>
      </c>
      <c r="BF51" s="85">
        <v>200.60907500338953</v>
      </c>
      <c r="BG51" s="85">
        <v>200.53248961584458</v>
      </c>
      <c r="BH51" s="85">
        <v>200.53248961584458</v>
      </c>
      <c r="BI51" s="85">
        <v>200.53248961584458</v>
      </c>
      <c r="BJ51" s="85">
        <v>200.53248961584455</v>
      </c>
      <c r="BK51" s="85">
        <v>200.53248961584455</v>
      </c>
      <c r="BL51" s="85">
        <v>199.43441479500103</v>
      </c>
      <c r="BM51" s="85">
        <v>199.43441479500103</v>
      </c>
      <c r="BN51" s="85">
        <v>201.39999999999998</v>
      </c>
      <c r="BO51" s="85">
        <v>200.53</v>
      </c>
      <c r="BP51" s="85">
        <v>200.20000000000002</v>
      </c>
      <c r="BQ51" s="85">
        <v>200.20000000000002</v>
      </c>
      <c r="BR51" s="85">
        <v>200.47</v>
      </c>
      <c r="BS51" s="85">
        <v>200.47</v>
      </c>
      <c r="BT51" s="85">
        <v>198.63</v>
      </c>
      <c r="BU51" s="85">
        <v>198.63</v>
      </c>
      <c r="BV51" s="85">
        <v>198.63</v>
      </c>
      <c r="BW51" s="85">
        <v>198.63000000000002</v>
      </c>
      <c r="BX51" s="85">
        <v>198.21</v>
      </c>
      <c r="BY51" s="85">
        <v>198.21</v>
      </c>
      <c r="BZ51" s="85">
        <v>198.28</v>
      </c>
      <c r="CA51" s="85">
        <v>198.28</v>
      </c>
      <c r="CB51" s="85">
        <v>197.85</v>
      </c>
      <c r="CC51" s="85">
        <v>197.85</v>
      </c>
      <c r="CD51" s="85">
        <v>197.34</v>
      </c>
      <c r="CE51" s="85">
        <v>197.34</v>
      </c>
      <c r="CF51" s="85">
        <v>0</v>
      </c>
      <c r="CG51" s="85">
        <v>0</v>
      </c>
      <c r="CH51" s="85">
        <v>0</v>
      </c>
      <c r="CM51" s="42"/>
      <c r="CN51" s="43" t="str">
        <f t="shared" si="23"/>
        <v>as</v>
      </c>
      <c r="CO51" s="44">
        <f>CO50+1</f>
        <v>144</v>
      </c>
      <c r="CP51" s="43" t="str">
        <f t="shared" ref="CP51:CP74" si="34">CP$4&amp;CN53&amp;CO51</f>
        <v>DataGrowthRates!au144</v>
      </c>
      <c r="CQ51" s="43" t="str">
        <f t="shared" ref="CQ51:CQ73" si="35">CQ$4&amp;CN54&amp;CO51</f>
        <v>DataGrowthRates!av144</v>
      </c>
      <c r="CR51" s="43" t="str">
        <f t="shared" ref="CR51:CR70" si="36">CR$4&amp;CN57&amp;CO51</f>
        <v>DataGrowthRates!ay144</v>
      </c>
      <c r="CS51" s="3"/>
      <c r="CT51" s="47" t="s">
        <v>136</v>
      </c>
      <c r="CU51" s="130">
        <f t="shared" ca="1" si="6"/>
        <v>-0.62409796729829192</v>
      </c>
      <c r="CV51" s="130">
        <f t="shared" ca="1" si="6"/>
        <v>-0.60325579006370289</v>
      </c>
      <c r="CW51" s="130">
        <f t="shared" ca="1" si="6"/>
        <v>-0.97341527676606576</v>
      </c>
      <c r="CX51" s="131">
        <f t="shared" ca="1" si="24"/>
        <v>2.0842177234589032E-2</v>
      </c>
      <c r="CY51" s="131">
        <f t="shared" ca="1" si="25"/>
        <v>-0.34931730946777384</v>
      </c>
      <c r="DB51" s="3">
        <f t="shared" si="29"/>
        <v>51</v>
      </c>
      <c r="DC51" s="43" t="str">
        <f t="shared" si="7"/>
        <v>DataGrowthRates!as51</v>
      </c>
      <c r="DD51" s="43" t="str">
        <f t="shared" si="0"/>
        <v>DataGrowthRates!aw51</v>
      </c>
      <c r="DE51" s="43" t="str">
        <f t="shared" si="8"/>
        <v>DataGrowthRates!at51</v>
      </c>
      <c r="DF51" s="43" t="str">
        <f t="shared" si="9"/>
        <v>DataGrowthRates!aw51</v>
      </c>
      <c r="DH51" s="47" t="s">
        <v>136</v>
      </c>
      <c r="DI51" s="179">
        <f t="shared" ca="1" si="33"/>
        <v>196.67092869135101</v>
      </c>
      <c r="DJ51" s="179">
        <f t="shared" ca="1" si="10"/>
        <v>197.90605636629326</v>
      </c>
      <c r="DK51" s="179">
        <f t="shared" ca="1" si="11"/>
        <v>-0.62409796729829192</v>
      </c>
      <c r="DL51" s="179">
        <f t="shared" ca="1" si="30"/>
        <v>196.63749480019166</v>
      </c>
      <c r="DM51" s="179">
        <f t="shared" ca="1" si="30"/>
        <v>195.93643161155603</v>
      </c>
      <c r="DN51" s="179">
        <f t="shared" ca="1" si="21"/>
        <v>-3.3433891159347695E-2</v>
      </c>
      <c r="DO51" s="179">
        <f t="shared" ca="1" si="22"/>
        <v>-0.73449707979497703</v>
      </c>
      <c r="DP51" s="180">
        <f t="shared" si="31"/>
        <v>197.34</v>
      </c>
    </row>
    <row r="52" spans="1:120" x14ac:dyDescent="0.3">
      <c r="A52" s="48" t="s">
        <v>137</v>
      </c>
      <c r="B52" s="57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93">
        <v>197.67567742129637</v>
      </c>
      <c r="AU52" s="94">
        <v>197.4031311839156</v>
      </c>
      <c r="AV52" s="88">
        <v>197.4031311839156</v>
      </c>
      <c r="AW52" s="88">
        <v>197.4031311839156</v>
      </c>
      <c r="AX52" s="95">
        <v>198.25414921599986</v>
      </c>
      <c r="AY52" s="87">
        <v>198.62929245725087</v>
      </c>
      <c r="AZ52" s="87">
        <v>198.61984481831092</v>
      </c>
      <c r="BA52" s="87">
        <v>198.61984481831092</v>
      </c>
      <c r="BB52" s="87">
        <v>198.61984481831092</v>
      </c>
      <c r="BC52" s="87">
        <v>198.34103778224394</v>
      </c>
      <c r="BD52" s="87">
        <v>198.34103778224394</v>
      </c>
      <c r="BE52" s="87">
        <v>198.34103778224394</v>
      </c>
      <c r="BF52" s="87">
        <v>198.34103778224394</v>
      </c>
      <c r="BG52" s="87">
        <v>197.69298403788687</v>
      </c>
      <c r="BH52" s="87">
        <v>197.69298403788687</v>
      </c>
      <c r="BI52" s="87">
        <v>197.69298403788687</v>
      </c>
      <c r="BJ52" s="87">
        <v>197.69298403788687</v>
      </c>
      <c r="BK52" s="87">
        <v>197.69298403788687</v>
      </c>
      <c r="BL52" s="87">
        <v>197.43855367459412</v>
      </c>
      <c r="BM52" s="87">
        <v>197.43855367459412</v>
      </c>
      <c r="BN52" s="87">
        <v>197.10999999999996</v>
      </c>
      <c r="BO52" s="87">
        <v>195.94</v>
      </c>
      <c r="BP52" s="87">
        <v>195.60999999999999</v>
      </c>
      <c r="BQ52" s="87">
        <v>195.60999999999999</v>
      </c>
      <c r="BR52" s="87">
        <v>195.57</v>
      </c>
      <c r="BS52" s="87">
        <v>195.76999999999998</v>
      </c>
      <c r="BT52" s="87">
        <v>194.16000000000003</v>
      </c>
      <c r="BU52" s="87">
        <v>194.16000000000003</v>
      </c>
      <c r="BV52" s="87">
        <v>194.16000000000003</v>
      </c>
      <c r="BW52" s="87">
        <v>194.58</v>
      </c>
      <c r="BX52" s="87">
        <v>194.56000000000003</v>
      </c>
      <c r="BY52" s="87">
        <v>194.56000000000003</v>
      </c>
      <c r="BZ52" s="87">
        <v>194.17000000000002</v>
      </c>
      <c r="CA52" s="87">
        <v>194.17000000000002</v>
      </c>
      <c r="CB52" s="87">
        <v>191.74</v>
      </c>
      <c r="CC52" s="87">
        <v>191.74</v>
      </c>
      <c r="CD52" s="87">
        <v>191.09</v>
      </c>
      <c r="CE52" s="87">
        <v>191.09</v>
      </c>
      <c r="CF52" s="87">
        <v>0</v>
      </c>
      <c r="CG52" s="87">
        <v>0</v>
      </c>
      <c r="CH52" s="87">
        <v>0</v>
      </c>
      <c r="CM52" s="42"/>
      <c r="CN52" s="43" t="str">
        <f t="shared" si="23"/>
        <v>at</v>
      </c>
      <c r="CO52" s="44">
        <f t="shared" si="5"/>
        <v>145</v>
      </c>
      <c r="CP52" s="43" t="str">
        <f t="shared" si="34"/>
        <v>DataGrowthRates!av145</v>
      </c>
      <c r="CQ52" s="43" t="str">
        <f t="shared" si="35"/>
        <v>DataGrowthRates!aw145</v>
      </c>
      <c r="CR52" s="43" t="str">
        <f t="shared" si="36"/>
        <v>DataGrowthRates!az145</v>
      </c>
      <c r="CS52" s="3"/>
      <c r="CT52" s="48" t="s">
        <v>137</v>
      </c>
      <c r="CU52" s="134">
        <f t="shared" ca="1" si="6"/>
        <v>-1.0386829525093264</v>
      </c>
      <c r="CV52" s="134">
        <f t="shared" ca="1" si="6"/>
        <v>-1.186607709496335</v>
      </c>
      <c r="CW52" s="134">
        <f t="shared" ca="1" si="6"/>
        <v>-0.76061660111676455</v>
      </c>
      <c r="CX52" s="135">
        <f t="shared" ca="1" si="24"/>
        <v>-0.14792475698700858</v>
      </c>
      <c r="CY52" s="135">
        <f t="shared" ca="1" si="25"/>
        <v>0.27806635139256186</v>
      </c>
      <c r="DB52" s="3">
        <f t="shared" si="29"/>
        <v>52</v>
      </c>
      <c r="DC52" s="43" t="str">
        <f t="shared" si="7"/>
        <v>DataGrowthRates!at52</v>
      </c>
      <c r="DD52" s="43" t="str">
        <f t="shared" si="0"/>
        <v>DataGrowthRates!ax52</v>
      </c>
      <c r="DE52" s="43" t="str">
        <f t="shared" si="8"/>
        <v>DataGrowthRates!au52</v>
      </c>
      <c r="DF52" s="43" t="str">
        <f t="shared" si="9"/>
        <v>DataGrowthRates!ax52</v>
      </c>
      <c r="DH52" s="48" t="s">
        <v>137</v>
      </c>
      <c r="DI52" s="181">
        <f t="shared" ca="1" si="33"/>
        <v>197.67567742129637</v>
      </c>
      <c r="DJ52" s="181">
        <f t="shared" ca="1" si="10"/>
        <v>199.75045130657824</v>
      </c>
      <c r="DK52" s="181">
        <f t="shared" ca="1" si="11"/>
        <v>-1.0386829525093264</v>
      </c>
      <c r="DL52" s="181">
        <f t="shared" ca="1" si="30"/>
        <v>197.4031311839156</v>
      </c>
      <c r="DM52" s="181">
        <f t="shared" ca="1" si="30"/>
        <v>198.25414921599986</v>
      </c>
      <c r="DN52" s="181">
        <f t="shared" ca="1" si="21"/>
        <v>-0.27254623738076589</v>
      </c>
      <c r="DO52" s="181">
        <f t="shared" ca="1" si="22"/>
        <v>0.57847179470348919</v>
      </c>
      <c r="DP52" s="180">
        <f t="shared" si="31"/>
        <v>191.09</v>
      </c>
    </row>
    <row r="53" spans="1:120" x14ac:dyDescent="0.3">
      <c r="A53" s="49" t="s">
        <v>138</v>
      </c>
      <c r="B53" s="5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96"/>
      <c r="AN53" s="96"/>
      <c r="AO53" s="96"/>
      <c r="AP53" s="96"/>
      <c r="AQ53" s="96"/>
      <c r="AR53" s="96"/>
      <c r="AS53" s="96"/>
      <c r="AT53" s="96"/>
      <c r="AU53" s="89">
        <v>197.43866959875393</v>
      </c>
      <c r="AV53" s="90">
        <v>198.27586314768413</v>
      </c>
      <c r="AW53" s="86">
        <v>198.0446233995535</v>
      </c>
      <c r="AX53" s="86">
        <v>197.85030652406272</v>
      </c>
      <c r="AY53" s="97">
        <v>196.84900278847022</v>
      </c>
      <c r="AZ53" s="96">
        <v>196.90815276114418</v>
      </c>
      <c r="BA53" s="96">
        <v>196.90815276114418</v>
      </c>
      <c r="BB53" s="86">
        <v>196.91774325294296</v>
      </c>
      <c r="BC53" s="92">
        <v>195.79348326850373</v>
      </c>
      <c r="BD53" s="92">
        <v>195.79348326850373</v>
      </c>
      <c r="BE53" s="92">
        <v>195.79348326850373</v>
      </c>
      <c r="BF53" s="92">
        <v>195.79348326850373</v>
      </c>
      <c r="BG53" s="92">
        <v>194.32874832038294</v>
      </c>
      <c r="BH53" s="92">
        <v>194.32874832038294</v>
      </c>
      <c r="BI53" s="92">
        <v>194.32874832038294</v>
      </c>
      <c r="BJ53" s="92">
        <v>194.32874832038297</v>
      </c>
      <c r="BK53" s="92">
        <v>194.52261932341574</v>
      </c>
      <c r="BL53" s="92">
        <v>196.54666784417884</v>
      </c>
      <c r="BM53" s="92">
        <v>196.54666784417884</v>
      </c>
      <c r="BN53" s="92">
        <v>194.51999999999998</v>
      </c>
      <c r="BO53" s="92">
        <v>193.35000000000002</v>
      </c>
      <c r="BP53" s="92">
        <v>192.99</v>
      </c>
      <c r="BQ53" s="92">
        <v>192.99</v>
      </c>
      <c r="BR53" s="92">
        <v>193.29000000000002</v>
      </c>
      <c r="BS53" s="92">
        <v>193.56</v>
      </c>
      <c r="BT53" s="92">
        <v>191.84</v>
      </c>
      <c r="BU53" s="92">
        <v>191.84</v>
      </c>
      <c r="BV53" s="92">
        <v>191.84</v>
      </c>
      <c r="BW53" s="92">
        <v>191.93</v>
      </c>
      <c r="BX53" s="92">
        <v>190.18</v>
      </c>
      <c r="BY53" s="92">
        <v>190.18</v>
      </c>
      <c r="BZ53" s="92">
        <v>190.25</v>
      </c>
      <c r="CA53" s="92">
        <v>190.25</v>
      </c>
      <c r="CB53" s="92">
        <v>189.32000000000005</v>
      </c>
      <c r="CC53" s="92">
        <v>189.32000000000005</v>
      </c>
      <c r="CD53" s="92">
        <v>189.38000000000002</v>
      </c>
      <c r="CE53" s="92">
        <v>189.38000000000002</v>
      </c>
      <c r="CF53" s="92">
        <v>0</v>
      </c>
      <c r="CG53" s="92">
        <v>0</v>
      </c>
      <c r="CH53" s="92">
        <v>0</v>
      </c>
      <c r="CM53" s="42"/>
      <c r="CN53" s="43" t="str">
        <f t="shared" si="23"/>
        <v>au</v>
      </c>
      <c r="CO53" s="44">
        <f t="shared" si="5"/>
        <v>146</v>
      </c>
      <c r="CP53" s="43" t="str">
        <f t="shared" si="34"/>
        <v>DataGrowthRates!aw146</v>
      </c>
      <c r="CQ53" s="43" t="str">
        <f t="shared" si="35"/>
        <v>DataGrowthRates!ax146</v>
      </c>
      <c r="CR53" s="43" t="str">
        <f t="shared" si="36"/>
        <v>DataGrowthRates!ba146</v>
      </c>
      <c r="CS53" s="3"/>
      <c r="CT53" s="49" t="s">
        <v>138</v>
      </c>
      <c r="CU53" s="130">
        <f t="shared" ref="CU53:CV56" ca="1" si="37">INDIRECT(CP51)</f>
        <v>-2.5117658511447867</v>
      </c>
      <c r="CV53" s="130">
        <f t="shared" ca="1" si="37"/>
        <v>-2.0983892775896456</v>
      </c>
      <c r="CW53" s="130">
        <f t="shared" ca="1" si="6"/>
        <v>-2.0511464349981217</v>
      </c>
      <c r="CX53" s="131">
        <f t="shared" ca="1" si="24"/>
        <v>0.41337657355514112</v>
      </c>
      <c r="CY53" s="131">
        <f t="shared" ca="1" si="25"/>
        <v>0.46061941614666502</v>
      </c>
      <c r="DB53" s="3">
        <f t="shared" si="29"/>
        <v>53</v>
      </c>
      <c r="DC53" s="43" t="str">
        <f t="shared" si="7"/>
        <v>DataGrowthRates!au53</v>
      </c>
      <c r="DD53" s="43" t="str">
        <f t="shared" si="0"/>
        <v>DataGrowthRates!ay53</v>
      </c>
      <c r="DE53" s="43" t="str">
        <f t="shared" si="8"/>
        <v>DataGrowthRates!av53</v>
      </c>
      <c r="DF53" s="43" t="str">
        <f t="shared" si="9"/>
        <v>DataGrowthRates!ay53</v>
      </c>
      <c r="DH53" s="49" t="s">
        <v>138</v>
      </c>
      <c r="DI53" s="179">
        <f t="shared" ca="1" si="33"/>
        <v>197.43866959875393</v>
      </c>
      <c r="DJ53" s="179">
        <f t="shared" ca="1" si="10"/>
        <v>202.52563945027865</v>
      </c>
      <c r="DK53" s="179">
        <f t="shared" ca="1" si="11"/>
        <v>-2.5117658511447867</v>
      </c>
      <c r="DL53" s="179">
        <f t="shared" ca="1" si="30"/>
        <v>198.27586314768413</v>
      </c>
      <c r="DM53" s="179">
        <f t="shared" ca="1" si="30"/>
        <v>196.84900278847022</v>
      </c>
      <c r="DN53" s="179">
        <f t="shared" ca="1" si="21"/>
        <v>0.83719354893020181</v>
      </c>
      <c r="DO53" s="179">
        <f t="shared" ca="1" si="22"/>
        <v>-0.58966681028371681</v>
      </c>
      <c r="DP53" s="180">
        <f t="shared" si="31"/>
        <v>189.38000000000002</v>
      </c>
    </row>
    <row r="54" spans="1:120" x14ac:dyDescent="0.3">
      <c r="A54" s="47" t="s">
        <v>139</v>
      </c>
      <c r="B54" s="5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9">
        <v>190.24017754786905</v>
      </c>
      <c r="AW54" s="90">
        <v>189.89736851448197</v>
      </c>
      <c r="AX54" s="86">
        <v>190.26827680602534</v>
      </c>
      <c r="AY54" s="86">
        <v>190.82918372730015</v>
      </c>
      <c r="AZ54" s="91">
        <v>190.81426896691053</v>
      </c>
      <c r="BA54" s="86">
        <v>190.81426896691053</v>
      </c>
      <c r="BB54" s="86">
        <v>191.31839081979641</v>
      </c>
      <c r="BC54" s="85">
        <v>195.45926102621129</v>
      </c>
      <c r="BD54" s="85">
        <v>195.45926102621129</v>
      </c>
      <c r="BE54" s="85">
        <v>195.45926102621129</v>
      </c>
      <c r="BF54" s="85">
        <v>195.45926102621129</v>
      </c>
      <c r="BG54" s="85">
        <v>195.86311827310533</v>
      </c>
      <c r="BH54" s="85">
        <v>195.86311827310533</v>
      </c>
      <c r="BI54" s="85">
        <v>195.86311827310533</v>
      </c>
      <c r="BJ54" s="85">
        <v>195.86311827310536</v>
      </c>
      <c r="BK54" s="85">
        <v>196.25091028409193</v>
      </c>
      <c r="BL54" s="85">
        <v>196.33999215657823</v>
      </c>
      <c r="BM54" s="85">
        <v>196.33999215657823</v>
      </c>
      <c r="BN54" s="85">
        <v>197.07</v>
      </c>
      <c r="BO54" s="85">
        <v>195.9</v>
      </c>
      <c r="BP54" s="85">
        <v>195.54</v>
      </c>
      <c r="BQ54" s="85">
        <v>195.54</v>
      </c>
      <c r="BR54" s="85">
        <v>195.68</v>
      </c>
      <c r="BS54" s="85">
        <v>195.85999999999999</v>
      </c>
      <c r="BT54" s="85">
        <v>194.14000000000001</v>
      </c>
      <c r="BU54" s="85">
        <v>194.14000000000001</v>
      </c>
      <c r="BV54" s="85">
        <v>194.14000000000001</v>
      </c>
      <c r="BW54" s="85">
        <v>194.45999999999998</v>
      </c>
      <c r="BX54" s="85">
        <v>193.24</v>
      </c>
      <c r="BY54" s="85">
        <v>193.24</v>
      </c>
      <c r="BZ54" s="85">
        <v>193.32</v>
      </c>
      <c r="CA54" s="85">
        <v>193.32</v>
      </c>
      <c r="CB54" s="85">
        <v>194.26</v>
      </c>
      <c r="CC54" s="85">
        <v>194.26</v>
      </c>
      <c r="CD54" s="85">
        <v>194.32</v>
      </c>
      <c r="CE54" s="85">
        <v>194.32</v>
      </c>
      <c r="CF54" s="85">
        <v>0</v>
      </c>
      <c r="CG54" s="85">
        <v>0</v>
      </c>
      <c r="CH54" s="85">
        <v>0</v>
      </c>
      <c r="CM54" s="42"/>
      <c r="CN54" s="43" t="str">
        <f t="shared" si="23"/>
        <v>av</v>
      </c>
      <c r="CO54" s="44">
        <f t="shared" si="5"/>
        <v>147</v>
      </c>
      <c r="CP54" s="43" t="str">
        <f t="shared" si="34"/>
        <v>DataGrowthRates!ax147</v>
      </c>
      <c r="CQ54" s="43" t="str">
        <f t="shared" si="35"/>
        <v>DataGrowthRates!ay147</v>
      </c>
      <c r="CR54" s="43" t="str">
        <f t="shared" si="36"/>
        <v>DataGrowthRates!bb147</v>
      </c>
      <c r="CS54" s="3"/>
      <c r="CT54" s="47" t="s">
        <v>139</v>
      </c>
      <c r="CU54" s="130">
        <f t="shared" ca="1" si="37"/>
        <v>-2.1427263306170601</v>
      </c>
      <c r="CV54" s="130">
        <f t="shared" ca="1" si="37"/>
        <v>-2.3190632002988361</v>
      </c>
      <c r="CW54" s="130">
        <f t="shared" ca="1" si="6"/>
        <v>-2.9487598124145551</v>
      </c>
      <c r="CX54" s="131">
        <f t="shared" ca="1" si="24"/>
        <v>-0.17633686968177598</v>
      </c>
      <c r="CY54" s="131">
        <f t="shared" ca="1" si="25"/>
        <v>-0.80603348179749501</v>
      </c>
      <c r="DB54" s="3">
        <f t="shared" si="29"/>
        <v>54</v>
      </c>
      <c r="DC54" s="43" t="str">
        <f t="shared" si="7"/>
        <v>DataGrowthRates!av54</v>
      </c>
      <c r="DD54" s="43" t="str">
        <f t="shared" si="0"/>
        <v>DataGrowthRates!az54</v>
      </c>
      <c r="DE54" s="43" t="str">
        <f t="shared" si="8"/>
        <v>DataGrowthRates!aw54</v>
      </c>
      <c r="DF54" s="43" t="str">
        <f t="shared" si="9"/>
        <v>DataGrowthRates!az54</v>
      </c>
      <c r="DH54" s="47" t="s">
        <v>139</v>
      </c>
      <c r="DI54" s="179">
        <f t="shared" ca="1" si="33"/>
        <v>190.24017754786905</v>
      </c>
      <c r="DJ54" s="179">
        <f t="shared" ca="1" si="10"/>
        <v>194.40576097655006</v>
      </c>
      <c r="DK54" s="179">
        <f t="shared" ca="1" si="11"/>
        <v>-2.1427263306170601</v>
      </c>
      <c r="DL54" s="179">
        <f t="shared" ca="1" si="30"/>
        <v>189.89736851448197</v>
      </c>
      <c r="DM54" s="179">
        <f t="shared" ca="1" si="30"/>
        <v>190.81426896691053</v>
      </c>
      <c r="DN54" s="179">
        <f t="shared" ca="1" si="21"/>
        <v>-0.34280903338708413</v>
      </c>
      <c r="DO54" s="179">
        <f t="shared" ca="1" si="22"/>
        <v>0.57409141904147987</v>
      </c>
      <c r="DP54" s="180">
        <f t="shared" si="31"/>
        <v>194.32</v>
      </c>
    </row>
    <row r="55" spans="1:120" x14ac:dyDescent="0.3">
      <c r="A55" s="47" t="s">
        <v>140</v>
      </c>
      <c r="B55" s="5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9">
        <v>186.14643441040593</v>
      </c>
      <c r="AX55" s="90">
        <v>188.46618139902424</v>
      </c>
      <c r="AY55" s="86">
        <v>188.52407099224371</v>
      </c>
      <c r="AZ55" s="86">
        <v>188.52607656535235</v>
      </c>
      <c r="BA55" s="91">
        <v>188.52607656535235</v>
      </c>
      <c r="BB55" s="86">
        <v>188.77582763904527</v>
      </c>
      <c r="BC55" s="85">
        <v>193.31900279925867</v>
      </c>
      <c r="BD55" s="85">
        <v>193.31900279925867</v>
      </c>
      <c r="BE55" s="85">
        <v>193.31900279925867</v>
      </c>
      <c r="BF55" s="85">
        <v>193.31900279925867</v>
      </c>
      <c r="BG55" s="85">
        <v>192.05303944849032</v>
      </c>
      <c r="BH55" s="85">
        <v>192.05303944849032</v>
      </c>
      <c r="BI55" s="85">
        <v>192.05303944849032</v>
      </c>
      <c r="BJ55" s="85">
        <v>192.05303944849032</v>
      </c>
      <c r="BK55" s="85">
        <v>192.58534898058156</v>
      </c>
      <c r="BL55" s="85">
        <v>192.91314634729517</v>
      </c>
      <c r="BM55" s="85">
        <v>192.91314634729517</v>
      </c>
      <c r="BN55" s="85">
        <v>194.56</v>
      </c>
      <c r="BO55" s="85">
        <v>193.82</v>
      </c>
      <c r="BP55" s="85">
        <v>193.45999999999998</v>
      </c>
      <c r="BQ55" s="85">
        <v>193.45999999999998</v>
      </c>
      <c r="BR55" s="85">
        <v>193.23999999999998</v>
      </c>
      <c r="BS55" s="85">
        <v>193.23999999999998</v>
      </c>
      <c r="BT55" s="85">
        <v>191.59</v>
      </c>
      <c r="BU55" s="85">
        <v>191.59</v>
      </c>
      <c r="BV55" s="85">
        <v>191.59</v>
      </c>
      <c r="BW55" s="85">
        <v>191.51</v>
      </c>
      <c r="BX55" s="85">
        <v>190.07</v>
      </c>
      <c r="BY55" s="85">
        <v>190.07</v>
      </c>
      <c r="BZ55" s="85">
        <v>189.75</v>
      </c>
      <c r="CA55" s="85">
        <v>189.75</v>
      </c>
      <c r="CB55" s="85">
        <v>190.64999999999998</v>
      </c>
      <c r="CC55" s="85">
        <v>190.64999999999998</v>
      </c>
      <c r="CD55" s="85">
        <v>190.69</v>
      </c>
      <c r="CE55" s="85">
        <v>190.69</v>
      </c>
      <c r="CF55" s="85">
        <v>0</v>
      </c>
      <c r="CG55" s="85">
        <v>0</v>
      </c>
      <c r="CH55" s="85">
        <v>0</v>
      </c>
      <c r="CM55" s="42"/>
      <c r="CN55" s="43" t="str">
        <f t="shared" si="23"/>
        <v>aw</v>
      </c>
      <c r="CO55" s="44">
        <f t="shared" si="5"/>
        <v>148</v>
      </c>
      <c r="CP55" s="43" t="str">
        <f t="shared" si="34"/>
        <v>DataGrowthRates!ay148</v>
      </c>
      <c r="CQ55" s="43" t="str">
        <f t="shared" si="35"/>
        <v>DataGrowthRates!az148</v>
      </c>
      <c r="CR55" s="43" t="str">
        <f t="shared" si="36"/>
        <v>DataGrowthRates!bc148</v>
      </c>
      <c r="CS55" s="3"/>
      <c r="CT55" s="47" t="s">
        <v>140</v>
      </c>
      <c r="CU55" s="130">
        <f t="shared" ca="1" si="37"/>
        <v>-4.9965170441394839</v>
      </c>
      <c r="CV55" s="130">
        <f t="shared" ca="1" si="37"/>
        <v>-3.8301580434685039</v>
      </c>
      <c r="CW55" s="130">
        <f t="shared" ca="1" si="6"/>
        <v>-4.3881155160427729</v>
      </c>
      <c r="CX55" s="131">
        <f t="shared" ca="1" si="24"/>
        <v>1.1663590006709801</v>
      </c>
      <c r="CY55" s="131">
        <f t="shared" ca="1" si="25"/>
        <v>0.608401528096711</v>
      </c>
      <c r="DB55" s="3">
        <f t="shared" si="29"/>
        <v>55</v>
      </c>
      <c r="DC55" s="43" t="str">
        <f t="shared" si="7"/>
        <v>DataGrowthRates!aw55</v>
      </c>
      <c r="DD55" s="43" t="str">
        <f t="shared" si="0"/>
        <v>DataGrowthRates!ba55</v>
      </c>
      <c r="DE55" s="43" t="str">
        <f t="shared" si="8"/>
        <v>DataGrowthRates!ax55</v>
      </c>
      <c r="DF55" s="43" t="str">
        <f t="shared" si="9"/>
        <v>DataGrowthRates!ba55</v>
      </c>
      <c r="DH55" s="47" t="s">
        <v>140</v>
      </c>
      <c r="DI55" s="179">
        <f t="shared" ca="1" si="33"/>
        <v>186.14643441040593</v>
      </c>
      <c r="DJ55" s="179">
        <f t="shared" ca="1" si="10"/>
        <v>195.93643161155603</v>
      </c>
      <c r="DK55" s="179">
        <f t="shared" ca="1" si="11"/>
        <v>-4.9965170441394839</v>
      </c>
      <c r="DL55" s="179">
        <f t="shared" ca="1" si="30"/>
        <v>188.46618139902424</v>
      </c>
      <c r="DM55" s="179">
        <f t="shared" ca="1" si="30"/>
        <v>188.52607656535235</v>
      </c>
      <c r="DN55" s="179">
        <f t="shared" ca="1" si="21"/>
        <v>2.3197469886183057</v>
      </c>
      <c r="DO55" s="179">
        <f t="shared" ca="1" si="22"/>
        <v>2.3796421549464242</v>
      </c>
      <c r="DP55" s="180">
        <f t="shared" si="31"/>
        <v>190.69</v>
      </c>
    </row>
    <row r="56" spans="1:120" x14ac:dyDescent="0.3">
      <c r="A56" s="48" t="s">
        <v>141</v>
      </c>
      <c r="B56" s="57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93">
        <v>197.10386732364324</v>
      </c>
      <c r="AY56" s="94">
        <v>198.71802516152565</v>
      </c>
      <c r="AZ56" s="88">
        <v>198.67178437613268</v>
      </c>
      <c r="BA56" s="88">
        <v>198.67178437613268</v>
      </c>
      <c r="BB56" s="95">
        <v>198.66314373768316</v>
      </c>
      <c r="BC56" s="87">
        <v>198.35429415195344</v>
      </c>
      <c r="BD56" s="87">
        <v>198.35429415195344</v>
      </c>
      <c r="BE56" s="87">
        <v>198.35429415195344</v>
      </c>
      <c r="BF56" s="87">
        <v>198.35429415195344</v>
      </c>
      <c r="BG56" s="87">
        <v>196.80482423462337</v>
      </c>
      <c r="BH56" s="87">
        <v>196.80482423462337</v>
      </c>
      <c r="BI56" s="87">
        <v>196.80482423462337</v>
      </c>
      <c r="BJ56" s="87">
        <v>196.8048242346234</v>
      </c>
      <c r="BK56" s="87">
        <v>197.15460504594162</v>
      </c>
      <c r="BL56" s="87">
        <v>196.50718446276395</v>
      </c>
      <c r="BM56" s="87">
        <v>196.50718446276395</v>
      </c>
      <c r="BN56" s="87">
        <v>196.06</v>
      </c>
      <c r="BO56" s="87">
        <v>194.73</v>
      </c>
      <c r="BP56" s="87">
        <v>194.37</v>
      </c>
      <c r="BQ56" s="87">
        <v>194.37</v>
      </c>
      <c r="BR56" s="87">
        <v>194.34000000000003</v>
      </c>
      <c r="BS56" s="87">
        <v>194.64000000000004</v>
      </c>
      <c r="BT56" s="87">
        <v>193.15</v>
      </c>
      <c r="BU56" s="87">
        <v>193.15</v>
      </c>
      <c r="BV56" s="87">
        <v>193.15</v>
      </c>
      <c r="BW56" s="87">
        <v>192.97000000000003</v>
      </c>
      <c r="BX56" s="87">
        <v>192.60000000000002</v>
      </c>
      <c r="BY56" s="87">
        <v>192.60000000000002</v>
      </c>
      <c r="BZ56" s="87">
        <v>192.97000000000003</v>
      </c>
      <c r="CA56" s="87">
        <v>192.97000000000003</v>
      </c>
      <c r="CB56" s="87">
        <v>192.87000000000003</v>
      </c>
      <c r="CC56" s="87">
        <v>192.87000000000003</v>
      </c>
      <c r="CD56" s="87">
        <v>192.94000000000003</v>
      </c>
      <c r="CE56" s="87">
        <v>192.94000000000003</v>
      </c>
      <c r="CF56" s="87">
        <v>0</v>
      </c>
      <c r="CG56" s="87">
        <v>0</v>
      </c>
      <c r="CH56" s="87">
        <v>0</v>
      </c>
      <c r="CM56" s="42"/>
      <c r="CN56" s="43" t="str">
        <f t="shared" si="23"/>
        <v>ax</v>
      </c>
      <c r="CO56" s="44">
        <f t="shared" si="5"/>
        <v>149</v>
      </c>
      <c r="CP56" s="43" t="str">
        <f t="shared" si="34"/>
        <v>DataGrowthRates!az149</v>
      </c>
      <c r="CQ56" s="43" t="str">
        <f t="shared" si="35"/>
        <v>DataGrowthRates!ba149</v>
      </c>
      <c r="CR56" s="43" t="str">
        <f t="shared" si="36"/>
        <v>DataGrowthRates!bd149</v>
      </c>
      <c r="CS56" s="3"/>
      <c r="CT56" s="48" t="s">
        <v>141</v>
      </c>
      <c r="CU56" s="134">
        <f ca="1">INDIRECT(CP54)</f>
        <v>-0.58020570913921865</v>
      </c>
      <c r="CV56" s="134">
        <f t="shared" ca="1" si="37"/>
        <v>4.4672516916845359E-2</v>
      </c>
      <c r="CW56" s="134">
        <f t="shared" ca="1" si="6"/>
        <v>2.1799895882428838E-2</v>
      </c>
      <c r="CX56" s="135">
        <f t="shared" ca="1" si="24"/>
        <v>0.62487822605606402</v>
      </c>
      <c r="CY56" s="135">
        <f t="shared" ca="1" si="25"/>
        <v>0.60200560502164746</v>
      </c>
      <c r="DB56" s="3">
        <f t="shared" si="29"/>
        <v>56</v>
      </c>
      <c r="DC56" s="43" t="str">
        <f t="shared" si="7"/>
        <v>DataGrowthRates!ax56</v>
      </c>
      <c r="DD56" s="43" t="str">
        <f t="shared" si="0"/>
        <v>DataGrowthRates!bb56</v>
      </c>
      <c r="DE56" s="43" t="str">
        <f t="shared" si="8"/>
        <v>DataGrowthRates!ay56</v>
      </c>
      <c r="DF56" s="43" t="str">
        <f t="shared" si="9"/>
        <v>DataGrowthRates!bb56</v>
      </c>
      <c r="DH56" s="48" t="s">
        <v>141</v>
      </c>
      <c r="DI56" s="181">
        <f t="shared" ca="1" si="33"/>
        <v>197.10386732364324</v>
      </c>
      <c r="DJ56" s="181">
        <f t="shared" ca="1" si="10"/>
        <v>198.25414921599986</v>
      </c>
      <c r="DK56" s="181">
        <f t="shared" ca="1" si="11"/>
        <v>-0.58020570913921865</v>
      </c>
      <c r="DL56" s="181">
        <f t="shared" ca="1" si="30"/>
        <v>198.71802516152565</v>
      </c>
      <c r="DM56" s="181">
        <f t="shared" ca="1" si="30"/>
        <v>198.66314373768316</v>
      </c>
      <c r="DN56" s="181">
        <f t="shared" ca="1" si="21"/>
        <v>1.6141578378824022</v>
      </c>
      <c r="DO56" s="181">
        <f t="shared" ca="1" si="22"/>
        <v>1.559276414039914</v>
      </c>
      <c r="DP56" s="180">
        <f t="shared" si="31"/>
        <v>192.94000000000003</v>
      </c>
    </row>
    <row r="57" spans="1:120" x14ac:dyDescent="0.3">
      <c r="A57" s="49" t="s">
        <v>143</v>
      </c>
      <c r="B57" s="5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9">
        <v>195.45712430791764</v>
      </c>
      <c r="AZ57" s="90">
        <v>196.17147002333826</v>
      </c>
      <c r="BA57" s="86">
        <v>196.2312929186219</v>
      </c>
      <c r="BB57" s="86">
        <v>196.17578744930816</v>
      </c>
      <c r="BC57" s="97">
        <v>195.35696668915028</v>
      </c>
      <c r="BD57" s="96">
        <v>195.33174897954962</v>
      </c>
      <c r="BE57" s="96">
        <v>195.33174897954962</v>
      </c>
      <c r="BF57" s="86">
        <v>196.67655023811108</v>
      </c>
      <c r="BG57" s="92">
        <v>194.71605148438715</v>
      </c>
      <c r="BH57" s="92">
        <v>194.58086315869889</v>
      </c>
      <c r="BI57" s="92">
        <v>194.58086315869889</v>
      </c>
      <c r="BJ57" s="92">
        <v>194.58086315869889</v>
      </c>
      <c r="BK57" s="92">
        <v>195.0731074100778</v>
      </c>
      <c r="BL57" s="92">
        <v>196.07797792688072</v>
      </c>
      <c r="BM57" s="92">
        <v>196.07797792688072</v>
      </c>
      <c r="BN57" s="92">
        <v>193.88</v>
      </c>
      <c r="BO57" s="92">
        <v>193.14000000000001</v>
      </c>
      <c r="BP57" s="92">
        <v>192.78</v>
      </c>
      <c r="BQ57" s="92">
        <v>192.78</v>
      </c>
      <c r="BR57" s="92">
        <v>192.98</v>
      </c>
      <c r="BS57" s="92">
        <v>193.28</v>
      </c>
      <c r="BT57" s="92">
        <v>191.51999999999998</v>
      </c>
      <c r="BU57" s="92">
        <v>191.51999999999998</v>
      </c>
      <c r="BV57" s="92">
        <v>191.51999999999998</v>
      </c>
      <c r="BW57" s="92">
        <v>191.63</v>
      </c>
      <c r="BX57" s="92">
        <v>192.36</v>
      </c>
      <c r="BY57" s="92">
        <v>192.36</v>
      </c>
      <c r="BZ57" s="92">
        <v>193</v>
      </c>
      <c r="CA57" s="92">
        <v>193</v>
      </c>
      <c r="CB57" s="92">
        <v>191.48000000000002</v>
      </c>
      <c r="CC57" s="92">
        <v>191.48000000000002</v>
      </c>
      <c r="CD57" s="92">
        <v>191.17</v>
      </c>
      <c r="CE57" s="92">
        <v>191.17</v>
      </c>
      <c r="CF57" s="92">
        <v>0</v>
      </c>
      <c r="CG57" s="92">
        <v>0</v>
      </c>
      <c r="CH57" s="92">
        <v>0</v>
      </c>
      <c r="CM57" s="41"/>
      <c r="CN57" s="43" t="str">
        <f t="shared" si="23"/>
        <v>ay</v>
      </c>
      <c r="CO57" s="44">
        <f t="shared" si="5"/>
        <v>150</v>
      </c>
      <c r="CP57" s="43" t="str">
        <f>CP$4&amp;CN59&amp;CO57</f>
        <v>DataGrowthRates!ba150</v>
      </c>
      <c r="CQ57" s="43" t="str">
        <f t="shared" si="35"/>
        <v>DataGrowthRates!bb150</v>
      </c>
      <c r="CR57" s="43" t="str">
        <f t="shared" si="36"/>
        <v>DataGrowthRates!be150</v>
      </c>
      <c r="CS57" s="3"/>
      <c r="CT57" s="49" t="s">
        <v>143</v>
      </c>
      <c r="CU57" s="130">
        <f t="shared" ref="CU57:CU62" ca="1" si="38">INDIRECT(CP55)</f>
        <v>-0.70707926422581913</v>
      </c>
      <c r="CV57" s="130">
        <f t="shared" ref="CV57:CV61" ca="1" si="39">INDIRECT(CQ55)</f>
        <v>-0.37412505651786837</v>
      </c>
      <c r="CW57" s="130">
        <f t="shared" ca="1" si="6"/>
        <v>-0.22294745058232063</v>
      </c>
      <c r="CX57" s="131">
        <f t="shared" ca="1" si="24"/>
        <v>0.33295420770795076</v>
      </c>
      <c r="CY57" s="131">
        <f t="shared" ca="1" si="25"/>
        <v>0.4841318136434985</v>
      </c>
      <c r="DB57" s="3">
        <f t="shared" si="29"/>
        <v>57</v>
      </c>
      <c r="DC57" s="43" t="str">
        <f t="shared" si="7"/>
        <v>DataGrowthRates!ay57</v>
      </c>
      <c r="DD57" s="43" t="str">
        <f t="shared" si="0"/>
        <v>DataGrowthRates!bc57</v>
      </c>
      <c r="DE57" s="43" t="str">
        <f t="shared" si="8"/>
        <v>DataGrowthRates!az57</v>
      </c>
      <c r="DF57" s="43" t="str">
        <f t="shared" si="9"/>
        <v>DataGrowthRates!bc57</v>
      </c>
      <c r="DH57" s="49" t="s">
        <v>143</v>
      </c>
      <c r="DI57" s="179">
        <f t="shared" ca="1" si="33"/>
        <v>195.45712430791764</v>
      </c>
      <c r="DJ57" s="179">
        <f t="shared" ca="1" si="10"/>
        <v>196.84900278847022</v>
      </c>
      <c r="DK57" s="179">
        <f t="shared" ca="1" si="11"/>
        <v>-0.70707926422581913</v>
      </c>
      <c r="DL57" s="179">
        <f t="shared" ca="1" si="30"/>
        <v>196.17147002333826</v>
      </c>
      <c r="DM57" s="179">
        <f t="shared" ca="1" si="30"/>
        <v>195.35696668915028</v>
      </c>
      <c r="DN57" s="179">
        <f t="shared" ca="1" si="21"/>
        <v>0.71434571542062031</v>
      </c>
      <c r="DO57" s="179">
        <f t="shared" ca="1" si="22"/>
        <v>-0.10015761876735496</v>
      </c>
      <c r="DP57" s="180">
        <f t="shared" si="31"/>
        <v>191.17</v>
      </c>
    </row>
    <row r="58" spans="1:120" x14ac:dyDescent="0.3">
      <c r="A58" s="47" t="s">
        <v>144</v>
      </c>
      <c r="B58" s="5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9">
        <v>187.15719232834496</v>
      </c>
      <c r="BA58" s="90">
        <v>188.7735542813092</v>
      </c>
      <c r="BB58" s="86">
        <v>189.90237351029347</v>
      </c>
      <c r="BC58" s="86">
        <v>193.35243189165445</v>
      </c>
      <c r="BD58" s="91">
        <v>193.3458325355567</v>
      </c>
      <c r="BE58" s="86">
        <v>193.3458325355567</v>
      </c>
      <c r="BF58" s="86">
        <v>194.9291175954491</v>
      </c>
      <c r="BG58" s="85">
        <v>193.52708699785111</v>
      </c>
      <c r="BH58" s="85">
        <v>193.78945122590008</v>
      </c>
      <c r="BI58" s="85">
        <v>193.78945122590008</v>
      </c>
      <c r="BJ58" s="85">
        <v>193.78945122590008</v>
      </c>
      <c r="BK58" s="85">
        <v>194.36110448791021</v>
      </c>
      <c r="BL58" s="85">
        <v>194.50906330027507</v>
      </c>
      <c r="BM58" s="85">
        <v>194.50906330027507</v>
      </c>
      <c r="BN58" s="85">
        <v>195.42999999999998</v>
      </c>
      <c r="BO58" s="85">
        <v>194.62</v>
      </c>
      <c r="BP58" s="85">
        <v>194.27</v>
      </c>
      <c r="BQ58" s="85">
        <v>194.27</v>
      </c>
      <c r="BR58" s="85">
        <v>194.04000000000002</v>
      </c>
      <c r="BS58" s="85">
        <v>194.21</v>
      </c>
      <c r="BT58" s="85">
        <v>192.6</v>
      </c>
      <c r="BU58" s="85">
        <v>192.6</v>
      </c>
      <c r="BV58" s="85">
        <v>192.6</v>
      </c>
      <c r="BW58" s="85">
        <v>193.09999999999997</v>
      </c>
      <c r="BX58" s="85">
        <v>192.52</v>
      </c>
      <c r="BY58" s="85">
        <v>192.52</v>
      </c>
      <c r="BZ58" s="85">
        <v>192.03000000000003</v>
      </c>
      <c r="CA58" s="85">
        <v>192.03000000000003</v>
      </c>
      <c r="CB58" s="85">
        <v>193.46000000000004</v>
      </c>
      <c r="CC58" s="85">
        <v>193.46000000000004</v>
      </c>
      <c r="CD58" s="85">
        <v>193.42000000000002</v>
      </c>
      <c r="CE58" s="85">
        <v>193.42000000000002</v>
      </c>
      <c r="CF58" s="85">
        <v>0</v>
      </c>
      <c r="CG58" s="85">
        <v>0</v>
      </c>
      <c r="CH58" s="85">
        <v>0</v>
      </c>
      <c r="CM58" s="42"/>
      <c r="CN58" s="43" t="str">
        <f t="shared" si="23"/>
        <v>az</v>
      </c>
      <c r="CO58" s="44">
        <f t="shared" si="5"/>
        <v>151</v>
      </c>
      <c r="CP58" s="43" t="str">
        <f t="shared" si="34"/>
        <v>DataGrowthRates!bb151</v>
      </c>
      <c r="CQ58" s="43" t="str">
        <f t="shared" si="35"/>
        <v>DataGrowthRates!bc151</v>
      </c>
      <c r="CR58" s="43" t="str">
        <f t="shared" si="36"/>
        <v>DataGrowthRates!bf151</v>
      </c>
      <c r="CS58" s="3"/>
      <c r="CT58" s="47" t="s">
        <v>144</v>
      </c>
      <c r="CU58" s="130">
        <f t="shared" ca="1" si="38"/>
        <v>-1.9165635035395339</v>
      </c>
      <c r="CV58" s="130">
        <f t="shared" ca="1" si="39"/>
        <v>-1.0694769823294579</v>
      </c>
      <c r="CW58" s="130">
        <f t="shared" ca="1" si="6"/>
        <v>-1.0812629084744088</v>
      </c>
      <c r="CX58" s="131">
        <f t="shared" ca="1" si="24"/>
        <v>0.84708652121007599</v>
      </c>
      <c r="CY58" s="131">
        <f t="shared" ca="1" si="25"/>
        <v>0.83530059506512511</v>
      </c>
      <c r="DB58" s="3">
        <f t="shared" si="29"/>
        <v>58</v>
      </c>
      <c r="DC58" s="43" t="str">
        <f t="shared" si="7"/>
        <v>DataGrowthRates!az58</v>
      </c>
      <c r="DD58" s="43" t="str">
        <f t="shared" si="0"/>
        <v>DataGrowthRates!bd58</v>
      </c>
      <c r="DE58" s="43" t="str">
        <f t="shared" si="8"/>
        <v>DataGrowthRates!ba58</v>
      </c>
      <c r="DF58" s="43" t="str">
        <f t="shared" si="9"/>
        <v>DataGrowthRates!bd58</v>
      </c>
      <c r="DH58" s="47" t="s">
        <v>144</v>
      </c>
      <c r="DI58" s="179">
        <f t="shared" ref="DI58" ca="1" si="40">INDIRECT(DC58)</f>
        <v>187.15719232834496</v>
      </c>
      <c r="DJ58" s="179">
        <f t="shared" ref="DJ58" ca="1" si="41">INDIRECT(DD54)</f>
        <v>190.81426896691053</v>
      </c>
      <c r="DK58" s="179">
        <f t="shared" ref="DK58" ca="1" si="42">(DI58-DJ58)*100/DJ58</f>
        <v>-1.9165635035395339</v>
      </c>
      <c r="DL58" s="179">
        <f t="shared" ca="1" si="30"/>
        <v>188.7735542813092</v>
      </c>
      <c r="DM58" s="179">
        <f t="shared" ca="1" si="30"/>
        <v>193.3458325355567</v>
      </c>
      <c r="DN58" s="179">
        <f t="shared" ca="1" si="21"/>
        <v>1.6163619529642403</v>
      </c>
      <c r="DO58" s="179">
        <f t="shared" ca="1" si="22"/>
        <v>6.1886402072117335</v>
      </c>
      <c r="DP58" s="180">
        <f t="shared" si="31"/>
        <v>193.42000000000002</v>
      </c>
    </row>
    <row r="59" spans="1:120" x14ac:dyDescent="0.3">
      <c r="A59" s="47" t="s">
        <v>145</v>
      </c>
      <c r="B59" s="5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9">
        <v>189.91828642240796</v>
      </c>
      <c r="BB59" s="90">
        <v>190.98188141437419</v>
      </c>
      <c r="BC59" s="86">
        <v>195.05134970791099</v>
      </c>
      <c r="BD59" s="86">
        <v>195.0417123592139</v>
      </c>
      <c r="BE59" s="91">
        <v>195.0417123592139</v>
      </c>
      <c r="BF59" s="86">
        <v>196.08706966386805</v>
      </c>
      <c r="BG59" s="85">
        <v>195.2299348545001</v>
      </c>
      <c r="BH59" s="85">
        <v>195.38654229251364</v>
      </c>
      <c r="BI59" s="85">
        <v>195.38654229251364</v>
      </c>
      <c r="BJ59" s="85">
        <v>195.38654229251367</v>
      </c>
      <c r="BK59" s="85">
        <v>195.78255935658879</v>
      </c>
      <c r="BL59" s="85">
        <v>195.56903889887761</v>
      </c>
      <c r="BM59" s="85">
        <v>195.56903889887761</v>
      </c>
      <c r="BN59" s="85">
        <v>197.23</v>
      </c>
      <c r="BO59" s="85">
        <v>195.53000000000003</v>
      </c>
      <c r="BP59" s="85">
        <v>195.18000000000004</v>
      </c>
      <c r="BQ59" s="85">
        <v>195.18000000000004</v>
      </c>
      <c r="BR59" s="85">
        <v>195.58999999999997</v>
      </c>
      <c r="BS59" s="85">
        <v>195.58999999999997</v>
      </c>
      <c r="BT59" s="85">
        <v>193.88</v>
      </c>
      <c r="BU59" s="85">
        <v>193.88</v>
      </c>
      <c r="BV59" s="85">
        <v>193.88</v>
      </c>
      <c r="BW59" s="85">
        <v>193.60999999999999</v>
      </c>
      <c r="BX59" s="85">
        <v>193.17999999999998</v>
      </c>
      <c r="BY59" s="85">
        <v>193.17999999999998</v>
      </c>
      <c r="BZ59" s="85">
        <v>193.13</v>
      </c>
      <c r="CA59" s="85">
        <v>193.13</v>
      </c>
      <c r="CB59" s="85">
        <v>194.61999999999998</v>
      </c>
      <c r="CC59" s="85">
        <v>194.61999999999998</v>
      </c>
      <c r="CD59" s="85">
        <v>194.62999999999997</v>
      </c>
      <c r="CE59" s="85">
        <v>194.62999999999997</v>
      </c>
      <c r="CF59" s="85">
        <v>0</v>
      </c>
      <c r="CG59" s="85">
        <v>0</v>
      </c>
      <c r="CH59" s="85">
        <v>0</v>
      </c>
      <c r="CM59" s="166" t="s">
        <v>77</v>
      </c>
      <c r="CN59" s="43" t="str">
        <f>$CM$59&amp;CN7</f>
        <v>ba</v>
      </c>
      <c r="CO59" s="44">
        <f t="shared" si="5"/>
        <v>152</v>
      </c>
      <c r="CP59" s="43" t="str">
        <f t="shared" si="34"/>
        <v>DataGrowthRates!bc152</v>
      </c>
      <c r="CQ59" s="43" t="str">
        <f t="shared" si="35"/>
        <v>DataGrowthRates!bd152</v>
      </c>
      <c r="CR59" s="43" t="str">
        <f t="shared" si="36"/>
        <v>DataGrowthRates!bg152</v>
      </c>
      <c r="CS59" s="3"/>
      <c r="CT59" s="47" t="s">
        <v>145</v>
      </c>
      <c r="CU59" s="130">
        <f t="shared" ca="1" si="38"/>
        <v>0.73847071048179191</v>
      </c>
      <c r="CV59" s="130">
        <f t="shared" ca="1" si="39"/>
        <v>1.1686103051006431</v>
      </c>
      <c r="CW59" s="130">
        <f t="shared" ca="1" si="6"/>
        <v>0.89112272203477372</v>
      </c>
      <c r="CX59" s="131">
        <f t="shared" ca="1" si="24"/>
        <v>0.43013959461885121</v>
      </c>
      <c r="CY59" s="131">
        <f t="shared" ca="1" si="25"/>
        <v>0.1526520115529818</v>
      </c>
      <c r="DB59" s="3">
        <f t="shared" si="29"/>
        <v>59</v>
      </c>
      <c r="DC59" s="43" t="str">
        <f t="shared" si="7"/>
        <v>DataGrowthRates!ba59</v>
      </c>
      <c r="DD59" s="43" t="str">
        <f t="shared" si="0"/>
        <v>DataGrowthRates!be59</v>
      </c>
      <c r="DE59" s="43" t="str">
        <f t="shared" si="8"/>
        <v>DataGrowthRates!bb59</v>
      </c>
      <c r="DF59" s="43" t="str">
        <f t="shared" si="9"/>
        <v>DataGrowthRates!be59</v>
      </c>
      <c r="DH59" s="47" t="s">
        <v>145</v>
      </c>
      <c r="DI59" s="179">
        <f t="shared" ref="DI59" ca="1" si="43">INDIRECT(DC59)</f>
        <v>189.91828642240796</v>
      </c>
      <c r="DJ59" s="179">
        <f t="shared" ref="DJ59" ca="1" si="44">INDIRECT(DD55)</f>
        <v>188.52607656535235</v>
      </c>
      <c r="DK59" s="179">
        <f t="shared" ref="DK59" ca="1" si="45">(DI59-DJ59)*100/DJ59</f>
        <v>0.73847071048179191</v>
      </c>
      <c r="DL59" s="179">
        <f t="shared" ca="1" si="30"/>
        <v>190.98188141437419</v>
      </c>
      <c r="DM59" s="179">
        <f t="shared" ca="1" si="30"/>
        <v>195.0417123592139</v>
      </c>
      <c r="DN59" s="179">
        <f t="shared" ca="1" si="21"/>
        <v>1.0635949919662266</v>
      </c>
      <c r="DO59" s="179">
        <f t="shared" ca="1" si="22"/>
        <v>5.123425936805944</v>
      </c>
      <c r="DP59" s="180">
        <f t="shared" si="31"/>
        <v>194.62999999999997</v>
      </c>
    </row>
    <row r="60" spans="1:120" x14ac:dyDescent="0.3">
      <c r="A60" s="48" t="s">
        <v>146</v>
      </c>
      <c r="B60" s="57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93">
        <v>196.97573807340962</v>
      </c>
      <c r="BC60" s="94">
        <v>197.04795896582939</v>
      </c>
      <c r="BD60" s="88">
        <v>197.08580906932173</v>
      </c>
      <c r="BE60" s="88">
        <v>197.08580906932173</v>
      </c>
      <c r="BF60" s="95">
        <v>197.51436618392802</v>
      </c>
      <c r="BG60" s="87">
        <v>194.9568412185468</v>
      </c>
      <c r="BH60" s="87">
        <v>194.97362351514656</v>
      </c>
      <c r="BI60" s="87">
        <v>194.97362351514656</v>
      </c>
      <c r="BJ60" s="87">
        <v>194.97362351514656</v>
      </c>
      <c r="BK60" s="87">
        <v>195.43490099157646</v>
      </c>
      <c r="BL60" s="87">
        <v>195.36552443943458</v>
      </c>
      <c r="BM60" s="87">
        <v>195.36552443943458</v>
      </c>
      <c r="BN60" s="87">
        <v>194.93</v>
      </c>
      <c r="BO60" s="87">
        <v>194.10999999999999</v>
      </c>
      <c r="BP60" s="87">
        <v>193.76</v>
      </c>
      <c r="BQ60" s="87">
        <v>193.76</v>
      </c>
      <c r="BR60" s="87">
        <v>193.97000000000003</v>
      </c>
      <c r="BS60" s="87">
        <v>194.24</v>
      </c>
      <c r="BT60" s="87">
        <v>192.81999999999996</v>
      </c>
      <c r="BU60" s="87">
        <v>192.81999999999996</v>
      </c>
      <c r="BV60" s="87">
        <v>192.81999999999996</v>
      </c>
      <c r="BW60" s="87">
        <v>192.84000000000003</v>
      </c>
      <c r="BX60" s="87">
        <v>192.69000000000005</v>
      </c>
      <c r="BY60" s="87">
        <v>192.69000000000005</v>
      </c>
      <c r="BZ60" s="87">
        <v>192.5</v>
      </c>
      <c r="CA60" s="87">
        <v>192.5</v>
      </c>
      <c r="CB60" s="87">
        <v>192.18</v>
      </c>
      <c r="CC60" s="87">
        <v>192.18</v>
      </c>
      <c r="CD60" s="87">
        <v>192.37</v>
      </c>
      <c r="CE60" s="87">
        <v>192.37</v>
      </c>
      <c r="CF60" s="87">
        <v>0</v>
      </c>
      <c r="CG60" s="87">
        <v>0</v>
      </c>
      <c r="CH60" s="87">
        <v>0</v>
      </c>
      <c r="CM60" s="42"/>
      <c r="CN60" s="43" t="str">
        <f t="shared" ref="CN60:CN76" si="46">$CM$59&amp;CN8</f>
        <v>bb</v>
      </c>
      <c r="CO60" s="44">
        <f t="shared" si="5"/>
        <v>153</v>
      </c>
      <c r="CP60" s="43" t="str">
        <f t="shared" si="34"/>
        <v>DataGrowthRates!bd153</v>
      </c>
      <c r="CQ60" s="43" t="str">
        <f t="shared" si="35"/>
        <v>DataGrowthRates!be153</v>
      </c>
      <c r="CR60" s="43" t="str">
        <f t="shared" si="36"/>
        <v>DataGrowthRates!bh153</v>
      </c>
      <c r="CS60" s="3"/>
      <c r="CT60" s="48" t="s">
        <v>146</v>
      </c>
      <c r="CU60" s="134">
        <f t="shared" ca="1" si="38"/>
        <v>-0.84938032919765372</v>
      </c>
      <c r="CV60" s="134">
        <f t="shared" ca="1" si="39"/>
        <v>-0.65858679375163898</v>
      </c>
      <c r="CW60" s="134">
        <f t="shared" ca="1" si="6"/>
        <v>-0.42344834106892421</v>
      </c>
      <c r="CX60" s="135">
        <f t="shared" ca="1" si="24"/>
        <v>0.19079353544601474</v>
      </c>
      <c r="CY60" s="135">
        <f t="shared" ca="1" si="25"/>
        <v>0.42593198812872951</v>
      </c>
      <c r="DB60" s="3">
        <f t="shared" si="29"/>
        <v>60</v>
      </c>
      <c r="DC60" s="43" t="str">
        <f t="shared" si="7"/>
        <v>DataGrowthRates!bb60</v>
      </c>
      <c r="DD60" s="43" t="str">
        <f t="shared" si="0"/>
        <v>DataGrowthRates!bf60</v>
      </c>
      <c r="DE60" s="43" t="str">
        <f t="shared" si="8"/>
        <v>DataGrowthRates!bc60</v>
      </c>
      <c r="DF60" s="43" t="str">
        <f t="shared" si="9"/>
        <v>DataGrowthRates!bf60</v>
      </c>
      <c r="DH60" s="48" t="s">
        <v>146</v>
      </c>
      <c r="DI60" s="181">
        <f t="shared" ref="DI60:DI61" ca="1" si="47">INDIRECT(DC60)</f>
        <v>196.97573807340962</v>
      </c>
      <c r="DJ60" s="181">
        <f t="shared" ref="DJ60:DJ61" ca="1" si="48">INDIRECT(DD56)</f>
        <v>198.66314373768316</v>
      </c>
      <c r="DK60" s="181">
        <f t="shared" ref="DK60:DK61" ca="1" si="49">(DI60-DJ60)*100/DJ60</f>
        <v>-0.84938032919765372</v>
      </c>
      <c r="DL60" s="181">
        <f t="shared" ca="1" si="30"/>
        <v>197.04795896582939</v>
      </c>
      <c r="DM60" s="181">
        <f t="shared" ca="1" si="30"/>
        <v>197.51436618392802</v>
      </c>
      <c r="DN60" s="181">
        <f t="shared" ca="1" si="21"/>
        <v>7.2220892419778693E-2</v>
      </c>
      <c r="DO60" s="181">
        <f t="shared" ca="1" si="22"/>
        <v>0.53862811051840254</v>
      </c>
      <c r="DP60" s="180">
        <f t="shared" si="31"/>
        <v>192.37</v>
      </c>
    </row>
    <row r="61" spans="1:120" x14ac:dyDescent="0.3">
      <c r="A61" s="47" t="s">
        <v>147</v>
      </c>
      <c r="B61" s="5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9">
        <v>192.20258292086189</v>
      </c>
      <c r="BD61" s="90">
        <v>191.49598298532445</v>
      </c>
      <c r="BE61" s="86">
        <v>191.41215780578548</v>
      </c>
      <c r="BF61" s="86">
        <v>193.21441278934643</v>
      </c>
      <c r="BG61" s="91">
        <v>192.55683102076253</v>
      </c>
      <c r="BH61" s="86">
        <v>192.55683102076253</v>
      </c>
      <c r="BI61" s="86">
        <v>192.55683102076253</v>
      </c>
      <c r="BJ61" s="86">
        <v>193.12906561706043</v>
      </c>
      <c r="BK61" s="85">
        <v>193.48836961711146</v>
      </c>
      <c r="BL61" s="92">
        <v>196.93279718125549</v>
      </c>
      <c r="BM61" s="92">
        <v>196.93279718125549</v>
      </c>
      <c r="BN61" s="92">
        <v>194.59999999999997</v>
      </c>
      <c r="BO61" s="92">
        <v>193.34</v>
      </c>
      <c r="BP61" s="92">
        <v>192.95000000000002</v>
      </c>
      <c r="BQ61" s="92">
        <v>192.95000000000002</v>
      </c>
      <c r="BR61" s="92">
        <v>192.95999999999998</v>
      </c>
      <c r="BS61" s="85">
        <v>193.24999999999994</v>
      </c>
      <c r="BT61" s="92">
        <v>191.39999999999995</v>
      </c>
      <c r="BU61" s="92">
        <v>191.39999999999995</v>
      </c>
      <c r="BV61" s="92">
        <v>191.39999999999995</v>
      </c>
      <c r="BW61" s="92">
        <v>191.47</v>
      </c>
      <c r="BX61" s="92">
        <v>192.13000000000002</v>
      </c>
      <c r="BY61" s="92">
        <v>192.13000000000002</v>
      </c>
      <c r="BZ61" s="92">
        <v>192.56000000000003</v>
      </c>
      <c r="CA61" s="92">
        <v>192.56000000000003</v>
      </c>
      <c r="CB61" s="92">
        <v>190.99</v>
      </c>
      <c r="CC61" s="92">
        <v>190.99</v>
      </c>
      <c r="CD61" s="92">
        <v>191.16999999999996</v>
      </c>
      <c r="CE61" s="92">
        <v>191.16999999999996</v>
      </c>
      <c r="CF61" s="92">
        <v>0</v>
      </c>
      <c r="CG61" s="92">
        <v>0</v>
      </c>
      <c r="CH61" s="92">
        <v>0</v>
      </c>
      <c r="CM61" s="42"/>
      <c r="CN61" s="43" t="str">
        <f t="shared" si="46"/>
        <v>bc</v>
      </c>
      <c r="CO61" s="44">
        <f t="shared" si="5"/>
        <v>154</v>
      </c>
      <c r="CP61" s="43" t="str">
        <f t="shared" si="34"/>
        <v>DataGrowthRates!be154</v>
      </c>
      <c r="CQ61" s="43" t="str">
        <f t="shared" si="35"/>
        <v>DataGrowthRates!bf154</v>
      </c>
      <c r="CR61" s="43" t="str">
        <f t="shared" si="36"/>
        <v>DataGrowthRates!bi154</v>
      </c>
      <c r="CS61" s="3"/>
      <c r="CT61" s="49" t="s">
        <v>147</v>
      </c>
      <c r="CU61" s="130">
        <f t="shared" ca="1" si="38"/>
        <v>-1.6146768767697013</v>
      </c>
      <c r="CV61" s="130">
        <f t="shared" ca="1" si="39"/>
        <v>-1.9637186551924839</v>
      </c>
      <c r="CW61" s="130">
        <f t="shared" ca="1" si="6"/>
        <v>-1.1089072766031067</v>
      </c>
      <c r="CX61" s="131">
        <f t="shared" ca="1" si="24"/>
        <v>-0.34904177842278261</v>
      </c>
      <c r="CY61" s="131">
        <f t="shared" ca="1" si="25"/>
        <v>0.50576960016659456</v>
      </c>
      <c r="DB61" s="3">
        <f t="shared" si="29"/>
        <v>61</v>
      </c>
      <c r="DC61" s="43" t="str">
        <f t="shared" si="7"/>
        <v>DataGrowthRates!bc61</v>
      </c>
      <c r="DD61" s="43" t="str">
        <f t="shared" si="0"/>
        <v>DataGrowthRates!bg61</v>
      </c>
      <c r="DE61" s="43" t="str">
        <f t="shared" si="8"/>
        <v>DataGrowthRates!bd61</v>
      </c>
      <c r="DF61" s="43" t="str">
        <f t="shared" si="9"/>
        <v>DataGrowthRates!bg61</v>
      </c>
      <c r="DH61" s="49" t="s">
        <v>147</v>
      </c>
      <c r="DI61" s="179">
        <f t="shared" ca="1" si="47"/>
        <v>192.20258292086189</v>
      </c>
      <c r="DJ61" s="179">
        <f t="shared" ca="1" si="48"/>
        <v>195.35696668915028</v>
      </c>
      <c r="DK61" s="179">
        <f t="shared" ca="1" si="49"/>
        <v>-1.6146768767697013</v>
      </c>
      <c r="DL61" s="179">
        <f t="shared" ca="1" si="30"/>
        <v>191.49598298532445</v>
      </c>
      <c r="DM61" s="179">
        <f t="shared" ca="1" si="30"/>
        <v>192.55683102076253</v>
      </c>
      <c r="DN61" s="179">
        <f t="shared" ca="1" si="21"/>
        <v>-0.70659993553744016</v>
      </c>
      <c r="DO61" s="179">
        <f t="shared" ca="1" si="22"/>
        <v>0.35424809990064432</v>
      </c>
      <c r="DP61" s="180">
        <f t="shared" si="31"/>
        <v>191.16999999999996</v>
      </c>
    </row>
    <row r="62" spans="1:120" x14ac:dyDescent="0.3">
      <c r="A62" s="47" t="s">
        <v>148</v>
      </c>
      <c r="B62" s="5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9">
        <v>191.1812807264817</v>
      </c>
      <c r="BE62" s="90">
        <v>191.52948778655232</v>
      </c>
      <c r="BF62" s="86">
        <v>194.43860307162251</v>
      </c>
      <c r="BG62" s="86">
        <v>194.11033225421107</v>
      </c>
      <c r="BH62" s="91">
        <v>194.11033225421107</v>
      </c>
      <c r="BI62" s="86">
        <v>194.11033225421107</v>
      </c>
      <c r="BJ62" s="86">
        <v>193.83374851171595</v>
      </c>
      <c r="BK62" s="85">
        <v>194.28849175550141</v>
      </c>
      <c r="BL62" s="85">
        <v>194.94022249791371</v>
      </c>
      <c r="BM62" s="85">
        <v>194.94022249791371</v>
      </c>
      <c r="BN62" s="85">
        <v>195.95000000000002</v>
      </c>
      <c r="BO62" s="85">
        <v>192.75000000000003</v>
      </c>
      <c r="BP62" s="85">
        <v>192.36</v>
      </c>
      <c r="BQ62" s="85">
        <v>192.36</v>
      </c>
      <c r="BR62" s="85">
        <v>192.08</v>
      </c>
      <c r="BS62" s="85">
        <v>192.25</v>
      </c>
      <c r="BT62" s="85">
        <v>190.77</v>
      </c>
      <c r="BU62" s="85">
        <v>190.77</v>
      </c>
      <c r="BV62" s="85">
        <v>190.77</v>
      </c>
      <c r="BW62" s="85">
        <v>191.02000000000004</v>
      </c>
      <c r="BX62" s="85">
        <v>192.24000000000004</v>
      </c>
      <c r="BY62" s="85">
        <v>192.24000000000004</v>
      </c>
      <c r="BZ62" s="85">
        <v>191.8</v>
      </c>
      <c r="CA62" s="85">
        <v>191.8</v>
      </c>
      <c r="CB62" s="85">
        <v>192.57</v>
      </c>
      <c r="CC62" s="85">
        <v>192.57</v>
      </c>
      <c r="CD62" s="85">
        <v>192.47</v>
      </c>
      <c r="CE62" s="85">
        <v>192.47</v>
      </c>
      <c r="CF62" s="85">
        <v>0</v>
      </c>
      <c r="CG62" s="85">
        <v>0</v>
      </c>
      <c r="CH62" s="85">
        <v>0</v>
      </c>
      <c r="CM62" s="42"/>
      <c r="CN62" s="43" t="str">
        <f t="shared" si="46"/>
        <v>bd</v>
      </c>
      <c r="CO62" s="44">
        <f t="shared" si="5"/>
        <v>155</v>
      </c>
      <c r="CP62" s="43" t="str">
        <f t="shared" si="34"/>
        <v>DataGrowthRates!bf155</v>
      </c>
      <c r="CQ62" s="43" t="str">
        <f t="shared" si="35"/>
        <v>DataGrowthRates!bg155</v>
      </c>
      <c r="CR62" s="43" t="str">
        <f t="shared" si="36"/>
        <v>DataGrowthRates!bj155</v>
      </c>
      <c r="CS62" s="3"/>
      <c r="CT62" s="47" t="s">
        <v>148</v>
      </c>
      <c r="CU62" s="130">
        <f t="shared" ca="1" si="38"/>
        <v>-1.1195233849568118</v>
      </c>
      <c r="CV62" s="130">
        <f t="shared" ref="CV62:CV88" ca="1" si="50">INDIRECT(CQ60)</f>
        <v>-0.93942792827993471</v>
      </c>
      <c r="CW62" s="130">
        <f t="shared" ca="1" si="6"/>
        <v>0.16558229887185247</v>
      </c>
      <c r="CX62" s="131">
        <f t="shared" ca="1" si="24"/>
        <v>0.1800954566768771</v>
      </c>
      <c r="CY62" s="131">
        <f t="shared" ca="1" si="25"/>
        <v>1.2851056838286643</v>
      </c>
      <c r="DB62" s="3">
        <f t="shared" si="29"/>
        <v>62</v>
      </c>
      <c r="DC62" s="43" t="str">
        <f t="shared" si="7"/>
        <v>DataGrowthRates!bd62</v>
      </c>
      <c r="DD62" s="43" t="str">
        <f t="shared" si="0"/>
        <v>DataGrowthRates!bh62</v>
      </c>
      <c r="DE62" s="43" t="str">
        <f t="shared" si="8"/>
        <v>DataGrowthRates!be62</v>
      </c>
      <c r="DF62" s="43" t="str">
        <f t="shared" si="9"/>
        <v>DataGrowthRates!bh62</v>
      </c>
      <c r="DH62" s="47" t="s">
        <v>148</v>
      </c>
      <c r="DI62" s="179">
        <f t="shared" ref="DI62" ca="1" si="51">INDIRECT(DC62)</f>
        <v>191.1812807264817</v>
      </c>
      <c r="DJ62" s="179">
        <f t="shared" ref="DJ62" ca="1" si="52">INDIRECT(DD58)</f>
        <v>193.3458325355567</v>
      </c>
      <c r="DK62" s="179">
        <f t="shared" ref="DK62" ca="1" si="53">(DI62-DJ62)*100/DJ62</f>
        <v>-1.1195233849568118</v>
      </c>
      <c r="DL62" s="179">
        <f t="shared" ca="1" si="30"/>
        <v>191.52948778655232</v>
      </c>
      <c r="DM62" s="179">
        <f t="shared" ca="1" si="30"/>
        <v>194.11033225421107</v>
      </c>
      <c r="DN62" s="179">
        <f t="shared" ca="1" si="21"/>
        <v>0.34820706007062086</v>
      </c>
      <c r="DO62" s="179">
        <f t="shared" ca="1" si="22"/>
        <v>2.9290515277293707</v>
      </c>
      <c r="DP62" s="180">
        <f t="shared" si="31"/>
        <v>192.47</v>
      </c>
    </row>
    <row r="63" spans="1:120" x14ac:dyDescent="0.3">
      <c r="A63" s="47" t="s">
        <v>149</v>
      </c>
      <c r="B63" s="5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9">
        <v>192.82794672189723</v>
      </c>
      <c r="BF63" s="90">
        <v>194.87747408534651</v>
      </c>
      <c r="BG63" s="86">
        <v>192.88871965050106</v>
      </c>
      <c r="BH63" s="86">
        <v>192.88871965050106</v>
      </c>
      <c r="BI63" s="91">
        <v>192.88871965050106</v>
      </c>
      <c r="BJ63" s="86">
        <v>193.27845280358224</v>
      </c>
      <c r="BK63" s="85">
        <v>194.76287288472403</v>
      </c>
      <c r="BL63" s="85">
        <v>193.52201558132251</v>
      </c>
      <c r="BM63" s="85">
        <v>193.52201558132251</v>
      </c>
      <c r="BN63" s="85">
        <v>195.11</v>
      </c>
      <c r="BO63" s="85">
        <v>190.45999999999998</v>
      </c>
      <c r="BP63" s="85">
        <v>190.07999999999998</v>
      </c>
      <c r="BQ63" s="85">
        <v>190.07999999999998</v>
      </c>
      <c r="BR63" s="85">
        <v>190.4</v>
      </c>
      <c r="BS63" s="85">
        <v>190.4</v>
      </c>
      <c r="BT63" s="85">
        <v>188.79</v>
      </c>
      <c r="BU63" s="85">
        <v>188.79</v>
      </c>
      <c r="BV63" s="85">
        <v>188.79</v>
      </c>
      <c r="BW63" s="85">
        <v>188.59999999999997</v>
      </c>
      <c r="BX63" s="85">
        <v>190.51</v>
      </c>
      <c r="BY63" s="85">
        <v>190.51</v>
      </c>
      <c r="BZ63" s="85">
        <v>190.77</v>
      </c>
      <c r="CA63" s="85">
        <v>190.77</v>
      </c>
      <c r="CB63" s="85">
        <v>191.60999999999999</v>
      </c>
      <c r="CC63" s="85">
        <v>191.60999999999999</v>
      </c>
      <c r="CD63" s="85">
        <v>191.67000000000002</v>
      </c>
      <c r="CE63" s="85">
        <v>191.67000000000002</v>
      </c>
      <c r="CF63" s="85">
        <v>0</v>
      </c>
      <c r="CG63" s="85">
        <v>0</v>
      </c>
      <c r="CH63" s="85">
        <v>0</v>
      </c>
      <c r="CM63" s="42"/>
      <c r="CN63" s="43" t="str">
        <f t="shared" si="46"/>
        <v>be</v>
      </c>
      <c r="CO63" s="44">
        <f t="shared" si="5"/>
        <v>156</v>
      </c>
      <c r="CP63" s="43" t="str">
        <f t="shared" si="34"/>
        <v>DataGrowthRates!bg156</v>
      </c>
      <c r="CQ63" s="43" t="str">
        <f t="shared" si="35"/>
        <v>DataGrowthRates!bh156</v>
      </c>
      <c r="CR63" s="43" t="str">
        <f t="shared" si="36"/>
        <v>DataGrowthRates!bk156</v>
      </c>
      <c r="CS63" s="3"/>
      <c r="CT63" s="47" t="s">
        <v>149</v>
      </c>
      <c r="CU63" s="130">
        <f t="shared" ref="CU63:CU69" ca="1" si="54">INDIRECT(CP61)</f>
        <v>-1.1350216374431299</v>
      </c>
      <c r="CV63" s="130">
        <f t="shared" ca="1" si="50"/>
        <v>-0.6168665688130428</v>
      </c>
      <c r="CW63" s="130">
        <f t="shared" ca="1" si="6"/>
        <v>-1.2784005554861007</v>
      </c>
      <c r="CX63" s="131">
        <f t="shared" ca="1" si="24"/>
        <v>0.51815506863008709</v>
      </c>
      <c r="CY63" s="131">
        <f t="shared" ca="1" si="25"/>
        <v>-0.14337891804297076</v>
      </c>
      <c r="DB63" s="3">
        <f t="shared" si="29"/>
        <v>63</v>
      </c>
      <c r="DC63" s="43" t="str">
        <f t="shared" si="7"/>
        <v>DataGrowthRates!be63</v>
      </c>
      <c r="DD63" s="43" t="str">
        <f t="shared" si="0"/>
        <v>DataGrowthRates!bi63</v>
      </c>
      <c r="DE63" s="43" t="str">
        <f t="shared" si="8"/>
        <v>DataGrowthRates!bf63</v>
      </c>
      <c r="DF63" s="43" t="str">
        <f t="shared" si="9"/>
        <v>DataGrowthRates!bi63</v>
      </c>
      <c r="DH63" s="47" t="s">
        <v>149</v>
      </c>
      <c r="DI63" s="179">
        <f t="shared" ref="DI63" ca="1" si="55">INDIRECT(DC63)</f>
        <v>192.82794672189723</v>
      </c>
      <c r="DJ63" s="179">
        <f t="shared" ref="DJ63" ca="1" si="56">INDIRECT(DD59)</f>
        <v>195.0417123592139</v>
      </c>
      <c r="DK63" s="179">
        <f t="shared" ref="DK63" ca="1" si="57">(DI63-DJ63)*100/DJ63</f>
        <v>-1.1350216374431299</v>
      </c>
      <c r="DL63" s="179">
        <f t="shared" ca="1" si="30"/>
        <v>194.87747408534651</v>
      </c>
      <c r="DM63" s="179">
        <f t="shared" ca="1" si="30"/>
        <v>192.88871965050106</v>
      </c>
      <c r="DN63" s="179">
        <f t="shared" ca="1" si="21"/>
        <v>2.0495273634492719</v>
      </c>
      <c r="DO63" s="179">
        <f t="shared" ca="1" si="22"/>
        <v>6.0772928603824994E-2</v>
      </c>
      <c r="DP63" s="180">
        <f t="shared" si="31"/>
        <v>191.67000000000002</v>
      </c>
    </row>
    <row r="64" spans="1:120" x14ac:dyDescent="0.3">
      <c r="A64" s="48" t="s">
        <v>150</v>
      </c>
      <c r="B64" s="57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93">
        <v>192.14847855091756</v>
      </c>
      <c r="BG64" s="94">
        <v>190.67484318602828</v>
      </c>
      <c r="BH64" s="88">
        <v>190.67484318602828</v>
      </c>
      <c r="BI64" s="88">
        <v>190.67484318602828</v>
      </c>
      <c r="BJ64" s="95">
        <v>191.22432727827584</v>
      </c>
      <c r="BK64" s="87">
        <v>192.09391415564355</v>
      </c>
      <c r="BL64" s="87">
        <v>190.45001823300206</v>
      </c>
      <c r="BM64" s="87">
        <v>190.45001823300206</v>
      </c>
      <c r="BN64" s="87">
        <v>190.28</v>
      </c>
      <c r="BO64" s="87">
        <v>189.12999999999997</v>
      </c>
      <c r="BP64" s="87">
        <v>188.73999999999998</v>
      </c>
      <c r="BQ64" s="87">
        <v>188.73999999999998</v>
      </c>
      <c r="BR64" s="87">
        <v>188.92</v>
      </c>
      <c r="BS64" s="87">
        <v>189.15999999999997</v>
      </c>
      <c r="BT64" s="87">
        <v>187.87999999999997</v>
      </c>
      <c r="BU64" s="87">
        <v>187.87999999999997</v>
      </c>
      <c r="BV64" s="87">
        <v>187.87999999999997</v>
      </c>
      <c r="BW64" s="87">
        <v>188.09999999999994</v>
      </c>
      <c r="BX64" s="87">
        <v>188.30999999999997</v>
      </c>
      <c r="BY64" s="87">
        <v>188.30999999999997</v>
      </c>
      <c r="BZ64" s="87">
        <v>187.98999999999998</v>
      </c>
      <c r="CA64" s="87">
        <v>187.98999999999998</v>
      </c>
      <c r="CB64" s="87">
        <v>187.89000000000001</v>
      </c>
      <c r="CC64" s="87">
        <v>187.89000000000001</v>
      </c>
      <c r="CD64" s="87">
        <v>187.66</v>
      </c>
      <c r="CE64" s="87">
        <v>187.66</v>
      </c>
      <c r="CF64" s="87">
        <v>0</v>
      </c>
      <c r="CG64" s="87">
        <v>0</v>
      </c>
      <c r="CH64" s="87">
        <v>0</v>
      </c>
      <c r="CM64" s="42"/>
      <c r="CN64" s="43" t="str">
        <f t="shared" si="46"/>
        <v>bf</v>
      </c>
      <c r="CO64" s="44">
        <f t="shared" si="5"/>
        <v>157</v>
      </c>
      <c r="CP64" s="43" t="str">
        <f t="shared" si="34"/>
        <v>DataGrowthRates!bh157</v>
      </c>
      <c r="CQ64" s="43" t="str">
        <f t="shared" si="35"/>
        <v>DataGrowthRates!bi157</v>
      </c>
      <c r="CR64" s="43" t="str">
        <f t="shared" si="36"/>
        <v>DataGrowthRates!bl157</v>
      </c>
      <c r="CS64" s="3"/>
      <c r="CT64" s="48" t="s">
        <v>150</v>
      </c>
      <c r="CU64" s="134">
        <f t="shared" ca="1" si="54"/>
        <v>-2.7167075168667338</v>
      </c>
      <c r="CV64" s="134">
        <f t="shared" ca="1" si="50"/>
        <v>-2.1963825458776243</v>
      </c>
      <c r="CW64" s="134">
        <f t="shared" ca="1" si="6"/>
        <v>-1.922976128398955</v>
      </c>
      <c r="CX64" s="135">
        <f t="shared" ca="1" si="24"/>
        <v>0.52032497098910957</v>
      </c>
      <c r="CY64" s="135">
        <f t="shared" ca="1" si="25"/>
        <v>0.7937313884677788</v>
      </c>
      <c r="DB64" s="3">
        <f t="shared" si="29"/>
        <v>64</v>
      </c>
      <c r="DC64" s="43" t="str">
        <f t="shared" si="7"/>
        <v>DataGrowthRates!bf64</v>
      </c>
      <c r="DD64" s="43" t="str">
        <f t="shared" si="0"/>
        <v>DataGrowthRates!bj64</v>
      </c>
      <c r="DE64" s="43" t="str">
        <f t="shared" si="8"/>
        <v>DataGrowthRates!bg64</v>
      </c>
      <c r="DF64" s="43" t="str">
        <f t="shared" si="9"/>
        <v>DataGrowthRates!bj64</v>
      </c>
      <c r="DH64" s="48" t="s">
        <v>150</v>
      </c>
      <c r="DI64" s="181">
        <f t="shared" ref="DI64:DI65" ca="1" si="58">INDIRECT(DC64)</f>
        <v>192.14847855091756</v>
      </c>
      <c r="DJ64" s="181">
        <f t="shared" ref="DJ64:DJ65" ca="1" si="59">INDIRECT(DD60)</f>
        <v>197.51436618392802</v>
      </c>
      <c r="DK64" s="181">
        <f t="shared" ref="DK64:DK65" ca="1" si="60">(DI64-DJ64)*100/DJ64</f>
        <v>-2.7167075168667338</v>
      </c>
      <c r="DL64" s="181">
        <f t="shared" ca="1" si="30"/>
        <v>190.67484318602828</v>
      </c>
      <c r="DM64" s="181">
        <f t="shared" ca="1" si="30"/>
        <v>191.22432727827584</v>
      </c>
      <c r="DN64" s="181">
        <f t="shared" ca="1" si="21"/>
        <v>-1.4736353648892759</v>
      </c>
      <c r="DO64" s="181">
        <f t="shared" ca="1" si="22"/>
        <v>-0.9241512726417227</v>
      </c>
      <c r="DP64" s="180">
        <f t="shared" si="31"/>
        <v>187.66</v>
      </c>
    </row>
    <row r="65" spans="1:120" x14ac:dyDescent="0.3">
      <c r="A65" s="47" t="s">
        <v>151</v>
      </c>
      <c r="B65" s="5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9">
        <v>186.34576832130639</v>
      </c>
      <c r="BH65" s="90">
        <v>185.45330813773006</v>
      </c>
      <c r="BI65" s="86">
        <v>185.61534247462689</v>
      </c>
      <c r="BJ65" s="86">
        <v>185.12664647255357</v>
      </c>
      <c r="BK65" s="97">
        <v>187.63959601703442</v>
      </c>
      <c r="BL65" s="96">
        <v>189.83072719438005</v>
      </c>
      <c r="BM65" s="96">
        <v>189.83072719438005</v>
      </c>
      <c r="BN65" s="86">
        <v>188.42</v>
      </c>
      <c r="BO65" s="92">
        <v>184.82999999999998</v>
      </c>
      <c r="BP65" s="92">
        <v>184.44</v>
      </c>
      <c r="BQ65" s="92">
        <v>184.44</v>
      </c>
      <c r="BR65" s="92">
        <v>184.45000000000002</v>
      </c>
      <c r="BS65" s="92">
        <v>185.50000000000003</v>
      </c>
      <c r="BT65" s="92">
        <v>183.75000000000006</v>
      </c>
      <c r="BU65" s="92">
        <v>183.75000000000006</v>
      </c>
      <c r="BV65" s="92">
        <v>183.75000000000006</v>
      </c>
      <c r="BW65" s="92">
        <v>184.14000000000001</v>
      </c>
      <c r="BX65" s="92">
        <v>184.39000000000001</v>
      </c>
      <c r="BY65" s="92">
        <v>184.39000000000001</v>
      </c>
      <c r="BZ65" s="92">
        <v>183.98999999999998</v>
      </c>
      <c r="CA65" s="92">
        <v>183.98999999999998</v>
      </c>
      <c r="CB65" s="92">
        <v>182.97</v>
      </c>
      <c r="CC65" s="92">
        <v>182.97</v>
      </c>
      <c r="CD65" s="92">
        <v>182.71000000000004</v>
      </c>
      <c r="CE65" s="92">
        <v>182.71000000000004</v>
      </c>
      <c r="CF65" s="92">
        <v>0</v>
      </c>
      <c r="CG65" s="92">
        <v>0</v>
      </c>
      <c r="CH65" s="92">
        <v>0</v>
      </c>
      <c r="CM65" s="42"/>
      <c r="CN65" s="43" t="str">
        <f t="shared" si="46"/>
        <v>bg</v>
      </c>
      <c r="CO65" s="44">
        <f t="shared" si="5"/>
        <v>158</v>
      </c>
      <c r="CP65" s="43" t="str">
        <f t="shared" si="34"/>
        <v>DataGrowthRates!bi158</v>
      </c>
      <c r="CQ65" s="43" t="str">
        <f t="shared" si="35"/>
        <v>DataGrowthRates!bj158</v>
      </c>
      <c r="CR65" s="43" t="str">
        <f t="shared" si="36"/>
        <v>DataGrowthRates!bm158</v>
      </c>
      <c r="CS65" s="3"/>
      <c r="CT65" s="49" t="s">
        <v>151</v>
      </c>
      <c r="CU65" s="130">
        <f t="shared" ca="1" si="54"/>
        <v>-3.2255738041235342</v>
      </c>
      <c r="CV65" s="130">
        <f t="shared" ca="1" si="50"/>
        <v>-3.6890526528588996</v>
      </c>
      <c r="CW65" s="130">
        <f t="shared" ca="1" si="6"/>
        <v>-3.0228037021816903</v>
      </c>
      <c r="CX65" s="131">
        <f t="shared" ca="1" si="24"/>
        <v>-0.46347884873536538</v>
      </c>
      <c r="CY65" s="131">
        <f t="shared" ca="1" si="25"/>
        <v>0.20277010194184397</v>
      </c>
      <c r="DB65" s="3">
        <f t="shared" si="29"/>
        <v>65</v>
      </c>
      <c r="DC65" s="43" t="str">
        <f t="shared" si="7"/>
        <v>DataGrowthRates!bg65</v>
      </c>
      <c r="DD65" s="43" t="str">
        <f t="shared" si="0"/>
        <v>DataGrowthRates!bk65</v>
      </c>
      <c r="DE65" s="43" t="str">
        <f t="shared" si="8"/>
        <v>DataGrowthRates!bh65</v>
      </c>
      <c r="DF65" s="43" t="str">
        <f t="shared" si="9"/>
        <v>DataGrowthRates!bk65</v>
      </c>
      <c r="DH65" s="49" t="str">
        <f>CT65</f>
        <v>Q1-2019</v>
      </c>
      <c r="DI65" s="179">
        <f t="shared" ca="1" si="58"/>
        <v>186.34576832130639</v>
      </c>
      <c r="DJ65" s="179">
        <f t="shared" ca="1" si="59"/>
        <v>192.55683102076253</v>
      </c>
      <c r="DK65" s="179">
        <f t="shared" ca="1" si="60"/>
        <v>-3.2255738041235342</v>
      </c>
      <c r="DL65" s="179">
        <f t="shared" ca="1" si="30"/>
        <v>185.45330813773006</v>
      </c>
      <c r="DM65" s="179">
        <f t="shared" ca="1" si="30"/>
        <v>187.63959601703442</v>
      </c>
      <c r="DN65" s="179">
        <f t="shared" ca="1" si="21"/>
        <v>-0.89246018357633261</v>
      </c>
      <c r="DO65" s="179">
        <f t="shared" ca="1" si="22"/>
        <v>1.2938276957280266</v>
      </c>
      <c r="DP65" s="180">
        <f t="shared" si="31"/>
        <v>182.71000000000004</v>
      </c>
    </row>
    <row r="66" spans="1:120" x14ac:dyDescent="0.3">
      <c r="A66" s="47" t="s">
        <v>152</v>
      </c>
      <c r="B66" s="5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9">
        <v>190.70892017422199</v>
      </c>
      <c r="BI66" s="90">
        <v>192.77870980225885</v>
      </c>
      <c r="BJ66" s="86">
        <v>192.44431170427029</v>
      </c>
      <c r="BK66" s="86">
        <v>193.21139203300703</v>
      </c>
      <c r="BL66" s="91">
        <v>192.29298759990942</v>
      </c>
      <c r="BM66" s="86">
        <v>192.29298759990942</v>
      </c>
      <c r="BN66" s="86">
        <v>189.86</v>
      </c>
      <c r="BO66" s="85">
        <v>189.28</v>
      </c>
      <c r="BP66" s="85">
        <v>188.79999999999998</v>
      </c>
      <c r="BQ66" s="85">
        <v>188.79999999999998</v>
      </c>
      <c r="BR66" s="85">
        <v>188.15</v>
      </c>
      <c r="BS66" s="85">
        <v>189.07000000000002</v>
      </c>
      <c r="BT66" s="85">
        <v>186.32999999999998</v>
      </c>
      <c r="BU66" s="85">
        <v>186.32999999999998</v>
      </c>
      <c r="BV66" s="85">
        <v>186.32999999999998</v>
      </c>
      <c r="BW66" s="85">
        <v>186.29</v>
      </c>
      <c r="BX66" s="85">
        <v>187.43</v>
      </c>
      <c r="BY66" s="85">
        <v>187.43</v>
      </c>
      <c r="BZ66" s="85">
        <v>187.47000000000003</v>
      </c>
      <c r="CA66" s="85">
        <v>187.47000000000003</v>
      </c>
      <c r="CB66" s="85">
        <v>187.86</v>
      </c>
      <c r="CC66" s="85">
        <v>187.86</v>
      </c>
      <c r="CD66" s="85">
        <v>187.73</v>
      </c>
      <c r="CE66" s="85">
        <v>187.73</v>
      </c>
      <c r="CF66" s="85">
        <v>0</v>
      </c>
      <c r="CG66" s="85">
        <v>0</v>
      </c>
      <c r="CH66" s="85">
        <v>0</v>
      </c>
      <c r="CM66" s="42"/>
      <c r="CN66" s="43" t="str">
        <f t="shared" si="46"/>
        <v>bh</v>
      </c>
      <c r="CO66" s="44">
        <f t="shared" si="5"/>
        <v>159</v>
      </c>
      <c r="CP66" s="43" t="str">
        <f t="shared" si="34"/>
        <v>DataGrowthRates!bj159</v>
      </c>
      <c r="CQ66" s="43" t="str">
        <f t="shared" si="35"/>
        <v>DataGrowthRates!bk159</v>
      </c>
      <c r="CR66" s="43" t="str">
        <f t="shared" si="36"/>
        <v>DataGrowthRates!bn159</v>
      </c>
      <c r="CS66" s="3"/>
      <c r="CT66" s="47" t="s">
        <v>152</v>
      </c>
      <c r="CU66" s="130">
        <f t="shared" ca="1" si="54"/>
        <v>-1.7523086177270171</v>
      </c>
      <c r="CV66" s="130">
        <f t="shared" ca="1" si="50"/>
        <v>-0.68601317430558328</v>
      </c>
      <c r="CW66" s="130">
        <f t="shared" ca="1" si="6"/>
        <v>-1.3579726462211341</v>
      </c>
      <c r="CX66" s="131">
        <f t="shared" ca="1" si="24"/>
        <v>1.0662954434214338</v>
      </c>
      <c r="CY66" s="131">
        <f t="shared" ca="1" si="25"/>
        <v>0.39433597150588295</v>
      </c>
      <c r="DB66" s="3">
        <f t="shared" si="29"/>
        <v>66</v>
      </c>
      <c r="DC66" s="43" t="str">
        <f t="shared" si="7"/>
        <v>DataGrowthRates!bh66</v>
      </c>
      <c r="DD66" s="43" t="str">
        <f t="shared" si="0"/>
        <v>DataGrowthRates!bl66</v>
      </c>
      <c r="DE66" s="43" t="str">
        <f t="shared" si="8"/>
        <v>DataGrowthRates!bi66</v>
      </c>
      <c r="DF66" s="43" t="str">
        <f t="shared" si="9"/>
        <v>DataGrowthRates!bl66</v>
      </c>
      <c r="DH66" s="47" t="str">
        <f t="shared" ref="DH66:DH68" si="61">CT66</f>
        <v>Q2-2019</v>
      </c>
      <c r="DI66" s="179">
        <f t="shared" ref="DI66" ca="1" si="62">INDIRECT(DC66)</f>
        <v>190.70892017422199</v>
      </c>
      <c r="DJ66" s="179">
        <f t="shared" ref="DJ66" ca="1" si="63">INDIRECT(DD62)</f>
        <v>194.11033225421107</v>
      </c>
      <c r="DK66" s="179">
        <f t="shared" ref="DK66" ca="1" si="64">(DI66-DJ66)*100/DJ66</f>
        <v>-1.7523086177270171</v>
      </c>
      <c r="DL66" s="179">
        <f t="shared" ca="1" si="30"/>
        <v>192.77870980225885</v>
      </c>
      <c r="DM66" s="179">
        <f t="shared" ca="1" si="30"/>
        <v>192.29298759990942</v>
      </c>
      <c r="DN66" s="179">
        <f t="shared" ca="1" si="21"/>
        <v>2.0697896280368582</v>
      </c>
      <c r="DO66" s="179">
        <f t="shared" ca="1" si="22"/>
        <v>1.5840674256874365</v>
      </c>
      <c r="DP66" s="180">
        <f t="shared" si="31"/>
        <v>187.73</v>
      </c>
    </row>
    <row r="67" spans="1:120" x14ac:dyDescent="0.3">
      <c r="A67" s="47" t="s">
        <v>153</v>
      </c>
      <c r="B67" s="5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9">
        <v>190.6992369440475</v>
      </c>
      <c r="BJ67" s="90">
        <v>190.7218118679634</v>
      </c>
      <c r="BK67" s="86">
        <v>191.55295254883214</v>
      </c>
      <c r="BL67" s="86">
        <v>189.88760314994056</v>
      </c>
      <c r="BM67" s="91">
        <v>189.88760314994056</v>
      </c>
      <c r="BN67" s="86">
        <v>188.77</v>
      </c>
      <c r="BO67" s="85">
        <v>185.51000000000002</v>
      </c>
      <c r="BP67" s="85">
        <v>185.12000000000003</v>
      </c>
      <c r="BQ67" s="85">
        <v>185.12000000000003</v>
      </c>
      <c r="BR67" s="85">
        <v>185.26</v>
      </c>
      <c r="BS67" s="85">
        <v>185.13</v>
      </c>
      <c r="BT67" s="85">
        <v>183.42</v>
      </c>
      <c r="BU67" s="85">
        <v>183.42</v>
      </c>
      <c r="BV67" s="85">
        <v>183.42</v>
      </c>
      <c r="BW67" s="85">
        <v>183.24</v>
      </c>
      <c r="BX67" s="85">
        <v>182.39999999999998</v>
      </c>
      <c r="BY67" s="85">
        <v>182.39999999999998</v>
      </c>
      <c r="BZ67" s="85">
        <v>182.33999999999997</v>
      </c>
      <c r="CA67" s="85">
        <v>182.33999999999997</v>
      </c>
      <c r="CB67" s="85">
        <v>181.64</v>
      </c>
      <c r="CC67" s="85">
        <v>181.64</v>
      </c>
      <c r="CD67" s="85">
        <v>181.71000000000004</v>
      </c>
      <c r="CE67" s="85">
        <v>181.71000000000004</v>
      </c>
      <c r="CF67" s="85">
        <v>0</v>
      </c>
      <c r="CG67" s="85">
        <v>0</v>
      </c>
      <c r="CH67" s="85">
        <v>0</v>
      </c>
      <c r="CM67" s="42"/>
      <c r="CN67" s="43" t="str">
        <f t="shared" si="46"/>
        <v>bi</v>
      </c>
      <c r="CO67" s="44">
        <f t="shared" si="5"/>
        <v>160</v>
      </c>
      <c r="CP67" s="43" t="str">
        <f t="shared" si="34"/>
        <v>DataGrowthRates!bk160</v>
      </c>
      <c r="CQ67" s="43" t="str">
        <f t="shared" si="35"/>
        <v>DataGrowthRates!bl160</v>
      </c>
      <c r="CR67" s="43" t="str">
        <f t="shared" si="36"/>
        <v>DataGrowthRates!bo160</v>
      </c>
      <c r="CT67" s="47" t="s">
        <v>153</v>
      </c>
      <c r="CU67" s="130">
        <f t="shared" ca="1" si="54"/>
        <v>-1.1351014773807033</v>
      </c>
      <c r="CV67" s="130">
        <f t="shared" ca="1" si="50"/>
        <v>-1.322775973489922</v>
      </c>
      <c r="CW67" s="130">
        <f t="shared" ca="1" si="6"/>
        <v>-1.8780356438850137</v>
      </c>
      <c r="CX67" s="131">
        <f t="shared" ca="1" si="24"/>
        <v>-0.18767449610921871</v>
      </c>
      <c r="CY67" s="131">
        <f t="shared" ca="1" si="25"/>
        <v>-0.74293416650431032</v>
      </c>
      <c r="DB67" s="3">
        <f t="shared" si="29"/>
        <v>67</v>
      </c>
      <c r="DC67" s="43" t="str">
        <f t="shared" si="7"/>
        <v>DataGrowthRates!bi67</v>
      </c>
      <c r="DD67" s="43" t="str">
        <f t="shared" si="0"/>
        <v>DataGrowthRates!bm67</v>
      </c>
      <c r="DE67" s="43" t="str">
        <f t="shared" si="8"/>
        <v>DataGrowthRates!bj67</v>
      </c>
      <c r="DF67" s="43" t="str">
        <f t="shared" si="9"/>
        <v>DataGrowthRates!bm67</v>
      </c>
      <c r="DH67" s="47" t="str">
        <f t="shared" si="61"/>
        <v>Q3-2019</v>
      </c>
      <c r="DI67" s="179">
        <f t="shared" ref="DI67" ca="1" si="65">INDIRECT(DC67)</f>
        <v>190.6992369440475</v>
      </c>
      <c r="DJ67" s="179">
        <f t="shared" ref="DJ67" ca="1" si="66">INDIRECT(DD63)</f>
        <v>192.88871965050106</v>
      </c>
      <c r="DK67" s="179">
        <f t="shared" ref="DK67" ca="1" si="67">(DI67-DJ67)*100/DJ67</f>
        <v>-1.1351014773807033</v>
      </c>
      <c r="DL67" s="179">
        <f t="shared" ca="1" si="30"/>
        <v>190.7218118679634</v>
      </c>
      <c r="DM67" s="179">
        <f t="shared" ca="1" si="30"/>
        <v>189.88760314994056</v>
      </c>
      <c r="DN67" s="179">
        <f t="shared" ca="1" si="21"/>
        <v>2.2574923915897216E-2</v>
      </c>
      <c r="DO67" s="179">
        <f t="shared" ca="1" si="22"/>
        <v>-0.81163379410693892</v>
      </c>
      <c r="DP67" s="180">
        <f t="shared" si="31"/>
        <v>181.71000000000004</v>
      </c>
    </row>
    <row r="68" spans="1:120" x14ac:dyDescent="0.3">
      <c r="A68" s="48" t="s">
        <v>154</v>
      </c>
      <c r="B68" s="5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93">
        <v>193.49521410762102</v>
      </c>
      <c r="BK68" s="94">
        <v>194.98237150753118</v>
      </c>
      <c r="BL68" s="88">
        <v>194.37851342066992</v>
      </c>
      <c r="BM68" s="88">
        <v>194.37851342066992</v>
      </c>
      <c r="BN68" s="95">
        <v>191.45000000000002</v>
      </c>
      <c r="BO68" s="87">
        <v>188.17999999999998</v>
      </c>
      <c r="BP68" s="87">
        <v>187.82</v>
      </c>
      <c r="BQ68" s="87">
        <v>187.82</v>
      </c>
      <c r="BR68" s="87">
        <v>188.17</v>
      </c>
      <c r="BS68" s="87">
        <v>189.37999999999997</v>
      </c>
      <c r="BT68" s="87">
        <v>187.39</v>
      </c>
      <c r="BU68" s="87">
        <v>187.39</v>
      </c>
      <c r="BV68" s="87">
        <v>187.39</v>
      </c>
      <c r="BW68" s="87">
        <v>187.70000000000002</v>
      </c>
      <c r="BX68" s="87">
        <v>188.05</v>
      </c>
      <c r="BY68" s="87">
        <v>188.05</v>
      </c>
      <c r="BZ68" s="87">
        <v>188.63</v>
      </c>
      <c r="CA68" s="87">
        <v>188.63</v>
      </c>
      <c r="CB68" s="87">
        <v>186.2</v>
      </c>
      <c r="CC68" s="87">
        <v>186.2</v>
      </c>
      <c r="CD68" s="87">
        <v>186.15</v>
      </c>
      <c r="CE68" s="87">
        <v>186.15</v>
      </c>
      <c r="CF68" s="87">
        <v>0</v>
      </c>
      <c r="CG68" s="87">
        <v>0</v>
      </c>
      <c r="CH68" s="87">
        <v>0</v>
      </c>
      <c r="CM68" s="42"/>
      <c r="CN68" s="43" t="str">
        <f t="shared" si="46"/>
        <v>bj</v>
      </c>
      <c r="CO68" s="44">
        <f t="shared" si="5"/>
        <v>161</v>
      </c>
      <c r="CP68" s="43" t="str">
        <f t="shared" si="34"/>
        <v>DataGrowthRates!bl161</v>
      </c>
      <c r="CQ68" s="43" t="str">
        <f t="shared" si="35"/>
        <v>DataGrowthRates!bm161</v>
      </c>
      <c r="CR68" s="43" t="str">
        <f t="shared" si="36"/>
        <v>DataGrowthRates!bp161</v>
      </c>
      <c r="CT68" s="48" t="s">
        <v>154</v>
      </c>
      <c r="CU68" s="134">
        <f t="shared" ca="1" si="54"/>
        <v>1.187551218857483</v>
      </c>
      <c r="CV68" s="134">
        <f t="shared" ca="1" si="50"/>
        <v>1.5036693716112597</v>
      </c>
      <c r="CW68" s="134">
        <f t="shared" ca="1" si="6"/>
        <v>0.61488332982973293</v>
      </c>
      <c r="CX68" s="135">
        <f t="shared" ca="1" si="24"/>
        <v>0.31611815275377664</v>
      </c>
      <c r="CY68" s="135">
        <f t="shared" ca="1" si="25"/>
        <v>-0.57266788902775012</v>
      </c>
      <c r="DB68" s="3">
        <f t="shared" si="29"/>
        <v>68</v>
      </c>
      <c r="DC68" s="43" t="str">
        <f t="shared" si="7"/>
        <v>DataGrowthRates!bj68</v>
      </c>
      <c r="DD68" s="43" t="str">
        <f t="shared" si="0"/>
        <v>DataGrowthRates!bn68</v>
      </c>
      <c r="DE68" s="43" t="str">
        <f t="shared" si="8"/>
        <v>DataGrowthRates!bk68</v>
      </c>
      <c r="DF68" s="43" t="str">
        <f t="shared" si="9"/>
        <v>DataGrowthRates!bn68</v>
      </c>
      <c r="DH68" s="48" t="str">
        <f t="shared" si="61"/>
        <v>Q4-2019</v>
      </c>
      <c r="DI68" s="181">
        <f t="shared" ref="DI68:DI69" ca="1" si="68">INDIRECT(DC68)</f>
        <v>193.49521410762102</v>
      </c>
      <c r="DJ68" s="181">
        <f t="shared" ref="DJ68:DJ69" ca="1" si="69">INDIRECT(DD64)</f>
        <v>191.22432727827584</v>
      </c>
      <c r="DK68" s="181">
        <f t="shared" ref="DK68:DK69" ca="1" si="70">(DI68-DJ68)*100/DJ68</f>
        <v>1.187551218857483</v>
      </c>
      <c r="DL68" s="181">
        <f t="shared" ca="1" si="30"/>
        <v>194.98237150753118</v>
      </c>
      <c r="DM68" s="181">
        <f t="shared" ca="1" si="30"/>
        <v>191.45000000000002</v>
      </c>
      <c r="DN68" s="181">
        <f t="shared" ca="1" si="21"/>
        <v>1.4871573999101599</v>
      </c>
      <c r="DO68" s="181">
        <f t="shared" ca="1" si="22"/>
        <v>-2.0452141076210069</v>
      </c>
      <c r="DP68" s="180">
        <f t="shared" si="31"/>
        <v>186.15</v>
      </c>
    </row>
    <row r="69" spans="1:120" x14ac:dyDescent="0.3">
      <c r="A69" s="47" t="s">
        <v>155</v>
      </c>
      <c r="B69" s="5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9">
        <v>185.70564906558496</v>
      </c>
      <c r="BL69" s="90">
        <v>186.77426159362614</v>
      </c>
      <c r="BM69" s="86">
        <v>187.207724563271</v>
      </c>
      <c r="BN69" s="86">
        <v>184.89000000000001</v>
      </c>
      <c r="BO69" s="97">
        <v>183.76000000000002</v>
      </c>
      <c r="BP69" s="96">
        <v>183.96</v>
      </c>
      <c r="BQ69" s="96">
        <v>183.96</v>
      </c>
      <c r="BR69" s="86">
        <v>183.4</v>
      </c>
      <c r="BS69" s="92">
        <v>183.34000000000003</v>
      </c>
      <c r="BT69" s="92">
        <v>181.62</v>
      </c>
      <c r="BU69" s="92">
        <v>181.62</v>
      </c>
      <c r="BV69" s="92">
        <v>181.62</v>
      </c>
      <c r="BW69" s="92">
        <v>182.05</v>
      </c>
      <c r="BX69" s="92">
        <v>181.57</v>
      </c>
      <c r="BY69" s="92">
        <v>181.57</v>
      </c>
      <c r="BZ69" s="92">
        <v>180.78</v>
      </c>
      <c r="CA69" s="92">
        <v>180.78</v>
      </c>
      <c r="CB69" s="92">
        <v>181.95000000000002</v>
      </c>
      <c r="CC69" s="92">
        <v>181.95000000000002</v>
      </c>
      <c r="CD69" s="92">
        <v>182.17</v>
      </c>
      <c r="CE69" s="92">
        <v>182.17</v>
      </c>
      <c r="CF69" s="92">
        <v>0</v>
      </c>
      <c r="CG69" s="92">
        <v>0</v>
      </c>
      <c r="CH69" s="92">
        <v>0</v>
      </c>
      <c r="CM69" s="42"/>
      <c r="CN69" s="43" t="str">
        <f t="shared" si="46"/>
        <v>bk</v>
      </c>
      <c r="CO69" s="44">
        <f t="shared" si="5"/>
        <v>162</v>
      </c>
      <c r="CP69" s="43" t="str">
        <f t="shared" si="34"/>
        <v>DataGrowthRates!bm162</v>
      </c>
      <c r="CQ69" s="43" t="str">
        <f t="shared" si="35"/>
        <v>DataGrowthRates!bn162</v>
      </c>
      <c r="CR69" s="43" t="str">
        <f t="shared" si="36"/>
        <v>DataGrowthRates!bq162</v>
      </c>
      <c r="CT69" s="49" t="s">
        <v>155</v>
      </c>
      <c r="CU69" s="130">
        <f t="shared" ca="1" si="54"/>
        <v>-1.0306710270650379</v>
      </c>
      <c r="CV69" s="130">
        <f t="shared" ca="1" si="50"/>
        <v>-1.6101005595496642</v>
      </c>
      <c r="CW69" s="130">
        <f t="shared" ca="1" si="6"/>
        <v>-0.57891035005137959</v>
      </c>
      <c r="CX69" s="131">
        <f t="shared" ca="1" si="24"/>
        <v>-0.57942953248462636</v>
      </c>
      <c r="CY69" s="131">
        <f t="shared" ca="1" si="25"/>
        <v>0.4517606770136583</v>
      </c>
      <c r="DB69" s="3">
        <f t="shared" si="29"/>
        <v>69</v>
      </c>
      <c r="DC69" s="43" t="str">
        <f t="shared" si="7"/>
        <v>DataGrowthRates!bk69</v>
      </c>
      <c r="DD69" s="43" t="str">
        <f t="shared" ref="DD69:DD72" si="71">CP$4&amp;CN73&amp;DB69</f>
        <v>DataGrowthRates!bo69</v>
      </c>
      <c r="DE69" s="43" t="str">
        <f t="shared" si="8"/>
        <v>DataGrowthRates!bl69</v>
      </c>
      <c r="DF69" s="43" t="str">
        <f t="shared" si="9"/>
        <v>DataGrowthRates!bo69</v>
      </c>
      <c r="DH69" s="49" t="str">
        <f>CT69</f>
        <v>Q1-2020</v>
      </c>
      <c r="DI69" s="179">
        <f t="shared" ca="1" si="68"/>
        <v>185.70564906558496</v>
      </c>
      <c r="DJ69" s="179">
        <f t="shared" ca="1" si="69"/>
        <v>187.63959601703442</v>
      </c>
      <c r="DK69" s="179">
        <f t="shared" ca="1" si="70"/>
        <v>-1.0306710270650379</v>
      </c>
      <c r="DL69" s="179">
        <f t="shared" ca="1" si="30"/>
        <v>186.77426159362614</v>
      </c>
      <c r="DM69" s="179">
        <f t="shared" ca="1" si="30"/>
        <v>183.76000000000002</v>
      </c>
      <c r="DN69" s="179">
        <f t="shared" ca="1" si="21"/>
        <v>1.0686125280411716</v>
      </c>
      <c r="DO69" s="179">
        <f t="shared" ca="1" si="22"/>
        <v>-1.945649065584945</v>
      </c>
      <c r="DP69" s="180">
        <f t="shared" si="31"/>
        <v>182.17</v>
      </c>
    </row>
    <row r="70" spans="1:120" x14ac:dyDescent="0.3">
      <c r="A70" s="47" t="s">
        <v>156</v>
      </c>
      <c r="B70" s="5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9">
        <v>155.40371156907864</v>
      </c>
      <c r="BM70" s="90">
        <v>147.01858622762518</v>
      </c>
      <c r="BN70" s="86">
        <v>150.74999999999997</v>
      </c>
      <c r="BO70" s="86">
        <v>150.81</v>
      </c>
      <c r="BP70" s="91">
        <v>151.19999999999999</v>
      </c>
      <c r="BQ70" s="86">
        <v>151.19999999999999</v>
      </c>
      <c r="BR70" s="86">
        <v>150.21</v>
      </c>
      <c r="BS70" s="85">
        <v>150.26</v>
      </c>
      <c r="BT70" s="85">
        <v>147.78</v>
      </c>
      <c r="BU70" s="85">
        <v>147.78</v>
      </c>
      <c r="BV70" s="85">
        <v>147.78</v>
      </c>
      <c r="BW70" s="85">
        <v>147.95999999999998</v>
      </c>
      <c r="BX70" s="85">
        <v>147.64999999999998</v>
      </c>
      <c r="BY70" s="85">
        <v>147.64999999999998</v>
      </c>
      <c r="BZ70" s="85">
        <v>147.76</v>
      </c>
      <c r="CA70" s="85">
        <v>147.76</v>
      </c>
      <c r="CB70" s="85">
        <v>147.94999999999999</v>
      </c>
      <c r="CC70" s="85">
        <v>147.94999999999999</v>
      </c>
      <c r="CD70" s="85">
        <v>147.63</v>
      </c>
      <c r="CE70" s="85">
        <v>147.63</v>
      </c>
      <c r="CF70" s="85">
        <v>0</v>
      </c>
      <c r="CG70" s="85">
        <v>0</v>
      </c>
      <c r="CH70" s="85">
        <v>0</v>
      </c>
      <c r="CM70" s="42"/>
      <c r="CN70" s="43" t="str">
        <f t="shared" si="46"/>
        <v>bl</v>
      </c>
      <c r="CO70" s="44">
        <f t="shared" si="5"/>
        <v>163</v>
      </c>
      <c r="CP70" s="43" t="str">
        <f t="shared" si="34"/>
        <v>DataGrowthRates!bn163</v>
      </c>
      <c r="CQ70" s="43" t="str">
        <f t="shared" si="35"/>
        <v>DataGrowthRates!bo163</v>
      </c>
      <c r="CR70" s="43" t="str">
        <f t="shared" si="36"/>
        <v>DataGrowthRates!br163</v>
      </c>
      <c r="CT70" s="47" t="s">
        <v>156</v>
      </c>
      <c r="CU70" s="130">
        <f t="shared" ref="CU70:CU89" ca="1" si="72">INDIRECT(CP68)</f>
        <v>-19.183890422246559</v>
      </c>
      <c r="CV70" s="130">
        <f t="shared" ca="1" si="50"/>
        <v>-23.544489030709496</v>
      </c>
      <c r="CW70" s="130">
        <f t="shared" ca="1" si="6"/>
        <v>-19.915254237288135</v>
      </c>
      <c r="CX70" s="131">
        <f t="shared" ca="1" si="24"/>
        <v>-4.3605986084629365</v>
      </c>
      <c r="CY70" s="131">
        <f t="shared" ca="1" si="25"/>
        <v>-0.73136381504157555</v>
      </c>
      <c r="DB70" s="3">
        <f t="shared" si="29"/>
        <v>70</v>
      </c>
      <c r="DC70" s="43" t="str">
        <f t="shared" si="7"/>
        <v>DataGrowthRates!bl70</v>
      </c>
      <c r="DD70" s="43" t="str">
        <f t="shared" si="71"/>
        <v>DataGrowthRates!bp70</v>
      </c>
      <c r="DE70" s="43" t="str">
        <f t="shared" si="8"/>
        <v>DataGrowthRates!bm70</v>
      </c>
      <c r="DF70" s="43" t="str">
        <f t="shared" si="9"/>
        <v>DataGrowthRates!bp70</v>
      </c>
      <c r="DH70" s="47" t="str">
        <f t="shared" ref="DH70:DH72" si="73">CT70</f>
        <v>Q2-2020</v>
      </c>
      <c r="DI70" s="179">
        <f t="shared" ref="DI70" ca="1" si="74">INDIRECT(DC70)</f>
        <v>155.40371156907864</v>
      </c>
      <c r="DJ70" s="179">
        <f t="shared" ref="DJ70" ca="1" si="75">INDIRECT(DD66)</f>
        <v>192.29298759990942</v>
      </c>
      <c r="DK70" s="179">
        <f t="shared" ref="DK70" ca="1" si="76">(DI70-DJ70)*100/DJ70</f>
        <v>-19.183890422246559</v>
      </c>
      <c r="DL70" s="179">
        <f t="shared" ca="1" si="30"/>
        <v>147.01858622762518</v>
      </c>
      <c r="DM70" s="179">
        <f t="shared" ca="1" si="30"/>
        <v>151.19999999999999</v>
      </c>
      <c r="DN70" s="179">
        <f t="shared" ca="1" si="21"/>
        <v>-8.3851253414534597</v>
      </c>
      <c r="DO70" s="179">
        <f t="shared" ca="1" si="22"/>
        <v>-4.2037115690786493</v>
      </c>
      <c r="DP70" s="180">
        <f t="shared" si="31"/>
        <v>147.63</v>
      </c>
    </row>
    <row r="71" spans="1:120" x14ac:dyDescent="0.3">
      <c r="A71" s="47" t="s">
        <v>157</v>
      </c>
      <c r="B71" s="5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9">
        <v>164.75695257071459</v>
      </c>
      <c r="BN71" s="90">
        <v>168.4</v>
      </c>
      <c r="BO71" s="86">
        <v>163.88000000000002</v>
      </c>
      <c r="BP71" s="86">
        <v>163.73000000000002</v>
      </c>
      <c r="BQ71" s="91">
        <v>163.73000000000002</v>
      </c>
      <c r="BR71" s="86">
        <v>163.38</v>
      </c>
      <c r="BS71" s="85">
        <v>163.59000000000003</v>
      </c>
      <c r="BT71" s="85">
        <v>161.58000000000001</v>
      </c>
      <c r="BU71" s="85">
        <v>161.58000000000001</v>
      </c>
      <c r="BV71" s="85">
        <v>161.58000000000001</v>
      </c>
      <c r="BW71" s="85">
        <v>162.04000000000002</v>
      </c>
      <c r="BX71" s="85">
        <v>165.20000000000002</v>
      </c>
      <c r="BY71" s="85">
        <v>165.20000000000002</v>
      </c>
      <c r="BZ71" s="85">
        <v>165.32999999999998</v>
      </c>
      <c r="CA71" s="85">
        <v>165.32999999999998</v>
      </c>
      <c r="CB71" s="85">
        <v>167.48</v>
      </c>
      <c r="CC71" s="85">
        <v>167.48</v>
      </c>
      <c r="CD71" s="85">
        <v>167.50000000000003</v>
      </c>
      <c r="CE71" s="85">
        <v>167.50000000000003</v>
      </c>
      <c r="CF71" s="85">
        <v>0</v>
      </c>
      <c r="CG71" s="85">
        <v>0</v>
      </c>
      <c r="CH71" s="85">
        <v>0</v>
      </c>
      <c r="CM71" s="42"/>
      <c r="CN71" s="43" t="str">
        <f t="shared" si="46"/>
        <v>bm</v>
      </c>
      <c r="CO71" s="44">
        <f t="shared" si="5"/>
        <v>164</v>
      </c>
      <c r="CP71" s="43" t="str">
        <f t="shared" si="34"/>
        <v>DataGrowthRates!bo164</v>
      </c>
      <c r="CQ71" s="43" t="str">
        <f t="shared" si="35"/>
        <v>DataGrowthRates!bp164</v>
      </c>
      <c r="CR71" s="43" t="str">
        <f t="shared" ref="CR71:CR76" si="77">CR$4&amp;CN77&amp;CO71</f>
        <v>DataGrowthRates!bs164</v>
      </c>
      <c r="CT71" s="47" t="s">
        <v>157</v>
      </c>
      <c r="CU71" s="130">
        <f t="shared" ca="1" si="72"/>
        <v>-13.234487224203946</v>
      </c>
      <c r="CV71" s="130">
        <f t="shared" ca="1" si="50"/>
        <v>-10.790909572495631</v>
      </c>
      <c r="CW71" s="130">
        <f t="shared" ca="1" si="6"/>
        <v>-11.554667242869495</v>
      </c>
      <c r="CX71" s="131">
        <f t="shared" ca="1" si="24"/>
        <v>2.4435776517083152</v>
      </c>
      <c r="CY71" s="131">
        <f t="shared" ca="1" si="25"/>
        <v>1.6798199813344503</v>
      </c>
      <c r="DB71" s="3">
        <f t="shared" si="29"/>
        <v>71</v>
      </c>
      <c r="DC71" s="43" t="str">
        <f t="shared" si="7"/>
        <v>DataGrowthRates!bm71</v>
      </c>
      <c r="DD71" s="43" t="str">
        <f t="shared" si="71"/>
        <v>DataGrowthRates!bq71</v>
      </c>
      <c r="DE71" s="43" t="str">
        <f t="shared" si="8"/>
        <v>DataGrowthRates!bn71</v>
      </c>
      <c r="DF71" s="43" t="str">
        <f t="shared" si="9"/>
        <v>DataGrowthRates!bq71</v>
      </c>
      <c r="DH71" s="47" t="str">
        <f t="shared" si="73"/>
        <v>Q3-2020</v>
      </c>
      <c r="DI71" s="179">
        <f t="shared" ref="DI71" ca="1" si="78">INDIRECT(DC71)</f>
        <v>164.75695257071459</v>
      </c>
      <c r="DJ71" s="179">
        <f t="shared" ref="DJ71" ca="1" si="79">INDIRECT(DD67)</f>
        <v>189.88760314994056</v>
      </c>
      <c r="DK71" s="179">
        <f t="shared" ref="DK71" ca="1" si="80">(DI71-DJ71)*100/DJ71</f>
        <v>-13.234487224203946</v>
      </c>
      <c r="DL71" s="179">
        <f t="shared" ca="1" si="30"/>
        <v>168.4</v>
      </c>
      <c r="DM71" s="179">
        <f t="shared" ca="1" si="30"/>
        <v>163.73000000000002</v>
      </c>
      <c r="DN71" s="179">
        <f t="shared" ca="1" si="21"/>
        <v>3.6430474292854171</v>
      </c>
      <c r="DO71" s="179">
        <f t="shared" ca="1" si="22"/>
        <v>-1.0269525707145704</v>
      </c>
      <c r="DP71" s="180">
        <f t="shared" si="31"/>
        <v>167.50000000000003</v>
      </c>
    </row>
    <row r="72" spans="1:120" x14ac:dyDescent="0.3">
      <c r="A72" s="48" t="s">
        <v>158</v>
      </c>
      <c r="B72" s="57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93">
        <v>173.32</v>
      </c>
      <c r="BO72" s="94">
        <v>170.59</v>
      </c>
      <c r="BP72" s="88">
        <v>170.26000000000002</v>
      </c>
      <c r="BQ72" s="88">
        <v>170.26000000000002</v>
      </c>
      <c r="BR72" s="95">
        <v>170.93</v>
      </c>
      <c r="BS72" s="87">
        <v>171.21</v>
      </c>
      <c r="BT72" s="87">
        <v>169.18</v>
      </c>
      <c r="BU72" s="87">
        <v>169.18</v>
      </c>
      <c r="BV72" s="87">
        <v>169.18</v>
      </c>
      <c r="BW72" s="87">
        <v>170.53</v>
      </c>
      <c r="BX72" s="87">
        <v>171.89</v>
      </c>
      <c r="BY72" s="87">
        <v>171.89</v>
      </c>
      <c r="BZ72" s="87">
        <v>172.42000000000004</v>
      </c>
      <c r="CA72" s="87">
        <v>172.42000000000004</v>
      </c>
      <c r="CB72" s="87">
        <v>171.85000000000005</v>
      </c>
      <c r="CC72" s="87">
        <v>171.85000000000005</v>
      </c>
      <c r="CD72" s="87">
        <v>171.76999999999998</v>
      </c>
      <c r="CE72" s="87">
        <v>171.76999999999998</v>
      </c>
      <c r="CF72" s="87">
        <v>0</v>
      </c>
      <c r="CG72" s="87">
        <v>0</v>
      </c>
      <c r="CH72" s="87">
        <v>0</v>
      </c>
      <c r="CM72" s="42"/>
      <c r="CN72" s="43" t="str">
        <f t="shared" si="46"/>
        <v>bn</v>
      </c>
      <c r="CO72" s="44">
        <f t="shared" si="5"/>
        <v>165</v>
      </c>
      <c r="CP72" s="43" t="str">
        <f t="shared" si="34"/>
        <v>DataGrowthRates!bp165</v>
      </c>
      <c r="CQ72" s="43" t="str">
        <f t="shared" si="35"/>
        <v>DataGrowthRates!bq165</v>
      </c>
      <c r="CR72" s="43" t="str">
        <f t="shared" si="77"/>
        <v>DataGrowthRates!bt165</v>
      </c>
      <c r="CT72" s="48" t="s">
        <v>158</v>
      </c>
      <c r="CU72" s="134">
        <f t="shared" ca="1" si="72"/>
        <v>-9.4698354661791697</v>
      </c>
      <c r="CV72" s="134">
        <f t="shared" ca="1" si="50"/>
        <v>-9.3474333085343702</v>
      </c>
      <c r="CW72" s="134">
        <f t="shared" ca="1" si="6"/>
        <v>-9.16192804379018</v>
      </c>
      <c r="CX72" s="135">
        <f t="shared" ca="1" si="24"/>
        <v>0.12240215764479956</v>
      </c>
      <c r="CY72" s="135">
        <f t="shared" ca="1" si="25"/>
        <v>0.30790742238898972</v>
      </c>
      <c r="DB72" s="3">
        <f t="shared" si="29"/>
        <v>72</v>
      </c>
      <c r="DC72" s="43" t="str">
        <f t="shared" si="7"/>
        <v>DataGrowthRates!bn72</v>
      </c>
      <c r="DD72" s="43" t="str">
        <f t="shared" si="71"/>
        <v>DataGrowthRates!br72</v>
      </c>
      <c r="DE72" s="43" t="str">
        <f t="shared" si="8"/>
        <v>DataGrowthRates!bo72</v>
      </c>
      <c r="DF72" s="43" t="str">
        <f t="shared" si="9"/>
        <v>DataGrowthRates!br72</v>
      </c>
      <c r="DH72" s="48" t="str">
        <f t="shared" si="73"/>
        <v>Q4-2020</v>
      </c>
      <c r="DI72" s="181">
        <f t="shared" ref="DI72" ca="1" si="81">INDIRECT(DC72)</f>
        <v>173.32</v>
      </c>
      <c r="DJ72" s="181">
        <f t="shared" ref="DJ72" ca="1" si="82">INDIRECT(DD68)</f>
        <v>191.45000000000002</v>
      </c>
      <c r="DK72" s="181">
        <f t="shared" ref="DK72" ca="1" si="83">(DI72-DJ72)*100/DJ72</f>
        <v>-9.4698354661791697</v>
      </c>
      <c r="DL72" s="181">
        <f t="shared" ca="1" si="30"/>
        <v>170.59</v>
      </c>
      <c r="DM72" s="181">
        <f t="shared" ca="1" si="30"/>
        <v>170.93</v>
      </c>
      <c r="DN72" s="181">
        <f t="shared" ca="1" si="21"/>
        <v>-2.7299999999999898</v>
      </c>
      <c r="DO72" s="181">
        <f t="shared" ca="1" si="22"/>
        <v>-2.3899999999999864</v>
      </c>
      <c r="DP72" s="180">
        <f t="shared" si="31"/>
        <v>171.76999999999998</v>
      </c>
    </row>
    <row r="73" spans="1:120" x14ac:dyDescent="0.3">
      <c r="A73" s="47" t="s">
        <v>159</v>
      </c>
      <c r="B73" s="5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9">
        <v>164.46000000000004</v>
      </c>
      <c r="BP73" s="90">
        <v>163.02999999999997</v>
      </c>
      <c r="BQ73" s="86">
        <v>162.80000000000001</v>
      </c>
      <c r="BR73" s="86">
        <v>162.97</v>
      </c>
      <c r="BS73" s="97">
        <v>163.27000000000001</v>
      </c>
      <c r="BT73" s="96">
        <v>162.59999999999997</v>
      </c>
      <c r="BU73" s="96">
        <v>162.59999999999997</v>
      </c>
      <c r="BV73" s="86">
        <v>163.39999999999998</v>
      </c>
      <c r="BW73" s="92">
        <v>163.40999999999997</v>
      </c>
      <c r="BX73" s="92">
        <v>164.76999999999998</v>
      </c>
      <c r="BY73" s="92">
        <v>164.76999999999998</v>
      </c>
      <c r="BZ73" s="92">
        <v>164.13</v>
      </c>
      <c r="CA73" s="92">
        <v>164.13</v>
      </c>
      <c r="CB73" s="92">
        <v>163.68</v>
      </c>
      <c r="CC73" s="92">
        <v>163.68</v>
      </c>
      <c r="CD73" s="92">
        <v>163.02000000000001</v>
      </c>
      <c r="CE73" s="92">
        <v>162.91</v>
      </c>
      <c r="CF73" s="92">
        <v>0</v>
      </c>
      <c r="CG73" s="92">
        <v>0</v>
      </c>
      <c r="CH73" s="92">
        <v>0</v>
      </c>
      <c r="CM73" s="42"/>
      <c r="CN73" s="43" t="str">
        <f t="shared" si="46"/>
        <v>bo</v>
      </c>
      <c r="CO73" s="44">
        <f t="shared" ref="CO73:CO90" si="84">CO72+1</f>
        <v>166</v>
      </c>
      <c r="CP73" s="43" t="str">
        <f t="shared" si="34"/>
        <v>DataGrowthRates!bq166</v>
      </c>
      <c r="CQ73" s="43" t="str">
        <f t="shared" si="35"/>
        <v>DataGrowthRates!br166</v>
      </c>
      <c r="CR73" s="43" t="str">
        <f t="shared" si="77"/>
        <v>DataGrowthRates!bu166</v>
      </c>
      <c r="CT73" s="47" t="s">
        <v>159</v>
      </c>
      <c r="CU73" s="130">
        <f t="shared" ca="1" si="72"/>
        <v>-10.502829777971256</v>
      </c>
      <c r="CV73" s="130">
        <f t="shared" ca="1" si="50"/>
        <v>-11.377473363774753</v>
      </c>
      <c r="CW73" s="130">
        <f t="shared" ca="1" si="6"/>
        <v>-10.946874659103315</v>
      </c>
      <c r="CX73" s="131">
        <f t="shared" ca="1" si="24"/>
        <v>-0.8746435858034971</v>
      </c>
      <c r="CY73" s="131">
        <f t="shared" ca="1" si="25"/>
        <v>-0.44404488113205964</v>
      </c>
      <c r="DB73" s="3">
        <f t="shared" si="29"/>
        <v>73</v>
      </c>
      <c r="DC73" s="43" t="str">
        <f t="shared" ref="DC73:DC76" si="85">CP$4&amp;CN73&amp;DB73</f>
        <v>DataGrowthRates!bo73</v>
      </c>
      <c r="DD73" s="43" t="str">
        <f>CP$4&amp;CN77&amp;DB73</f>
        <v>DataGrowthRates!bs73</v>
      </c>
      <c r="DE73" s="43" t="str">
        <f t="shared" ref="DE73:DE75" si="86">CQ$4&amp;CN74&amp;DB73</f>
        <v>DataGrowthRates!bp73</v>
      </c>
      <c r="DF73" s="43" t="str">
        <f>CR$4&amp;CN77&amp;DB73</f>
        <v>DataGrowthRates!bs73</v>
      </c>
      <c r="DH73" s="47" t="s">
        <v>159</v>
      </c>
      <c r="DI73" s="179">
        <f t="shared" ref="DI73" ca="1" si="87">INDIRECT(DC73)</f>
        <v>164.46000000000004</v>
      </c>
      <c r="DJ73" s="179">
        <f t="shared" ref="DJ73" ca="1" si="88">INDIRECT(DD69)</f>
        <v>183.76000000000002</v>
      </c>
      <c r="DK73" s="179">
        <f t="shared" ref="DK73" ca="1" si="89">(DI73-DJ73)*100/DJ73</f>
        <v>-10.502829777971256</v>
      </c>
      <c r="DL73" s="179">
        <f t="shared" ca="1" si="30"/>
        <v>163.02999999999997</v>
      </c>
      <c r="DM73" s="179">
        <f t="shared" ca="1" si="30"/>
        <v>163.27000000000001</v>
      </c>
      <c r="DN73" s="179">
        <f t="shared" ca="1" si="21"/>
        <v>-1.4300000000000637</v>
      </c>
      <c r="DO73" s="179">
        <f t="shared" ca="1" si="22"/>
        <v>-1.1900000000000261</v>
      </c>
      <c r="DP73" s="180">
        <f t="shared" ref="DP73:DP89" si="90">CE73</f>
        <v>162.91</v>
      </c>
    </row>
    <row r="74" spans="1:120" x14ac:dyDescent="0.3">
      <c r="A74" s="47" t="s">
        <v>160</v>
      </c>
      <c r="B74" s="5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9">
        <v>173.06</v>
      </c>
      <c r="BQ74" s="90">
        <v>171.87</v>
      </c>
      <c r="BR74" s="86">
        <v>171.29</v>
      </c>
      <c r="BS74" s="86">
        <v>171.23</v>
      </c>
      <c r="BT74" s="91">
        <v>169.53</v>
      </c>
      <c r="BU74" s="86">
        <v>169.53</v>
      </c>
      <c r="BV74" s="86">
        <v>169.05999999999997</v>
      </c>
      <c r="BW74" s="85">
        <v>169.10999999999999</v>
      </c>
      <c r="BX74" s="85">
        <v>169.64</v>
      </c>
      <c r="BY74" s="85">
        <v>169.64</v>
      </c>
      <c r="BZ74" s="85">
        <v>169.08</v>
      </c>
      <c r="CA74" s="85">
        <v>169.08</v>
      </c>
      <c r="CB74" s="85">
        <v>169.38</v>
      </c>
      <c r="CC74" s="85">
        <v>169.38</v>
      </c>
      <c r="CD74" s="85">
        <v>169.49</v>
      </c>
      <c r="CE74" s="85">
        <v>169.53</v>
      </c>
      <c r="CF74" s="85">
        <v>0</v>
      </c>
      <c r="CG74" s="85">
        <v>0</v>
      </c>
      <c r="CH74" s="85">
        <v>0</v>
      </c>
      <c r="CM74" s="42"/>
      <c r="CN74" s="43" t="str">
        <f t="shared" si="46"/>
        <v>bp</v>
      </c>
      <c r="CO74" s="44">
        <f t="shared" si="84"/>
        <v>167</v>
      </c>
      <c r="CP74" s="43" t="str">
        <f t="shared" si="34"/>
        <v>DataGrowthRates!br167</v>
      </c>
      <c r="CQ74" s="43" t="str">
        <f>CQ$4&amp;CN77&amp;CO74</f>
        <v>DataGrowthRates!bs167</v>
      </c>
      <c r="CR74" s="43" t="str">
        <f t="shared" si="77"/>
        <v>DataGrowthRates!bv167</v>
      </c>
      <c r="CT74" s="47" t="s">
        <v>160</v>
      </c>
      <c r="CU74" s="130">
        <f t="shared" ca="1" si="72"/>
        <v>14.457671957671968</v>
      </c>
      <c r="CV74" s="130">
        <f t="shared" ca="1" si="50"/>
        <v>13.670634920634933</v>
      </c>
      <c r="CW74" s="130">
        <f t="shared" ca="1" si="6"/>
        <v>14.717823792123427</v>
      </c>
      <c r="CX74" s="131">
        <f t="shared" ca="1" si="24"/>
        <v>-0.78703703703703454</v>
      </c>
      <c r="CY74" s="131">
        <f t="shared" ca="1" si="25"/>
        <v>0.26015183445145951</v>
      </c>
      <c r="DB74" s="3">
        <f t="shared" si="29"/>
        <v>74</v>
      </c>
      <c r="DC74" s="43" t="str">
        <f t="shared" si="85"/>
        <v>DataGrowthRates!bp74</v>
      </c>
      <c r="DD74" s="43" t="str">
        <f>CP$4&amp;CN78&amp;DB74</f>
        <v>DataGrowthRates!bt74</v>
      </c>
      <c r="DE74" s="43" t="str">
        <f t="shared" si="86"/>
        <v>DataGrowthRates!bq74</v>
      </c>
      <c r="DF74" s="43" t="str">
        <f>CR$4&amp;CN78&amp;DB74</f>
        <v>DataGrowthRates!bt74</v>
      </c>
      <c r="DH74" s="47" t="s">
        <v>160</v>
      </c>
      <c r="DI74" s="179">
        <f t="shared" ref="DI74" ca="1" si="91">INDIRECT(DC74)</f>
        <v>173.06</v>
      </c>
      <c r="DJ74" s="179">
        <f t="shared" ref="DJ74" ca="1" si="92">INDIRECT(DD70)</f>
        <v>151.19999999999999</v>
      </c>
      <c r="DK74" s="179">
        <f t="shared" ref="DK74" ca="1" si="93">(DI74-DJ74)*100/DJ74</f>
        <v>14.457671957671968</v>
      </c>
      <c r="DL74" s="179">
        <f t="shared" ca="1" si="30"/>
        <v>171.87</v>
      </c>
      <c r="DM74" s="179">
        <f t="shared" ca="1" si="30"/>
        <v>169.53</v>
      </c>
      <c r="DN74" s="179">
        <f t="shared" ca="1" si="21"/>
        <v>-1.1899999999999977</v>
      </c>
      <c r="DO74" s="179">
        <f t="shared" ca="1" si="22"/>
        <v>-3.5300000000000011</v>
      </c>
      <c r="DP74" s="180">
        <f t="shared" si="90"/>
        <v>169.53</v>
      </c>
    </row>
    <row r="75" spans="1:120" x14ac:dyDescent="0.3">
      <c r="A75" s="47" t="s">
        <v>161</v>
      </c>
      <c r="B75" s="5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9">
        <v>174.51999999999998</v>
      </c>
      <c r="BR75" s="90">
        <v>172.98999999999998</v>
      </c>
      <c r="BS75" s="86">
        <v>172.83999999999997</v>
      </c>
      <c r="BT75" s="86">
        <v>172.98999999999998</v>
      </c>
      <c r="BU75" s="91">
        <v>172.98999999999998</v>
      </c>
      <c r="BV75" s="86">
        <v>172.75</v>
      </c>
      <c r="BW75" s="85">
        <v>172.82999999999998</v>
      </c>
      <c r="BX75" s="85">
        <v>171.72</v>
      </c>
      <c r="BY75" s="85">
        <v>171.72</v>
      </c>
      <c r="BZ75" s="85">
        <v>171.80000000000004</v>
      </c>
      <c r="CA75" s="85">
        <v>171.80000000000004</v>
      </c>
      <c r="CB75" s="85">
        <v>171.95000000000005</v>
      </c>
      <c r="CC75" s="85">
        <v>171.95000000000005</v>
      </c>
      <c r="CD75" s="85">
        <v>172.51000000000002</v>
      </c>
      <c r="CE75" s="85">
        <v>172.38000000000002</v>
      </c>
      <c r="CF75" s="85">
        <v>0</v>
      </c>
      <c r="CG75" s="85">
        <v>0</v>
      </c>
      <c r="CH75" s="85">
        <v>0</v>
      </c>
      <c r="CM75" s="42"/>
      <c r="CN75" s="43" t="str">
        <f t="shared" si="46"/>
        <v>bq</v>
      </c>
      <c r="CO75" s="44">
        <f t="shared" si="84"/>
        <v>168</v>
      </c>
      <c r="CP75" s="43" t="str">
        <f>CP$4&amp;CN77&amp;CO75</f>
        <v>DataGrowthRates!bs168</v>
      </c>
      <c r="CQ75" s="43" t="str">
        <f>CQ$4&amp;CN78&amp;CO75</f>
        <v>DataGrowthRates!bt168</v>
      </c>
      <c r="CR75" s="43" t="str">
        <f t="shared" si="77"/>
        <v>DataGrowthRates!bw168</v>
      </c>
      <c r="CT75" s="47" t="s">
        <v>161</v>
      </c>
      <c r="CU75" s="130">
        <f t="shared" ca="1" si="72"/>
        <v>6.5901178769925872</v>
      </c>
      <c r="CV75" s="130">
        <f t="shared" ca="1" si="50"/>
        <v>5.8819928999877495</v>
      </c>
      <c r="CW75" s="130">
        <f t="shared" ca="1" si="6"/>
        <v>7.0615175145438593</v>
      </c>
      <c r="CX75" s="131">
        <f t="shared" ca="1" si="24"/>
        <v>-0.70812497700483767</v>
      </c>
      <c r="CY75" s="131">
        <f t="shared" ca="1" si="25"/>
        <v>0.47139963755127212</v>
      </c>
      <c r="DB75" s="3">
        <f t="shared" si="29"/>
        <v>75</v>
      </c>
      <c r="DC75" s="43" t="str">
        <f t="shared" si="85"/>
        <v>DataGrowthRates!bq75</v>
      </c>
      <c r="DD75" s="43" t="str">
        <f>CP$4&amp;CN79&amp;DB75</f>
        <v>DataGrowthRates!bu75</v>
      </c>
      <c r="DE75" s="43" t="str">
        <f t="shared" si="86"/>
        <v>DataGrowthRates!br75</v>
      </c>
      <c r="DF75" s="43" t="str">
        <f>CR$4&amp;CN79&amp;DB75</f>
        <v>DataGrowthRates!bu75</v>
      </c>
      <c r="DH75" s="47" t="s">
        <v>161</v>
      </c>
      <c r="DI75" s="179">
        <f t="shared" ref="DI75:DI76" ca="1" si="94">INDIRECT(DC75)</f>
        <v>174.51999999999998</v>
      </c>
      <c r="DJ75" s="179">
        <f t="shared" ref="DJ75" ca="1" si="95">INDIRECT(DD71)</f>
        <v>163.73000000000002</v>
      </c>
      <c r="DK75" s="179">
        <f t="shared" ref="DK75" ca="1" si="96">(DI75-DJ75)*100/DJ75</f>
        <v>6.5901178769925872</v>
      </c>
      <c r="DL75" s="179">
        <f t="shared" ca="1" si="30"/>
        <v>172.98999999999998</v>
      </c>
      <c r="DM75" s="179">
        <f t="shared" ca="1" si="30"/>
        <v>172.98999999999998</v>
      </c>
      <c r="DN75" s="179">
        <f t="shared" ca="1" si="21"/>
        <v>-1.5300000000000011</v>
      </c>
      <c r="DO75" s="179">
        <f t="shared" ca="1" si="22"/>
        <v>-1.5300000000000011</v>
      </c>
      <c r="DP75" s="180">
        <f t="shared" si="90"/>
        <v>172.38000000000002</v>
      </c>
    </row>
    <row r="76" spans="1:120" x14ac:dyDescent="0.3">
      <c r="A76" s="48" t="s">
        <v>162</v>
      </c>
      <c r="B76" s="57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93">
        <v>175.04</v>
      </c>
      <c r="BS76" s="94">
        <v>175.26</v>
      </c>
      <c r="BT76" s="88">
        <v>175.04</v>
      </c>
      <c r="BU76" s="88">
        <v>175.04</v>
      </c>
      <c r="BV76" s="95">
        <v>175.56000000000003</v>
      </c>
      <c r="BW76" s="87">
        <v>176.01000000000002</v>
      </c>
      <c r="BX76" s="87">
        <v>176.91</v>
      </c>
      <c r="BY76" s="87">
        <v>176.91</v>
      </c>
      <c r="BZ76" s="87">
        <v>177.42000000000002</v>
      </c>
      <c r="CA76" s="87">
        <v>177.42000000000002</v>
      </c>
      <c r="CB76" s="87">
        <v>177.51000000000002</v>
      </c>
      <c r="CC76" s="87">
        <v>177.51000000000002</v>
      </c>
      <c r="CD76" s="87">
        <v>177.54000000000005</v>
      </c>
      <c r="CE76" s="87">
        <v>177.23000000000005</v>
      </c>
      <c r="CF76" s="87">
        <v>0</v>
      </c>
      <c r="CG76" s="87">
        <v>0</v>
      </c>
      <c r="CH76" s="87">
        <v>0</v>
      </c>
      <c r="CM76" s="42"/>
      <c r="CN76" s="43" t="str">
        <f t="shared" si="46"/>
        <v>br</v>
      </c>
      <c r="CO76" s="44">
        <f t="shared" si="84"/>
        <v>169</v>
      </c>
      <c r="CP76" s="43" t="str">
        <f>CP$4&amp;CN78&amp;CO76</f>
        <v>DataGrowthRates!bt169</v>
      </c>
      <c r="CQ76" s="43" t="str">
        <f>CQ$4&amp;CN79&amp;CO76</f>
        <v>DataGrowthRates!bu169</v>
      </c>
      <c r="CR76" s="43" t="str">
        <f t="shared" si="77"/>
        <v>DataGrowthRates!bx169</v>
      </c>
      <c r="CT76" s="48" t="s">
        <v>162</v>
      </c>
      <c r="CU76" s="134">
        <f t="shared" ca="1" si="72"/>
        <v>2.4044930673374978</v>
      </c>
      <c r="CV76" s="134">
        <f t="shared" ca="1" si="50"/>
        <v>2.3655160329419909</v>
      </c>
      <c r="CW76" s="134">
        <f t="shared" ca="1" si="6"/>
        <v>3.7711313394018346</v>
      </c>
      <c r="CX76" s="135">
        <f t="shared" ca="1" si="24"/>
        <v>-3.8977034395506927E-2</v>
      </c>
      <c r="CY76" s="135">
        <f t="shared" ca="1" si="25"/>
        <v>1.3666382720643369</v>
      </c>
      <c r="DB76" s="3">
        <f t="shared" si="29"/>
        <v>76</v>
      </c>
      <c r="DC76" s="43" t="str">
        <f t="shared" si="85"/>
        <v>DataGrowthRates!br76</v>
      </c>
      <c r="DD76" s="43" t="str">
        <f>CP$4&amp;CN80&amp;DB76</f>
        <v>DataGrowthRates!bv76</v>
      </c>
      <c r="DE76" s="43" t="str">
        <f>CQ$4&amp;CN77&amp;DB76</f>
        <v>DataGrowthRates!bs76</v>
      </c>
      <c r="DF76" s="43" t="str">
        <f>CR$4&amp;CN80&amp;DB76</f>
        <v>DataGrowthRates!bv76</v>
      </c>
      <c r="DH76" s="48" t="s">
        <v>162</v>
      </c>
      <c r="DI76" s="181">
        <f t="shared" ca="1" si="94"/>
        <v>175.04</v>
      </c>
      <c r="DJ76" s="181">
        <f t="shared" ref="DJ76" ca="1" si="97">INDIRECT(DD72)</f>
        <v>170.93</v>
      </c>
      <c r="DK76" s="181">
        <f t="shared" ref="DK76" ca="1" si="98">(DI76-DJ76)*100/DJ76</f>
        <v>2.4044930673374978</v>
      </c>
      <c r="DL76" s="181">
        <f t="shared" ca="1" si="30"/>
        <v>175.26</v>
      </c>
      <c r="DM76" s="181">
        <f t="shared" ca="1" si="30"/>
        <v>175.56000000000003</v>
      </c>
      <c r="DN76" s="181">
        <f t="shared" ca="1" si="21"/>
        <v>0.21999999999999886</v>
      </c>
      <c r="DO76" s="181">
        <f t="shared" ca="1" si="22"/>
        <v>0.52000000000003865</v>
      </c>
      <c r="DP76" s="180">
        <f t="shared" si="90"/>
        <v>177.23000000000005</v>
      </c>
    </row>
    <row r="77" spans="1:120" x14ac:dyDescent="0.3">
      <c r="A77" s="47" t="s">
        <v>165</v>
      </c>
      <c r="B77" s="5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9">
        <v>169.56</v>
      </c>
      <c r="BT77" s="90">
        <v>168.54</v>
      </c>
      <c r="BU77" s="86">
        <v>168.46</v>
      </c>
      <c r="BV77" s="86">
        <v>169.12</v>
      </c>
      <c r="BW77" s="97">
        <v>170.47</v>
      </c>
      <c r="BX77" s="96">
        <v>170.75999999999996</v>
      </c>
      <c r="BY77" s="96">
        <v>170.75999999999996</v>
      </c>
      <c r="BZ77" s="86">
        <v>171.1</v>
      </c>
      <c r="CA77" s="92">
        <v>171.1</v>
      </c>
      <c r="CB77" s="92">
        <v>170.40000000000003</v>
      </c>
      <c r="CC77" s="92">
        <v>170.40000000000003</v>
      </c>
      <c r="CD77" s="92">
        <v>170.05</v>
      </c>
      <c r="CE77" s="92">
        <v>169.85000000000002</v>
      </c>
      <c r="CF77" s="92">
        <v>0</v>
      </c>
      <c r="CG77" s="92">
        <v>0</v>
      </c>
      <c r="CH77" s="92">
        <v>0</v>
      </c>
      <c r="CM77" s="42"/>
      <c r="CN77" s="43" t="str">
        <f t="shared" ref="CN77:CN84" si="99">$CM$59&amp;CN25</f>
        <v>bs</v>
      </c>
      <c r="CO77" s="44">
        <f t="shared" si="84"/>
        <v>170</v>
      </c>
      <c r="CP77" s="43" t="str">
        <f t="shared" ref="CP77:CP82" si="100">CP$4&amp;CN79&amp;CO77</f>
        <v>DataGrowthRates!bu170</v>
      </c>
      <c r="CQ77" s="43" t="str">
        <f t="shared" ref="CQ77:CQ81" si="101">CQ$4&amp;CN80&amp;CO77</f>
        <v>DataGrowthRates!bv170</v>
      </c>
      <c r="CR77" s="43" t="str">
        <f t="shared" ref="CR77:CR78" si="102">CR$4&amp;CN83&amp;CO77</f>
        <v>DataGrowthRates!by170</v>
      </c>
      <c r="CT77" s="47" t="str">
        <f>A77</f>
        <v>Q1-2022</v>
      </c>
      <c r="CU77" s="130">
        <f t="shared" ca="1" si="72"/>
        <v>3.8525142402155885</v>
      </c>
      <c r="CV77" s="130">
        <f t="shared" ca="1" si="50"/>
        <v>3.6531365313653303</v>
      </c>
      <c r="CW77" s="130">
        <f t="shared" ca="1" si="6"/>
        <v>4.3204210268649605</v>
      </c>
      <c r="CX77" s="131">
        <f t="shared" ca="1" si="24"/>
        <v>-0.19937770885025818</v>
      </c>
      <c r="CY77" s="131">
        <f t="shared" ca="1" si="25"/>
        <v>0.46790678664937202</v>
      </c>
      <c r="DB77" s="3">
        <f>DB76+1</f>
        <v>77</v>
      </c>
      <c r="DC77" s="43" t="str">
        <f t="shared" ref="DC77:DC84" si="103">CP$4&amp;CN77&amp;DB77</f>
        <v>DataGrowthRates!bs77</v>
      </c>
      <c r="DD77" s="43" t="str">
        <f t="shared" ref="DD77:DD80" si="104">CP$4&amp;CN81&amp;DB77</f>
        <v>DataGrowthRates!bw77</v>
      </c>
      <c r="DE77" s="43" t="str">
        <f t="shared" ref="DE77:DE83" si="105">CQ$4&amp;CN78&amp;DB77</f>
        <v>DataGrowthRates!bt77</v>
      </c>
      <c r="DF77" s="43" t="str">
        <f t="shared" ref="DF77:DF80" si="106">CR$4&amp;CN81&amp;DB77</f>
        <v>DataGrowthRates!bw77</v>
      </c>
      <c r="DH77" s="47" t="str">
        <f>A77</f>
        <v>Q1-2022</v>
      </c>
      <c r="DI77" s="179">
        <f t="shared" ref="DI77" ca="1" si="107">INDIRECT(DC77)</f>
        <v>169.56</v>
      </c>
      <c r="DJ77" s="179">
        <f t="shared" ref="DJ77" ca="1" si="108">INDIRECT(DD73)</f>
        <v>163.27000000000001</v>
      </c>
      <c r="DK77" s="179">
        <f t="shared" ref="DK77" ca="1" si="109">(DI77-DJ77)*100/DJ77</f>
        <v>3.8525142402155885</v>
      </c>
      <c r="DL77" s="179">
        <f t="shared" ca="1" si="30"/>
        <v>168.54</v>
      </c>
      <c r="DM77" s="179">
        <f t="shared" ca="1" si="30"/>
        <v>170.47</v>
      </c>
      <c r="DN77" s="179">
        <f t="shared" ca="1" si="21"/>
        <v>-1.0200000000000102</v>
      </c>
      <c r="DO77" s="179">
        <f t="shared" ca="1" si="22"/>
        <v>0.90999999999999659</v>
      </c>
      <c r="DP77" s="180">
        <f t="shared" si="90"/>
        <v>169.85000000000002</v>
      </c>
    </row>
    <row r="78" spans="1:120" x14ac:dyDescent="0.3">
      <c r="A78" s="47" t="s">
        <v>166</v>
      </c>
      <c r="B78" s="5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9">
        <v>176.93999999999997</v>
      </c>
      <c r="BU78" s="90">
        <v>176.75999999999996</v>
      </c>
      <c r="BV78" s="86">
        <v>176.92</v>
      </c>
      <c r="BW78" s="86">
        <v>178.38000000000002</v>
      </c>
      <c r="BX78" s="91">
        <v>176.62999999999997</v>
      </c>
      <c r="BY78" s="86">
        <v>176.62999999999997</v>
      </c>
      <c r="BZ78" s="86">
        <v>177.05</v>
      </c>
      <c r="CA78" s="85">
        <v>177.05</v>
      </c>
      <c r="CB78" s="85">
        <v>176.04000000000002</v>
      </c>
      <c r="CC78" s="85">
        <v>176.04000000000002</v>
      </c>
      <c r="CD78" s="85">
        <v>175.99999999999997</v>
      </c>
      <c r="CE78" s="85">
        <v>175.29</v>
      </c>
      <c r="CF78" s="85">
        <v>0</v>
      </c>
      <c r="CG78" s="85">
        <v>0</v>
      </c>
      <c r="CH78" s="85">
        <v>0</v>
      </c>
      <c r="CM78" s="42"/>
      <c r="CN78" s="43" t="str">
        <f t="shared" si="99"/>
        <v>bt</v>
      </c>
      <c r="CO78" s="44">
        <f t="shared" si="84"/>
        <v>171</v>
      </c>
      <c r="CP78" s="43" t="str">
        <f t="shared" si="100"/>
        <v>DataGrowthRates!bv171</v>
      </c>
      <c r="CQ78" s="43" t="str">
        <f t="shared" si="101"/>
        <v>DataGrowthRates!bw171</v>
      </c>
      <c r="CR78" s="43" t="str">
        <f t="shared" si="102"/>
        <v>DataGrowthRates!bz171</v>
      </c>
      <c r="CT78" s="47" t="str">
        <f t="shared" ref="CT78:CT92" si="110">A78</f>
        <v>Q2-2022</v>
      </c>
      <c r="CU78" s="130">
        <f t="shared" ca="1" si="72"/>
        <v>4.370907803928489</v>
      </c>
      <c r="CV78" s="130">
        <f t="shared" ca="1" si="50"/>
        <v>4.2647319058573476</v>
      </c>
      <c r="CW78" s="130">
        <f t="shared" ca="1" si="6"/>
        <v>4.1204904503654687</v>
      </c>
      <c r="CX78" s="131">
        <f t="shared" ca="1" si="24"/>
        <v>-0.10617589807114136</v>
      </c>
      <c r="CY78" s="131">
        <f t="shared" ca="1" si="25"/>
        <v>-0.25041735356302031</v>
      </c>
      <c r="DB78" s="3">
        <f t="shared" si="29"/>
        <v>78</v>
      </c>
      <c r="DC78" s="43" t="str">
        <f t="shared" si="103"/>
        <v>DataGrowthRates!bt78</v>
      </c>
      <c r="DD78" s="43" t="str">
        <f t="shared" si="104"/>
        <v>DataGrowthRates!bx78</v>
      </c>
      <c r="DE78" s="43" t="str">
        <f t="shared" si="105"/>
        <v>DataGrowthRates!bu78</v>
      </c>
      <c r="DF78" s="43" t="str">
        <f t="shared" si="106"/>
        <v>DataGrowthRates!bx78</v>
      </c>
      <c r="DH78" s="47" t="str">
        <f t="shared" ref="DH78:DH92" si="111">A78</f>
        <v>Q2-2022</v>
      </c>
      <c r="DI78" s="179">
        <f t="shared" ref="DI78" ca="1" si="112">INDIRECT(DC78)</f>
        <v>176.93999999999997</v>
      </c>
      <c r="DJ78" s="179">
        <f t="shared" ref="DJ78" ca="1" si="113">INDIRECT(DD74)</f>
        <v>169.53</v>
      </c>
      <c r="DK78" s="179">
        <f t="shared" ref="DK78" ca="1" si="114">(DI78-DJ78)*100/DJ78</f>
        <v>4.370907803928489</v>
      </c>
      <c r="DL78" s="179">
        <f t="shared" ca="1" si="30"/>
        <v>176.75999999999996</v>
      </c>
      <c r="DM78" s="179">
        <f t="shared" ca="1" si="30"/>
        <v>176.62999999999997</v>
      </c>
      <c r="DN78" s="179">
        <f t="shared" ca="1" si="21"/>
        <v>-0.18000000000000682</v>
      </c>
      <c r="DO78" s="179">
        <f t="shared" ca="1" si="22"/>
        <v>-0.31000000000000227</v>
      </c>
      <c r="DP78" s="180">
        <f t="shared" si="90"/>
        <v>175.29</v>
      </c>
    </row>
    <row r="79" spans="1:120" x14ac:dyDescent="0.3">
      <c r="A79" s="47" t="s">
        <v>167</v>
      </c>
      <c r="B79" s="5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9">
        <v>175.54999999999998</v>
      </c>
      <c r="BV79" s="90">
        <v>173.82000000000005</v>
      </c>
      <c r="BW79" s="86">
        <v>175.17000000000002</v>
      </c>
      <c r="BX79" s="86">
        <v>171.98</v>
      </c>
      <c r="BY79" s="91">
        <v>171.98</v>
      </c>
      <c r="BZ79" s="86">
        <v>172.68</v>
      </c>
      <c r="CA79" s="85">
        <v>172.68</v>
      </c>
      <c r="CB79" s="85">
        <v>173.43</v>
      </c>
      <c r="CC79" s="85">
        <v>173.43</v>
      </c>
      <c r="CD79" s="85">
        <v>173.99000000000007</v>
      </c>
      <c r="CE79" s="85">
        <v>173.15000000000003</v>
      </c>
      <c r="CF79" s="85">
        <v>0</v>
      </c>
      <c r="CG79" s="85">
        <v>0</v>
      </c>
      <c r="CH79" s="85">
        <v>0</v>
      </c>
      <c r="CM79" s="42"/>
      <c r="CN79" s="43" t="str">
        <f t="shared" si="99"/>
        <v>bu</v>
      </c>
      <c r="CO79" s="44">
        <f t="shared" si="84"/>
        <v>172</v>
      </c>
      <c r="CP79" s="43" t="str">
        <f t="shared" si="100"/>
        <v>DataGrowthRates!bw172</v>
      </c>
      <c r="CQ79" s="43" t="str">
        <f t="shared" si="101"/>
        <v>DataGrowthRates!bx172</v>
      </c>
      <c r="CR79" s="43" t="str">
        <f>CR$4&amp;CN85&amp;CO79</f>
        <v>DataGrowthRates!ca172</v>
      </c>
      <c r="CT79" s="47" t="str">
        <f t="shared" si="110"/>
        <v>Q3-2022</v>
      </c>
      <c r="CU79" s="130">
        <f t="shared" ca="1" si="72"/>
        <v>1.4798543268397033</v>
      </c>
      <c r="CV79" s="130">
        <f t="shared" ca="1" si="50"/>
        <v>0.61939218523881334</v>
      </c>
      <c r="CW79" s="130">
        <f t="shared" ca="1" si="6"/>
        <v>0.15140927090612097</v>
      </c>
      <c r="CX79" s="131">
        <f t="shared" ca="1" si="24"/>
        <v>-0.86046214160088996</v>
      </c>
      <c r="CY79" s="131">
        <f t="shared" ca="1" si="25"/>
        <v>-1.3284450559335823</v>
      </c>
      <c r="DB79" s="3">
        <f t="shared" si="29"/>
        <v>79</v>
      </c>
      <c r="DC79" s="43" t="str">
        <f t="shared" si="103"/>
        <v>DataGrowthRates!bu79</v>
      </c>
      <c r="DD79" s="43" t="str">
        <f t="shared" si="104"/>
        <v>DataGrowthRates!by79</v>
      </c>
      <c r="DE79" s="43" t="str">
        <f t="shared" si="105"/>
        <v>DataGrowthRates!bv79</v>
      </c>
      <c r="DF79" s="43" t="str">
        <f t="shared" si="106"/>
        <v>DataGrowthRates!by79</v>
      </c>
      <c r="DH79" s="47" t="str">
        <f t="shared" si="111"/>
        <v>Q3-2022</v>
      </c>
      <c r="DI79" s="179">
        <f t="shared" ref="DI79" ca="1" si="115">INDIRECT(DC79)</f>
        <v>175.54999999999998</v>
      </c>
      <c r="DJ79" s="179">
        <f t="shared" ref="DJ79" ca="1" si="116">INDIRECT(DD75)</f>
        <v>172.98999999999998</v>
      </c>
      <c r="DK79" s="179">
        <f t="shared" ref="DK79" ca="1" si="117">(DI79-DJ79)*100/DJ79</f>
        <v>1.4798543268397033</v>
      </c>
      <c r="DL79" s="179">
        <f t="shared" ca="1" si="30"/>
        <v>173.82000000000005</v>
      </c>
      <c r="DM79" s="179">
        <f t="shared" ca="1" si="30"/>
        <v>171.98</v>
      </c>
      <c r="DN79" s="179">
        <f t="shared" ca="1" si="21"/>
        <v>-1.7299999999999329</v>
      </c>
      <c r="DO79" s="179">
        <f t="shared" ca="1" si="22"/>
        <v>-3.5699999999999932</v>
      </c>
      <c r="DP79" s="180">
        <f t="shared" si="90"/>
        <v>173.15000000000003</v>
      </c>
    </row>
    <row r="80" spans="1:120" x14ac:dyDescent="0.3">
      <c r="A80" s="48" t="s">
        <v>168</v>
      </c>
      <c r="B80" s="57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93">
        <v>163.86</v>
      </c>
      <c r="BW80" s="94">
        <v>167.31</v>
      </c>
      <c r="BX80" s="88">
        <v>169.75</v>
      </c>
      <c r="BY80" s="88">
        <v>169.75</v>
      </c>
      <c r="BZ80" s="95">
        <v>166.85</v>
      </c>
      <c r="CA80" s="87">
        <v>166.85</v>
      </c>
      <c r="CB80" s="87">
        <v>166.38000000000002</v>
      </c>
      <c r="CC80" s="87">
        <v>166.38000000000002</v>
      </c>
      <c r="CD80" s="87">
        <v>166.66999999999996</v>
      </c>
      <c r="CE80" s="87">
        <v>166.34999999999997</v>
      </c>
      <c r="CF80" s="87">
        <v>0</v>
      </c>
      <c r="CG80" s="87">
        <v>0</v>
      </c>
      <c r="CH80" s="87">
        <v>0</v>
      </c>
      <c r="CM80" s="42"/>
      <c r="CN80" s="43" t="str">
        <f t="shared" si="99"/>
        <v>bv</v>
      </c>
      <c r="CO80" s="44">
        <f t="shared" si="84"/>
        <v>173</v>
      </c>
      <c r="CP80" s="43" t="str">
        <f t="shared" si="100"/>
        <v>DataGrowthRates!bx173</v>
      </c>
      <c r="CQ80" s="43" t="str">
        <f t="shared" si="101"/>
        <v>DataGrowthRates!by173</v>
      </c>
      <c r="CR80" s="43" t="str">
        <f>CR$4&amp;CN86&amp;CO80</f>
        <v>DataGrowthRates!cb173</v>
      </c>
      <c r="CT80" s="48" t="str">
        <f t="shared" si="110"/>
        <v>Q4-2022</v>
      </c>
      <c r="CU80" s="134">
        <f t="shared" ca="1" si="72"/>
        <v>-6.6643882433356207</v>
      </c>
      <c r="CV80" s="134">
        <f t="shared" ca="1" si="50"/>
        <v>-4.9429009715357175</v>
      </c>
      <c r="CW80" s="134">
        <f t="shared" ca="1" si="6"/>
        <v>-5.9576146995829227</v>
      </c>
      <c r="CX80" s="135">
        <f t="shared" ca="1" si="24"/>
        <v>1.7214872717999032</v>
      </c>
      <c r="CY80" s="135">
        <f t="shared" ca="1" si="25"/>
        <v>0.70677354375269807</v>
      </c>
      <c r="DB80" s="3">
        <f t="shared" si="29"/>
        <v>80</v>
      </c>
      <c r="DC80" s="43" t="str">
        <f t="shared" si="103"/>
        <v>DataGrowthRates!bv80</v>
      </c>
      <c r="DD80" s="43" t="str">
        <f t="shared" si="104"/>
        <v>DataGrowthRates!bz80</v>
      </c>
      <c r="DE80" s="43" t="str">
        <f t="shared" si="105"/>
        <v>DataGrowthRates!bw80</v>
      </c>
      <c r="DF80" s="43" t="str">
        <f t="shared" si="106"/>
        <v>DataGrowthRates!bz80</v>
      </c>
      <c r="DH80" s="48" t="str">
        <f t="shared" si="111"/>
        <v>Q4-2022</v>
      </c>
      <c r="DI80" s="181">
        <f t="shared" ref="DI80" ca="1" si="118">INDIRECT(DC80)</f>
        <v>163.86</v>
      </c>
      <c r="DJ80" s="181">
        <f t="shared" ref="DJ80" ca="1" si="119">INDIRECT(DD76)</f>
        <v>175.56000000000003</v>
      </c>
      <c r="DK80" s="181">
        <f t="shared" ref="DK80" ca="1" si="120">(DI80-DJ80)*100/DJ80</f>
        <v>-6.6643882433356207</v>
      </c>
      <c r="DL80" s="181">
        <f t="shared" ca="1" si="30"/>
        <v>167.31</v>
      </c>
      <c r="DM80" s="181">
        <f t="shared" ca="1" si="30"/>
        <v>166.85</v>
      </c>
      <c r="DN80" s="181">
        <f t="shared" ca="1" si="21"/>
        <v>3.4499999999999886</v>
      </c>
      <c r="DO80" s="181">
        <f t="shared" ca="1" si="22"/>
        <v>2.9899999999999807</v>
      </c>
      <c r="DP80" s="180">
        <f t="shared" si="90"/>
        <v>166.34999999999997</v>
      </c>
    </row>
    <row r="81" spans="1:120" x14ac:dyDescent="0.3">
      <c r="A81" s="47" t="s">
        <v>169</v>
      </c>
      <c r="B81" s="5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9">
        <v>166.35999999999996</v>
      </c>
      <c r="BX81" s="90">
        <v>166</v>
      </c>
      <c r="BY81" s="86">
        <v>166.84</v>
      </c>
      <c r="BZ81" s="86">
        <v>166.86999999999998</v>
      </c>
      <c r="CA81" s="97">
        <v>167.10999999999999</v>
      </c>
      <c r="CB81" s="96">
        <v>166.75999999999996</v>
      </c>
      <c r="CC81" s="96">
        <v>166.75999999999996</v>
      </c>
      <c r="CD81" s="86">
        <v>166.17999999999998</v>
      </c>
      <c r="CE81" s="92">
        <v>165.86999999999998</v>
      </c>
      <c r="CF81" s="92">
        <v>0</v>
      </c>
      <c r="CG81" s="92">
        <v>0</v>
      </c>
      <c r="CH81" s="92">
        <v>0</v>
      </c>
      <c r="CM81" s="42"/>
      <c r="CN81" s="43" t="str">
        <f t="shared" si="99"/>
        <v>bw</v>
      </c>
      <c r="CO81" s="44">
        <f t="shared" si="84"/>
        <v>174</v>
      </c>
      <c r="CP81" s="43" t="str">
        <f t="shared" si="100"/>
        <v>DataGrowthRates!by174</v>
      </c>
      <c r="CQ81" s="43" t="str">
        <f t="shared" si="101"/>
        <v>DataGrowthRates!bz174</v>
      </c>
      <c r="CR81" s="43" t="str">
        <f>CR$4&amp;CN87&amp;CO81</f>
        <v>DataGrowthRates!cc174</v>
      </c>
      <c r="CT81" s="47" t="str">
        <f t="shared" si="110"/>
        <v>Q1-2023</v>
      </c>
      <c r="CU81" s="130">
        <f t="shared" ca="1" si="72"/>
        <v>-2.4109814043526967</v>
      </c>
      <c r="CV81" s="130">
        <f t="shared" ca="1" si="50"/>
        <v>-2.7875380651206156</v>
      </c>
      <c r="CW81" s="130">
        <f t="shared" ca="1" si="6"/>
        <v>-2.3319696084161361</v>
      </c>
      <c r="CX81" s="131">
        <f t="shared" ca="1" si="24"/>
        <v>-0.37655666076791894</v>
      </c>
      <c r="CY81" s="131">
        <f t="shared" ca="1" si="25"/>
        <v>7.9011795936560603E-2</v>
      </c>
      <c r="DB81" s="3">
        <f t="shared" si="29"/>
        <v>81</v>
      </c>
      <c r="DC81" s="43" t="str">
        <f t="shared" si="103"/>
        <v>DataGrowthRates!bw81</v>
      </c>
      <c r="DD81" s="43" t="str">
        <f>CP$4&amp;CN85&amp;DB81</f>
        <v>DataGrowthRates!ca81</v>
      </c>
      <c r="DE81" s="43" t="str">
        <f t="shared" si="105"/>
        <v>DataGrowthRates!bx81</v>
      </c>
      <c r="DF81" s="43" t="str">
        <f>CR$4&amp;CN85&amp;DB81</f>
        <v>DataGrowthRates!ca81</v>
      </c>
      <c r="DH81" s="47" t="str">
        <f t="shared" si="111"/>
        <v>Q1-2023</v>
      </c>
      <c r="DI81" s="179">
        <f t="shared" ref="DI81" ca="1" si="121">INDIRECT(DC81)</f>
        <v>166.35999999999996</v>
      </c>
      <c r="DJ81" s="179">
        <f t="shared" ref="DJ81" ca="1" si="122">INDIRECT(DD77)</f>
        <v>170.47</v>
      </c>
      <c r="DK81" s="179">
        <f t="shared" ref="DK81" ca="1" si="123">(DI81-DJ81)*100/DJ81</f>
        <v>-2.4109814043526967</v>
      </c>
      <c r="DL81" s="179">
        <f t="shared" ca="1" si="30"/>
        <v>166</v>
      </c>
      <c r="DM81" s="179">
        <f t="shared" ca="1" si="30"/>
        <v>167.10999999999999</v>
      </c>
      <c r="DN81" s="179">
        <f t="shared" ca="1" si="21"/>
        <v>-0.3599999999999568</v>
      </c>
      <c r="DO81" s="179">
        <f t="shared" ca="1" si="22"/>
        <v>0.75000000000002842</v>
      </c>
      <c r="DP81" s="180">
        <f t="shared" si="90"/>
        <v>165.86999999999998</v>
      </c>
    </row>
    <row r="82" spans="1:120" x14ac:dyDescent="0.3">
      <c r="A82" s="47" t="s">
        <v>170</v>
      </c>
      <c r="B82" s="5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9">
        <v>166.26999999999998</v>
      </c>
      <c r="BY82" s="90">
        <v>166.87000000000003</v>
      </c>
      <c r="BZ82" s="86">
        <v>166.86</v>
      </c>
      <c r="CA82" s="86">
        <v>166.92000000000002</v>
      </c>
      <c r="CB82" s="91">
        <v>166.61</v>
      </c>
      <c r="CC82" s="86">
        <v>166.61</v>
      </c>
      <c r="CD82" s="86">
        <v>167.19000000000003</v>
      </c>
      <c r="CE82" s="85">
        <v>166.68000000000004</v>
      </c>
      <c r="CF82" s="85">
        <v>0</v>
      </c>
      <c r="CG82" s="85">
        <v>0</v>
      </c>
      <c r="CH82" s="85">
        <v>0</v>
      </c>
      <c r="CM82" s="42"/>
      <c r="CN82" s="43" t="str">
        <f t="shared" si="99"/>
        <v>bx</v>
      </c>
      <c r="CO82" s="44">
        <f t="shared" si="84"/>
        <v>175</v>
      </c>
      <c r="CP82" s="43" t="str">
        <f t="shared" si="100"/>
        <v>DataGrowthRates!bz175</v>
      </c>
      <c r="CQ82" s="43" t="str">
        <f>CQ$4&amp;CN85&amp;CO82</f>
        <v>DataGrowthRates!ca175</v>
      </c>
      <c r="CR82" s="43" t="str">
        <f>CR$4&amp;CN88&amp;CO82</f>
        <v>DataGrowthRates!cd175</v>
      </c>
      <c r="CT82" s="47" t="str">
        <f t="shared" si="110"/>
        <v>Q2-2023</v>
      </c>
      <c r="CU82" s="130">
        <f t="shared" ca="1" si="72"/>
        <v>-5.8653682839834618</v>
      </c>
      <c r="CV82" s="130">
        <f t="shared" ca="1" si="50"/>
        <v>-5.5256751401233855</v>
      </c>
      <c r="CW82" s="130">
        <f t="shared" ca="1" si="6"/>
        <v>-5.3567371052033659</v>
      </c>
      <c r="CX82" s="131">
        <f t="shared" ca="1" si="24"/>
        <v>0.33969314386007632</v>
      </c>
      <c r="CY82" s="131">
        <f t="shared" ca="1" si="25"/>
        <v>0.50863117878009589</v>
      </c>
      <c r="DB82" s="3">
        <f t="shared" si="29"/>
        <v>82</v>
      </c>
      <c r="DC82" s="43" t="str">
        <f t="shared" si="103"/>
        <v>DataGrowthRates!bx82</v>
      </c>
      <c r="DD82" s="43" t="str">
        <f>CP$4&amp;CN86&amp;DB82</f>
        <v>DataGrowthRates!cb82</v>
      </c>
      <c r="DE82" s="43" t="str">
        <f t="shared" si="105"/>
        <v>DataGrowthRates!by82</v>
      </c>
      <c r="DF82" s="43" t="str">
        <f>CR$4&amp;CN86&amp;DB82</f>
        <v>DataGrowthRates!cb82</v>
      </c>
      <c r="DH82" s="47" t="str">
        <f t="shared" si="111"/>
        <v>Q2-2023</v>
      </c>
      <c r="DI82" s="179">
        <f t="shared" ref="DI82" ca="1" si="124">INDIRECT(DC82)</f>
        <v>166.26999999999998</v>
      </c>
      <c r="DJ82" s="179">
        <f t="shared" ref="DJ82" ca="1" si="125">INDIRECT(DD78)</f>
        <v>176.62999999999997</v>
      </c>
      <c r="DK82" s="179">
        <f t="shared" ref="DK82" ca="1" si="126">(DI82-DJ82)*100/DJ82</f>
        <v>-5.8653682839834618</v>
      </c>
      <c r="DL82" s="179">
        <f t="shared" ca="1" si="30"/>
        <v>166.87000000000003</v>
      </c>
      <c r="DM82" s="179">
        <f t="shared" ca="1" si="30"/>
        <v>166.61</v>
      </c>
      <c r="DN82" s="179">
        <f t="shared" ca="1" si="21"/>
        <v>0.60000000000005116</v>
      </c>
      <c r="DO82" s="179">
        <f t="shared" ca="1" si="22"/>
        <v>0.34000000000003183</v>
      </c>
      <c r="DP82" s="180">
        <f t="shared" si="90"/>
        <v>166.68000000000004</v>
      </c>
    </row>
    <row r="83" spans="1:120" x14ac:dyDescent="0.3">
      <c r="A83" s="47" t="s">
        <v>171</v>
      </c>
      <c r="B83" s="5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9">
        <v>163.72999999999999</v>
      </c>
      <c r="BZ83" s="90">
        <v>164.39000000000001</v>
      </c>
      <c r="CA83" s="86">
        <v>164.44000000000003</v>
      </c>
      <c r="CB83" s="86">
        <v>164.48</v>
      </c>
      <c r="CC83" s="91">
        <v>164.48</v>
      </c>
      <c r="CD83" s="86">
        <v>164.91000000000003</v>
      </c>
      <c r="CE83" s="85">
        <v>164.84</v>
      </c>
      <c r="CF83" s="85">
        <v>0</v>
      </c>
      <c r="CG83" s="85">
        <v>0</v>
      </c>
      <c r="CH83" s="85">
        <v>0</v>
      </c>
      <c r="CM83" s="42"/>
      <c r="CN83" s="43" t="str">
        <f t="shared" si="99"/>
        <v>by</v>
      </c>
      <c r="CO83" s="44">
        <f t="shared" si="84"/>
        <v>176</v>
      </c>
      <c r="CP83" s="43" t="str">
        <f>CP$4&amp;CN85&amp;CO83</f>
        <v>DataGrowthRates!ca176</v>
      </c>
      <c r="CQ83" s="43" t="str">
        <f>CQ$4&amp;CN86&amp;CO83</f>
        <v>DataGrowthRates!cb176</v>
      </c>
      <c r="CR83" s="43" t="str">
        <f t="shared" ref="CR83:CR86" si="127">CR$4&amp;CN89&amp;CO83</f>
        <v>DataGrowthRates!ce176</v>
      </c>
      <c r="CT83" s="47" t="str">
        <f t="shared" si="110"/>
        <v>Q3-2023</v>
      </c>
      <c r="CU83" s="130">
        <f t="shared" ca="1" si="72"/>
        <v>-4.7970694266775213</v>
      </c>
      <c r="CV83" s="130">
        <f t="shared" ca="1" si="50"/>
        <v>-4.8007875839703447</v>
      </c>
      <c r="CW83" s="130">
        <f t="shared" ca="1" si="6"/>
        <v>-5.1605835207288342</v>
      </c>
      <c r="CX83" s="131">
        <f t="shared" ca="1" si="24"/>
        <v>-3.7181572928233209E-3</v>
      </c>
      <c r="CY83" s="131">
        <f t="shared" ca="1" si="25"/>
        <v>-0.36351409405131285</v>
      </c>
      <c r="DB83" s="3">
        <f t="shared" si="29"/>
        <v>83</v>
      </c>
      <c r="DC83" s="43" t="str">
        <f t="shared" si="103"/>
        <v>DataGrowthRates!by83</v>
      </c>
      <c r="DD83" s="43" t="str">
        <f>CP$4&amp;CN87&amp;DB83</f>
        <v>DataGrowthRates!cc83</v>
      </c>
      <c r="DE83" s="43" t="str">
        <f t="shared" si="105"/>
        <v>DataGrowthRates!bz83</v>
      </c>
      <c r="DF83" s="43" t="str">
        <f>CR$4&amp;CN87&amp;DB83</f>
        <v>DataGrowthRates!cc83</v>
      </c>
      <c r="DH83" s="47" t="str">
        <f t="shared" si="111"/>
        <v>Q3-2023</v>
      </c>
      <c r="DI83" s="179">
        <f t="shared" ref="DI83" ca="1" si="128">INDIRECT(DC83)</f>
        <v>163.72999999999999</v>
      </c>
      <c r="DJ83" s="179">
        <f t="shared" ref="DJ83" ca="1" si="129">INDIRECT(DD79)</f>
        <v>171.98</v>
      </c>
      <c r="DK83" s="179">
        <f t="shared" ref="DK83" ca="1" si="130">(DI83-DJ83)*100/DJ83</f>
        <v>-4.7970694266775213</v>
      </c>
      <c r="DL83" s="179">
        <f t="shared" ca="1" si="30"/>
        <v>164.39000000000001</v>
      </c>
      <c r="DM83" s="179">
        <f t="shared" ca="1" si="30"/>
        <v>164.48</v>
      </c>
      <c r="DN83" s="179">
        <f t="shared" ca="1" si="21"/>
        <v>0.66000000000002501</v>
      </c>
      <c r="DO83" s="179">
        <f t="shared" ca="1" si="22"/>
        <v>0.75</v>
      </c>
      <c r="DP83" s="180">
        <f t="shared" si="90"/>
        <v>164.84</v>
      </c>
    </row>
    <row r="84" spans="1:120" x14ac:dyDescent="0.3">
      <c r="A84" s="48" t="s">
        <v>172</v>
      </c>
      <c r="B84" s="57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93">
        <v>165.15</v>
      </c>
      <c r="CA84" s="94">
        <v>165.25000000000003</v>
      </c>
      <c r="CB84" s="88">
        <v>165.54999999999998</v>
      </c>
      <c r="CC84" s="88">
        <v>165.54999999999998</v>
      </c>
      <c r="CD84" s="95">
        <v>166.95</v>
      </c>
      <c r="CE84" s="87">
        <v>166.57</v>
      </c>
      <c r="CF84" s="87">
        <v>0</v>
      </c>
      <c r="CG84" s="87">
        <v>0</v>
      </c>
      <c r="CH84" s="87">
        <v>0</v>
      </c>
      <c r="CM84" s="42"/>
      <c r="CN84" s="43" t="str">
        <f t="shared" si="99"/>
        <v>bz</v>
      </c>
      <c r="CO84" s="44">
        <f t="shared" si="84"/>
        <v>177</v>
      </c>
      <c r="CP84" s="43" t="str">
        <f>CP$4&amp;CN86&amp;CO84</f>
        <v>DataGrowthRates!cb177</v>
      </c>
      <c r="CQ84" s="43" t="str">
        <f>CQ$4&amp;CN87&amp;CO84</f>
        <v>DataGrowthRates!cc177</v>
      </c>
      <c r="CR84" s="43" t="str">
        <f t="shared" si="127"/>
        <v>DataGrowthRates!cf177</v>
      </c>
      <c r="CT84" s="47" t="str">
        <f t="shared" si="110"/>
        <v>Q4-2023</v>
      </c>
      <c r="CU84" s="134">
        <f t="shared" ca="1" si="72"/>
        <v>-1.0188792328438649</v>
      </c>
      <c r="CV84" s="134">
        <f t="shared" ca="1" si="50"/>
        <v>-0.95894516032362354</v>
      </c>
      <c r="CW84" s="134">
        <f t="shared" ca="1" si="6"/>
        <v>0.16799664006721643</v>
      </c>
      <c r="CX84" s="135">
        <f t="shared" ca="1" si="24"/>
        <v>5.993407252024141E-2</v>
      </c>
      <c r="CY84" s="135">
        <f t="shared" ca="1" si="25"/>
        <v>1.1868758729110813</v>
      </c>
      <c r="DB84" s="3">
        <f t="shared" si="29"/>
        <v>84</v>
      </c>
      <c r="DC84" s="43" t="str">
        <f t="shared" si="103"/>
        <v>DataGrowthRates!bz84</v>
      </c>
      <c r="DD84" s="43" t="str">
        <f>CP$4&amp;CN88&amp;DB84</f>
        <v>DataGrowthRates!cd84</v>
      </c>
      <c r="DE84" s="43" t="str">
        <f>CQ$4&amp;CN85&amp;DB84</f>
        <v>DataGrowthRates!ca84</v>
      </c>
      <c r="DF84" s="43" t="str">
        <f>CR$4&amp;CN88&amp;DB84</f>
        <v>DataGrowthRates!cd84</v>
      </c>
      <c r="DH84" s="48" t="str">
        <f t="shared" si="111"/>
        <v>Q4-2023</v>
      </c>
      <c r="DI84" s="181">
        <f t="shared" ref="DI84" ca="1" si="131">INDIRECT(DC84)</f>
        <v>165.15</v>
      </c>
      <c r="DJ84" s="181">
        <f t="shared" ref="DJ84" ca="1" si="132">INDIRECT(DD80)</f>
        <v>166.85</v>
      </c>
      <c r="DK84" s="181">
        <f t="shared" ref="DK84" ca="1" si="133">(DI84-DJ84)*100/DJ84</f>
        <v>-1.0188792328438649</v>
      </c>
      <c r="DL84" s="181">
        <f t="shared" ca="1" si="30"/>
        <v>165.25000000000003</v>
      </c>
      <c r="DM84" s="181">
        <f t="shared" ca="1" si="30"/>
        <v>166.95</v>
      </c>
      <c r="DN84" s="181">
        <f t="shared" ca="1" si="21"/>
        <v>0.10000000000002274</v>
      </c>
      <c r="DO84" s="181">
        <f t="shared" ca="1" si="22"/>
        <v>1.7999999999999829</v>
      </c>
      <c r="DP84" s="180">
        <f t="shared" si="90"/>
        <v>166.57</v>
      </c>
    </row>
    <row r="85" spans="1:120" x14ac:dyDescent="0.3">
      <c r="A85" s="47" t="s">
        <v>176</v>
      </c>
      <c r="B85" s="5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9">
        <v>165.42999999999998</v>
      </c>
      <c r="CB85" s="90">
        <v>166.78</v>
      </c>
      <c r="CC85" s="86">
        <v>166.79999999999998</v>
      </c>
      <c r="CD85" s="86">
        <v>166.13</v>
      </c>
      <c r="CE85" s="97">
        <v>166.87</v>
      </c>
      <c r="CF85" s="96">
        <v>0</v>
      </c>
      <c r="CG85" s="96">
        <v>0</v>
      </c>
      <c r="CH85" s="86">
        <v>0</v>
      </c>
      <c r="CM85" s="166" t="s">
        <v>53</v>
      </c>
      <c r="CN85" s="43" t="str">
        <f>$CM$85&amp;CN7</f>
        <v>ca</v>
      </c>
      <c r="CO85" s="44">
        <f t="shared" si="84"/>
        <v>178</v>
      </c>
      <c r="CP85" s="43" t="str">
        <f t="shared" ref="CP85:CP86" si="134">CP$4&amp;CN87&amp;CO85</f>
        <v>DataGrowthRates!cc178</v>
      </c>
      <c r="CQ85" s="43" t="str">
        <f>CQ$4&amp;CN88&amp;CO85</f>
        <v>DataGrowthRates!cd178</v>
      </c>
      <c r="CR85" s="43" t="str">
        <f t="shared" si="127"/>
        <v>DataGrowthRates!cg178</v>
      </c>
      <c r="CT85" s="47" t="str">
        <f t="shared" si="110"/>
        <v>Q1-2024</v>
      </c>
      <c r="CU85" s="130">
        <f t="shared" ca="1" si="72"/>
        <v>-1.0053258332834702</v>
      </c>
      <c r="CV85" s="130">
        <f t="shared" ca="1" si="50"/>
        <v>1.1993283761116968E-2</v>
      </c>
      <c r="CW85" s="130">
        <f t="shared" ca="1" si="6"/>
        <v>0.60288177488396244</v>
      </c>
      <c r="CX85" s="131">
        <f t="shared" ca="1" si="24"/>
        <v>1.0173191170445872</v>
      </c>
      <c r="CY85" s="131">
        <f t="shared" ca="1" si="25"/>
        <v>1.6082076081674326</v>
      </c>
      <c r="DB85" s="3">
        <f t="shared" si="29"/>
        <v>85</v>
      </c>
      <c r="DC85" s="43" t="str">
        <f t="shared" ref="DC85:DC88" si="135">CP$4&amp;CN85&amp;DB85</f>
        <v>DataGrowthRates!ca85</v>
      </c>
      <c r="DD85" s="43" t="str">
        <f t="shared" ref="DD85:DD88" si="136">CP$4&amp;CN89&amp;DB85</f>
        <v>DataGrowthRates!ce85</v>
      </c>
      <c r="DE85" s="43" t="str">
        <f t="shared" ref="DE85:DE91" si="137">CQ$4&amp;CN86&amp;DB85</f>
        <v>DataGrowthRates!cb85</v>
      </c>
      <c r="DF85" s="43" t="str">
        <f t="shared" ref="DF85:DF88" si="138">CR$4&amp;CN89&amp;DB85</f>
        <v>DataGrowthRates!ce85</v>
      </c>
      <c r="DH85" s="47" t="str">
        <f t="shared" si="111"/>
        <v>Q1-2024</v>
      </c>
      <c r="DI85" s="179">
        <f t="shared" ref="DI85" ca="1" si="139">INDIRECT(DC85)</f>
        <v>165.42999999999998</v>
      </c>
      <c r="DJ85" s="179">
        <f t="shared" ref="DJ85" ca="1" si="140">INDIRECT(DD81)</f>
        <v>167.10999999999999</v>
      </c>
      <c r="DK85" s="179">
        <f t="shared" ref="DK85" ca="1" si="141">(DI85-DJ85)*100/DJ85</f>
        <v>-1.0053258332834702</v>
      </c>
      <c r="DL85" s="179">
        <f t="shared" ca="1" si="30"/>
        <v>166.78</v>
      </c>
      <c r="DM85" s="179">
        <f t="shared" ca="1" si="30"/>
        <v>166.87</v>
      </c>
      <c r="DN85" s="179">
        <f t="shared" ca="1" si="21"/>
        <v>1.3500000000000227</v>
      </c>
      <c r="DO85" s="179">
        <f t="shared" ca="1" si="22"/>
        <v>1.4400000000000261</v>
      </c>
      <c r="DP85" s="180">
        <f t="shared" si="90"/>
        <v>166.87</v>
      </c>
    </row>
    <row r="86" spans="1:120" x14ac:dyDescent="0.3">
      <c r="A86" s="47" t="s">
        <v>177</v>
      </c>
      <c r="B86" s="5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86"/>
      <c r="CA86" s="86"/>
      <c r="CB86" s="89">
        <v>166.51999999999998</v>
      </c>
      <c r="CC86" s="90">
        <v>167.06</v>
      </c>
      <c r="CD86" s="86">
        <v>166.9</v>
      </c>
      <c r="CE86" s="86">
        <v>168.17</v>
      </c>
      <c r="CF86" s="91">
        <v>0</v>
      </c>
      <c r="CG86" s="86">
        <v>0</v>
      </c>
      <c r="CH86" s="86">
        <v>0</v>
      </c>
      <c r="CM86" s="42"/>
      <c r="CN86" s="43" t="str">
        <f>$CM$85&amp;CN8</f>
        <v>cb</v>
      </c>
      <c r="CO86" s="44">
        <f t="shared" si="84"/>
        <v>179</v>
      </c>
      <c r="CP86" s="43" t="str">
        <f t="shared" si="134"/>
        <v>DataGrowthRates!cd179</v>
      </c>
      <c r="CQ86" s="43" t="str">
        <f t="shared" ref="CQ86:CQ89" si="142">CQ$4&amp;CN89&amp;CO86</f>
        <v>DataGrowthRates!ce179</v>
      </c>
      <c r="CR86" s="43" t="str">
        <f t="shared" si="127"/>
        <v>DataGrowthRates!ch179</v>
      </c>
      <c r="CT86" s="47" t="str">
        <f t="shared" si="110"/>
        <v>Q2-2024</v>
      </c>
      <c r="CU86" s="130">
        <f t="shared" ca="1" si="72"/>
        <v>-5.4018366244542239E-2</v>
      </c>
      <c r="CV86" s="130">
        <f t="shared" ca="1" si="50"/>
        <v>0.27009183122260882</v>
      </c>
      <c r="CW86" s="130"/>
      <c r="CX86" s="131">
        <f t="shared" ca="1" si="24"/>
        <v>0.32411019746715108</v>
      </c>
      <c r="CY86" s="131"/>
      <c r="DB86" s="3">
        <f t="shared" si="29"/>
        <v>86</v>
      </c>
      <c r="DC86" s="43" t="str">
        <f t="shared" si="135"/>
        <v>DataGrowthRates!cb86</v>
      </c>
      <c r="DD86" s="43" t="str">
        <f t="shared" si="136"/>
        <v>DataGrowthRates!cf86</v>
      </c>
      <c r="DE86" s="43" t="str">
        <f t="shared" si="137"/>
        <v>DataGrowthRates!cc86</v>
      </c>
      <c r="DF86" s="43" t="str">
        <f t="shared" si="138"/>
        <v>DataGrowthRates!cf86</v>
      </c>
      <c r="DH86" s="47" t="str">
        <f t="shared" si="111"/>
        <v>Q2-2024</v>
      </c>
      <c r="DI86" s="179">
        <f t="shared" ref="DI86" ca="1" si="143">INDIRECT(DC86)</f>
        <v>166.51999999999998</v>
      </c>
      <c r="DJ86" s="179">
        <f t="shared" ref="DJ86" ca="1" si="144">INDIRECT(DD82)</f>
        <v>166.61</v>
      </c>
      <c r="DK86" s="179">
        <f t="shared" ref="DK86" ca="1" si="145">(DI86-DJ86)*100/DJ86</f>
        <v>-5.4018366244542239E-2</v>
      </c>
      <c r="DL86" s="179">
        <f t="shared" ca="1" si="30"/>
        <v>167.06</v>
      </c>
      <c r="DM86" s="179"/>
      <c r="DN86" s="179">
        <f t="shared" ca="1" si="21"/>
        <v>0.54000000000002046</v>
      </c>
      <c r="DO86" s="179"/>
      <c r="DP86" s="180">
        <f t="shared" si="90"/>
        <v>168.17</v>
      </c>
    </row>
    <row r="87" spans="1:120" x14ac:dyDescent="0.3">
      <c r="A87" s="47" t="s">
        <v>178</v>
      </c>
      <c r="B87" s="5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9">
        <v>162.84</v>
      </c>
      <c r="CD87" s="90">
        <v>164.41000000000003</v>
      </c>
      <c r="CE87" s="86">
        <v>166.14000000000001</v>
      </c>
      <c r="CF87" s="86">
        <v>0</v>
      </c>
      <c r="CG87" s="91">
        <v>0</v>
      </c>
      <c r="CH87" s="86">
        <v>0</v>
      </c>
      <c r="CM87" s="42"/>
      <c r="CN87" s="43" t="str">
        <f>$CM$85&amp;CN9</f>
        <v>cc</v>
      </c>
      <c r="CO87" s="44">
        <f t="shared" si="84"/>
        <v>180</v>
      </c>
      <c r="CP87" s="43" t="str">
        <f t="shared" ref="CP87:CP90" si="146">CP$4&amp;CN89&amp;CO87</f>
        <v>DataGrowthRates!ce180</v>
      </c>
      <c r="CQ87" s="43" t="str">
        <f t="shared" si="142"/>
        <v>DataGrowthRates!cf180</v>
      </c>
      <c r="CR87" s="43"/>
      <c r="CT87" s="47" t="str">
        <f t="shared" si="110"/>
        <v>Q3-2024</v>
      </c>
      <c r="CU87" s="130">
        <f t="shared" ca="1" si="72"/>
        <v>-0.9970817120622486</v>
      </c>
      <c r="CV87" s="130">
        <f t="shared" ca="1" si="50"/>
        <v>-0.30319568249348122</v>
      </c>
      <c r="CW87" s="130"/>
      <c r="CX87" s="131">
        <f t="shared" ca="1" si="24"/>
        <v>0.69388602956876744</v>
      </c>
      <c r="CY87" s="131"/>
      <c r="DB87" s="3">
        <f t="shared" si="29"/>
        <v>87</v>
      </c>
      <c r="DC87" s="43" t="str">
        <f t="shared" si="135"/>
        <v>DataGrowthRates!cc87</v>
      </c>
      <c r="DD87" s="43" t="str">
        <f t="shared" si="136"/>
        <v>DataGrowthRates!cg87</v>
      </c>
      <c r="DE87" s="43" t="str">
        <f t="shared" si="137"/>
        <v>DataGrowthRates!cd87</v>
      </c>
      <c r="DF87" s="43" t="str">
        <f t="shared" si="138"/>
        <v>DataGrowthRates!cg87</v>
      </c>
      <c r="DH87" s="47" t="str">
        <f t="shared" si="111"/>
        <v>Q3-2024</v>
      </c>
      <c r="DI87" s="179">
        <f t="shared" ref="DI87" ca="1" si="147">INDIRECT(DC87)</f>
        <v>162.84</v>
      </c>
      <c r="DJ87" s="179">
        <f t="shared" ref="DJ87" ca="1" si="148">INDIRECT(DD83)</f>
        <v>164.48</v>
      </c>
      <c r="DK87" s="179">
        <f t="shared" ref="DK87" ca="1" si="149">(DI87-DJ87)*100/DJ87</f>
        <v>-0.9970817120622486</v>
      </c>
      <c r="DL87" s="179">
        <f t="shared" ca="1" si="30"/>
        <v>164.41000000000003</v>
      </c>
      <c r="DM87" s="179"/>
      <c r="DN87" s="179">
        <f t="shared" ca="1" si="21"/>
        <v>1.5700000000000216</v>
      </c>
      <c r="DO87" s="179"/>
      <c r="DP87" s="180">
        <f t="shared" si="90"/>
        <v>166.14000000000001</v>
      </c>
    </row>
    <row r="88" spans="1:120" x14ac:dyDescent="0.3">
      <c r="A88" s="48" t="s">
        <v>179</v>
      </c>
      <c r="B88" s="57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93">
        <v>167.08</v>
      </c>
      <c r="CE88" s="94">
        <v>167.89000000000001</v>
      </c>
      <c r="CF88" s="88">
        <v>0</v>
      </c>
      <c r="CG88" s="88">
        <v>0</v>
      </c>
      <c r="CH88" s="95">
        <v>0</v>
      </c>
      <c r="CM88" s="42"/>
      <c r="CN88" s="43" t="str">
        <f>$CM$85&amp;CN10</f>
        <v>cd</v>
      </c>
      <c r="CO88" s="44">
        <f t="shared" si="84"/>
        <v>181</v>
      </c>
      <c r="CP88" s="43" t="str">
        <f t="shared" si="146"/>
        <v>DataGrowthRates!cf181</v>
      </c>
      <c r="CQ88" s="43" t="str">
        <f t="shared" si="142"/>
        <v>DataGrowthRates!cg181</v>
      </c>
      <c r="CR88" s="43"/>
      <c r="CT88" s="47" t="str">
        <f t="shared" si="110"/>
        <v>Q4-2024</v>
      </c>
      <c r="CU88" s="134">
        <f t="shared" ca="1" si="72"/>
        <v>7.7867625037450663E-2</v>
      </c>
      <c r="CV88" s="134">
        <f t="shared" ca="1" si="50"/>
        <v>0.79245962658343139</v>
      </c>
      <c r="CW88" s="134"/>
      <c r="CX88" s="135">
        <f t="shared" ca="1" si="24"/>
        <v>0.71459200154598068</v>
      </c>
      <c r="CY88" s="135"/>
      <c r="DB88" s="3">
        <f t="shared" si="29"/>
        <v>88</v>
      </c>
      <c r="DC88" s="43" t="str">
        <f t="shared" si="135"/>
        <v>DataGrowthRates!cd88</v>
      </c>
      <c r="DD88" s="43" t="str">
        <f t="shared" si="136"/>
        <v>DataGrowthRates!ch88</v>
      </c>
      <c r="DE88" s="43" t="str">
        <f t="shared" si="137"/>
        <v>DataGrowthRates!ce88</v>
      </c>
      <c r="DF88" s="43" t="str">
        <f t="shared" si="138"/>
        <v>DataGrowthRates!ch88</v>
      </c>
      <c r="DH88" s="47" t="str">
        <f t="shared" si="111"/>
        <v>Q4-2024</v>
      </c>
      <c r="DI88" s="181">
        <f t="shared" ref="DI88" ca="1" si="150">INDIRECT(DC88)</f>
        <v>167.08</v>
      </c>
      <c r="DJ88" s="181">
        <f t="shared" ref="DJ88" ca="1" si="151">INDIRECT(DD84)</f>
        <v>166.95</v>
      </c>
      <c r="DK88" s="181">
        <f t="shared" ref="DK88" ca="1" si="152">(DI88-DJ88)*100/DJ88</f>
        <v>7.7867625037450663E-2</v>
      </c>
      <c r="DL88" s="181">
        <f t="shared" ca="1" si="30"/>
        <v>167.89000000000001</v>
      </c>
      <c r="DM88" s="181"/>
      <c r="DN88" s="181">
        <f t="shared" ca="1" si="21"/>
        <v>0.81000000000000227</v>
      </c>
      <c r="DO88" s="181"/>
      <c r="DP88" s="180">
        <f t="shared" si="90"/>
        <v>167.89000000000001</v>
      </c>
    </row>
    <row r="89" spans="1:120" x14ac:dyDescent="0.3">
      <c r="A89" s="47" t="s">
        <v>193</v>
      </c>
      <c r="B89" s="5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9">
        <v>164.89000000000001</v>
      </c>
      <c r="CF89" s="90">
        <v>0</v>
      </c>
      <c r="CG89" s="86">
        <v>0</v>
      </c>
      <c r="CH89" s="86">
        <v>0</v>
      </c>
      <c r="CM89" s="42"/>
      <c r="CN89" s="43" t="str">
        <f t="shared" ref="CN89:CN92" si="153">$CM$85&amp;CN11</f>
        <v>ce</v>
      </c>
      <c r="CO89" s="44">
        <f t="shared" si="84"/>
        <v>182</v>
      </c>
      <c r="CP89" s="43" t="str">
        <f t="shared" si="146"/>
        <v>DataGrowthRates!cg182</v>
      </c>
      <c r="CQ89" s="43" t="str">
        <f t="shared" si="142"/>
        <v>DataGrowthRates!ch182</v>
      </c>
      <c r="CR89" s="43"/>
      <c r="CT89" s="47" t="str">
        <f t="shared" si="110"/>
        <v>Q1-2025</v>
      </c>
      <c r="CU89" s="130">
        <f t="shared" ca="1" si="72"/>
        <v>-1.1865524060645951</v>
      </c>
      <c r="CV89" s="130"/>
      <c r="CW89" s="130"/>
      <c r="CX89" s="131"/>
      <c r="CY89" s="131"/>
      <c r="DB89" s="3">
        <f t="shared" si="29"/>
        <v>89</v>
      </c>
      <c r="DC89" s="43" t="str">
        <f t="shared" ref="DC89:DC92" si="154">CP$4&amp;CN89&amp;DB89</f>
        <v>DataGrowthRates!ce89</v>
      </c>
      <c r="DD89" s="43"/>
      <c r="DE89" s="43" t="str">
        <f t="shared" si="137"/>
        <v>DataGrowthRates!cf89</v>
      </c>
      <c r="DF89" s="43"/>
      <c r="DH89" s="47" t="str">
        <f t="shared" si="111"/>
        <v>Q1-2025</v>
      </c>
      <c r="DI89" s="179">
        <f t="shared" ref="DI89" ca="1" si="155">INDIRECT(DC89)</f>
        <v>164.89000000000001</v>
      </c>
      <c r="DJ89" s="179">
        <f t="shared" ref="DJ89" ca="1" si="156">INDIRECT(DD85)</f>
        <v>166.87</v>
      </c>
      <c r="DK89" s="179">
        <f t="shared" ref="DK89" ca="1" si="157">(DI89-DJ89)*100/DJ89</f>
        <v>-1.1865524060645951</v>
      </c>
      <c r="DL89" s="179"/>
      <c r="DM89" s="179"/>
      <c r="DN89" s="179"/>
      <c r="DO89" s="179"/>
      <c r="DP89" s="180">
        <f t="shared" si="90"/>
        <v>164.89000000000001</v>
      </c>
    </row>
    <row r="90" spans="1:120" x14ac:dyDescent="0.3">
      <c r="A90" s="47" t="s">
        <v>194</v>
      </c>
      <c r="B90" s="5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9">
        <v>0</v>
      </c>
      <c r="CG90" s="90">
        <v>0</v>
      </c>
      <c r="CH90" s="86">
        <v>0</v>
      </c>
      <c r="CM90" s="42"/>
      <c r="CN90" s="43" t="str">
        <f t="shared" si="153"/>
        <v>cf</v>
      </c>
      <c r="CO90" s="44">
        <f t="shared" si="84"/>
        <v>183</v>
      </c>
      <c r="CP90" s="43" t="str">
        <f t="shared" si="146"/>
        <v>DataGrowthRates!ch183</v>
      </c>
      <c r="CQ90" s="43"/>
      <c r="CR90" s="43"/>
      <c r="CT90" s="47" t="str">
        <f t="shared" si="110"/>
        <v>Q2-2025</v>
      </c>
      <c r="CU90" s="130"/>
      <c r="CV90" s="130"/>
      <c r="CW90" s="130"/>
      <c r="CX90" s="131"/>
      <c r="CY90" s="131"/>
      <c r="DB90" s="3">
        <f t="shared" si="29"/>
        <v>90</v>
      </c>
      <c r="DC90" s="43" t="str">
        <f t="shared" si="154"/>
        <v>DataGrowthRates!cf90</v>
      </c>
      <c r="DD90" s="43"/>
      <c r="DE90" s="43" t="str">
        <f t="shared" si="137"/>
        <v>DataGrowthRates!cg90</v>
      </c>
      <c r="DF90" s="43"/>
      <c r="DH90" s="47" t="str">
        <f t="shared" si="111"/>
        <v>Q2-2025</v>
      </c>
      <c r="DI90" s="179"/>
      <c r="DJ90" s="179"/>
      <c r="DK90" s="179"/>
      <c r="DL90" s="179"/>
      <c r="DM90" s="179"/>
      <c r="DN90" s="179"/>
      <c r="DO90" s="179"/>
      <c r="DP90" s="180"/>
    </row>
    <row r="91" spans="1:120" x14ac:dyDescent="0.3">
      <c r="A91" s="47" t="s">
        <v>195</v>
      </c>
      <c r="B91" s="5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9">
        <v>0</v>
      </c>
      <c r="CH91" s="90">
        <v>0</v>
      </c>
      <c r="CM91" s="42"/>
      <c r="CN91" s="43" t="str">
        <f t="shared" si="153"/>
        <v>cg</v>
      </c>
      <c r="CO91" s="44"/>
      <c r="CP91" s="43"/>
      <c r="CQ91" s="43"/>
      <c r="CR91" s="43"/>
      <c r="CT91" s="47" t="str">
        <f t="shared" si="110"/>
        <v>Q3-2025</v>
      </c>
      <c r="CU91" s="130"/>
      <c r="CV91" s="130"/>
      <c r="CW91" s="130"/>
      <c r="CX91" s="131"/>
      <c r="CY91" s="131"/>
      <c r="DB91" s="3">
        <f t="shared" si="29"/>
        <v>91</v>
      </c>
      <c r="DC91" s="43" t="str">
        <f t="shared" si="154"/>
        <v>DataGrowthRates!cg91</v>
      </c>
      <c r="DD91" s="43"/>
      <c r="DE91" s="43" t="str">
        <f t="shared" si="137"/>
        <v>DataGrowthRates!ch91</v>
      </c>
      <c r="DF91" s="43"/>
      <c r="DH91" s="47" t="str">
        <f t="shared" si="111"/>
        <v>Q3-2025</v>
      </c>
      <c r="DI91" s="179"/>
      <c r="DJ91" s="179"/>
      <c r="DK91" s="179"/>
      <c r="DL91" s="179"/>
      <c r="DM91" s="179"/>
      <c r="DN91" s="179"/>
      <c r="DO91" s="179"/>
      <c r="DP91" s="180"/>
    </row>
    <row r="92" spans="1:120" x14ac:dyDescent="0.3">
      <c r="A92" s="48" t="s">
        <v>196</v>
      </c>
      <c r="B92" s="57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  <c r="AV92" s="88"/>
      <c r="AW92" s="88"/>
      <c r="AX92" s="88"/>
      <c r="AY92" s="88"/>
      <c r="AZ92" s="88"/>
      <c r="BA92" s="88"/>
      <c r="BB92" s="88"/>
      <c r="BC92" s="88"/>
      <c r="BD92" s="88"/>
      <c r="BE92" s="88"/>
      <c r="BF92" s="88"/>
      <c r="BG92" s="88"/>
      <c r="BH92" s="88"/>
      <c r="BI92" s="88"/>
      <c r="BJ92" s="88"/>
      <c r="BK92" s="88"/>
      <c r="BL92" s="88"/>
      <c r="BM92" s="88"/>
      <c r="BN92" s="88"/>
      <c r="BO92" s="88"/>
      <c r="BP92" s="88"/>
      <c r="BQ92" s="88"/>
      <c r="BR92" s="88"/>
      <c r="BS92" s="88"/>
      <c r="BT92" s="88"/>
      <c r="BU92" s="88"/>
      <c r="BV92" s="88"/>
      <c r="BW92" s="88"/>
      <c r="BX92" s="88"/>
      <c r="BY92" s="88"/>
      <c r="BZ92" s="88"/>
      <c r="CA92" s="88"/>
      <c r="CB92" s="88"/>
      <c r="CC92" s="88"/>
      <c r="CD92" s="88"/>
      <c r="CE92" s="88"/>
      <c r="CF92" s="88"/>
      <c r="CG92" s="88"/>
      <c r="CH92" s="93">
        <v>0</v>
      </c>
      <c r="CM92" s="42"/>
      <c r="CN92" s="43" t="str">
        <f t="shared" si="153"/>
        <v>ch</v>
      </c>
      <c r="CO92" s="44"/>
      <c r="CP92" s="43"/>
      <c r="CQ92" s="43"/>
      <c r="CR92" s="43"/>
      <c r="CT92" s="47" t="str">
        <f t="shared" si="110"/>
        <v>Q4-2025</v>
      </c>
      <c r="CU92" s="134"/>
      <c r="CV92" s="134"/>
      <c r="CW92" s="134"/>
      <c r="CX92" s="135"/>
      <c r="CY92" s="135"/>
      <c r="DB92" s="3">
        <f t="shared" si="29"/>
        <v>92</v>
      </c>
      <c r="DC92" s="43" t="str">
        <f t="shared" si="154"/>
        <v>DataGrowthRates!ch92</v>
      </c>
      <c r="DD92" s="43"/>
      <c r="DE92" s="43"/>
      <c r="DF92" s="43"/>
      <c r="DH92" s="47" t="str">
        <f t="shared" si="111"/>
        <v>Q4-2025</v>
      </c>
      <c r="DI92" s="181"/>
      <c r="DJ92" s="181"/>
      <c r="DK92" s="181"/>
      <c r="DL92" s="181"/>
      <c r="DM92" s="181"/>
      <c r="DN92" s="181"/>
      <c r="DO92" s="181"/>
      <c r="DP92" s="180"/>
    </row>
    <row r="93" spans="1:120" s="3" customFormat="1" x14ac:dyDescent="0.3">
      <c r="X93"/>
      <c r="Y93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8"/>
      <c r="CV93" s="8"/>
      <c r="CW93" s="8"/>
      <c r="CX93" s="8"/>
      <c r="CY93" s="8"/>
      <c r="DG93"/>
      <c r="DH93"/>
      <c r="DM93"/>
      <c r="DN93"/>
      <c r="DO93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L94" s="4"/>
      <c r="CM94" s="4"/>
      <c r="CN94" s="4"/>
      <c r="CO94" s="4"/>
      <c r="CP94" s="4"/>
      <c r="CQ94" s="4"/>
      <c r="CR94" s="4"/>
      <c r="CS94" s="4"/>
      <c r="CT94" s="4"/>
      <c r="CU94" s="8"/>
      <c r="CV94" s="8"/>
      <c r="CW94" s="8"/>
      <c r="CX94" s="8"/>
      <c r="CY94" s="8"/>
      <c r="DB94" s="3"/>
      <c r="DC94" s="3"/>
      <c r="DD94" s="3"/>
      <c r="DE94" s="3"/>
      <c r="DF94" s="3"/>
    </row>
    <row r="95" spans="1:120" x14ac:dyDescent="0.3">
      <c r="X95" s="3"/>
      <c r="Y95" s="3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L95" s="4"/>
      <c r="CM95" s="4"/>
      <c r="CN95" s="4"/>
      <c r="CO95" s="4"/>
      <c r="CP95" s="4"/>
      <c r="CQ95" s="4"/>
      <c r="CR95" s="4"/>
      <c r="CS95" s="4"/>
      <c r="CT95" s="4"/>
      <c r="CU95" s="8"/>
      <c r="CV95" s="8"/>
      <c r="CW95" s="8"/>
      <c r="CX95" s="8"/>
      <c r="CY95" s="8"/>
      <c r="DB95" s="3"/>
      <c r="DC95" s="3"/>
      <c r="DD95" s="3"/>
      <c r="DE95" s="3"/>
      <c r="DF95" s="3"/>
    </row>
    <row r="96" spans="1:120" x14ac:dyDescent="0.3">
      <c r="X96" s="3"/>
      <c r="Y96" s="3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L96" s="4"/>
      <c r="CM96" s="4"/>
      <c r="CN96" s="4"/>
      <c r="CO96" s="4"/>
      <c r="CP96" s="4"/>
      <c r="CQ96" s="4"/>
      <c r="CR96" s="4"/>
      <c r="CS96" s="4"/>
      <c r="CT96" s="4"/>
      <c r="CU96" s="8"/>
      <c r="CV96" s="8"/>
      <c r="CW96" s="8"/>
      <c r="CX96" s="8"/>
      <c r="CY96" s="8"/>
      <c r="DB96" s="3"/>
      <c r="DC96" s="3"/>
      <c r="DD96" s="3"/>
      <c r="DE96" s="3"/>
      <c r="DF96" s="3"/>
    </row>
    <row r="97" spans="1:110" x14ac:dyDescent="0.3">
      <c r="A97" s="59"/>
      <c r="B97" s="59"/>
      <c r="C97" s="59" t="s">
        <v>49</v>
      </c>
      <c r="D97" s="59" t="s">
        <v>50</v>
      </c>
      <c r="E97" s="59" t="s">
        <v>51</v>
      </c>
      <c r="F97" s="59" t="s">
        <v>52</v>
      </c>
      <c r="G97" s="59" t="s">
        <v>49</v>
      </c>
      <c r="H97" s="59" t="s">
        <v>50</v>
      </c>
      <c r="I97" s="59" t="s">
        <v>51</v>
      </c>
      <c r="J97" s="59" t="s">
        <v>52</v>
      </c>
      <c r="K97" s="59" t="s">
        <v>49</v>
      </c>
      <c r="L97" s="59" t="s">
        <v>50</v>
      </c>
      <c r="M97" s="59" t="s">
        <v>51</v>
      </c>
      <c r="N97" s="59" t="s">
        <v>52</v>
      </c>
      <c r="O97" s="59" t="s">
        <v>49</v>
      </c>
      <c r="P97" s="59" t="s">
        <v>50</v>
      </c>
      <c r="Q97" s="59" t="s">
        <v>51</v>
      </c>
      <c r="R97" s="59" t="s">
        <v>52</v>
      </c>
      <c r="S97" s="59" t="s">
        <v>49</v>
      </c>
      <c r="T97" s="59" t="s">
        <v>50</v>
      </c>
      <c r="U97" s="59" t="s">
        <v>51</v>
      </c>
      <c r="V97" s="59" t="s">
        <v>52</v>
      </c>
      <c r="W97" s="59" t="s">
        <v>49</v>
      </c>
      <c r="X97" s="59" t="s">
        <v>50</v>
      </c>
      <c r="Y97" s="59" t="s">
        <v>51</v>
      </c>
      <c r="Z97" s="59" t="s">
        <v>52</v>
      </c>
      <c r="AA97" s="59" t="s">
        <v>49</v>
      </c>
      <c r="AB97" s="59" t="s">
        <v>50</v>
      </c>
      <c r="AC97" s="59" t="s">
        <v>51</v>
      </c>
      <c r="AD97" s="59" t="s">
        <v>52</v>
      </c>
      <c r="AE97" s="117" t="s">
        <v>49</v>
      </c>
      <c r="AF97" s="117" t="s">
        <v>50</v>
      </c>
      <c r="AG97" s="117" t="s">
        <v>51</v>
      </c>
      <c r="AH97" s="117" t="s">
        <v>52</v>
      </c>
      <c r="AI97" s="117" t="s">
        <v>49</v>
      </c>
      <c r="AJ97" s="117" t="s">
        <v>50</v>
      </c>
      <c r="AK97" s="117" t="s">
        <v>51</v>
      </c>
      <c r="AL97" s="117" t="s">
        <v>52</v>
      </c>
      <c r="AM97" s="117" t="s">
        <v>49</v>
      </c>
      <c r="AN97" s="117" t="s">
        <v>50</v>
      </c>
      <c r="AO97" s="117" t="s">
        <v>51</v>
      </c>
      <c r="AP97" s="117" t="s">
        <v>52</v>
      </c>
      <c r="AQ97" s="117" t="s">
        <v>49</v>
      </c>
      <c r="AR97" s="117" t="s">
        <v>50</v>
      </c>
      <c r="AS97" s="117" t="s">
        <v>51</v>
      </c>
      <c r="AT97" s="117" t="s">
        <v>52</v>
      </c>
      <c r="AU97" s="117" t="s">
        <v>49</v>
      </c>
      <c r="AV97" s="117" t="s">
        <v>50</v>
      </c>
      <c r="AW97" s="117" t="s">
        <v>51</v>
      </c>
      <c r="AX97" s="117" t="s">
        <v>52</v>
      </c>
      <c r="AY97" s="117" t="s">
        <v>49</v>
      </c>
      <c r="AZ97" s="117" t="s">
        <v>50</v>
      </c>
      <c r="BA97" s="117" t="s">
        <v>51</v>
      </c>
      <c r="BB97" s="117" t="s">
        <v>52</v>
      </c>
      <c r="BC97" s="117" t="s">
        <v>49</v>
      </c>
      <c r="BD97" s="117" t="s">
        <v>50</v>
      </c>
      <c r="BE97" s="117" t="s">
        <v>51</v>
      </c>
      <c r="BF97" s="117" t="s">
        <v>52</v>
      </c>
      <c r="BG97" s="117" t="s">
        <v>49</v>
      </c>
      <c r="BH97" s="117" t="s">
        <v>50</v>
      </c>
      <c r="BI97" s="117" t="s">
        <v>51</v>
      </c>
      <c r="BJ97" s="117" t="s">
        <v>52</v>
      </c>
      <c r="BK97" s="117" t="s">
        <v>49</v>
      </c>
      <c r="BL97" s="117" t="s">
        <v>50</v>
      </c>
      <c r="BM97" s="117" t="s">
        <v>51</v>
      </c>
      <c r="BN97" s="117" t="s">
        <v>52</v>
      </c>
      <c r="BO97" s="117" t="s">
        <v>49</v>
      </c>
      <c r="BP97" s="117" t="s">
        <v>50</v>
      </c>
      <c r="BQ97" s="117" t="s">
        <v>51</v>
      </c>
      <c r="BR97" s="117" t="s">
        <v>52</v>
      </c>
      <c r="BS97" s="117" t="str">
        <f>BS2</f>
        <v>Q1</v>
      </c>
      <c r="BT97" s="117" t="str">
        <f t="shared" ref="BT97:BZ97" si="158">BT2</f>
        <v>Q2</v>
      </c>
      <c r="BU97" s="117" t="str">
        <f t="shared" si="158"/>
        <v>Q3</v>
      </c>
      <c r="BV97" s="117" t="str">
        <f t="shared" si="158"/>
        <v>Q4</v>
      </c>
      <c r="BW97" s="117" t="str">
        <f t="shared" si="158"/>
        <v>Q1</v>
      </c>
      <c r="BX97" s="117" t="str">
        <f t="shared" si="158"/>
        <v>Q2</v>
      </c>
      <c r="BY97" s="117" t="str">
        <f t="shared" si="158"/>
        <v>Q3</v>
      </c>
      <c r="BZ97" s="117" t="str">
        <f t="shared" si="158"/>
        <v>Q4</v>
      </c>
      <c r="CA97" s="117" t="str">
        <f t="shared" ref="CA97:CD97" si="159">CA2</f>
        <v>Q1</v>
      </c>
      <c r="CB97" s="117" t="str">
        <f t="shared" si="159"/>
        <v>Q2</v>
      </c>
      <c r="CC97" s="117" t="str">
        <f t="shared" si="159"/>
        <v>Q3</v>
      </c>
      <c r="CD97" s="117" t="str">
        <f t="shared" si="159"/>
        <v>Q4</v>
      </c>
      <c r="CE97" s="117" t="str">
        <f t="shared" ref="CE97:CH97" si="160">CE2</f>
        <v>Q1</v>
      </c>
      <c r="CF97" s="117" t="str">
        <f t="shared" si="160"/>
        <v>Q2</v>
      </c>
      <c r="CG97" s="117" t="str">
        <f t="shared" si="160"/>
        <v>Q3</v>
      </c>
      <c r="CH97" s="117" t="str">
        <f t="shared" si="160"/>
        <v>Q4</v>
      </c>
      <c r="CL97" s="4"/>
      <c r="CM97" s="4"/>
      <c r="CN97" s="4"/>
      <c r="CO97" s="4"/>
      <c r="CP97" s="4"/>
      <c r="CQ97" s="4"/>
      <c r="CR97" s="4"/>
      <c r="CS97" s="4"/>
      <c r="CT97" s="4"/>
      <c r="CU97" s="8"/>
      <c r="CV97" s="8"/>
      <c r="CW97" s="8"/>
      <c r="CX97" s="8"/>
      <c r="CY97" s="8"/>
      <c r="DB97" s="3"/>
      <c r="DC97" s="3"/>
      <c r="DD97" s="3"/>
      <c r="DE97" s="3"/>
      <c r="DF97" s="3"/>
    </row>
    <row r="98" spans="1:110" ht="13.5" thickBot="1" x14ac:dyDescent="0.35">
      <c r="A98" s="41" t="s">
        <v>20</v>
      </c>
      <c r="B98" s="41"/>
      <c r="C98" s="50">
        <f>C3</f>
        <v>38504</v>
      </c>
      <c r="D98" s="50">
        <f t="shared" ref="D98:BO98" si="161">D3</f>
        <v>38596</v>
      </c>
      <c r="E98" s="50">
        <f t="shared" si="161"/>
        <v>38687</v>
      </c>
      <c r="F98" s="50">
        <f t="shared" si="161"/>
        <v>38777</v>
      </c>
      <c r="G98" s="50">
        <f t="shared" si="161"/>
        <v>38869</v>
      </c>
      <c r="H98" s="50">
        <f t="shared" si="161"/>
        <v>38961</v>
      </c>
      <c r="I98" s="50">
        <f t="shared" si="161"/>
        <v>39052</v>
      </c>
      <c r="J98" s="50">
        <f t="shared" si="161"/>
        <v>39142</v>
      </c>
      <c r="K98" s="50">
        <f t="shared" si="161"/>
        <v>39234</v>
      </c>
      <c r="L98" s="50">
        <f t="shared" si="161"/>
        <v>39326</v>
      </c>
      <c r="M98" s="50">
        <f t="shared" si="161"/>
        <v>39417</v>
      </c>
      <c r="N98" s="50">
        <f t="shared" si="161"/>
        <v>39508</v>
      </c>
      <c r="O98" s="50">
        <f t="shared" si="161"/>
        <v>39600</v>
      </c>
      <c r="P98" s="50">
        <f t="shared" si="161"/>
        <v>39692</v>
      </c>
      <c r="Q98" s="50">
        <f t="shared" si="161"/>
        <v>39783</v>
      </c>
      <c r="R98" s="50">
        <f t="shared" si="161"/>
        <v>39873</v>
      </c>
      <c r="S98" s="50">
        <f t="shared" si="161"/>
        <v>39965</v>
      </c>
      <c r="T98" s="50">
        <f t="shared" si="161"/>
        <v>40057</v>
      </c>
      <c r="U98" s="50">
        <f t="shared" si="161"/>
        <v>40148</v>
      </c>
      <c r="V98" s="50">
        <f t="shared" si="161"/>
        <v>40238</v>
      </c>
      <c r="W98" s="50">
        <f t="shared" si="161"/>
        <v>40330</v>
      </c>
      <c r="X98" s="50">
        <f t="shared" si="161"/>
        <v>40422</v>
      </c>
      <c r="Y98" s="50">
        <f t="shared" si="161"/>
        <v>40513</v>
      </c>
      <c r="Z98" s="50">
        <f t="shared" si="161"/>
        <v>40603</v>
      </c>
      <c r="AA98" s="50">
        <f t="shared" si="161"/>
        <v>40695</v>
      </c>
      <c r="AB98" s="50">
        <f t="shared" si="161"/>
        <v>40787</v>
      </c>
      <c r="AC98" s="50">
        <f t="shared" si="161"/>
        <v>40878</v>
      </c>
      <c r="AD98" s="50">
        <f t="shared" si="161"/>
        <v>40969</v>
      </c>
      <c r="AE98" s="50">
        <f t="shared" si="161"/>
        <v>41061</v>
      </c>
      <c r="AF98" s="50">
        <f t="shared" si="161"/>
        <v>41153</v>
      </c>
      <c r="AG98" s="50">
        <f t="shared" si="161"/>
        <v>41244</v>
      </c>
      <c r="AH98" s="50">
        <f t="shared" si="161"/>
        <v>41334</v>
      </c>
      <c r="AI98" s="50">
        <f t="shared" si="161"/>
        <v>41426</v>
      </c>
      <c r="AJ98" s="50">
        <f t="shared" si="161"/>
        <v>41518</v>
      </c>
      <c r="AK98" s="50">
        <f t="shared" si="161"/>
        <v>41609</v>
      </c>
      <c r="AL98" s="50">
        <f t="shared" si="161"/>
        <v>41699</v>
      </c>
      <c r="AM98" s="50">
        <f t="shared" si="161"/>
        <v>41791</v>
      </c>
      <c r="AN98" s="50">
        <f t="shared" si="161"/>
        <v>41883</v>
      </c>
      <c r="AO98" s="50">
        <f t="shared" si="161"/>
        <v>41974</v>
      </c>
      <c r="AP98" s="50">
        <f t="shared" si="161"/>
        <v>42064</v>
      </c>
      <c r="AQ98" s="50">
        <f t="shared" si="161"/>
        <v>42156</v>
      </c>
      <c r="AR98" s="50">
        <f t="shared" si="161"/>
        <v>42248</v>
      </c>
      <c r="AS98" s="50">
        <f t="shared" si="161"/>
        <v>42339</v>
      </c>
      <c r="AT98" s="50">
        <f t="shared" si="161"/>
        <v>42430</v>
      </c>
      <c r="AU98" s="50">
        <f t="shared" si="161"/>
        <v>42522</v>
      </c>
      <c r="AV98" s="50">
        <f t="shared" si="161"/>
        <v>42614</v>
      </c>
      <c r="AW98" s="50">
        <f t="shared" si="161"/>
        <v>42705</v>
      </c>
      <c r="AX98" s="50">
        <f t="shared" si="161"/>
        <v>42795</v>
      </c>
      <c r="AY98" s="50">
        <f t="shared" si="161"/>
        <v>42887</v>
      </c>
      <c r="AZ98" s="50">
        <f t="shared" si="161"/>
        <v>42979</v>
      </c>
      <c r="BA98" s="50">
        <f t="shared" si="161"/>
        <v>43070</v>
      </c>
      <c r="BB98" s="50">
        <f t="shared" si="161"/>
        <v>43160</v>
      </c>
      <c r="BC98" s="50">
        <f t="shared" si="161"/>
        <v>43252</v>
      </c>
      <c r="BD98" s="50">
        <f t="shared" si="161"/>
        <v>43344</v>
      </c>
      <c r="BE98" s="50">
        <f t="shared" si="161"/>
        <v>43435</v>
      </c>
      <c r="BF98" s="50">
        <f t="shared" si="161"/>
        <v>43525</v>
      </c>
      <c r="BG98" s="50">
        <f t="shared" si="161"/>
        <v>43617</v>
      </c>
      <c r="BH98" s="50">
        <f t="shared" si="161"/>
        <v>43709</v>
      </c>
      <c r="BI98" s="50">
        <f t="shared" si="161"/>
        <v>43800</v>
      </c>
      <c r="BJ98" s="50">
        <f t="shared" si="161"/>
        <v>43891</v>
      </c>
      <c r="BK98" s="50">
        <f t="shared" si="161"/>
        <v>43983</v>
      </c>
      <c r="BL98" s="50">
        <f t="shared" si="161"/>
        <v>44075</v>
      </c>
      <c r="BM98" s="50">
        <f t="shared" si="161"/>
        <v>44166</v>
      </c>
      <c r="BN98" s="50">
        <f t="shared" si="161"/>
        <v>44256</v>
      </c>
      <c r="BO98" s="50">
        <f t="shared" si="161"/>
        <v>44348</v>
      </c>
      <c r="BP98" s="50">
        <f t="shared" ref="BP98:BR98" si="162">BP3</f>
        <v>44440</v>
      </c>
      <c r="BQ98" s="50">
        <f t="shared" si="162"/>
        <v>44531</v>
      </c>
      <c r="BR98" s="50">
        <f t="shared" si="162"/>
        <v>44621</v>
      </c>
      <c r="BS98" s="50">
        <f>BS3</f>
        <v>44713</v>
      </c>
      <c r="BT98" s="50">
        <f t="shared" ref="BT98:BZ98" si="163">BT3</f>
        <v>44805</v>
      </c>
      <c r="BU98" s="50">
        <f t="shared" si="163"/>
        <v>44896</v>
      </c>
      <c r="BV98" s="50">
        <f t="shared" si="163"/>
        <v>44986</v>
      </c>
      <c r="BW98" s="50">
        <f t="shared" si="163"/>
        <v>45078</v>
      </c>
      <c r="BX98" s="50">
        <f t="shared" si="163"/>
        <v>45170</v>
      </c>
      <c r="BY98" s="50">
        <f t="shared" si="163"/>
        <v>45261</v>
      </c>
      <c r="BZ98" s="50">
        <f t="shared" si="163"/>
        <v>45352</v>
      </c>
      <c r="CA98" s="50">
        <f t="shared" ref="CA98:CD98" si="164">CA3</f>
        <v>45444</v>
      </c>
      <c r="CB98" s="50">
        <f t="shared" si="164"/>
        <v>45536</v>
      </c>
      <c r="CC98" s="50">
        <f t="shared" si="164"/>
        <v>45627</v>
      </c>
      <c r="CD98" s="50">
        <f t="shared" si="164"/>
        <v>45717</v>
      </c>
      <c r="CE98" s="50">
        <f t="shared" ref="CE98:CH98" si="165">CE3</f>
        <v>45809</v>
      </c>
      <c r="CF98" s="50">
        <f t="shared" si="165"/>
        <v>45901</v>
      </c>
      <c r="CG98" s="50">
        <f t="shared" si="165"/>
        <v>45992</v>
      </c>
      <c r="CH98" s="50">
        <f t="shared" si="165"/>
        <v>46082</v>
      </c>
      <c r="CL98" s="4"/>
      <c r="CM98" s="4"/>
      <c r="CN98" s="4"/>
      <c r="CO98" s="4"/>
      <c r="CP98" s="4"/>
      <c r="CQ98" s="4"/>
      <c r="CR98" s="4"/>
      <c r="CS98" s="4"/>
      <c r="CT98" s="4"/>
      <c r="CU98" s="8"/>
      <c r="CV98" s="8"/>
      <c r="CW98" s="8"/>
      <c r="CX98" s="8"/>
      <c r="CY98" s="8"/>
      <c r="DB98" s="3"/>
      <c r="DC98" s="3"/>
      <c r="DD98" s="3"/>
      <c r="DE98" s="3"/>
      <c r="DF98" s="3"/>
    </row>
    <row r="99" spans="1:110" ht="13.5" thickBot="1" x14ac:dyDescent="0.35">
      <c r="A99" s="60" t="s">
        <v>180</v>
      </c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  <c r="BI99" s="165"/>
      <c r="BJ99" s="165"/>
      <c r="BK99" s="165"/>
      <c r="BL99" s="165"/>
      <c r="BM99" s="165"/>
      <c r="BN99" s="165"/>
      <c r="BO99" s="165"/>
      <c r="BP99" s="165"/>
      <c r="BQ99" s="165"/>
      <c r="BR99" s="165"/>
      <c r="BS99" s="165"/>
      <c r="BT99" s="165"/>
      <c r="BU99" s="165"/>
      <c r="BV99" s="165"/>
      <c r="BW99" s="165"/>
      <c r="BX99" s="165"/>
      <c r="BY99" s="165"/>
      <c r="BZ99" s="165"/>
      <c r="CA99" s="165"/>
      <c r="CB99" s="165"/>
      <c r="CC99" s="165"/>
      <c r="CD99" s="165"/>
      <c r="CE99" s="165"/>
      <c r="CF99" s="165"/>
      <c r="CG99" s="165"/>
      <c r="CH99" s="165"/>
      <c r="CL99" s="4"/>
      <c r="CM99" s="4"/>
      <c r="CN99" s="4"/>
      <c r="CO99" s="4"/>
      <c r="CP99" s="4"/>
      <c r="CQ99" s="4"/>
      <c r="CR99" s="4"/>
      <c r="CS99" s="4"/>
      <c r="CT99" s="4"/>
      <c r="CU99" s="8"/>
      <c r="CV99" s="8"/>
      <c r="CW99" s="8"/>
      <c r="CX99" s="8"/>
      <c r="CY99" s="8"/>
      <c r="DB99" s="3"/>
      <c r="DC99" s="3"/>
      <c r="DD99" s="3"/>
      <c r="DE99" s="3"/>
      <c r="DF99" s="3"/>
    </row>
    <row r="100" spans="1:110" x14ac:dyDescent="0.3">
      <c r="A100" s="47" t="s">
        <v>12</v>
      </c>
      <c r="B100" s="42"/>
      <c r="C100" s="89">
        <f t="shared" ref="C100:AH100" si="166">IF(OR(C5=0,C9=0),"",(C9-C5)*100/C5)</f>
        <v>1.6868050972786965</v>
      </c>
      <c r="D100" s="90">
        <f t="shared" si="166"/>
        <v>2.5613657779288133</v>
      </c>
      <c r="E100" s="86">
        <f t="shared" si="166"/>
        <v>2.7456110958709816</v>
      </c>
      <c r="F100" s="86">
        <f t="shared" si="166"/>
        <v>2.6472356359669447</v>
      </c>
      <c r="G100" s="91">
        <f t="shared" si="166"/>
        <v>2.6054090336941442</v>
      </c>
      <c r="H100" s="86">
        <f t="shared" si="166"/>
        <v>1.8614850812233954</v>
      </c>
      <c r="I100" s="86">
        <f t="shared" si="166"/>
        <v>1.8614850812233954</v>
      </c>
      <c r="J100" s="86">
        <f t="shared" si="166"/>
        <v>1.765687019638593</v>
      </c>
      <c r="K100" s="86">
        <f t="shared" si="166"/>
        <v>1.765687019638593</v>
      </c>
      <c r="L100" s="86">
        <f t="shared" si="166"/>
        <v>2.0314450738608527</v>
      </c>
      <c r="M100" s="86">
        <f t="shared" si="166"/>
        <v>1.2810490986283547</v>
      </c>
      <c r="N100" s="86">
        <f t="shared" si="166"/>
        <v>1.2810490986283547</v>
      </c>
      <c r="O100" s="86">
        <f t="shared" si="166"/>
        <v>1.2810490986283547</v>
      </c>
      <c r="P100" s="86">
        <f t="shared" si="166"/>
        <v>1.5614013638017039</v>
      </c>
      <c r="Q100" s="86">
        <f t="shared" si="166"/>
        <v>1.5614013638017039</v>
      </c>
      <c r="R100" s="86">
        <f t="shared" si="166"/>
        <v>1.5614013638017039</v>
      </c>
      <c r="S100" s="86">
        <f t="shared" si="166"/>
        <v>1.5614013638017039</v>
      </c>
      <c r="T100" s="86">
        <f t="shared" si="166"/>
        <v>1.5606496682154558</v>
      </c>
      <c r="U100" s="86">
        <f t="shared" si="166"/>
        <v>1.5606496682154558</v>
      </c>
      <c r="V100" s="86">
        <f t="shared" si="166"/>
        <v>1.5606496682154558</v>
      </c>
      <c r="W100" s="86">
        <f t="shared" si="166"/>
        <v>1.6310860617925238</v>
      </c>
      <c r="X100" s="86">
        <f t="shared" si="166"/>
        <v>1.762259795408202</v>
      </c>
      <c r="Y100" s="86">
        <f t="shared" si="166"/>
        <v>1.762259795408202</v>
      </c>
      <c r="Z100" s="86">
        <f t="shared" si="166"/>
        <v>1.762259795408202</v>
      </c>
      <c r="AA100" s="86">
        <f t="shared" si="166"/>
        <v>1.7626402735032745</v>
      </c>
      <c r="AB100" s="86">
        <f t="shared" si="166"/>
        <v>2.0564685767762083</v>
      </c>
      <c r="AC100" s="86">
        <f t="shared" si="166"/>
        <v>1.865932353883565</v>
      </c>
      <c r="AD100" s="86">
        <f t="shared" si="166"/>
        <v>1.865932353883565</v>
      </c>
      <c r="AE100" s="86">
        <f t="shared" si="166"/>
        <v>3.575326778368539</v>
      </c>
      <c r="AF100" s="86">
        <f t="shared" si="166"/>
        <v>3.575326778368539</v>
      </c>
      <c r="AG100" s="86">
        <f t="shared" si="166"/>
        <v>3.575326778368539</v>
      </c>
      <c r="AH100" s="86">
        <f t="shared" si="166"/>
        <v>3.575326778368539</v>
      </c>
      <c r="AI100" s="86">
        <f t="shared" ref="AI100:BR100" si="167">IF(OR(AI5=0,AI9=0),"",(AI9-AI5)*100/AI5)</f>
        <v>3.5204263652060344</v>
      </c>
      <c r="AJ100" s="86">
        <f t="shared" si="167"/>
        <v>3.5204263652060344</v>
      </c>
      <c r="AK100" s="86">
        <f t="shared" si="167"/>
        <v>3.5204263652060344</v>
      </c>
      <c r="AL100" s="86">
        <f t="shared" si="167"/>
        <v>3.5242878157640911</v>
      </c>
      <c r="AM100" s="86">
        <f t="shared" si="167"/>
        <v>3.8031927936799614</v>
      </c>
      <c r="AN100" s="86">
        <f t="shared" si="167"/>
        <v>3.8031927936799614</v>
      </c>
      <c r="AO100" s="86">
        <f t="shared" si="167"/>
        <v>3.8026165499829396</v>
      </c>
      <c r="AP100" s="86">
        <f t="shared" si="167"/>
        <v>3.8026165499829396</v>
      </c>
      <c r="AQ100" s="86">
        <f t="shared" si="167"/>
        <v>3.8026165499829396</v>
      </c>
      <c r="AR100" s="86">
        <f t="shared" si="167"/>
        <v>3.8026165499829396</v>
      </c>
      <c r="AS100" s="86">
        <f t="shared" si="167"/>
        <v>3.8026165499829396</v>
      </c>
      <c r="AT100" s="86">
        <f t="shared" si="167"/>
        <v>3.8026165499829396</v>
      </c>
      <c r="AU100" s="86">
        <f t="shared" si="167"/>
        <v>3.8026165499829396</v>
      </c>
      <c r="AV100" s="86">
        <f t="shared" si="167"/>
        <v>3.8026165499829396</v>
      </c>
      <c r="AW100" s="86">
        <f t="shared" si="167"/>
        <v>3.8026165499829396</v>
      </c>
      <c r="AX100" s="86">
        <f t="shared" si="167"/>
        <v>3.8026165499829396</v>
      </c>
      <c r="AY100" s="86">
        <f t="shared" si="167"/>
        <v>3.8026165499829396</v>
      </c>
      <c r="AZ100" s="86">
        <f t="shared" si="167"/>
        <v>3.8026165499829396</v>
      </c>
      <c r="BA100" s="86">
        <f t="shared" si="167"/>
        <v>3.8026165499829396</v>
      </c>
      <c r="BB100" s="86">
        <f t="shared" si="167"/>
        <v>3.8026165499829396</v>
      </c>
      <c r="BC100" s="86">
        <f t="shared" si="167"/>
        <v>3.8026165499829396</v>
      </c>
      <c r="BD100" s="86">
        <f t="shared" si="167"/>
        <v>3.8026165499829396</v>
      </c>
      <c r="BE100" s="86">
        <f t="shared" si="167"/>
        <v>3.8026165499829396</v>
      </c>
      <c r="BF100" s="86">
        <f t="shared" si="167"/>
        <v>3.8026165499829396</v>
      </c>
      <c r="BG100" s="86">
        <f t="shared" si="167"/>
        <v>3.8026165499829396</v>
      </c>
      <c r="BH100" s="86">
        <f t="shared" si="167"/>
        <v>3.8026165499829396</v>
      </c>
      <c r="BI100" s="86">
        <f t="shared" si="167"/>
        <v>3.8026165499829396</v>
      </c>
      <c r="BJ100" s="86">
        <f t="shared" si="167"/>
        <v>3.802462297550532</v>
      </c>
      <c r="BK100" s="86">
        <f t="shared" si="167"/>
        <v>3.802462297550532</v>
      </c>
      <c r="BL100" s="86">
        <f t="shared" si="167"/>
        <v>3.802462297550532</v>
      </c>
      <c r="BM100" s="86">
        <f t="shared" si="167"/>
        <v>3.802462297550532</v>
      </c>
      <c r="BN100" s="86">
        <f t="shared" si="167"/>
        <v>3.8012443535327654</v>
      </c>
      <c r="BO100" s="86">
        <f t="shared" si="167"/>
        <v>3.8012443535327654</v>
      </c>
      <c r="BP100" s="86">
        <f t="shared" si="167"/>
        <v>3.8012443535327654</v>
      </c>
      <c r="BQ100" s="86">
        <f t="shared" si="167"/>
        <v>3.8012443535327654</v>
      </c>
      <c r="BR100" s="86">
        <f t="shared" si="167"/>
        <v>3.8012443535327654</v>
      </c>
      <c r="BS100" s="86">
        <f t="shared" ref="BS100:BZ100" si="168">IF(OR(BS5=0,BS9=0),"",(BS9-BS5)*100/BS5)</f>
        <v>3.8388950844985921</v>
      </c>
      <c r="BT100" s="86">
        <f t="shared" si="168"/>
        <v>3.8388950844985921</v>
      </c>
      <c r="BU100" s="86">
        <f t="shared" si="168"/>
        <v>3.8388950844985921</v>
      </c>
      <c r="BV100" s="86">
        <f t="shared" si="168"/>
        <v>3.8388950844985921</v>
      </c>
      <c r="BW100" s="86">
        <f t="shared" si="168"/>
        <v>3.8388950844985921</v>
      </c>
      <c r="BX100" s="86">
        <f t="shared" si="168"/>
        <v>3.8388950844985921</v>
      </c>
      <c r="BY100" s="86">
        <f t="shared" si="168"/>
        <v>3.8388950844985921</v>
      </c>
      <c r="BZ100" s="86">
        <f t="shared" si="168"/>
        <v>3.8388950844985921</v>
      </c>
      <c r="CA100" s="86">
        <f t="shared" ref="CA100:CD100" si="169">IF(OR(CA5=0,CA9=0),"",(CA9-CA5)*100/CA5)</f>
        <v>3.8388950844985921</v>
      </c>
      <c r="CB100" s="86">
        <f t="shared" si="169"/>
        <v>3.8388950844985921</v>
      </c>
      <c r="CC100" s="86">
        <f t="shared" si="169"/>
        <v>3.8388950844985921</v>
      </c>
      <c r="CD100" s="86">
        <f t="shared" si="169"/>
        <v>3.8388950844985921</v>
      </c>
      <c r="CE100" s="86">
        <f t="shared" ref="CE100:CH100" si="170">IF(OR(CE5=0,CE9=0),"",(CE9-CE5)*100/CE5)</f>
        <v>3.8388950844985921</v>
      </c>
      <c r="CF100" s="86" t="str">
        <f t="shared" si="170"/>
        <v/>
      </c>
      <c r="CG100" s="86" t="str">
        <f t="shared" si="170"/>
        <v/>
      </c>
      <c r="CH100" s="86" t="str">
        <f t="shared" si="170"/>
        <v/>
      </c>
      <c r="CL100" s="4"/>
      <c r="CM100" s="4"/>
      <c r="CN100" s="4"/>
      <c r="CO100" s="4"/>
      <c r="CP100" s="4"/>
      <c r="CQ100" s="4"/>
      <c r="CR100" s="4"/>
      <c r="CS100" s="4"/>
      <c r="CT100" s="4"/>
      <c r="CU100" s="8"/>
      <c r="CV100" s="8"/>
      <c r="CW100" s="8"/>
      <c r="CX100" s="8"/>
      <c r="CY100" s="8"/>
      <c r="DB100" s="3"/>
      <c r="DC100" s="3"/>
      <c r="DD100" s="3"/>
      <c r="DE100" s="3"/>
      <c r="DF100" s="3"/>
    </row>
    <row r="101" spans="1:110" x14ac:dyDescent="0.3">
      <c r="A101" s="47" t="s">
        <v>13</v>
      </c>
      <c r="B101" s="42"/>
      <c r="C101" s="86" t="str">
        <f t="shared" ref="C101:AH101" si="171">IF(OR(C6=0,C10=0),"",(C10-C6)*100/C6)</f>
        <v/>
      </c>
      <c r="D101" s="89">
        <f t="shared" si="171"/>
        <v>-3.431013416858212</v>
      </c>
      <c r="E101" s="90">
        <f t="shared" si="171"/>
        <v>-3.2280389322671947</v>
      </c>
      <c r="F101" s="86">
        <f t="shared" si="171"/>
        <v>-0.82567164321749065</v>
      </c>
      <c r="G101" s="86">
        <f t="shared" si="171"/>
        <v>-0.90940072046476783</v>
      </c>
      <c r="H101" s="91">
        <f t="shared" si="171"/>
        <v>0.1990096628995795</v>
      </c>
      <c r="I101" s="86">
        <f t="shared" si="171"/>
        <v>0.1990096628995795</v>
      </c>
      <c r="J101" s="86">
        <f t="shared" si="171"/>
        <v>-1.6589898630580521E-2</v>
      </c>
      <c r="K101" s="86">
        <f t="shared" si="171"/>
        <v>-1.6589898630580521E-2</v>
      </c>
      <c r="L101" s="86">
        <f t="shared" si="171"/>
        <v>0.21792245038958424</v>
      </c>
      <c r="M101" s="86">
        <f t="shared" si="171"/>
        <v>1.5002832431461133</v>
      </c>
      <c r="N101" s="86">
        <f t="shared" si="171"/>
        <v>1.5002832431461133</v>
      </c>
      <c r="O101" s="86">
        <f t="shared" si="171"/>
        <v>1.5002832431461133</v>
      </c>
      <c r="P101" s="86">
        <f t="shared" si="171"/>
        <v>1.4660185951505857</v>
      </c>
      <c r="Q101" s="86">
        <f t="shared" si="171"/>
        <v>1.4660185951505857</v>
      </c>
      <c r="R101" s="86">
        <f t="shared" si="171"/>
        <v>1.4660185951505857</v>
      </c>
      <c r="S101" s="86">
        <f t="shared" si="171"/>
        <v>1.4660185951505857</v>
      </c>
      <c r="T101" s="86">
        <f t="shared" si="171"/>
        <v>1.465247521176519</v>
      </c>
      <c r="U101" s="86">
        <f t="shared" si="171"/>
        <v>1.465247521176519</v>
      </c>
      <c r="V101" s="86">
        <f t="shared" si="171"/>
        <v>1.465247521176519</v>
      </c>
      <c r="W101" s="86">
        <f t="shared" si="171"/>
        <v>1.5582044969880922</v>
      </c>
      <c r="X101" s="86">
        <f t="shared" si="171"/>
        <v>1.7058131790375508</v>
      </c>
      <c r="Y101" s="86">
        <f t="shared" si="171"/>
        <v>1.7058131790375508</v>
      </c>
      <c r="Z101" s="86">
        <f t="shared" si="171"/>
        <v>1.7058131790375508</v>
      </c>
      <c r="AA101" s="86">
        <f t="shared" si="171"/>
        <v>1.7059413619679948</v>
      </c>
      <c r="AB101" s="86">
        <f t="shared" si="171"/>
        <v>2.3933814303121612</v>
      </c>
      <c r="AC101" s="86">
        <f t="shared" si="171"/>
        <v>2.3933814303121612</v>
      </c>
      <c r="AD101" s="86">
        <f t="shared" si="171"/>
        <v>2.3933814303121612</v>
      </c>
      <c r="AE101" s="86">
        <f t="shared" si="171"/>
        <v>2.3884176935056884</v>
      </c>
      <c r="AF101" s="86">
        <f t="shared" si="171"/>
        <v>2.3884176935056884</v>
      </c>
      <c r="AG101" s="86">
        <f t="shared" si="171"/>
        <v>2.3884176935056884</v>
      </c>
      <c r="AH101" s="86">
        <f t="shared" si="171"/>
        <v>2.3884176935056884</v>
      </c>
      <c r="AI101" s="86">
        <f t="shared" ref="AI101:BQ101" si="172">IF(OR(AI6=0,AI10=0),"",(AI10-AI6)*100/AI6)</f>
        <v>2.4462910220882739</v>
      </c>
      <c r="AJ101" s="86">
        <f t="shared" si="172"/>
        <v>2.4462910220882739</v>
      </c>
      <c r="AK101" s="86">
        <f t="shared" si="172"/>
        <v>2.4462910220882739</v>
      </c>
      <c r="AL101" s="86">
        <f t="shared" si="172"/>
        <v>2.4969420014336641</v>
      </c>
      <c r="AM101" s="86">
        <f t="shared" si="172"/>
        <v>2.3530750320200808</v>
      </c>
      <c r="AN101" s="86">
        <f t="shared" si="172"/>
        <v>2.3530750320200808</v>
      </c>
      <c r="AO101" s="86">
        <f t="shared" si="172"/>
        <v>2.3523287458162732</v>
      </c>
      <c r="AP101" s="86">
        <f t="shared" si="172"/>
        <v>2.3523287458162732</v>
      </c>
      <c r="AQ101" s="86">
        <f t="shared" si="172"/>
        <v>2.3523287458162732</v>
      </c>
      <c r="AR101" s="86">
        <f t="shared" si="172"/>
        <v>2.3523287458162732</v>
      </c>
      <c r="AS101" s="86">
        <f t="shared" si="172"/>
        <v>2.3523287458162732</v>
      </c>
      <c r="AT101" s="86">
        <f t="shared" si="172"/>
        <v>2.3523287458162732</v>
      </c>
      <c r="AU101" s="86">
        <f t="shared" si="172"/>
        <v>2.3523287458162732</v>
      </c>
      <c r="AV101" s="86">
        <f t="shared" si="172"/>
        <v>2.3523287458162732</v>
      </c>
      <c r="AW101" s="86">
        <f t="shared" si="172"/>
        <v>2.3523287458162732</v>
      </c>
      <c r="AX101" s="86">
        <f t="shared" si="172"/>
        <v>2.3523287458162732</v>
      </c>
      <c r="AY101" s="86">
        <f t="shared" si="172"/>
        <v>2.3523287458162732</v>
      </c>
      <c r="AZ101" s="86">
        <f t="shared" si="172"/>
        <v>2.3523287458162732</v>
      </c>
      <c r="BA101" s="86">
        <f t="shared" si="172"/>
        <v>2.3523287458162732</v>
      </c>
      <c r="BB101" s="86">
        <f t="shared" si="172"/>
        <v>2.3523287458162732</v>
      </c>
      <c r="BC101" s="86">
        <f t="shared" si="172"/>
        <v>2.3523287458162732</v>
      </c>
      <c r="BD101" s="86">
        <f t="shared" si="172"/>
        <v>2.3523287458162732</v>
      </c>
      <c r="BE101" s="86">
        <f t="shared" si="172"/>
        <v>2.3523287458162732</v>
      </c>
      <c r="BF101" s="86">
        <f t="shared" si="172"/>
        <v>2.3523287458162732</v>
      </c>
      <c r="BG101" s="86">
        <f t="shared" si="172"/>
        <v>2.3523287458162732</v>
      </c>
      <c r="BH101" s="86">
        <f t="shared" si="172"/>
        <v>2.3523287458162732</v>
      </c>
      <c r="BI101" s="86">
        <f t="shared" si="172"/>
        <v>2.3523287458162732</v>
      </c>
      <c r="BJ101" s="86">
        <f t="shared" si="172"/>
        <v>2.3521499905070211</v>
      </c>
      <c r="BK101" s="86">
        <f t="shared" si="172"/>
        <v>2.3521499905070211</v>
      </c>
      <c r="BL101" s="86">
        <f t="shared" si="172"/>
        <v>2.3521499905070211</v>
      </c>
      <c r="BM101" s="86">
        <f t="shared" si="172"/>
        <v>2.3521499905070211</v>
      </c>
      <c r="BN101" s="86">
        <f t="shared" si="172"/>
        <v>2.3509905620270146</v>
      </c>
      <c r="BO101" s="86">
        <f t="shared" si="172"/>
        <v>2.3509905620270146</v>
      </c>
      <c r="BP101" s="86">
        <f t="shared" si="172"/>
        <v>2.3509905620270146</v>
      </c>
      <c r="BQ101" s="86">
        <f t="shared" si="172"/>
        <v>2.3509905620270146</v>
      </c>
      <c r="BR101" s="86">
        <f t="shared" ref="BR101:BZ101" si="173">IF(OR(BR6=0,BR10=0),"",(BR10-BR6)*100/BR6)</f>
        <v>2.3509905620270146</v>
      </c>
      <c r="BS101" s="86">
        <f t="shared" si="173"/>
        <v>2.4075186679254812</v>
      </c>
      <c r="BT101" s="86">
        <f t="shared" si="173"/>
        <v>2.4075186679254812</v>
      </c>
      <c r="BU101" s="86">
        <f t="shared" si="173"/>
        <v>2.4075186679254812</v>
      </c>
      <c r="BV101" s="86">
        <f t="shared" si="173"/>
        <v>2.4075186679254812</v>
      </c>
      <c r="BW101" s="86">
        <f t="shared" si="173"/>
        <v>2.4075186679254812</v>
      </c>
      <c r="BX101" s="86">
        <f t="shared" si="173"/>
        <v>2.4075186679254812</v>
      </c>
      <c r="BY101" s="86">
        <f t="shared" si="173"/>
        <v>2.4075186679254812</v>
      </c>
      <c r="BZ101" s="86">
        <f t="shared" si="173"/>
        <v>2.4075186679254812</v>
      </c>
      <c r="CA101" s="86">
        <f t="shared" ref="CA101:CD101" si="174">IF(OR(CA6=0,CA10=0),"",(CA10-CA6)*100/CA6)</f>
        <v>2.4075186679254812</v>
      </c>
      <c r="CB101" s="86">
        <f t="shared" si="174"/>
        <v>2.4075186679254812</v>
      </c>
      <c r="CC101" s="86">
        <f t="shared" si="174"/>
        <v>2.4075186679254812</v>
      </c>
      <c r="CD101" s="86">
        <f t="shared" si="174"/>
        <v>2.4075186679254812</v>
      </c>
      <c r="CE101" s="86">
        <f t="shared" ref="CE101:CH101" si="175">IF(OR(CE6=0,CE10=0),"",(CE10-CE6)*100/CE6)</f>
        <v>2.4075186679254812</v>
      </c>
      <c r="CF101" s="86" t="str">
        <f t="shared" si="175"/>
        <v/>
      </c>
      <c r="CG101" s="86" t="str">
        <f t="shared" si="175"/>
        <v/>
      </c>
      <c r="CH101" s="86" t="str">
        <f t="shared" si="175"/>
        <v/>
      </c>
      <c r="CL101" s="4"/>
      <c r="CM101" s="4"/>
      <c r="CN101" s="4"/>
      <c r="CO101" s="4"/>
      <c r="CP101" s="4"/>
      <c r="CQ101" s="4"/>
      <c r="CR101" s="4"/>
      <c r="CS101" s="4"/>
      <c r="CT101" s="4"/>
      <c r="CU101" s="8"/>
      <c r="CV101" s="8"/>
      <c r="CW101" s="8"/>
      <c r="CX101" s="8"/>
      <c r="CY101" s="8"/>
      <c r="DB101" s="3"/>
      <c r="DC101" s="3"/>
      <c r="DD101" s="3"/>
      <c r="DE101" s="3"/>
      <c r="DF101" s="3"/>
    </row>
    <row r="102" spans="1:110" x14ac:dyDescent="0.3">
      <c r="A102" s="47" t="s">
        <v>14</v>
      </c>
      <c r="B102" s="42"/>
      <c r="C102" s="86" t="str">
        <f t="shared" ref="C102:AH102" si="176">IF(OR(C7=0,C11=0),"",(C11-C7)*100/C7)</f>
        <v/>
      </c>
      <c r="D102" s="86" t="str">
        <f t="shared" si="176"/>
        <v/>
      </c>
      <c r="E102" s="89">
        <f t="shared" si="176"/>
        <v>-1.732734873503768</v>
      </c>
      <c r="F102" s="90">
        <f t="shared" si="176"/>
        <v>-1.6302999484410052</v>
      </c>
      <c r="G102" s="86">
        <f t="shared" si="176"/>
        <v>-1.9590623061566972</v>
      </c>
      <c r="H102" s="86">
        <f t="shared" si="176"/>
        <v>-2.1167168133974403</v>
      </c>
      <c r="I102" s="91">
        <f t="shared" si="176"/>
        <v>-2.1167168133974403</v>
      </c>
      <c r="J102" s="86">
        <f t="shared" si="176"/>
        <v>-2.1102097115544436</v>
      </c>
      <c r="K102" s="86">
        <f t="shared" si="176"/>
        <v>-2.1102097115544436</v>
      </c>
      <c r="L102" s="86">
        <f t="shared" si="176"/>
        <v>-1.6666470137242844</v>
      </c>
      <c r="M102" s="86">
        <f t="shared" si="176"/>
        <v>-1.3480281333140238</v>
      </c>
      <c r="N102" s="86">
        <f t="shared" si="176"/>
        <v>-1.3480281333140238</v>
      </c>
      <c r="O102" s="86">
        <f t="shared" si="176"/>
        <v>-1.3480281333140238</v>
      </c>
      <c r="P102" s="86">
        <f t="shared" si="176"/>
        <v>-1.1409896255651191</v>
      </c>
      <c r="Q102" s="86">
        <f t="shared" si="176"/>
        <v>-1.1409896255651191</v>
      </c>
      <c r="R102" s="86">
        <f t="shared" si="176"/>
        <v>-1.1409896255651191</v>
      </c>
      <c r="S102" s="86">
        <f t="shared" si="176"/>
        <v>-1.1409896255651191</v>
      </c>
      <c r="T102" s="86">
        <f t="shared" si="176"/>
        <v>-1.1417755284204769</v>
      </c>
      <c r="U102" s="86">
        <f t="shared" si="176"/>
        <v>-1.1417755284204769</v>
      </c>
      <c r="V102" s="86">
        <f t="shared" si="176"/>
        <v>-1.1417755284204769</v>
      </c>
      <c r="W102" s="86">
        <f t="shared" si="176"/>
        <v>-1.0891579466890144</v>
      </c>
      <c r="X102" s="86">
        <f t="shared" si="176"/>
        <v>-0.94733596448589885</v>
      </c>
      <c r="Y102" s="86">
        <f t="shared" si="176"/>
        <v>-0.94733596448589885</v>
      </c>
      <c r="Z102" s="86">
        <f t="shared" si="176"/>
        <v>-0.94733596448589885</v>
      </c>
      <c r="AA102" s="86">
        <f t="shared" si="176"/>
        <v>-0.94651474408671543</v>
      </c>
      <c r="AB102" s="86">
        <f t="shared" si="176"/>
        <v>-1.1588004150053099</v>
      </c>
      <c r="AC102" s="86">
        <f t="shared" si="176"/>
        <v>-1.1588004150053099</v>
      </c>
      <c r="AD102" s="86">
        <f t="shared" si="176"/>
        <v>-1.1588004150053099</v>
      </c>
      <c r="AE102" s="86">
        <f t="shared" si="176"/>
        <v>-1.2391726857644281</v>
      </c>
      <c r="AF102" s="86">
        <f t="shared" si="176"/>
        <v>-1.2391726857644281</v>
      </c>
      <c r="AG102" s="86">
        <f t="shared" si="176"/>
        <v>-1.2391726857644281</v>
      </c>
      <c r="AH102" s="86">
        <f t="shared" si="176"/>
        <v>-1.2391726857644281</v>
      </c>
      <c r="AI102" s="86">
        <f t="shared" ref="AI102:BQ102" si="177">IF(OR(AI7=0,AI11=0),"",(AI11-AI7)*100/AI7)</f>
        <v>-1.2164392965425588</v>
      </c>
      <c r="AJ102" s="86">
        <f t="shared" si="177"/>
        <v>-1.2164392965425588</v>
      </c>
      <c r="AK102" s="86">
        <f t="shared" si="177"/>
        <v>-1.2164392965425588</v>
      </c>
      <c r="AL102" s="86">
        <f t="shared" si="177"/>
        <v>-1.2212883757176443</v>
      </c>
      <c r="AM102" s="86">
        <f t="shared" si="177"/>
        <v>-1.6074925798104505</v>
      </c>
      <c r="AN102" s="86">
        <f t="shared" si="177"/>
        <v>-1.6074925798104505</v>
      </c>
      <c r="AO102" s="86">
        <f t="shared" si="177"/>
        <v>-1.564992543703609</v>
      </c>
      <c r="AP102" s="86">
        <f t="shared" si="177"/>
        <v>-1.564992543703609</v>
      </c>
      <c r="AQ102" s="86">
        <f t="shared" si="177"/>
        <v>-1.564992543703609</v>
      </c>
      <c r="AR102" s="86">
        <f t="shared" si="177"/>
        <v>-1.564992543703609</v>
      </c>
      <c r="AS102" s="86">
        <f t="shared" si="177"/>
        <v>-1.564992543703609</v>
      </c>
      <c r="AT102" s="86">
        <f t="shared" si="177"/>
        <v>-1.564992543703609</v>
      </c>
      <c r="AU102" s="86">
        <f t="shared" si="177"/>
        <v>-1.564992543703609</v>
      </c>
      <c r="AV102" s="86">
        <f t="shared" si="177"/>
        <v>-1.564992543703609</v>
      </c>
      <c r="AW102" s="86">
        <f t="shared" si="177"/>
        <v>-1.564992543703609</v>
      </c>
      <c r="AX102" s="86">
        <f t="shared" si="177"/>
        <v>-1.6064229987341723</v>
      </c>
      <c r="AY102" s="86">
        <f t="shared" si="177"/>
        <v>-1.6064229987341723</v>
      </c>
      <c r="AZ102" s="86">
        <f t="shared" si="177"/>
        <v>-1.6064229987341723</v>
      </c>
      <c r="BA102" s="86">
        <f t="shared" si="177"/>
        <v>-1.6064229987341723</v>
      </c>
      <c r="BB102" s="86">
        <f t="shared" si="177"/>
        <v>-1.6064229987341723</v>
      </c>
      <c r="BC102" s="86">
        <f t="shared" si="177"/>
        <v>-1.6064229987341723</v>
      </c>
      <c r="BD102" s="86">
        <f t="shared" si="177"/>
        <v>-1.6064229987341723</v>
      </c>
      <c r="BE102" s="86">
        <f t="shared" si="177"/>
        <v>-1.6064229987341723</v>
      </c>
      <c r="BF102" s="86">
        <f t="shared" si="177"/>
        <v>-1.6064229987341723</v>
      </c>
      <c r="BG102" s="86">
        <f t="shared" si="177"/>
        <v>-1.6064229987341723</v>
      </c>
      <c r="BH102" s="86">
        <f t="shared" si="177"/>
        <v>-1.6064229987341723</v>
      </c>
      <c r="BI102" s="86">
        <f t="shared" si="177"/>
        <v>-1.6064229987341723</v>
      </c>
      <c r="BJ102" s="86">
        <f t="shared" si="177"/>
        <v>-1.6066578397994025</v>
      </c>
      <c r="BK102" s="86">
        <f t="shared" si="177"/>
        <v>-1.6066578397994025</v>
      </c>
      <c r="BL102" s="86">
        <f t="shared" si="177"/>
        <v>-1.6066578397994025</v>
      </c>
      <c r="BM102" s="86">
        <f t="shared" si="177"/>
        <v>-1.6066578397994025</v>
      </c>
      <c r="BN102" s="86">
        <f t="shared" si="177"/>
        <v>-1.608612519743954</v>
      </c>
      <c r="BO102" s="86">
        <f t="shared" si="177"/>
        <v>-1.608612519743954</v>
      </c>
      <c r="BP102" s="86">
        <f t="shared" si="177"/>
        <v>-1.608612519743954</v>
      </c>
      <c r="BQ102" s="86">
        <f t="shared" si="177"/>
        <v>-1.608612519743954</v>
      </c>
      <c r="BR102" s="86">
        <f t="shared" ref="BR102:BZ102" si="178">IF(OR(BR7=0,BR11=0),"",(BR11-BR7)*100/BR7)</f>
        <v>-1.608612519743954</v>
      </c>
      <c r="BS102" s="86">
        <f t="shared" si="178"/>
        <v>-1.6034985422740502</v>
      </c>
      <c r="BT102" s="86">
        <f t="shared" si="178"/>
        <v>-1.6034985422740502</v>
      </c>
      <c r="BU102" s="86">
        <f t="shared" si="178"/>
        <v>-1.6034985422740502</v>
      </c>
      <c r="BV102" s="86">
        <f t="shared" si="178"/>
        <v>-1.6034985422740502</v>
      </c>
      <c r="BW102" s="86">
        <f t="shared" si="178"/>
        <v>-1.6034985422740502</v>
      </c>
      <c r="BX102" s="86">
        <f t="shared" si="178"/>
        <v>-1.6034985422740502</v>
      </c>
      <c r="BY102" s="86">
        <f t="shared" si="178"/>
        <v>-1.6034985422740502</v>
      </c>
      <c r="BZ102" s="86">
        <f t="shared" si="178"/>
        <v>-1.6034985422740502</v>
      </c>
      <c r="CA102" s="86">
        <f t="shared" ref="CA102:CD102" si="179">IF(OR(CA7=0,CA11=0),"",(CA11-CA7)*100/CA7)</f>
        <v>-1.6034985422740502</v>
      </c>
      <c r="CB102" s="86">
        <f t="shared" si="179"/>
        <v>-1.6034985422740502</v>
      </c>
      <c r="CC102" s="86">
        <f t="shared" si="179"/>
        <v>-1.6034985422740502</v>
      </c>
      <c r="CD102" s="86">
        <f t="shared" si="179"/>
        <v>-1.6034985422740502</v>
      </c>
      <c r="CE102" s="86">
        <f t="shared" ref="CE102:CH102" si="180">IF(OR(CE7=0,CE11=0),"",(CE11-CE7)*100/CE7)</f>
        <v>-1.6034985422740502</v>
      </c>
      <c r="CF102" s="86" t="str">
        <f t="shared" si="180"/>
        <v/>
      </c>
      <c r="CG102" s="86" t="str">
        <f t="shared" si="180"/>
        <v/>
      </c>
      <c r="CH102" s="86" t="str">
        <f t="shared" si="180"/>
        <v/>
      </c>
      <c r="CL102" s="4"/>
      <c r="CM102" s="4"/>
      <c r="CN102" s="4"/>
      <c r="CO102" s="4"/>
      <c r="CP102" s="4"/>
      <c r="CQ102" s="4"/>
      <c r="CR102" s="4"/>
      <c r="CS102" s="4"/>
      <c r="DB102" s="3"/>
      <c r="DC102" s="3"/>
      <c r="DD102" s="3"/>
      <c r="DE102" s="3"/>
      <c r="DF102" s="3"/>
    </row>
    <row r="103" spans="1:110" x14ac:dyDescent="0.3">
      <c r="A103" s="48" t="s">
        <v>15</v>
      </c>
      <c r="B103" s="46"/>
      <c r="C103" s="88" t="str">
        <f t="shared" ref="C103:AH103" si="181">IF(OR(C8=0,C12=0),"",(C12-C8)*100/C8)</f>
        <v/>
      </c>
      <c r="D103" s="88" t="str">
        <f t="shared" si="181"/>
        <v/>
      </c>
      <c r="E103" s="88" t="str">
        <f t="shared" si="181"/>
        <v/>
      </c>
      <c r="F103" s="93">
        <f t="shared" si="181"/>
        <v>-2.0369367144177506</v>
      </c>
      <c r="G103" s="94">
        <f t="shared" si="181"/>
        <v>-2.3061123167377446</v>
      </c>
      <c r="H103" s="88">
        <f t="shared" si="181"/>
        <v>-2.5114288051751394</v>
      </c>
      <c r="I103" s="88">
        <f t="shared" si="181"/>
        <v>-2.5114288051751394</v>
      </c>
      <c r="J103" s="95">
        <f t="shared" si="181"/>
        <v>-2.5758195458587059</v>
      </c>
      <c r="K103" s="88">
        <f t="shared" si="181"/>
        <v>-2.5758195458587059</v>
      </c>
      <c r="L103" s="88">
        <f t="shared" si="181"/>
        <v>-2.4540654362364407</v>
      </c>
      <c r="M103" s="88">
        <f t="shared" si="181"/>
        <v>-2.713977015292409</v>
      </c>
      <c r="N103" s="88">
        <f t="shared" si="181"/>
        <v>-2.713977015292409</v>
      </c>
      <c r="O103" s="88">
        <f t="shared" si="181"/>
        <v>-2.713977015292409</v>
      </c>
      <c r="P103" s="88">
        <f t="shared" si="181"/>
        <v>-2.9445502040524643</v>
      </c>
      <c r="Q103" s="88">
        <f t="shared" si="181"/>
        <v>-2.9445502040524643</v>
      </c>
      <c r="R103" s="88">
        <f t="shared" si="181"/>
        <v>-2.9445502040524643</v>
      </c>
      <c r="S103" s="88">
        <f t="shared" si="181"/>
        <v>-2.9445502040524643</v>
      </c>
      <c r="T103" s="88">
        <f t="shared" si="181"/>
        <v>-2.9452987341553576</v>
      </c>
      <c r="U103" s="88">
        <f t="shared" si="181"/>
        <v>-2.9452987341553576</v>
      </c>
      <c r="V103" s="88">
        <f t="shared" si="181"/>
        <v>-2.9452987341553576</v>
      </c>
      <c r="W103" s="88">
        <f t="shared" si="181"/>
        <v>-2.8414412579773001</v>
      </c>
      <c r="X103" s="88">
        <f t="shared" si="181"/>
        <v>-2.7233813686756152</v>
      </c>
      <c r="Y103" s="88">
        <f t="shared" si="181"/>
        <v>-2.7233813686756152</v>
      </c>
      <c r="Z103" s="88">
        <f t="shared" si="181"/>
        <v>-2.7233813686756152</v>
      </c>
      <c r="AA103" s="88">
        <f t="shared" si="181"/>
        <v>-2.7246108379733092</v>
      </c>
      <c r="AB103" s="88">
        <f t="shared" si="181"/>
        <v>-0.6060920929421727</v>
      </c>
      <c r="AC103" s="88">
        <f t="shared" si="181"/>
        <v>-0.6060920929421727</v>
      </c>
      <c r="AD103" s="88">
        <f t="shared" si="181"/>
        <v>-0.6060920929421727</v>
      </c>
      <c r="AE103" s="88">
        <f t="shared" si="181"/>
        <v>-0.51133800488623227</v>
      </c>
      <c r="AF103" s="88">
        <f t="shared" si="181"/>
        <v>-0.51133800488623227</v>
      </c>
      <c r="AG103" s="88">
        <f t="shared" si="181"/>
        <v>-0.51133800488623227</v>
      </c>
      <c r="AH103" s="88">
        <f t="shared" si="181"/>
        <v>-0.51133800488623227</v>
      </c>
      <c r="AI103" s="88">
        <f t="shared" ref="AI103:BQ103" si="182">IF(OR(AI8=0,AI12=0),"",(AI12-AI8)*100/AI8)</f>
        <v>-0.52747490824150889</v>
      </c>
      <c r="AJ103" s="88">
        <f t="shared" si="182"/>
        <v>-0.52747490824150889</v>
      </c>
      <c r="AK103" s="88">
        <f t="shared" si="182"/>
        <v>-0.52747490824150889</v>
      </c>
      <c r="AL103" s="88">
        <f t="shared" si="182"/>
        <v>-0.57072584173753638</v>
      </c>
      <c r="AM103" s="88">
        <f t="shared" si="182"/>
        <v>-0.40906092705888003</v>
      </c>
      <c r="AN103" s="88">
        <f t="shared" si="182"/>
        <v>-0.40906092705888003</v>
      </c>
      <c r="AO103" s="88">
        <f t="shared" si="182"/>
        <v>-0.52184225615327151</v>
      </c>
      <c r="AP103" s="88">
        <f t="shared" si="182"/>
        <v>-0.52184225615327151</v>
      </c>
      <c r="AQ103" s="88">
        <f t="shared" si="182"/>
        <v>-0.52184225615327151</v>
      </c>
      <c r="AR103" s="88">
        <f t="shared" si="182"/>
        <v>-0.52184225615327151</v>
      </c>
      <c r="AS103" s="88">
        <f t="shared" si="182"/>
        <v>-0.52184225615327151</v>
      </c>
      <c r="AT103" s="88">
        <f t="shared" si="182"/>
        <v>-0.52184225615327151</v>
      </c>
      <c r="AU103" s="88">
        <f t="shared" si="182"/>
        <v>-0.52184225615327151</v>
      </c>
      <c r="AV103" s="88">
        <f t="shared" si="182"/>
        <v>-0.52184225615327151</v>
      </c>
      <c r="AW103" s="88">
        <f t="shared" si="182"/>
        <v>-0.52184225615327151</v>
      </c>
      <c r="AX103" s="88">
        <f t="shared" si="182"/>
        <v>-0.74663706163343713</v>
      </c>
      <c r="AY103" s="88">
        <f t="shared" si="182"/>
        <v>-0.74663706163343713</v>
      </c>
      <c r="AZ103" s="88">
        <f t="shared" si="182"/>
        <v>-0.74663706163343713</v>
      </c>
      <c r="BA103" s="88">
        <f t="shared" si="182"/>
        <v>-0.74663706163343713</v>
      </c>
      <c r="BB103" s="88">
        <f t="shared" si="182"/>
        <v>-0.74663706163343713</v>
      </c>
      <c r="BC103" s="88">
        <f t="shared" si="182"/>
        <v>-0.74663706163343713</v>
      </c>
      <c r="BD103" s="88">
        <f t="shared" si="182"/>
        <v>-0.74663706163343713</v>
      </c>
      <c r="BE103" s="88">
        <f t="shared" si="182"/>
        <v>-0.74663706163343713</v>
      </c>
      <c r="BF103" s="88">
        <f t="shared" si="182"/>
        <v>-0.74663706163343713</v>
      </c>
      <c r="BG103" s="88">
        <f t="shared" si="182"/>
        <v>-0.74663706163343713</v>
      </c>
      <c r="BH103" s="88">
        <f t="shared" si="182"/>
        <v>-0.74663706163343713</v>
      </c>
      <c r="BI103" s="88">
        <f t="shared" si="182"/>
        <v>-0.74663706163343713</v>
      </c>
      <c r="BJ103" s="88">
        <f t="shared" si="182"/>
        <v>-0.74694803860149195</v>
      </c>
      <c r="BK103" s="88">
        <f t="shared" si="182"/>
        <v>-0.74694803860149195</v>
      </c>
      <c r="BL103" s="88">
        <f t="shared" si="182"/>
        <v>-0.74694803860149195</v>
      </c>
      <c r="BM103" s="88">
        <f t="shared" si="182"/>
        <v>-0.74694803860149195</v>
      </c>
      <c r="BN103" s="88">
        <f t="shared" si="182"/>
        <v>-0.75104196756489983</v>
      </c>
      <c r="BO103" s="88">
        <f t="shared" si="182"/>
        <v>-0.75104196756489983</v>
      </c>
      <c r="BP103" s="88">
        <f t="shared" si="182"/>
        <v>-0.75104196756489983</v>
      </c>
      <c r="BQ103" s="88">
        <f t="shared" si="182"/>
        <v>-0.75104196756489983</v>
      </c>
      <c r="BR103" s="88">
        <f t="shared" ref="BR103:BZ103" si="183">IF(OR(BR8=0,BR12=0),"",(BR12-BR8)*100/BR8)</f>
        <v>-0.75104196756489983</v>
      </c>
      <c r="BS103" s="88">
        <f t="shared" si="183"/>
        <v>-0.73083630927664633</v>
      </c>
      <c r="BT103" s="88">
        <f t="shared" si="183"/>
        <v>-0.73083630927664633</v>
      </c>
      <c r="BU103" s="88">
        <f t="shared" si="183"/>
        <v>-0.73083630927664633</v>
      </c>
      <c r="BV103" s="88">
        <f t="shared" si="183"/>
        <v>-0.73083630927664633</v>
      </c>
      <c r="BW103" s="88">
        <f t="shared" si="183"/>
        <v>-0.73083630927664633</v>
      </c>
      <c r="BX103" s="88">
        <f t="shared" si="183"/>
        <v>-0.73083630927664633</v>
      </c>
      <c r="BY103" s="88">
        <f t="shared" si="183"/>
        <v>-0.73083630927664633</v>
      </c>
      <c r="BZ103" s="88">
        <f t="shared" si="183"/>
        <v>-0.73083630927664633</v>
      </c>
      <c r="CA103" s="88">
        <f t="shared" ref="CA103:CD103" si="184">IF(OR(CA8=0,CA12=0),"",(CA12-CA8)*100/CA8)</f>
        <v>-0.73083630927664633</v>
      </c>
      <c r="CB103" s="88">
        <f t="shared" si="184"/>
        <v>-0.73083630927664633</v>
      </c>
      <c r="CC103" s="88">
        <f t="shared" si="184"/>
        <v>-0.73083630927664633</v>
      </c>
      <c r="CD103" s="88">
        <f t="shared" si="184"/>
        <v>-0.73083630927664633</v>
      </c>
      <c r="CE103" s="88">
        <f t="shared" ref="CE103:CH103" si="185">IF(OR(CE8=0,CE12=0),"",(CE12-CE8)*100/CE8)</f>
        <v>-0.73083630927664633</v>
      </c>
      <c r="CF103" s="88" t="str">
        <f t="shared" si="185"/>
        <v/>
      </c>
      <c r="CG103" s="88" t="str">
        <f t="shared" si="185"/>
        <v/>
      </c>
      <c r="CH103" s="88" t="str">
        <f t="shared" si="185"/>
        <v/>
      </c>
      <c r="CL103" s="4"/>
      <c r="CM103" s="4"/>
      <c r="CN103" s="4"/>
      <c r="CO103" s="4"/>
      <c r="CP103" s="4"/>
      <c r="CQ103" s="4"/>
      <c r="CR103" s="4"/>
      <c r="CS103" s="4"/>
      <c r="DB103" s="3"/>
      <c r="DC103" s="3"/>
      <c r="DD103" s="3"/>
      <c r="DE103" s="3"/>
      <c r="DF103" s="3"/>
    </row>
    <row r="104" spans="1:110" x14ac:dyDescent="0.3">
      <c r="A104" s="49" t="s">
        <v>16</v>
      </c>
      <c r="B104" s="52"/>
      <c r="C104" s="86" t="str">
        <f t="shared" ref="C104:AH104" si="186">IF(OR(C9=0,C13=0),"",(C13-C9)*100/C9)</f>
        <v/>
      </c>
      <c r="D104" s="86" t="str">
        <f t="shared" si="186"/>
        <v/>
      </c>
      <c r="E104" s="86" t="str">
        <f t="shared" si="186"/>
        <v/>
      </c>
      <c r="F104" s="86" t="str">
        <f t="shared" si="186"/>
        <v/>
      </c>
      <c r="G104" s="89">
        <f t="shared" si="186"/>
        <v>-3.0512651894357035</v>
      </c>
      <c r="H104" s="90">
        <f t="shared" si="186"/>
        <v>-2.9908408066693739</v>
      </c>
      <c r="I104" s="96">
        <f t="shared" si="186"/>
        <v>-2.9060574515767907</v>
      </c>
      <c r="J104" s="96">
        <f t="shared" si="186"/>
        <v>-2.5068723298554771</v>
      </c>
      <c r="K104" s="97">
        <f t="shared" si="186"/>
        <v>-2.7392928559053304</v>
      </c>
      <c r="L104" s="96">
        <f t="shared" si="186"/>
        <v>-2.7775961168063135</v>
      </c>
      <c r="M104" s="96">
        <f t="shared" si="186"/>
        <v>-1.1867275443542056</v>
      </c>
      <c r="N104" s="96">
        <f t="shared" si="186"/>
        <v>-1.1867275443542056</v>
      </c>
      <c r="O104" s="96">
        <f t="shared" si="186"/>
        <v>-1.1867275443542056</v>
      </c>
      <c r="P104" s="96">
        <f t="shared" si="186"/>
        <v>-1.3236470343269864</v>
      </c>
      <c r="Q104" s="96">
        <f t="shared" si="186"/>
        <v>-1.3236470343269864</v>
      </c>
      <c r="R104" s="96">
        <f t="shared" si="186"/>
        <v>-1.3467204443328249</v>
      </c>
      <c r="S104" s="96">
        <f t="shared" si="186"/>
        <v>-1.3467204443328249</v>
      </c>
      <c r="T104" s="96">
        <f t="shared" si="186"/>
        <v>-1.5047349412176738</v>
      </c>
      <c r="U104" s="96">
        <f t="shared" si="186"/>
        <v>-1.5047349412176738</v>
      </c>
      <c r="V104" s="96">
        <f t="shared" si="186"/>
        <v>-1.5047349412176738</v>
      </c>
      <c r="W104" s="96">
        <f t="shared" si="186"/>
        <v>-1.3955416621780954</v>
      </c>
      <c r="X104" s="96">
        <f t="shared" si="186"/>
        <v>-1.6821029082524073</v>
      </c>
      <c r="Y104" s="96">
        <f t="shared" si="186"/>
        <v>-1.6821029082524073</v>
      </c>
      <c r="Z104" s="86">
        <f t="shared" si="186"/>
        <v>-1.6821029082524073</v>
      </c>
      <c r="AA104" s="86">
        <f t="shared" si="186"/>
        <v>-1.6824705068730452</v>
      </c>
      <c r="AB104" s="86">
        <f t="shared" si="186"/>
        <v>-0.40066845821900571</v>
      </c>
      <c r="AC104" s="86">
        <f t="shared" si="186"/>
        <v>-0.5830318739824788</v>
      </c>
      <c r="AD104" s="86">
        <f t="shared" si="186"/>
        <v>-0.5830318739824788</v>
      </c>
      <c r="AE104" s="86">
        <f t="shared" si="186"/>
        <v>-1.7594227838022745</v>
      </c>
      <c r="AF104" s="86">
        <f t="shared" si="186"/>
        <v>-1.7594227838022745</v>
      </c>
      <c r="AG104" s="86">
        <f t="shared" si="186"/>
        <v>-1.7594227838022745</v>
      </c>
      <c r="AH104" s="86">
        <f t="shared" si="186"/>
        <v>-1.7594227838022745</v>
      </c>
      <c r="AI104" s="86">
        <f t="shared" ref="AI104:BQ104" si="187">IF(OR(AI9=0,AI13=0),"",(AI13-AI9)*100/AI9)</f>
        <v>-1.5798863873239788</v>
      </c>
      <c r="AJ104" s="86">
        <f t="shared" si="187"/>
        <v>-1.5798863873239788</v>
      </c>
      <c r="AK104" s="86">
        <f t="shared" si="187"/>
        <v>-1.5798863873239788</v>
      </c>
      <c r="AL104" s="86">
        <f t="shared" si="187"/>
        <v>-1.587107613477192</v>
      </c>
      <c r="AM104" s="86">
        <f t="shared" si="187"/>
        <v>-1.7527015939687929</v>
      </c>
      <c r="AN104" s="86">
        <f t="shared" si="187"/>
        <v>-1.7527015939687929</v>
      </c>
      <c r="AO104" s="86">
        <f t="shared" si="187"/>
        <v>-1.7527015939687929</v>
      </c>
      <c r="AP104" s="86">
        <f t="shared" si="187"/>
        <v>-1.7527015939687929</v>
      </c>
      <c r="AQ104" s="86">
        <f t="shared" si="187"/>
        <v>-1.7527015939687929</v>
      </c>
      <c r="AR104" s="86">
        <f t="shared" si="187"/>
        <v>-1.7527015939687929</v>
      </c>
      <c r="AS104" s="86">
        <f t="shared" si="187"/>
        <v>-1.7527015939687929</v>
      </c>
      <c r="AT104" s="86">
        <f t="shared" si="187"/>
        <v>-1.7527015939687929</v>
      </c>
      <c r="AU104" s="86">
        <f t="shared" si="187"/>
        <v>-1.7527015939687929</v>
      </c>
      <c r="AV104" s="86">
        <f t="shared" si="187"/>
        <v>-1.7527015939687929</v>
      </c>
      <c r="AW104" s="86">
        <f t="shared" si="187"/>
        <v>-1.7527015939687929</v>
      </c>
      <c r="AX104" s="86">
        <f t="shared" si="187"/>
        <v>-1.7527015939687929</v>
      </c>
      <c r="AY104" s="86">
        <f t="shared" si="187"/>
        <v>-1.7527015939687929</v>
      </c>
      <c r="AZ104" s="86">
        <f t="shared" si="187"/>
        <v>-1.7529496144466477</v>
      </c>
      <c r="BA104" s="86">
        <f t="shared" si="187"/>
        <v>-1.7529496144466477</v>
      </c>
      <c r="BB104" s="86">
        <f t="shared" si="187"/>
        <v>-1.7529496144466477</v>
      </c>
      <c r="BC104" s="86">
        <f t="shared" si="187"/>
        <v>-1.7529496144466477</v>
      </c>
      <c r="BD104" s="86">
        <f t="shared" si="187"/>
        <v>-1.7529496144466477</v>
      </c>
      <c r="BE104" s="86">
        <f t="shared" si="187"/>
        <v>-1.7529496144466477</v>
      </c>
      <c r="BF104" s="86">
        <f t="shared" si="187"/>
        <v>-1.7529496144466477</v>
      </c>
      <c r="BG104" s="86">
        <f t="shared" si="187"/>
        <v>-1.7529496144466477</v>
      </c>
      <c r="BH104" s="86">
        <f t="shared" si="187"/>
        <v>-1.7529496144466477</v>
      </c>
      <c r="BI104" s="86">
        <f t="shared" si="187"/>
        <v>-1.7529496144466477</v>
      </c>
      <c r="BJ104" s="86">
        <f t="shared" si="187"/>
        <v>-1.7529017131524933</v>
      </c>
      <c r="BK104" s="86">
        <f t="shared" si="187"/>
        <v>-1.7529017131524933</v>
      </c>
      <c r="BL104" s="86">
        <f t="shared" si="187"/>
        <v>-1.7529017131524933</v>
      </c>
      <c r="BM104" s="86">
        <f t="shared" si="187"/>
        <v>-1.7529017131524933</v>
      </c>
      <c r="BN104" s="86">
        <f t="shared" si="187"/>
        <v>-1.7530174891206101</v>
      </c>
      <c r="BO104" s="86">
        <f t="shared" si="187"/>
        <v>-1.7530174891206101</v>
      </c>
      <c r="BP104" s="86">
        <f t="shared" si="187"/>
        <v>-1.7530174891206101</v>
      </c>
      <c r="BQ104" s="86">
        <f t="shared" si="187"/>
        <v>-1.7530174891206101</v>
      </c>
      <c r="BR104" s="86">
        <f t="shared" ref="BR104:BZ104" si="188">IF(OR(BR9=0,BR13=0),"",(BR13-BR9)*100/BR9)</f>
        <v>-1.7530174891206101</v>
      </c>
      <c r="BS104" s="86">
        <f t="shared" si="188"/>
        <v>-1.7307612871246221</v>
      </c>
      <c r="BT104" s="86">
        <f t="shared" si="188"/>
        <v>-1.7307612871246221</v>
      </c>
      <c r="BU104" s="86">
        <f t="shared" si="188"/>
        <v>-1.7307612871246221</v>
      </c>
      <c r="BV104" s="86">
        <f t="shared" si="188"/>
        <v>-1.7307612871246221</v>
      </c>
      <c r="BW104" s="86">
        <f t="shared" si="188"/>
        <v>-1.7307612871246221</v>
      </c>
      <c r="BX104" s="86">
        <f t="shared" si="188"/>
        <v>-1.7307612871246221</v>
      </c>
      <c r="BY104" s="86">
        <f t="shared" si="188"/>
        <v>-1.7307612871246221</v>
      </c>
      <c r="BZ104" s="86">
        <f t="shared" si="188"/>
        <v>-1.7307612871246221</v>
      </c>
      <c r="CA104" s="86">
        <f t="shared" ref="CA104:CD104" si="189">IF(OR(CA9=0,CA13=0),"",(CA13-CA9)*100/CA9)</f>
        <v>-1.7307612871246221</v>
      </c>
      <c r="CB104" s="86">
        <f t="shared" si="189"/>
        <v>-1.7307612871246221</v>
      </c>
      <c r="CC104" s="86">
        <f t="shared" si="189"/>
        <v>-1.7307612871246221</v>
      </c>
      <c r="CD104" s="86">
        <f t="shared" si="189"/>
        <v>-1.7307612871246221</v>
      </c>
      <c r="CE104" s="86">
        <f t="shared" ref="CE104:CH104" si="190">IF(OR(CE9=0,CE13=0),"",(CE13-CE9)*100/CE9)</f>
        <v>-1.7307612871246221</v>
      </c>
      <c r="CF104" s="86" t="str">
        <f t="shared" si="190"/>
        <v/>
      </c>
      <c r="CG104" s="86" t="str">
        <f t="shared" si="190"/>
        <v/>
      </c>
      <c r="CH104" s="86" t="str">
        <f t="shared" si="190"/>
        <v/>
      </c>
      <c r="CL104" s="4"/>
      <c r="CM104" s="4"/>
      <c r="CN104" s="4"/>
      <c r="CO104" s="4"/>
      <c r="CP104" s="4"/>
      <c r="CQ104" s="4"/>
      <c r="CR104" s="4"/>
      <c r="CS104" s="4"/>
      <c r="DB104" s="3"/>
      <c r="DC104" s="3"/>
      <c r="DD104" s="3"/>
      <c r="DE104" s="3"/>
      <c r="DF104" s="3"/>
    </row>
    <row r="105" spans="1:110" x14ac:dyDescent="0.3">
      <c r="A105" s="47" t="s">
        <v>17</v>
      </c>
      <c r="B105" s="42"/>
      <c r="C105" s="86" t="str">
        <f t="shared" ref="C105:AH105" si="191">IF(OR(C10=0,C14=0),"",(C14-C10)*100/C10)</f>
        <v/>
      </c>
      <c r="D105" s="86" t="str">
        <f t="shared" si="191"/>
        <v/>
      </c>
      <c r="E105" s="86" t="str">
        <f t="shared" si="191"/>
        <v/>
      </c>
      <c r="F105" s="86" t="str">
        <f t="shared" si="191"/>
        <v/>
      </c>
      <c r="G105" s="86" t="str">
        <f t="shared" si="191"/>
        <v/>
      </c>
      <c r="H105" s="89">
        <f t="shared" si="191"/>
        <v>-1.1765936599896447</v>
      </c>
      <c r="I105" s="90">
        <f t="shared" si="191"/>
        <v>-1.5013055760184622</v>
      </c>
      <c r="J105" s="86">
        <f t="shared" si="191"/>
        <v>-0.64342424119135699</v>
      </c>
      <c r="K105" s="86">
        <f t="shared" si="191"/>
        <v>-0.56400777906043997</v>
      </c>
      <c r="L105" s="91">
        <f t="shared" si="191"/>
        <v>-1.4411002834629201</v>
      </c>
      <c r="M105" s="86">
        <f t="shared" si="191"/>
        <v>-2.3221516256605184</v>
      </c>
      <c r="N105" s="86">
        <f t="shared" si="191"/>
        <v>-2.3221516256605184</v>
      </c>
      <c r="O105" s="86">
        <f t="shared" si="191"/>
        <v>-2.3221516256605184</v>
      </c>
      <c r="P105" s="86">
        <f t="shared" si="191"/>
        <v>-2.1756013559836238</v>
      </c>
      <c r="Q105" s="86">
        <f t="shared" si="191"/>
        <v>-2.1756013559836238</v>
      </c>
      <c r="R105" s="86">
        <f t="shared" si="191"/>
        <v>-2.5034322924444008</v>
      </c>
      <c r="S105" s="86">
        <f t="shared" si="191"/>
        <v>-2.5034322924444008</v>
      </c>
      <c r="T105" s="86">
        <f t="shared" si="191"/>
        <v>-1.9190472016316997</v>
      </c>
      <c r="U105" s="86">
        <f t="shared" si="191"/>
        <v>-1.9190472016316997</v>
      </c>
      <c r="V105" s="86">
        <f t="shared" si="191"/>
        <v>-1.9190472016316997</v>
      </c>
      <c r="W105" s="86">
        <f t="shared" si="191"/>
        <v>-1.8433592533888454</v>
      </c>
      <c r="X105" s="86">
        <f t="shared" si="191"/>
        <v>-2.0210165374820224</v>
      </c>
      <c r="Y105" s="86">
        <f t="shared" si="191"/>
        <v>-2.0210165374820224</v>
      </c>
      <c r="Z105" s="86">
        <f t="shared" si="191"/>
        <v>-2.0210165374820224</v>
      </c>
      <c r="AA105" s="86">
        <f t="shared" si="191"/>
        <v>-2.0211400232199641</v>
      </c>
      <c r="AB105" s="86">
        <f t="shared" si="191"/>
        <v>-2.4686188079918341</v>
      </c>
      <c r="AC105" s="86">
        <f t="shared" si="191"/>
        <v>-2.4686188079918341</v>
      </c>
      <c r="AD105" s="86">
        <f t="shared" si="191"/>
        <v>-2.4686188079918341</v>
      </c>
      <c r="AE105" s="86">
        <f t="shared" si="191"/>
        <v>-2.4435384377049543</v>
      </c>
      <c r="AF105" s="86">
        <f t="shared" si="191"/>
        <v>-2.4435384377049543</v>
      </c>
      <c r="AG105" s="86">
        <f t="shared" si="191"/>
        <v>-2.4435384377049543</v>
      </c>
      <c r="AH105" s="86">
        <f t="shared" si="191"/>
        <v>-2.4435384377049543</v>
      </c>
      <c r="AI105" s="86">
        <f t="shared" ref="AI105:BQ105" si="192">IF(OR(AI10=0,AI14=0),"",(AI14-AI10)*100/AI10)</f>
        <v>-2.4167383639779261</v>
      </c>
      <c r="AJ105" s="86">
        <f t="shared" si="192"/>
        <v>-2.4167383639779261</v>
      </c>
      <c r="AK105" s="86">
        <f t="shared" si="192"/>
        <v>-2.4167383639779261</v>
      </c>
      <c r="AL105" s="86">
        <f t="shared" si="192"/>
        <v>-2.4531092008977051</v>
      </c>
      <c r="AM105" s="86">
        <f t="shared" si="192"/>
        <v>-2.4683496729171881</v>
      </c>
      <c r="AN105" s="86">
        <f t="shared" si="192"/>
        <v>-2.4683496729171881</v>
      </c>
      <c r="AO105" s="86">
        <f t="shared" si="192"/>
        <v>-2.4683496729171881</v>
      </c>
      <c r="AP105" s="86">
        <f t="shared" si="192"/>
        <v>-2.4683496729171881</v>
      </c>
      <c r="AQ105" s="86">
        <f t="shared" si="192"/>
        <v>-2.4683496729171881</v>
      </c>
      <c r="AR105" s="86">
        <f t="shared" si="192"/>
        <v>-2.4683496729171881</v>
      </c>
      <c r="AS105" s="86">
        <f t="shared" si="192"/>
        <v>-2.4683496729171881</v>
      </c>
      <c r="AT105" s="86">
        <f t="shared" si="192"/>
        <v>-2.4683496729171881</v>
      </c>
      <c r="AU105" s="86">
        <f t="shared" si="192"/>
        <v>-2.4683496729171881</v>
      </c>
      <c r="AV105" s="86">
        <f t="shared" si="192"/>
        <v>-2.4683496729171881</v>
      </c>
      <c r="AW105" s="86">
        <f t="shared" si="192"/>
        <v>-2.4683496729171881</v>
      </c>
      <c r="AX105" s="86">
        <f t="shared" si="192"/>
        <v>-2.4683496729171881</v>
      </c>
      <c r="AY105" s="86">
        <f t="shared" si="192"/>
        <v>-2.4683496729171881</v>
      </c>
      <c r="AZ105" s="86">
        <f t="shared" si="192"/>
        <v>-2.4686208336190449</v>
      </c>
      <c r="BA105" s="86">
        <f t="shared" si="192"/>
        <v>-2.4686208336190449</v>
      </c>
      <c r="BB105" s="86">
        <f t="shared" si="192"/>
        <v>-2.4686208336190449</v>
      </c>
      <c r="BC105" s="86">
        <f t="shared" si="192"/>
        <v>-2.4686208336190449</v>
      </c>
      <c r="BD105" s="86">
        <f t="shared" si="192"/>
        <v>-2.4686208336190449</v>
      </c>
      <c r="BE105" s="86">
        <f t="shared" si="192"/>
        <v>-2.4686208336190449</v>
      </c>
      <c r="BF105" s="86">
        <f t="shared" si="192"/>
        <v>-2.4686208336190449</v>
      </c>
      <c r="BG105" s="86">
        <f t="shared" si="192"/>
        <v>-2.4686208336190449</v>
      </c>
      <c r="BH105" s="86">
        <f t="shared" si="192"/>
        <v>-2.4686208336190449</v>
      </c>
      <c r="BI105" s="86">
        <f t="shared" si="192"/>
        <v>-2.4686208336190449</v>
      </c>
      <c r="BJ105" s="86">
        <f t="shared" si="192"/>
        <v>-2.4685760201245066</v>
      </c>
      <c r="BK105" s="86">
        <f t="shared" si="192"/>
        <v>-2.4685760201245066</v>
      </c>
      <c r="BL105" s="86">
        <f t="shared" si="192"/>
        <v>-2.4685760201245066</v>
      </c>
      <c r="BM105" s="86">
        <f t="shared" si="192"/>
        <v>-2.4685760201245066</v>
      </c>
      <c r="BN105" s="86">
        <f t="shared" si="192"/>
        <v>-2.471443406022841</v>
      </c>
      <c r="BO105" s="86">
        <f t="shared" si="192"/>
        <v>-2.471443406022841</v>
      </c>
      <c r="BP105" s="86">
        <f t="shared" si="192"/>
        <v>-2.471443406022841</v>
      </c>
      <c r="BQ105" s="86">
        <f t="shared" si="192"/>
        <v>-2.471443406022841</v>
      </c>
      <c r="BR105" s="86">
        <f t="shared" ref="BR105:BZ105" si="193">IF(OR(BR10=0,BR14=0),"",(BR14-BR10)*100/BR10)</f>
        <v>-2.471443406022841</v>
      </c>
      <c r="BS105" s="86">
        <f t="shared" si="193"/>
        <v>-2.4389221807819612</v>
      </c>
      <c r="BT105" s="86">
        <f t="shared" si="193"/>
        <v>-2.4389221807819612</v>
      </c>
      <c r="BU105" s="86">
        <f t="shared" si="193"/>
        <v>-2.4389221807819612</v>
      </c>
      <c r="BV105" s="86">
        <f t="shared" si="193"/>
        <v>-2.4389221807819612</v>
      </c>
      <c r="BW105" s="86">
        <f t="shared" si="193"/>
        <v>-2.4389221807819612</v>
      </c>
      <c r="BX105" s="86">
        <f t="shared" si="193"/>
        <v>-2.4389221807819612</v>
      </c>
      <c r="BY105" s="86">
        <f t="shared" si="193"/>
        <v>-2.4389221807819612</v>
      </c>
      <c r="BZ105" s="86">
        <f t="shared" si="193"/>
        <v>-2.4389221807819612</v>
      </c>
      <c r="CA105" s="86">
        <f t="shared" ref="CA105:CD105" si="194">IF(OR(CA10=0,CA14=0),"",(CA14-CA10)*100/CA10)</f>
        <v>-2.4389221807819612</v>
      </c>
      <c r="CB105" s="86">
        <f t="shared" si="194"/>
        <v>-2.4389221807819612</v>
      </c>
      <c r="CC105" s="86">
        <f t="shared" si="194"/>
        <v>-2.4389221807819612</v>
      </c>
      <c r="CD105" s="86">
        <f t="shared" si="194"/>
        <v>-2.4389221807819612</v>
      </c>
      <c r="CE105" s="86">
        <f t="shared" ref="CE105:CH105" si="195">IF(OR(CE10=0,CE14=0),"",(CE14-CE10)*100/CE10)</f>
        <v>-2.4389221807819612</v>
      </c>
      <c r="CF105" s="86" t="str">
        <f t="shared" si="195"/>
        <v/>
      </c>
      <c r="CG105" s="86" t="str">
        <f t="shared" si="195"/>
        <v/>
      </c>
      <c r="CH105" s="86" t="str">
        <f t="shared" si="195"/>
        <v/>
      </c>
      <c r="CL105" s="4"/>
      <c r="CM105" s="4"/>
      <c r="CN105" s="4"/>
      <c r="CO105" s="4"/>
      <c r="CP105" s="4"/>
      <c r="CQ105" s="4"/>
      <c r="CR105" s="4"/>
      <c r="CS105" s="4"/>
      <c r="DB105" s="3"/>
      <c r="DC105" s="3"/>
      <c r="DD105" s="3"/>
      <c r="DE105" s="3"/>
      <c r="DF105" s="3"/>
    </row>
    <row r="106" spans="1:110" x14ac:dyDescent="0.3">
      <c r="A106" s="47" t="s">
        <v>18</v>
      </c>
      <c r="B106" s="42"/>
      <c r="C106" s="86" t="str">
        <f t="shared" ref="C106:AH106" si="196">IF(OR(C11=0,C15=0),"",(C15-C11)*100/C11)</f>
        <v/>
      </c>
      <c r="D106" s="86" t="str">
        <f t="shared" si="196"/>
        <v/>
      </c>
      <c r="E106" s="86" t="str">
        <f t="shared" si="196"/>
        <v/>
      </c>
      <c r="F106" s="86" t="str">
        <f t="shared" si="196"/>
        <v/>
      </c>
      <c r="G106" s="86" t="str">
        <f t="shared" si="196"/>
        <v/>
      </c>
      <c r="H106" s="86" t="str">
        <f t="shared" si="196"/>
        <v/>
      </c>
      <c r="I106" s="89">
        <f t="shared" si="196"/>
        <v>0.44345833562651604</v>
      </c>
      <c r="J106" s="90">
        <f t="shared" si="196"/>
        <v>1.4393468157911806</v>
      </c>
      <c r="K106" s="86">
        <f t="shared" si="196"/>
        <v>1.2845467209296424</v>
      </c>
      <c r="L106" s="86">
        <f t="shared" si="196"/>
        <v>0.58546828328952771</v>
      </c>
      <c r="M106" s="91">
        <f t="shared" si="196"/>
        <v>-0.70647553615675152</v>
      </c>
      <c r="N106" s="86">
        <f t="shared" si="196"/>
        <v>-0.70647553615675152</v>
      </c>
      <c r="O106" s="86">
        <f t="shared" si="196"/>
        <v>-0.70647553615675152</v>
      </c>
      <c r="P106" s="86">
        <f t="shared" si="196"/>
        <v>-0.92030297812188544</v>
      </c>
      <c r="Q106" s="86">
        <f t="shared" si="196"/>
        <v>-0.92030297812188544</v>
      </c>
      <c r="R106" s="86">
        <f t="shared" si="196"/>
        <v>-0.57629576057667842</v>
      </c>
      <c r="S106" s="86">
        <f t="shared" si="196"/>
        <v>-0.57629576057667842</v>
      </c>
      <c r="T106" s="86">
        <f t="shared" si="196"/>
        <v>-0.1672411842868079</v>
      </c>
      <c r="U106" s="86">
        <f t="shared" si="196"/>
        <v>-0.1672411842868079</v>
      </c>
      <c r="V106" s="86">
        <f t="shared" si="196"/>
        <v>-0.1672411842868079</v>
      </c>
      <c r="W106" s="86">
        <f t="shared" si="196"/>
        <v>-9.5129083467150613E-2</v>
      </c>
      <c r="X106" s="86">
        <f t="shared" si="196"/>
        <v>-3.4024732972164552E-2</v>
      </c>
      <c r="Y106" s="86">
        <f t="shared" si="196"/>
        <v>-3.4024732972164552E-2</v>
      </c>
      <c r="Z106" s="86">
        <f t="shared" si="196"/>
        <v>-3.4024732972164552E-2</v>
      </c>
      <c r="AA106" s="86">
        <f t="shared" si="196"/>
        <v>-3.4853518530809376E-2</v>
      </c>
      <c r="AB106" s="86">
        <f t="shared" si="196"/>
        <v>-1.0499455405325038</v>
      </c>
      <c r="AC106" s="86">
        <f t="shared" si="196"/>
        <v>-1.0499455405325038</v>
      </c>
      <c r="AD106" s="86">
        <f t="shared" si="196"/>
        <v>-1.0499455405325038</v>
      </c>
      <c r="AE106" s="86">
        <f t="shared" si="196"/>
        <v>-1.0671350856786379</v>
      </c>
      <c r="AF106" s="86">
        <f t="shared" si="196"/>
        <v>-1.0671350856786379</v>
      </c>
      <c r="AG106" s="86">
        <f t="shared" si="196"/>
        <v>-1.0671350856786379</v>
      </c>
      <c r="AH106" s="86">
        <f t="shared" si="196"/>
        <v>-1.0671350856786379</v>
      </c>
      <c r="AI106" s="86">
        <f t="shared" ref="AI106:BQ106" si="197">IF(OR(AI11=0,AI15=0),"",(AI15-AI11)*100/AI11)</f>
        <v>-1.0183923964111323</v>
      </c>
      <c r="AJ106" s="86">
        <f t="shared" si="197"/>
        <v>-1.0183923964111323</v>
      </c>
      <c r="AK106" s="86">
        <f t="shared" si="197"/>
        <v>-1.0183923964111323</v>
      </c>
      <c r="AL106" s="86">
        <f t="shared" si="197"/>
        <v>-1.0065521826043646</v>
      </c>
      <c r="AM106" s="86">
        <f t="shared" si="197"/>
        <v>-0.72148214576337566</v>
      </c>
      <c r="AN106" s="86">
        <f t="shared" si="197"/>
        <v>-0.72148214576337566</v>
      </c>
      <c r="AO106" s="86">
        <f t="shared" si="197"/>
        <v>-0.72148214576337566</v>
      </c>
      <c r="AP106" s="86">
        <f t="shared" si="197"/>
        <v>-0.72148214576337566</v>
      </c>
      <c r="AQ106" s="86">
        <f t="shared" si="197"/>
        <v>-0.72148214576337566</v>
      </c>
      <c r="AR106" s="86">
        <f t="shared" si="197"/>
        <v>-0.72148214576337566</v>
      </c>
      <c r="AS106" s="86">
        <f t="shared" si="197"/>
        <v>-0.72148214576337566</v>
      </c>
      <c r="AT106" s="86">
        <f t="shared" si="197"/>
        <v>-0.72148214576337566</v>
      </c>
      <c r="AU106" s="86">
        <f t="shared" si="197"/>
        <v>-0.72148214576337566</v>
      </c>
      <c r="AV106" s="86">
        <f t="shared" si="197"/>
        <v>-0.72148214576337566</v>
      </c>
      <c r="AW106" s="86">
        <f t="shared" si="197"/>
        <v>-0.72148214576337566</v>
      </c>
      <c r="AX106" s="86">
        <f t="shared" si="197"/>
        <v>-0.6796790698430033</v>
      </c>
      <c r="AY106" s="86">
        <f t="shared" si="197"/>
        <v>-0.6796790698430033</v>
      </c>
      <c r="AZ106" s="86">
        <f t="shared" si="197"/>
        <v>-0.76199123226290266</v>
      </c>
      <c r="BA106" s="86">
        <f t="shared" si="197"/>
        <v>-0.76199123226290266</v>
      </c>
      <c r="BB106" s="86">
        <f t="shared" si="197"/>
        <v>-0.76199123226290266</v>
      </c>
      <c r="BC106" s="86">
        <f t="shared" si="197"/>
        <v>-0.76199123226290266</v>
      </c>
      <c r="BD106" s="86">
        <f t="shared" si="197"/>
        <v>-0.76199123226290266</v>
      </c>
      <c r="BE106" s="86">
        <f t="shared" si="197"/>
        <v>-0.76199123226290266</v>
      </c>
      <c r="BF106" s="86">
        <f t="shared" si="197"/>
        <v>-0.76199123226290266</v>
      </c>
      <c r="BG106" s="86">
        <f t="shared" si="197"/>
        <v>-0.76199123226290266</v>
      </c>
      <c r="BH106" s="86">
        <f t="shared" si="197"/>
        <v>-0.76199123226290266</v>
      </c>
      <c r="BI106" s="86">
        <f t="shared" si="197"/>
        <v>-0.76199123226290266</v>
      </c>
      <c r="BJ106" s="86">
        <f t="shared" si="197"/>
        <v>-0.7619519141815031</v>
      </c>
      <c r="BK106" s="86">
        <f t="shared" si="197"/>
        <v>-0.7619519141815031</v>
      </c>
      <c r="BL106" s="86">
        <f t="shared" si="197"/>
        <v>-0.7619519141815031</v>
      </c>
      <c r="BM106" s="86">
        <f t="shared" si="197"/>
        <v>-0.7619519141815031</v>
      </c>
      <c r="BN106" s="86">
        <f t="shared" si="197"/>
        <v>-0.76887330488782257</v>
      </c>
      <c r="BO106" s="86">
        <f t="shared" si="197"/>
        <v>-0.76887330488782257</v>
      </c>
      <c r="BP106" s="86">
        <f t="shared" si="197"/>
        <v>-0.76887330488782257</v>
      </c>
      <c r="BQ106" s="86">
        <f t="shared" si="197"/>
        <v>-0.76887330488782257</v>
      </c>
      <c r="BR106" s="86">
        <f t="shared" ref="BR106:BZ106" si="198">IF(OR(BR11=0,BR15=0),"",(BR15-BR11)*100/BR11)</f>
        <v>-0.76887330488782257</v>
      </c>
      <c r="BS106" s="86">
        <f t="shared" si="198"/>
        <v>-0.75343915343915391</v>
      </c>
      <c r="BT106" s="86">
        <f t="shared" si="198"/>
        <v>-0.75343915343915391</v>
      </c>
      <c r="BU106" s="86">
        <f t="shared" si="198"/>
        <v>-0.75343915343915391</v>
      </c>
      <c r="BV106" s="86">
        <f t="shared" si="198"/>
        <v>-0.75343915343915391</v>
      </c>
      <c r="BW106" s="86">
        <f t="shared" si="198"/>
        <v>-0.75343915343915391</v>
      </c>
      <c r="BX106" s="86">
        <f t="shared" si="198"/>
        <v>-0.75343915343915391</v>
      </c>
      <c r="BY106" s="86">
        <f t="shared" si="198"/>
        <v>-0.75343915343915391</v>
      </c>
      <c r="BZ106" s="86">
        <f t="shared" si="198"/>
        <v>-0.75343915343915391</v>
      </c>
      <c r="CA106" s="86">
        <f t="shared" ref="CA106:CD106" si="199">IF(OR(CA11=0,CA15=0),"",(CA15-CA11)*100/CA11)</f>
        <v>-0.75343915343915391</v>
      </c>
      <c r="CB106" s="86">
        <f t="shared" si="199"/>
        <v>-0.75343915343915391</v>
      </c>
      <c r="CC106" s="86">
        <f t="shared" si="199"/>
        <v>-0.75343915343915391</v>
      </c>
      <c r="CD106" s="86">
        <f t="shared" si="199"/>
        <v>-0.75343915343915391</v>
      </c>
      <c r="CE106" s="86">
        <f t="shared" ref="CE106:CH106" si="200">IF(OR(CE11=0,CE15=0),"",(CE15-CE11)*100/CE11)</f>
        <v>-0.75343915343915391</v>
      </c>
      <c r="CF106" s="86" t="str">
        <f t="shared" si="200"/>
        <v/>
      </c>
      <c r="CG106" s="86" t="str">
        <f t="shared" si="200"/>
        <v/>
      </c>
      <c r="CH106" s="86" t="str">
        <f t="shared" si="200"/>
        <v/>
      </c>
      <c r="CL106" s="4"/>
      <c r="CM106" s="4"/>
      <c r="CN106" s="4"/>
      <c r="CO106" s="4"/>
      <c r="CP106" s="4"/>
      <c r="CQ106" s="4"/>
      <c r="CR106" s="4"/>
      <c r="CS106" s="4"/>
      <c r="DB106" s="3"/>
      <c r="DC106" s="3"/>
      <c r="DD106" s="3"/>
      <c r="DE106" s="3"/>
      <c r="DF106" s="3"/>
    </row>
    <row r="107" spans="1:110" x14ac:dyDescent="0.3">
      <c r="A107" s="48" t="s">
        <v>19</v>
      </c>
      <c r="B107" s="46"/>
      <c r="C107" s="88" t="str">
        <f t="shared" ref="C107:AH107" si="201">IF(OR(C12=0,C16=0),"",(C16-C12)*100/C12)</f>
        <v/>
      </c>
      <c r="D107" s="88" t="str">
        <f t="shared" si="201"/>
        <v/>
      </c>
      <c r="E107" s="88" t="str">
        <f t="shared" si="201"/>
        <v/>
      </c>
      <c r="F107" s="88" t="str">
        <f t="shared" si="201"/>
        <v/>
      </c>
      <c r="G107" s="88" t="str">
        <f t="shared" si="201"/>
        <v/>
      </c>
      <c r="H107" s="88" t="str">
        <f t="shared" si="201"/>
        <v/>
      </c>
      <c r="I107" s="88" t="str">
        <f t="shared" si="201"/>
        <v/>
      </c>
      <c r="J107" s="93">
        <f t="shared" si="201"/>
        <v>0.38260375493685472</v>
      </c>
      <c r="K107" s="94">
        <f t="shared" si="201"/>
        <v>-1.0562096510381365</v>
      </c>
      <c r="L107" s="88">
        <f t="shared" si="201"/>
        <v>-1.1561634541885781</v>
      </c>
      <c r="M107" s="88">
        <f t="shared" si="201"/>
        <v>-1.6922043758314027</v>
      </c>
      <c r="N107" s="95">
        <f t="shared" si="201"/>
        <v>-1.6922043758314027</v>
      </c>
      <c r="O107" s="88">
        <f t="shared" si="201"/>
        <v>-1.6922043758314027</v>
      </c>
      <c r="P107" s="88">
        <f t="shared" si="201"/>
        <v>-1.656294104466467</v>
      </c>
      <c r="Q107" s="88">
        <f t="shared" si="201"/>
        <v>-1.656294104466467</v>
      </c>
      <c r="R107" s="88">
        <f t="shared" si="201"/>
        <v>-1.6395382557784126</v>
      </c>
      <c r="S107" s="88">
        <f t="shared" si="201"/>
        <v>-1.6395382557784126</v>
      </c>
      <c r="T107" s="88">
        <f t="shared" si="201"/>
        <v>-1.5382221840787693</v>
      </c>
      <c r="U107" s="88">
        <f t="shared" si="201"/>
        <v>-1.5382221840787693</v>
      </c>
      <c r="V107" s="88">
        <f t="shared" si="201"/>
        <v>-1.5382221840787693</v>
      </c>
      <c r="W107" s="88">
        <f t="shared" si="201"/>
        <v>-1.6429689023751866</v>
      </c>
      <c r="X107" s="88">
        <f t="shared" si="201"/>
        <v>-1.7192536418175881</v>
      </c>
      <c r="Y107" s="88">
        <f t="shared" si="201"/>
        <v>-1.7192536418175881</v>
      </c>
      <c r="Z107" s="88">
        <f t="shared" si="201"/>
        <v>-1.7192536418175881</v>
      </c>
      <c r="AA107" s="88">
        <f t="shared" si="201"/>
        <v>-1.7180114657518679</v>
      </c>
      <c r="AB107" s="88">
        <f t="shared" si="201"/>
        <v>-2.5418304248949402</v>
      </c>
      <c r="AC107" s="88">
        <f t="shared" si="201"/>
        <v>-2.5418304248949402</v>
      </c>
      <c r="AD107" s="88">
        <f t="shared" si="201"/>
        <v>-2.5418304248949402</v>
      </c>
      <c r="AE107" s="88">
        <f t="shared" si="201"/>
        <v>-2.5530143485699544</v>
      </c>
      <c r="AF107" s="88">
        <f t="shared" si="201"/>
        <v>-2.5530143485699544</v>
      </c>
      <c r="AG107" s="88">
        <f t="shared" si="201"/>
        <v>-2.5530143485699544</v>
      </c>
      <c r="AH107" s="88">
        <f t="shared" si="201"/>
        <v>-2.5530143485699544</v>
      </c>
      <c r="AI107" s="88">
        <f t="shared" ref="AI107:BQ107" si="202">IF(OR(AI12=0,AI16=0),"",(AI16-AI12)*100/AI12)</f>
        <v>-2.5974100891884198</v>
      </c>
      <c r="AJ107" s="88">
        <f t="shared" si="202"/>
        <v>-2.5974100891884198</v>
      </c>
      <c r="AK107" s="88">
        <f t="shared" si="202"/>
        <v>-2.5974100891884198</v>
      </c>
      <c r="AL107" s="88">
        <f t="shared" si="202"/>
        <v>-2.564859319747681</v>
      </c>
      <c r="AM107" s="88">
        <f t="shared" si="202"/>
        <v>-2.6229644438379758</v>
      </c>
      <c r="AN107" s="88">
        <f t="shared" si="202"/>
        <v>-2.6229644438379758</v>
      </c>
      <c r="AO107" s="88">
        <f t="shared" si="202"/>
        <v>-2.6229644438379758</v>
      </c>
      <c r="AP107" s="88">
        <f t="shared" si="202"/>
        <v>-2.6229644438379758</v>
      </c>
      <c r="AQ107" s="88">
        <f t="shared" si="202"/>
        <v>-2.6229644438379758</v>
      </c>
      <c r="AR107" s="88">
        <f t="shared" si="202"/>
        <v>-2.6229644438379758</v>
      </c>
      <c r="AS107" s="88">
        <f t="shared" si="202"/>
        <v>-2.6229644438379758</v>
      </c>
      <c r="AT107" s="88">
        <f t="shared" si="202"/>
        <v>-2.6229644438379758</v>
      </c>
      <c r="AU107" s="88">
        <f t="shared" si="202"/>
        <v>-2.6229644438379758</v>
      </c>
      <c r="AV107" s="88">
        <f t="shared" si="202"/>
        <v>-2.6229644438379758</v>
      </c>
      <c r="AW107" s="88">
        <f t="shared" si="202"/>
        <v>-2.6229644438379758</v>
      </c>
      <c r="AX107" s="88">
        <f t="shared" si="202"/>
        <v>-2.4024192540525617</v>
      </c>
      <c r="AY107" s="88">
        <f t="shared" si="202"/>
        <v>-2.4024192540525617</v>
      </c>
      <c r="AZ107" s="88">
        <f t="shared" si="202"/>
        <v>-2.3875964553924578</v>
      </c>
      <c r="BA107" s="88">
        <f t="shared" si="202"/>
        <v>-2.3875964553924578</v>
      </c>
      <c r="BB107" s="88">
        <f t="shared" si="202"/>
        <v>-2.3875964553924578</v>
      </c>
      <c r="BC107" s="88">
        <f t="shared" si="202"/>
        <v>-2.3875964553924578</v>
      </c>
      <c r="BD107" s="88">
        <f t="shared" si="202"/>
        <v>-2.3875964553924578</v>
      </c>
      <c r="BE107" s="88">
        <f t="shared" si="202"/>
        <v>-2.3875964553924578</v>
      </c>
      <c r="BF107" s="88">
        <f t="shared" si="202"/>
        <v>-2.3875964553924578</v>
      </c>
      <c r="BG107" s="88">
        <f t="shared" si="202"/>
        <v>-2.3875964553924578</v>
      </c>
      <c r="BH107" s="88">
        <f t="shared" si="202"/>
        <v>-2.3875964553924578</v>
      </c>
      <c r="BI107" s="88">
        <f t="shared" si="202"/>
        <v>-2.3875964553924578</v>
      </c>
      <c r="BJ107" s="88">
        <f t="shared" si="202"/>
        <v>-2.3875603682663149</v>
      </c>
      <c r="BK107" s="88">
        <f t="shared" si="202"/>
        <v>-2.3875603682663149</v>
      </c>
      <c r="BL107" s="88">
        <f t="shared" si="202"/>
        <v>-2.3875603682663149</v>
      </c>
      <c r="BM107" s="88">
        <f t="shared" si="202"/>
        <v>-2.3875603682663149</v>
      </c>
      <c r="BN107" s="88">
        <f t="shared" si="202"/>
        <v>-2.3824373206935108</v>
      </c>
      <c r="BO107" s="88">
        <f t="shared" si="202"/>
        <v>-2.3824373206935108</v>
      </c>
      <c r="BP107" s="88">
        <f t="shared" si="202"/>
        <v>-2.3824373206935108</v>
      </c>
      <c r="BQ107" s="88">
        <f t="shared" si="202"/>
        <v>-2.3824373206935108</v>
      </c>
      <c r="BR107" s="88">
        <f t="shared" ref="BR107:BZ107" si="203">IF(OR(BR12=0,BR16=0),"",(BR16-BR12)*100/BR12)</f>
        <v>-2.3824373206935108</v>
      </c>
      <c r="BS107" s="88">
        <f t="shared" si="203"/>
        <v>-2.3592403580690871</v>
      </c>
      <c r="BT107" s="88">
        <f t="shared" si="203"/>
        <v>-2.3592403580690871</v>
      </c>
      <c r="BU107" s="88">
        <f t="shared" si="203"/>
        <v>-2.3592403580690871</v>
      </c>
      <c r="BV107" s="88">
        <f t="shared" si="203"/>
        <v>-2.3592403580690871</v>
      </c>
      <c r="BW107" s="88">
        <f t="shared" si="203"/>
        <v>-2.3592403580690871</v>
      </c>
      <c r="BX107" s="88">
        <f t="shared" si="203"/>
        <v>-2.3592403580690871</v>
      </c>
      <c r="BY107" s="88">
        <f t="shared" si="203"/>
        <v>-2.3592403580690871</v>
      </c>
      <c r="BZ107" s="88">
        <f t="shared" si="203"/>
        <v>-2.3592403580690871</v>
      </c>
      <c r="CA107" s="88">
        <f t="shared" ref="CA107:CD107" si="204">IF(OR(CA12=0,CA16=0),"",(CA16-CA12)*100/CA12)</f>
        <v>-2.3592403580690871</v>
      </c>
      <c r="CB107" s="88">
        <f t="shared" si="204"/>
        <v>-2.3592403580690871</v>
      </c>
      <c r="CC107" s="88">
        <f t="shared" si="204"/>
        <v>-2.3592403580690871</v>
      </c>
      <c r="CD107" s="88">
        <f t="shared" si="204"/>
        <v>-2.3592403580690871</v>
      </c>
      <c r="CE107" s="88">
        <f t="shared" ref="CE107:CH107" si="205">IF(OR(CE12=0,CE16=0),"",(CE16-CE12)*100/CE12)</f>
        <v>-2.3592403580690871</v>
      </c>
      <c r="CF107" s="88" t="str">
        <f t="shared" si="205"/>
        <v/>
      </c>
      <c r="CG107" s="88" t="str">
        <f t="shared" si="205"/>
        <v/>
      </c>
      <c r="CH107" s="88" t="str">
        <f t="shared" si="205"/>
        <v/>
      </c>
      <c r="CL107" s="4"/>
      <c r="CM107" s="4"/>
      <c r="CN107" s="4"/>
      <c r="CO107" s="4"/>
      <c r="CP107" s="4"/>
      <c r="CQ107" s="4"/>
      <c r="CR107" s="4"/>
      <c r="CS107" s="4"/>
      <c r="DB107" s="3"/>
      <c r="DC107" s="3"/>
      <c r="DD107" s="3"/>
      <c r="DE107" s="3"/>
      <c r="DF107" s="3"/>
    </row>
    <row r="108" spans="1:110" x14ac:dyDescent="0.3">
      <c r="A108" s="49" t="s">
        <v>22</v>
      </c>
      <c r="B108" s="52"/>
      <c r="C108" s="86" t="str">
        <f t="shared" ref="C108:AH108" si="206">IF(OR(C13=0,C17=0),"",(C17-C13)*100/C13)</f>
        <v/>
      </c>
      <c r="D108" s="86" t="str">
        <f t="shared" si="206"/>
        <v/>
      </c>
      <c r="E108" s="86" t="str">
        <f t="shared" si="206"/>
        <v/>
      </c>
      <c r="F108" s="86" t="str">
        <f t="shared" si="206"/>
        <v/>
      </c>
      <c r="G108" s="86" t="str">
        <f t="shared" si="206"/>
        <v/>
      </c>
      <c r="H108" s="86" t="str">
        <f t="shared" si="206"/>
        <v/>
      </c>
      <c r="I108" s="86" t="str">
        <f t="shared" si="206"/>
        <v/>
      </c>
      <c r="J108" s="86" t="str">
        <f t="shared" si="206"/>
        <v/>
      </c>
      <c r="K108" s="89">
        <f t="shared" si="206"/>
        <v>-1.8097480918977935</v>
      </c>
      <c r="L108" s="90">
        <f t="shared" si="206"/>
        <v>-2.5698973380015171</v>
      </c>
      <c r="M108" s="86">
        <f t="shared" si="206"/>
        <v>-3.4401483321312378</v>
      </c>
      <c r="N108" s="86">
        <f t="shared" si="206"/>
        <v>-3.421280648269176</v>
      </c>
      <c r="O108" s="91">
        <f t="shared" si="206"/>
        <v>-3.4289023422689833</v>
      </c>
      <c r="P108" s="96">
        <f t="shared" si="206"/>
        <v>-2.957124553020376</v>
      </c>
      <c r="Q108" s="96">
        <f t="shared" si="206"/>
        <v>-2.957124553020376</v>
      </c>
      <c r="R108" s="96">
        <f t="shared" si="206"/>
        <v>-2.9147485266515361</v>
      </c>
      <c r="S108" s="96">
        <f t="shared" si="206"/>
        <v>-2.9147485266515361</v>
      </c>
      <c r="T108" s="96">
        <f t="shared" si="206"/>
        <v>-3.1330499439746475</v>
      </c>
      <c r="U108" s="96">
        <f t="shared" si="206"/>
        <v>-3.1330499439746475</v>
      </c>
      <c r="V108" s="96">
        <f t="shared" si="206"/>
        <v>-3.1330499439746475</v>
      </c>
      <c r="W108" s="96">
        <f t="shared" si="206"/>
        <v>-3.0612995821268028</v>
      </c>
      <c r="X108" s="96">
        <f t="shared" si="206"/>
        <v>-3.0651260315827304</v>
      </c>
      <c r="Y108" s="96">
        <f t="shared" si="206"/>
        <v>-3.0651260315827304</v>
      </c>
      <c r="Z108" s="86">
        <f t="shared" si="206"/>
        <v>-3.0651260315827304</v>
      </c>
      <c r="AA108" s="86">
        <f t="shared" si="206"/>
        <v>-3.0826231125376355</v>
      </c>
      <c r="AB108" s="86">
        <f t="shared" si="206"/>
        <v>-2.7764319485022506</v>
      </c>
      <c r="AC108" s="86">
        <f t="shared" si="206"/>
        <v>-2.5980919498401547</v>
      </c>
      <c r="AD108" s="86">
        <f t="shared" si="206"/>
        <v>-2.5980919498401547</v>
      </c>
      <c r="AE108" s="86">
        <f t="shared" si="206"/>
        <v>-2.8912724003514487</v>
      </c>
      <c r="AF108" s="86">
        <f t="shared" si="206"/>
        <v>-2.8912724003514487</v>
      </c>
      <c r="AG108" s="86">
        <f t="shared" si="206"/>
        <v>-2.8912724003514487</v>
      </c>
      <c r="AH108" s="86">
        <f t="shared" si="206"/>
        <v>-2.8912724003514487</v>
      </c>
      <c r="AI108" s="86">
        <f t="shared" ref="AI108:BQ108" si="207">IF(OR(AI13=0,AI17=0),"",(AI17-AI13)*100/AI13)</f>
        <v>-3.0055778579145254</v>
      </c>
      <c r="AJ108" s="86">
        <f t="shared" si="207"/>
        <v>-3.0055778579145254</v>
      </c>
      <c r="AK108" s="86">
        <f t="shared" si="207"/>
        <v>-3.0055778579145254</v>
      </c>
      <c r="AL108" s="86">
        <f t="shared" si="207"/>
        <v>-2.9534591329424726</v>
      </c>
      <c r="AM108" s="86">
        <f t="shared" si="207"/>
        <v>-2.5555011752687435</v>
      </c>
      <c r="AN108" s="86">
        <f t="shared" si="207"/>
        <v>-2.5555011752687435</v>
      </c>
      <c r="AO108" s="86">
        <f t="shared" si="207"/>
        <v>-2.5555011752687435</v>
      </c>
      <c r="AP108" s="86">
        <f t="shared" si="207"/>
        <v>-2.5555011752687435</v>
      </c>
      <c r="AQ108" s="86">
        <f t="shared" si="207"/>
        <v>-2.5555011752687435</v>
      </c>
      <c r="AR108" s="86">
        <f t="shared" si="207"/>
        <v>-2.5555011752687435</v>
      </c>
      <c r="AS108" s="86">
        <f t="shared" si="207"/>
        <v>-2.5555011752687435</v>
      </c>
      <c r="AT108" s="86">
        <f t="shared" si="207"/>
        <v>-2.5555011752687435</v>
      </c>
      <c r="AU108" s="86">
        <f t="shared" si="207"/>
        <v>-2.5555011752687435</v>
      </c>
      <c r="AV108" s="86">
        <f t="shared" si="207"/>
        <v>-2.5555011752687435</v>
      </c>
      <c r="AW108" s="86">
        <f t="shared" si="207"/>
        <v>-2.5555011752687435</v>
      </c>
      <c r="AX108" s="86">
        <f t="shared" si="207"/>
        <v>-2.5555011752687435</v>
      </c>
      <c r="AY108" s="86">
        <f t="shared" si="207"/>
        <v>-2.5555011752687435</v>
      </c>
      <c r="AZ108" s="86">
        <f t="shared" si="207"/>
        <v>-2.5552989377485229</v>
      </c>
      <c r="BA108" s="86">
        <f t="shared" si="207"/>
        <v>-2.5552989377485229</v>
      </c>
      <c r="BB108" s="86">
        <f t="shared" si="207"/>
        <v>-2.5552989377485229</v>
      </c>
      <c r="BC108" s="86">
        <f t="shared" si="207"/>
        <v>-2.5552989377485229</v>
      </c>
      <c r="BD108" s="86">
        <f t="shared" si="207"/>
        <v>-2.5552989377485229</v>
      </c>
      <c r="BE108" s="86">
        <f t="shared" si="207"/>
        <v>-2.5552989377485229</v>
      </c>
      <c r="BF108" s="86">
        <f t="shared" si="207"/>
        <v>-2.5552989377485229</v>
      </c>
      <c r="BG108" s="86">
        <f t="shared" si="207"/>
        <v>-2.5552989377485229</v>
      </c>
      <c r="BH108" s="86">
        <f t="shared" si="207"/>
        <v>-2.5552989377485229</v>
      </c>
      <c r="BI108" s="86">
        <f t="shared" si="207"/>
        <v>-2.5552989377485229</v>
      </c>
      <c r="BJ108" s="86">
        <f t="shared" si="207"/>
        <v>-2.5552989377485229</v>
      </c>
      <c r="BK108" s="86">
        <f t="shared" si="207"/>
        <v>-2.5552989377485229</v>
      </c>
      <c r="BL108" s="86">
        <f t="shared" si="207"/>
        <v>-2.5552989377485229</v>
      </c>
      <c r="BM108" s="86">
        <f t="shared" si="207"/>
        <v>-2.5552989377485229</v>
      </c>
      <c r="BN108" s="86">
        <f t="shared" si="207"/>
        <v>-2.5531737077431003</v>
      </c>
      <c r="BO108" s="86">
        <f t="shared" si="207"/>
        <v>-2.5531737077431003</v>
      </c>
      <c r="BP108" s="86">
        <f t="shared" si="207"/>
        <v>-2.5531737077431003</v>
      </c>
      <c r="BQ108" s="86">
        <f t="shared" si="207"/>
        <v>-2.5531737077431003</v>
      </c>
      <c r="BR108" s="86">
        <f t="shared" ref="BR108:BZ108" si="208">IF(OR(BR13=0,BR17=0),"",(BR17-BR13)*100/BR13)</f>
        <v>-2.5531737077431003</v>
      </c>
      <c r="BS108" s="86">
        <f t="shared" si="208"/>
        <v>-2.5388818831441746</v>
      </c>
      <c r="BT108" s="86">
        <f t="shared" si="208"/>
        <v>-2.5388818831441746</v>
      </c>
      <c r="BU108" s="86">
        <f t="shared" si="208"/>
        <v>-2.5388818831441746</v>
      </c>
      <c r="BV108" s="86">
        <f t="shared" si="208"/>
        <v>-2.5388818831441746</v>
      </c>
      <c r="BW108" s="86">
        <f t="shared" si="208"/>
        <v>-2.5388818831441746</v>
      </c>
      <c r="BX108" s="86">
        <f t="shared" si="208"/>
        <v>-2.5388818831441746</v>
      </c>
      <c r="BY108" s="86">
        <f t="shared" si="208"/>
        <v>-2.5388818831441746</v>
      </c>
      <c r="BZ108" s="86">
        <f t="shared" si="208"/>
        <v>-2.5388818831441746</v>
      </c>
      <c r="CA108" s="86">
        <f t="shared" ref="CA108:CD108" si="209">IF(OR(CA13=0,CA17=0),"",(CA17-CA13)*100/CA13)</f>
        <v>-2.5388818831441746</v>
      </c>
      <c r="CB108" s="86">
        <f t="shared" si="209"/>
        <v>-2.5388818831441746</v>
      </c>
      <c r="CC108" s="86">
        <f t="shared" si="209"/>
        <v>-2.5388818831441746</v>
      </c>
      <c r="CD108" s="86">
        <f t="shared" si="209"/>
        <v>-2.5388818831441746</v>
      </c>
      <c r="CE108" s="86">
        <f t="shared" ref="CE108:CH108" si="210">IF(OR(CE13=0,CE17=0),"",(CE17-CE13)*100/CE13)</f>
        <v>-2.5388818831441746</v>
      </c>
      <c r="CF108" s="86" t="str">
        <f t="shared" si="210"/>
        <v/>
      </c>
      <c r="CG108" s="86" t="str">
        <f t="shared" si="210"/>
        <v/>
      </c>
      <c r="CH108" s="86" t="str">
        <f t="shared" si="210"/>
        <v/>
      </c>
      <c r="CL108" s="4"/>
      <c r="CM108" s="4"/>
      <c r="CN108" s="4"/>
      <c r="CO108" s="4"/>
      <c r="CP108" s="4"/>
      <c r="CQ108" s="4"/>
      <c r="CR108" s="4"/>
      <c r="CS108" s="4"/>
      <c r="DB108" s="3"/>
      <c r="DC108" s="3"/>
      <c r="DD108" s="3"/>
      <c r="DE108" s="3"/>
      <c r="DF108" s="3"/>
    </row>
    <row r="109" spans="1:110" x14ac:dyDescent="0.3">
      <c r="A109" s="47" t="s">
        <v>23</v>
      </c>
      <c r="B109" s="42"/>
      <c r="C109" s="86" t="str">
        <f t="shared" ref="C109:AH109" si="211">IF(OR(C14=0,C18=0),"",(C18-C14)*100/C14)</f>
        <v/>
      </c>
      <c r="D109" s="86" t="str">
        <f t="shared" si="211"/>
        <v/>
      </c>
      <c r="E109" s="86" t="str">
        <f t="shared" si="211"/>
        <v/>
      </c>
      <c r="F109" s="86" t="str">
        <f t="shared" si="211"/>
        <v/>
      </c>
      <c r="G109" s="86" t="str">
        <f t="shared" si="211"/>
        <v/>
      </c>
      <c r="H109" s="86" t="str">
        <f t="shared" si="211"/>
        <v/>
      </c>
      <c r="I109" s="86" t="str">
        <f t="shared" si="211"/>
        <v/>
      </c>
      <c r="J109" s="86" t="str">
        <f t="shared" si="211"/>
        <v/>
      </c>
      <c r="K109" s="86" t="str">
        <f t="shared" si="211"/>
        <v/>
      </c>
      <c r="L109" s="89">
        <f t="shared" si="211"/>
        <v>-1.2171038798807625</v>
      </c>
      <c r="M109" s="90">
        <f t="shared" si="211"/>
        <v>-1.5198623272228566</v>
      </c>
      <c r="N109" s="86">
        <f t="shared" si="211"/>
        <v>-1.3607154501218945</v>
      </c>
      <c r="O109" s="86">
        <f t="shared" si="211"/>
        <v>-1.6745326293202452</v>
      </c>
      <c r="P109" s="91">
        <f t="shared" si="211"/>
        <v>-1.3937007963540191</v>
      </c>
      <c r="Q109" s="86">
        <f t="shared" si="211"/>
        <v>-1.3937007963540191</v>
      </c>
      <c r="R109" s="86">
        <f t="shared" si="211"/>
        <v>-1.5784853138466217</v>
      </c>
      <c r="S109" s="86">
        <f t="shared" si="211"/>
        <v>-1.5784853138466217</v>
      </c>
      <c r="T109" s="86">
        <f t="shared" si="211"/>
        <v>-1.3025649327091466</v>
      </c>
      <c r="U109" s="86">
        <f t="shared" si="211"/>
        <v>-1.3025649327091466</v>
      </c>
      <c r="V109" s="86">
        <f t="shared" si="211"/>
        <v>-1.3025649327091466</v>
      </c>
      <c r="W109" s="86">
        <f t="shared" si="211"/>
        <v>-1.2665388385133605</v>
      </c>
      <c r="X109" s="86">
        <f t="shared" si="211"/>
        <v>-1.1452133478828037</v>
      </c>
      <c r="Y109" s="86">
        <f t="shared" si="211"/>
        <v>-1.1452133478828037</v>
      </c>
      <c r="Z109" s="86">
        <f t="shared" si="211"/>
        <v>-1.1452133478828037</v>
      </c>
      <c r="AA109" s="86">
        <f t="shared" si="211"/>
        <v>-1.1231387381086686</v>
      </c>
      <c r="AB109" s="86">
        <f t="shared" si="211"/>
        <v>-3.910605217851406E-2</v>
      </c>
      <c r="AC109" s="86">
        <f t="shared" si="211"/>
        <v>-3.910605217851406E-2</v>
      </c>
      <c r="AD109" s="86">
        <f t="shared" si="211"/>
        <v>-3.910605217851406E-2</v>
      </c>
      <c r="AE109" s="86">
        <f t="shared" si="211"/>
        <v>-0.10244542577843879</v>
      </c>
      <c r="AF109" s="86">
        <f t="shared" si="211"/>
        <v>-0.10244542577843879</v>
      </c>
      <c r="AG109" s="86">
        <f t="shared" si="211"/>
        <v>-0.10244542577843879</v>
      </c>
      <c r="AH109" s="86">
        <f t="shared" si="211"/>
        <v>-0.10244542577843879</v>
      </c>
      <c r="AI109" s="86">
        <f t="shared" ref="AI109:BQ109" si="212">IF(OR(AI14=0,AI18=0),"",(AI18-AI14)*100/AI14)</f>
        <v>-0.17027660109036713</v>
      </c>
      <c r="AJ109" s="86">
        <f t="shared" si="212"/>
        <v>-0.17027660109036713</v>
      </c>
      <c r="AK109" s="86">
        <f t="shared" si="212"/>
        <v>-0.17027660109036713</v>
      </c>
      <c r="AL109" s="86">
        <f t="shared" si="212"/>
        <v>-0.12899149135154275</v>
      </c>
      <c r="AM109" s="86">
        <f t="shared" si="212"/>
        <v>-0.13729564880789391</v>
      </c>
      <c r="AN109" s="86">
        <f t="shared" si="212"/>
        <v>-0.13729564880789391</v>
      </c>
      <c r="AO109" s="86">
        <f t="shared" si="212"/>
        <v>-0.13729564880789391</v>
      </c>
      <c r="AP109" s="86">
        <f t="shared" si="212"/>
        <v>-0.13729564880789391</v>
      </c>
      <c r="AQ109" s="86">
        <f t="shared" si="212"/>
        <v>-0.13729564880789391</v>
      </c>
      <c r="AR109" s="86">
        <f t="shared" si="212"/>
        <v>-0.13729564880789391</v>
      </c>
      <c r="AS109" s="86">
        <f t="shared" si="212"/>
        <v>-0.13729564880789391</v>
      </c>
      <c r="AT109" s="86">
        <f t="shared" si="212"/>
        <v>-0.13729564880789391</v>
      </c>
      <c r="AU109" s="86">
        <f t="shared" si="212"/>
        <v>-0.13729564880789391</v>
      </c>
      <c r="AV109" s="86">
        <f t="shared" si="212"/>
        <v>-0.13729564880789391</v>
      </c>
      <c r="AW109" s="86">
        <f t="shared" si="212"/>
        <v>-0.13729564880789391</v>
      </c>
      <c r="AX109" s="86">
        <f t="shared" si="212"/>
        <v>-0.13729564880789391</v>
      </c>
      <c r="AY109" s="86">
        <f t="shared" si="212"/>
        <v>-0.13729564880789391</v>
      </c>
      <c r="AZ109" s="86">
        <f t="shared" si="212"/>
        <v>-0.13703694706372999</v>
      </c>
      <c r="BA109" s="86">
        <f t="shared" si="212"/>
        <v>-0.13703694706372999</v>
      </c>
      <c r="BB109" s="86">
        <f t="shared" si="212"/>
        <v>-0.13703694706372999</v>
      </c>
      <c r="BC109" s="86">
        <f t="shared" si="212"/>
        <v>-0.13703694706372999</v>
      </c>
      <c r="BD109" s="86">
        <f t="shared" si="212"/>
        <v>-0.13703694706372999</v>
      </c>
      <c r="BE109" s="86">
        <f t="shared" si="212"/>
        <v>-0.13703694706372999</v>
      </c>
      <c r="BF109" s="86">
        <f t="shared" si="212"/>
        <v>-0.13703694706372999</v>
      </c>
      <c r="BG109" s="86">
        <f t="shared" si="212"/>
        <v>-0.13703694706372999</v>
      </c>
      <c r="BH109" s="86">
        <f t="shared" si="212"/>
        <v>-0.13703694706372999</v>
      </c>
      <c r="BI109" s="86">
        <f t="shared" si="212"/>
        <v>-0.13703694706372999</v>
      </c>
      <c r="BJ109" s="86">
        <f t="shared" si="212"/>
        <v>-0.13703694706372999</v>
      </c>
      <c r="BK109" s="86">
        <f t="shared" si="212"/>
        <v>-0.13703694706372999</v>
      </c>
      <c r="BL109" s="86">
        <f t="shared" si="212"/>
        <v>-0.13703694706372999</v>
      </c>
      <c r="BM109" s="86">
        <f t="shared" si="212"/>
        <v>-0.13703694706372999</v>
      </c>
      <c r="BN109" s="86">
        <f t="shared" si="212"/>
        <v>-0.13202725724019329</v>
      </c>
      <c r="BO109" s="86">
        <f t="shared" si="212"/>
        <v>-0.13202725724019329</v>
      </c>
      <c r="BP109" s="86">
        <f t="shared" si="212"/>
        <v>-0.13202725724019329</v>
      </c>
      <c r="BQ109" s="86">
        <f t="shared" si="212"/>
        <v>-0.13202725724019329</v>
      </c>
      <c r="BR109" s="86">
        <f t="shared" ref="BR109:BZ109" si="213">IF(OR(BR14=0,BR18=0),"",(BR18-BR14)*100/BR14)</f>
        <v>-0.13202725724019329</v>
      </c>
      <c r="BS109" s="86">
        <f t="shared" si="213"/>
        <v>-0.11167905158711504</v>
      </c>
      <c r="BT109" s="86">
        <f t="shared" si="213"/>
        <v>-0.11167905158711504</v>
      </c>
      <c r="BU109" s="86">
        <f t="shared" si="213"/>
        <v>-0.11167905158711504</v>
      </c>
      <c r="BV109" s="86">
        <f t="shared" si="213"/>
        <v>-0.11167905158711504</v>
      </c>
      <c r="BW109" s="86">
        <f t="shared" si="213"/>
        <v>-0.11167905158711504</v>
      </c>
      <c r="BX109" s="86">
        <f t="shared" si="213"/>
        <v>-0.11167905158711504</v>
      </c>
      <c r="BY109" s="86">
        <f t="shared" si="213"/>
        <v>-0.11167905158711504</v>
      </c>
      <c r="BZ109" s="86">
        <f t="shared" si="213"/>
        <v>-0.11167905158711504</v>
      </c>
      <c r="CA109" s="86">
        <f t="shared" ref="CA109:CD109" si="214">IF(OR(CA14=0,CA18=0),"",(CA18-CA14)*100/CA14)</f>
        <v>-0.11167905158711504</v>
      </c>
      <c r="CB109" s="86">
        <f t="shared" si="214"/>
        <v>-0.11167905158711504</v>
      </c>
      <c r="CC109" s="86">
        <f t="shared" si="214"/>
        <v>-0.11167905158711504</v>
      </c>
      <c r="CD109" s="86">
        <f t="shared" si="214"/>
        <v>-0.11167905158711504</v>
      </c>
      <c r="CE109" s="86">
        <f t="shared" ref="CE109:CH109" si="215">IF(OR(CE14=0,CE18=0),"",(CE18-CE14)*100/CE14)</f>
        <v>-0.11167905158711504</v>
      </c>
      <c r="CF109" s="86" t="str">
        <f t="shared" si="215"/>
        <v/>
      </c>
      <c r="CG109" s="86" t="str">
        <f t="shared" si="215"/>
        <v/>
      </c>
      <c r="CH109" s="86" t="str">
        <f t="shared" si="215"/>
        <v/>
      </c>
      <c r="CL109" s="4"/>
      <c r="CM109" s="4"/>
      <c r="CN109" s="4"/>
      <c r="CO109" s="4"/>
      <c r="CP109" s="4"/>
      <c r="CQ109" s="4"/>
      <c r="CR109" s="4"/>
      <c r="CS109" s="4"/>
      <c r="DB109" s="3"/>
      <c r="DC109" s="3"/>
      <c r="DD109" s="3"/>
      <c r="DE109" s="3"/>
      <c r="DF109" s="3"/>
    </row>
    <row r="110" spans="1:110" x14ac:dyDescent="0.3">
      <c r="A110" s="47" t="s">
        <v>24</v>
      </c>
      <c r="B110" s="42"/>
      <c r="C110" s="86" t="str">
        <f t="shared" ref="C110:AH110" si="216">IF(OR(C15=0,C19=0),"",(C19-C15)*100/C15)</f>
        <v/>
      </c>
      <c r="D110" s="86" t="str">
        <f t="shared" si="216"/>
        <v/>
      </c>
      <c r="E110" s="86" t="str">
        <f t="shared" si="216"/>
        <v/>
      </c>
      <c r="F110" s="86" t="str">
        <f t="shared" si="216"/>
        <v/>
      </c>
      <c r="G110" s="86" t="str">
        <f t="shared" si="216"/>
        <v/>
      </c>
      <c r="H110" s="86" t="str">
        <f t="shared" si="216"/>
        <v/>
      </c>
      <c r="I110" s="86" t="str">
        <f t="shared" si="216"/>
        <v/>
      </c>
      <c r="J110" s="86" t="str">
        <f t="shared" si="216"/>
        <v/>
      </c>
      <c r="K110" s="86" t="str">
        <f t="shared" si="216"/>
        <v/>
      </c>
      <c r="L110" s="86" t="str">
        <f t="shared" si="216"/>
        <v/>
      </c>
      <c r="M110" s="89">
        <f t="shared" si="216"/>
        <v>-2.1000710620107075</v>
      </c>
      <c r="N110" s="90">
        <f t="shared" si="216"/>
        <v>-1.9728649442448627</v>
      </c>
      <c r="O110" s="86">
        <f t="shared" si="216"/>
        <v>-1.8473786062000659</v>
      </c>
      <c r="P110" s="86">
        <f t="shared" si="216"/>
        <v>-1.8196696527178655</v>
      </c>
      <c r="Q110" s="91">
        <f t="shared" si="216"/>
        <v>-1.8196696527178655</v>
      </c>
      <c r="R110" s="86">
        <f t="shared" si="216"/>
        <v>-1.6993081029433215</v>
      </c>
      <c r="S110" s="86">
        <f t="shared" si="216"/>
        <v>-1.6993081029433215</v>
      </c>
      <c r="T110" s="86">
        <f t="shared" si="216"/>
        <v>-2.0656238603036603</v>
      </c>
      <c r="U110" s="86">
        <f t="shared" si="216"/>
        <v>-2.0656238603036603</v>
      </c>
      <c r="V110" s="86">
        <f t="shared" si="216"/>
        <v>-2.0656238603036603</v>
      </c>
      <c r="W110" s="86">
        <f t="shared" si="216"/>
        <v>-1.7991737690483405</v>
      </c>
      <c r="X110" s="86">
        <f t="shared" si="216"/>
        <v>-1.6402054917076263</v>
      </c>
      <c r="Y110" s="86">
        <f t="shared" si="216"/>
        <v>-1.6402054917076263</v>
      </c>
      <c r="Z110" s="86">
        <f t="shared" si="216"/>
        <v>-1.6402054917076263</v>
      </c>
      <c r="AA110" s="86">
        <f t="shared" si="216"/>
        <v>-1.6574897224552856</v>
      </c>
      <c r="AB110" s="86">
        <f t="shared" si="216"/>
        <v>0.13308193161055551</v>
      </c>
      <c r="AC110" s="86">
        <f t="shared" si="216"/>
        <v>0.13308193161055551</v>
      </c>
      <c r="AD110" s="86">
        <f t="shared" si="216"/>
        <v>0.13308193161055551</v>
      </c>
      <c r="AE110" s="86">
        <f t="shared" si="216"/>
        <v>0.12675222662172955</v>
      </c>
      <c r="AF110" s="86">
        <f t="shared" si="216"/>
        <v>0.12675222662172955</v>
      </c>
      <c r="AG110" s="86">
        <f t="shared" si="216"/>
        <v>0.12675222662172955</v>
      </c>
      <c r="AH110" s="86">
        <f t="shared" si="216"/>
        <v>0.12675222662172955</v>
      </c>
      <c r="AI110" s="86">
        <f t="shared" ref="AI110:BQ110" si="217">IF(OR(AI15=0,AI19=0),"",(AI19-AI15)*100/AI15)</f>
        <v>0.16808122941570441</v>
      </c>
      <c r="AJ110" s="86">
        <f t="shared" si="217"/>
        <v>0.16808122941570441</v>
      </c>
      <c r="AK110" s="86">
        <f t="shared" si="217"/>
        <v>0.16808122941570441</v>
      </c>
      <c r="AL110" s="86">
        <f t="shared" si="217"/>
        <v>0.14356347995550234</v>
      </c>
      <c r="AM110" s="86">
        <f t="shared" si="217"/>
        <v>0.12735319476652299</v>
      </c>
      <c r="AN110" s="86">
        <f t="shared" si="217"/>
        <v>0.12735319476652299</v>
      </c>
      <c r="AO110" s="86">
        <f t="shared" si="217"/>
        <v>0.12735319476652299</v>
      </c>
      <c r="AP110" s="86">
        <f t="shared" si="217"/>
        <v>0.12735319476652299</v>
      </c>
      <c r="AQ110" s="86">
        <f t="shared" si="217"/>
        <v>0.12735319476652299</v>
      </c>
      <c r="AR110" s="86">
        <f t="shared" si="217"/>
        <v>0.12735319476652299</v>
      </c>
      <c r="AS110" s="86">
        <f t="shared" si="217"/>
        <v>0.12735319476652299</v>
      </c>
      <c r="AT110" s="86">
        <f t="shared" si="217"/>
        <v>0.12735319476652299</v>
      </c>
      <c r="AU110" s="86">
        <f t="shared" si="217"/>
        <v>0.12735319476652299</v>
      </c>
      <c r="AV110" s="86">
        <f t="shared" si="217"/>
        <v>0.12735319476652299</v>
      </c>
      <c r="AW110" s="86">
        <f t="shared" si="217"/>
        <v>0.12735319476652299</v>
      </c>
      <c r="AX110" s="86">
        <f t="shared" si="217"/>
        <v>0.12735319476652299</v>
      </c>
      <c r="AY110" s="86">
        <f t="shared" si="217"/>
        <v>0.12735319476652299</v>
      </c>
      <c r="AZ110" s="86">
        <f t="shared" si="217"/>
        <v>0.21229287250489215</v>
      </c>
      <c r="BA110" s="86">
        <f t="shared" si="217"/>
        <v>0.21229287250489215</v>
      </c>
      <c r="BB110" s="86">
        <f t="shared" si="217"/>
        <v>0.21229287250489215</v>
      </c>
      <c r="BC110" s="86">
        <f t="shared" si="217"/>
        <v>0.21229287250489215</v>
      </c>
      <c r="BD110" s="86">
        <f t="shared" si="217"/>
        <v>0.21229287250489215</v>
      </c>
      <c r="BE110" s="86">
        <f t="shared" si="217"/>
        <v>0.21229287250489215</v>
      </c>
      <c r="BF110" s="86">
        <f t="shared" si="217"/>
        <v>0.21229287250489215</v>
      </c>
      <c r="BG110" s="86">
        <f t="shared" si="217"/>
        <v>0.21229287250489215</v>
      </c>
      <c r="BH110" s="86">
        <f t="shared" si="217"/>
        <v>0.21229287250489215</v>
      </c>
      <c r="BI110" s="86">
        <f t="shared" si="217"/>
        <v>0.21229287250489215</v>
      </c>
      <c r="BJ110" s="86">
        <f t="shared" si="217"/>
        <v>0.21229287250489215</v>
      </c>
      <c r="BK110" s="86">
        <f t="shared" si="217"/>
        <v>0.21229287250489215</v>
      </c>
      <c r="BL110" s="86">
        <f t="shared" si="217"/>
        <v>0.21229287250489215</v>
      </c>
      <c r="BM110" s="86">
        <f t="shared" si="217"/>
        <v>0.21229287250489215</v>
      </c>
      <c r="BN110" s="86">
        <f t="shared" si="217"/>
        <v>0.22138022052875039</v>
      </c>
      <c r="BO110" s="86">
        <f t="shared" si="217"/>
        <v>0.22138022052875039</v>
      </c>
      <c r="BP110" s="86">
        <f t="shared" si="217"/>
        <v>0.22138022052875039</v>
      </c>
      <c r="BQ110" s="86">
        <f t="shared" si="217"/>
        <v>0.22138022052875039</v>
      </c>
      <c r="BR110" s="86">
        <f t="shared" ref="BR110:BZ110" si="218">IF(OR(BR15=0,BR19=0),"",(BR19-BR15)*100/BR15)</f>
        <v>0.22138022052875039</v>
      </c>
      <c r="BS110" s="86">
        <f t="shared" si="218"/>
        <v>0.21324689725763277</v>
      </c>
      <c r="BT110" s="86">
        <f t="shared" si="218"/>
        <v>0.21324689725763277</v>
      </c>
      <c r="BU110" s="86">
        <f t="shared" si="218"/>
        <v>0.21324689725763277</v>
      </c>
      <c r="BV110" s="86">
        <f t="shared" si="218"/>
        <v>0.21324689725763277</v>
      </c>
      <c r="BW110" s="86">
        <f t="shared" si="218"/>
        <v>0.21324689725763277</v>
      </c>
      <c r="BX110" s="86">
        <f t="shared" si="218"/>
        <v>0.21324689725763277</v>
      </c>
      <c r="BY110" s="86">
        <f t="shared" si="218"/>
        <v>0.21324689725763277</v>
      </c>
      <c r="BZ110" s="86">
        <f t="shared" si="218"/>
        <v>0.21324689725763277</v>
      </c>
      <c r="CA110" s="86">
        <f t="shared" ref="CA110:CD110" si="219">IF(OR(CA15=0,CA19=0),"",(CA19-CA15)*100/CA15)</f>
        <v>0.21324689725763277</v>
      </c>
      <c r="CB110" s="86">
        <f t="shared" si="219"/>
        <v>0.21324689725763277</v>
      </c>
      <c r="CC110" s="86">
        <f t="shared" si="219"/>
        <v>0.21324689725763277</v>
      </c>
      <c r="CD110" s="86">
        <f t="shared" si="219"/>
        <v>0.21324689725763277</v>
      </c>
      <c r="CE110" s="86">
        <f t="shared" ref="CE110:CH110" si="220">IF(OR(CE15=0,CE19=0),"",(CE19-CE15)*100/CE15)</f>
        <v>0.21324689725763277</v>
      </c>
      <c r="CF110" s="86" t="str">
        <f t="shared" si="220"/>
        <v/>
      </c>
      <c r="CG110" s="86" t="str">
        <f t="shared" si="220"/>
        <v/>
      </c>
      <c r="CH110" s="86" t="str">
        <f t="shared" si="220"/>
        <v/>
      </c>
      <c r="CL110" s="4"/>
      <c r="CM110" s="4"/>
      <c r="CN110" s="4"/>
      <c r="CO110" s="4"/>
      <c r="CP110" s="4"/>
      <c r="CQ110" s="4"/>
      <c r="CR110" s="4"/>
      <c r="CS110" s="4"/>
      <c r="DB110" s="3"/>
      <c r="DC110" s="3"/>
      <c r="DD110" s="3"/>
      <c r="DE110" s="3"/>
      <c r="DF110" s="3"/>
    </row>
    <row r="111" spans="1:110" x14ac:dyDescent="0.3">
      <c r="A111" s="48" t="s">
        <v>25</v>
      </c>
      <c r="B111" s="46"/>
      <c r="C111" s="88" t="str">
        <f t="shared" ref="C111:AH111" si="221">IF(OR(C16=0,C20=0),"",(C20-C16)*100/C16)</f>
        <v/>
      </c>
      <c r="D111" s="88" t="str">
        <f t="shared" si="221"/>
        <v/>
      </c>
      <c r="E111" s="88" t="str">
        <f t="shared" si="221"/>
        <v/>
      </c>
      <c r="F111" s="88" t="str">
        <f t="shared" si="221"/>
        <v/>
      </c>
      <c r="G111" s="88" t="str">
        <f t="shared" si="221"/>
        <v/>
      </c>
      <c r="H111" s="88" t="str">
        <f t="shared" si="221"/>
        <v/>
      </c>
      <c r="I111" s="88" t="str">
        <f t="shared" si="221"/>
        <v/>
      </c>
      <c r="J111" s="88" t="str">
        <f t="shared" si="221"/>
        <v/>
      </c>
      <c r="K111" s="88" t="str">
        <f t="shared" si="221"/>
        <v/>
      </c>
      <c r="L111" s="88" t="str">
        <f t="shared" si="221"/>
        <v/>
      </c>
      <c r="M111" s="88" t="str">
        <f t="shared" si="221"/>
        <v/>
      </c>
      <c r="N111" s="93">
        <f t="shared" si="221"/>
        <v>-1.1256739715354787</v>
      </c>
      <c r="O111" s="94">
        <f t="shared" si="221"/>
        <v>-1.8916636252542949</v>
      </c>
      <c r="P111" s="88">
        <f t="shared" si="221"/>
        <v>-1.9317773121141504</v>
      </c>
      <c r="Q111" s="88">
        <f t="shared" si="221"/>
        <v>-1.9317773121141504</v>
      </c>
      <c r="R111" s="95">
        <f t="shared" si="221"/>
        <v>-1.9088604696011913</v>
      </c>
      <c r="S111" s="88">
        <f t="shared" si="221"/>
        <v>-1.9088604696011913</v>
      </c>
      <c r="T111" s="88">
        <f t="shared" si="221"/>
        <v>-1.7808844441949172</v>
      </c>
      <c r="U111" s="88">
        <f t="shared" si="221"/>
        <v>-1.7808844441949172</v>
      </c>
      <c r="V111" s="88">
        <f t="shared" si="221"/>
        <v>-1.7808844441949172</v>
      </c>
      <c r="W111" s="88">
        <f t="shared" si="221"/>
        <v>-1.4925598643732234</v>
      </c>
      <c r="X111" s="88">
        <f t="shared" si="221"/>
        <v>-1.4110813383333258</v>
      </c>
      <c r="Y111" s="88">
        <f t="shared" si="221"/>
        <v>-1.4110813383333258</v>
      </c>
      <c r="Z111" s="88">
        <f t="shared" si="221"/>
        <v>-1.4110813383333258</v>
      </c>
      <c r="AA111" s="88">
        <f t="shared" si="221"/>
        <v>-1.3956632918257943</v>
      </c>
      <c r="AB111" s="88">
        <f t="shared" si="221"/>
        <v>-1.4476989972160186</v>
      </c>
      <c r="AC111" s="88">
        <f t="shared" si="221"/>
        <v>-1.4476989972160186</v>
      </c>
      <c r="AD111" s="88">
        <f t="shared" si="221"/>
        <v>-1.4476989972160186</v>
      </c>
      <c r="AE111" s="88">
        <f t="shared" si="221"/>
        <v>-1.3399044168711571</v>
      </c>
      <c r="AF111" s="88">
        <f t="shared" si="221"/>
        <v>-1.3399044168711571</v>
      </c>
      <c r="AG111" s="88">
        <f t="shared" si="221"/>
        <v>-1.3399044168711571</v>
      </c>
      <c r="AH111" s="88">
        <f t="shared" si="221"/>
        <v>-1.3399044168711571</v>
      </c>
      <c r="AI111" s="88">
        <f t="shared" ref="AI111:BQ111" si="222">IF(OR(AI16=0,AI20=0),"",(AI20-AI16)*100/AI16)</f>
        <v>-1.3752699002271718</v>
      </c>
      <c r="AJ111" s="88">
        <f t="shared" si="222"/>
        <v>-1.3752699002271718</v>
      </c>
      <c r="AK111" s="88">
        <f t="shared" si="222"/>
        <v>-1.3752699002271718</v>
      </c>
      <c r="AL111" s="88">
        <f t="shared" si="222"/>
        <v>-1.4463021683298962</v>
      </c>
      <c r="AM111" s="88">
        <f t="shared" si="222"/>
        <v>-1.8337687476906954</v>
      </c>
      <c r="AN111" s="88">
        <f t="shared" si="222"/>
        <v>-1.8337687476906954</v>
      </c>
      <c r="AO111" s="88">
        <f t="shared" si="222"/>
        <v>-1.8337687476906954</v>
      </c>
      <c r="AP111" s="88">
        <f t="shared" si="222"/>
        <v>-1.8337687476906954</v>
      </c>
      <c r="AQ111" s="88">
        <f t="shared" si="222"/>
        <v>-1.8337687476906954</v>
      </c>
      <c r="AR111" s="88">
        <f t="shared" si="222"/>
        <v>-1.8337687476906954</v>
      </c>
      <c r="AS111" s="88">
        <f t="shared" si="222"/>
        <v>-1.8337687476906954</v>
      </c>
      <c r="AT111" s="88">
        <f t="shared" si="222"/>
        <v>-1.8337687476906954</v>
      </c>
      <c r="AU111" s="88">
        <f t="shared" si="222"/>
        <v>-1.8337687476906954</v>
      </c>
      <c r="AV111" s="88">
        <f t="shared" si="222"/>
        <v>-1.8337687476906954</v>
      </c>
      <c r="AW111" s="88">
        <f t="shared" si="222"/>
        <v>-1.8337687476906954</v>
      </c>
      <c r="AX111" s="88">
        <f t="shared" si="222"/>
        <v>-1.8337687476906954</v>
      </c>
      <c r="AY111" s="88">
        <f t="shared" si="222"/>
        <v>-1.8337687476906954</v>
      </c>
      <c r="AZ111" s="88">
        <f t="shared" si="222"/>
        <v>-1.8284636427244469</v>
      </c>
      <c r="BA111" s="88">
        <f t="shared" si="222"/>
        <v>-1.8284636427244469</v>
      </c>
      <c r="BB111" s="88">
        <f t="shared" si="222"/>
        <v>-1.8284636427244469</v>
      </c>
      <c r="BC111" s="88">
        <f t="shared" si="222"/>
        <v>-1.8284636427244469</v>
      </c>
      <c r="BD111" s="88">
        <f t="shared" si="222"/>
        <v>-1.8284636427244469</v>
      </c>
      <c r="BE111" s="88">
        <f t="shared" si="222"/>
        <v>-1.8284636427244469</v>
      </c>
      <c r="BF111" s="88">
        <f t="shared" si="222"/>
        <v>-1.8284636427244469</v>
      </c>
      <c r="BG111" s="88">
        <f t="shared" si="222"/>
        <v>-1.8284636427244469</v>
      </c>
      <c r="BH111" s="88">
        <f t="shared" si="222"/>
        <v>-1.8284636427244469</v>
      </c>
      <c r="BI111" s="88">
        <f t="shared" si="222"/>
        <v>-1.8284636427244469</v>
      </c>
      <c r="BJ111" s="88">
        <f t="shared" si="222"/>
        <v>-1.8284636427244469</v>
      </c>
      <c r="BK111" s="88">
        <f t="shared" si="222"/>
        <v>-1.8284636427244469</v>
      </c>
      <c r="BL111" s="88">
        <f t="shared" si="222"/>
        <v>-1.8284636427244469</v>
      </c>
      <c r="BM111" s="88">
        <f t="shared" si="222"/>
        <v>-1.8284636427244469</v>
      </c>
      <c r="BN111" s="88">
        <f t="shared" si="222"/>
        <v>-1.8315018315018363</v>
      </c>
      <c r="BO111" s="88">
        <f t="shared" si="222"/>
        <v>-1.8315018315018363</v>
      </c>
      <c r="BP111" s="88">
        <f t="shared" si="222"/>
        <v>-1.8315018315018363</v>
      </c>
      <c r="BQ111" s="88">
        <f t="shared" si="222"/>
        <v>-1.8315018315018363</v>
      </c>
      <c r="BR111" s="88">
        <f t="shared" ref="BR111:BZ111" si="223">IF(OR(BR16=0,BR20=0),"",(BR20-BR16)*100/BR16)</f>
        <v>-1.8315018315018363</v>
      </c>
      <c r="BS111" s="88">
        <f t="shared" si="223"/>
        <v>-1.837888784165878</v>
      </c>
      <c r="BT111" s="88">
        <f t="shared" si="223"/>
        <v>-1.837888784165878</v>
      </c>
      <c r="BU111" s="88">
        <f t="shared" si="223"/>
        <v>-1.837888784165878</v>
      </c>
      <c r="BV111" s="88">
        <f t="shared" si="223"/>
        <v>-1.837888784165878</v>
      </c>
      <c r="BW111" s="88">
        <f t="shared" si="223"/>
        <v>-1.837888784165878</v>
      </c>
      <c r="BX111" s="88">
        <f t="shared" si="223"/>
        <v>-1.837888784165878</v>
      </c>
      <c r="BY111" s="88">
        <f t="shared" si="223"/>
        <v>-1.837888784165878</v>
      </c>
      <c r="BZ111" s="88">
        <f t="shared" si="223"/>
        <v>-1.837888784165878</v>
      </c>
      <c r="CA111" s="88">
        <f t="shared" ref="CA111:CD111" si="224">IF(OR(CA16=0,CA20=0),"",(CA20-CA16)*100/CA16)</f>
        <v>-1.837888784165878</v>
      </c>
      <c r="CB111" s="88">
        <f t="shared" si="224"/>
        <v>-1.837888784165878</v>
      </c>
      <c r="CC111" s="88">
        <f t="shared" si="224"/>
        <v>-1.837888784165878</v>
      </c>
      <c r="CD111" s="88">
        <f t="shared" si="224"/>
        <v>-1.837888784165878</v>
      </c>
      <c r="CE111" s="88">
        <f t="shared" ref="CE111:CH111" si="225">IF(OR(CE16=0,CE20=0),"",(CE20-CE16)*100/CE16)</f>
        <v>-1.837888784165878</v>
      </c>
      <c r="CF111" s="88" t="str">
        <f t="shared" si="225"/>
        <v/>
      </c>
      <c r="CG111" s="88" t="str">
        <f t="shared" si="225"/>
        <v/>
      </c>
      <c r="CH111" s="88" t="str">
        <f t="shared" si="225"/>
        <v/>
      </c>
      <c r="CL111" s="4"/>
      <c r="CM111" s="4"/>
      <c r="CN111" s="4"/>
      <c r="CO111" s="4"/>
      <c r="CP111" s="4"/>
      <c r="CQ111" s="4"/>
      <c r="CR111" s="4"/>
      <c r="CS111" s="4"/>
      <c r="DB111" s="3"/>
      <c r="DC111" s="3"/>
      <c r="DD111" s="3"/>
      <c r="DE111" s="3"/>
      <c r="DF111" s="3"/>
    </row>
    <row r="112" spans="1:110" x14ac:dyDescent="0.3">
      <c r="A112" s="49" t="s">
        <v>1</v>
      </c>
      <c r="B112" s="53"/>
      <c r="C112" s="86" t="str">
        <f t="shared" ref="C112:AH112" si="226">IF(OR(C17=0,C21=0),"",(C21-C17)*100/C17)</f>
        <v/>
      </c>
      <c r="D112" s="86" t="str">
        <f t="shared" si="226"/>
        <v/>
      </c>
      <c r="E112" s="86" t="str">
        <f t="shared" si="226"/>
        <v/>
      </c>
      <c r="F112" s="86" t="str">
        <f t="shared" si="226"/>
        <v/>
      </c>
      <c r="G112" s="86" t="str">
        <f t="shared" si="226"/>
        <v/>
      </c>
      <c r="H112" s="86" t="str">
        <f t="shared" si="226"/>
        <v/>
      </c>
      <c r="I112" s="86" t="str">
        <f t="shared" si="226"/>
        <v/>
      </c>
      <c r="J112" s="86" t="str">
        <f t="shared" si="226"/>
        <v/>
      </c>
      <c r="K112" s="86" t="str">
        <f t="shared" si="226"/>
        <v/>
      </c>
      <c r="L112" s="86" t="str">
        <f t="shared" si="226"/>
        <v/>
      </c>
      <c r="M112" s="86" t="str">
        <f t="shared" si="226"/>
        <v/>
      </c>
      <c r="N112" s="86" t="str">
        <f t="shared" si="226"/>
        <v/>
      </c>
      <c r="O112" s="89">
        <f t="shared" si="226"/>
        <v>-0.26567298809188411</v>
      </c>
      <c r="P112" s="90">
        <f t="shared" si="226"/>
        <v>0.19207829976282337</v>
      </c>
      <c r="Q112" s="86">
        <f t="shared" si="226"/>
        <v>-0.22241069636782915</v>
      </c>
      <c r="R112" s="86">
        <f t="shared" si="226"/>
        <v>-0.25088176495845094</v>
      </c>
      <c r="S112" s="91">
        <f t="shared" si="226"/>
        <v>-2.1509105155175172E-2</v>
      </c>
      <c r="T112" s="86">
        <f t="shared" si="226"/>
        <v>5.023548867716586E-2</v>
      </c>
      <c r="U112" s="86">
        <f t="shared" si="226"/>
        <v>5.023548867716586E-2</v>
      </c>
      <c r="V112" s="86">
        <f t="shared" si="226"/>
        <v>5.1320357710108323E-2</v>
      </c>
      <c r="W112" s="86">
        <f t="shared" si="226"/>
        <v>-9.5225360245018102E-3</v>
      </c>
      <c r="X112" s="86">
        <f t="shared" si="226"/>
        <v>-0.14404348168327386</v>
      </c>
      <c r="Y112" s="86">
        <f t="shared" si="226"/>
        <v>-0.14404348168327386</v>
      </c>
      <c r="Z112" s="86">
        <f t="shared" si="226"/>
        <v>-0.14404348168327386</v>
      </c>
      <c r="AA112" s="86">
        <f t="shared" si="226"/>
        <v>-0.17849628598083994</v>
      </c>
      <c r="AB112" s="86">
        <f t="shared" si="226"/>
        <v>-0.62926289933305135</v>
      </c>
      <c r="AC112" s="86">
        <f t="shared" si="226"/>
        <v>-0.46204564002071702</v>
      </c>
      <c r="AD112" s="86">
        <f t="shared" si="226"/>
        <v>-0.46204564002071702</v>
      </c>
      <c r="AE112" s="86">
        <f t="shared" si="226"/>
        <v>-0.7873412417517659</v>
      </c>
      <c r="AF112" s="86">
        <f t="shared" si="226"/>
        <v>-0.7873412417517659</v>
      </c>
      <c r="AG112" s="86">
        <f t="shared" si="226"/>
        <v>-0.7873412417517659</v>
      </c>
      <c r="AH112" s="86">
        <f t="shared" si="226"/>
        <v>-0.7873412417517659</v>
      </c>
      <c r="AI112" s="86">
        <f t="shared" ref="AI112:BQ112" si="227">IF(OR(AI17=0,AI21=0),"",(AI21-AI17)*100/AI17)</f>
        <v>-1.5832324888746201</v>
      </c>
      <c r="AJ112" s="86">
        <f t="shared" si="227"/>
        <v>-1.5832324888746201</v>
      </c>
      <c r="AK112" s="86">
        <f t="shared" si="227"/>
        <v>-1.5832324888746201</v>
      </c>
      <c r="AL112" s="86">
        <f t="shared" si="227"/>
        <v>-1.7761204439016367</v>
      </c>
      <c r="AM112" s="86">
        <f t="shared" si="227"/>
        <v>-1.4467689911891679</v>
      </c>
      <c r="AN112" s="86">
        <f t="shared" si="227"/>
        <v>-1.4627821257377733</v>
      </c>
      <c r="AO112" s="86">
        <f t="shared" si="227"/>
        <v>-1.4627821257377733</v>
      </c>
      <c r="AP112" s="86">
        <f t="shared" si="227"/>
        <v>-1.4627821257377733</v>
      </c>
      <c r="AQ112" s="86">
        <f t="shared" si="227"/>
        <v>-0.95868246717661287</v>
      </c>
      <c r="AR112" s="86">
        <f t="shared" si="227"/>
        <v>-0.951513757672097</v>
      </c>
      <c r="AS112" s="86">
        <f t="shared" si="227"/>
        <v>-0.951513757672097</v>
      </c>
      <c r="AT112" s="86">
        <f t="shared" si="227"/>
        <v>-0.951513757672097</v>
      </c>
      <c r="AU112" s="86">
        <f t="shared" si="227"/>
        <v>-0.951513757672097</v>
      </c>
      <c r="AV112" s="86">
        <f t="shared" si="227"/>
        <v>-0.951513757672097</v>
      </c>
      <c r="AW112" s="86">
        <f t="shared" si="227"/>
        <v>-0.951513757672097</v>
      </c>
      <c r="AX112" s="86">
        <f t="shared" si="227"/>
        <v>-0.951513757672097</v>
      </c>
      <c r="AY112" s="86">
        <f t="shared" si="227"/>
        <v>-0.91212965157057346</v>
      </c>
      <c r="AZ112" s="86">
        <f t="shared" si="227"/>
        <v>-0.92299846086422432</v>
      </c>
      <c r="BA112" s="86">
        <f t="shared" si="227"/>
        <v>-0.92299846086422432</v>
      </c>
      <c r="BB112" s="86">
        <f t="shared" si="227"/>
        <v>-0.92299846086422432</v>
      </c>
      <c r="BC112" s="86">
        <f t="shared" si="227"/>
        <v>-0.92299846086422432</v>
      </c>
      <c r="BD112" s="86">
        <f t="shared" si="227"/>
        <v>-0.92299846086422432</v>
      </c>
      <c r="BE112" s="86">
        <f t="shared" si="227"/>
        <v>-0.92299846086422432</v>
      </c>
      <c r="BF112" s="86">
        <f t="shared" si="227"/>
        <v>-0.92299846086422432</v>
      </c>
      <c r="BG112" s="86">
        <f t="shared" si="227"/>
        <v>-0.92299846086422432</v>
      </c>
      <c r="BH112" s="86">
        <f t="shared" si="227"/>
        <v>-0.92299846086422432</v>
      </c>
      <c r="BI112" s="86">
        <f t="shared" si="227"/>
        <v>-0.92299846086422432</v>
      </c>
      <c r="BJ112" s="86">
        <f t="shared" si="227"/>
        <v>-0.92299846086422432</v>
      </c>
      <c r="BK112" s="86">
        <f t="shared" si="227"/>
        <v>-0.92299846086422432</v>
      </c>
      <c r="BL112" s="86">
        <f t="shared" si="227"/>
        <v>-0.92299846086422432</v>
      </c>
      <c r="BM112" s="86">
        <f t="shared" si="227"/>
        <v>-0.92299846086422432</v>
      </c>
      <c r="BN112" s="86">
        <f t="shared" si="227"/>
        <v>-0.9305317324185074</v>
      </c>
      <c r="BO112" s="86">
        <f t="shared" si="227"/>
        <v>-0.82761578044595985</v>
      </c>
      <c r="BP112" s="86">
        <f t="shared" si="227"/>
        <v>-0.90051457975984817</v>
      </c>
      <c r="BQ112" s="86">
        <f t="shared" si="227"/>
        <v>-0.90051457975984817</v>
      </c>
      <c r="BR112" s="86">
        <f t="shared" ref="BR112:BZ112" si="228">IF(OR(BR17=0,BR21=0),"",(BR21-BR17)*100/BR17)</f>
        <v>-0.90051457975984817</v>
      </c>
      <c r="BS112" s="86">
        <f t="shared" si="228"/>
        <v>-0.90140602087466715</v>
      </c>
      <c r="BT112" s="86">
        <f t="shared" si="228"/>
        <v>-0.90140602087466715</v>
      </c>
      <c r="BU112" s="86">
        <f t="shared" si="228"/>
        <v>-0.90140602087466715</v>
      </c>
      <c r="BV112" s="86">
        <f t="shared" si="228"/>
        <v>-0.90140602087466715</v>
      </c>
      <c r="BW112" s="86">
        <f t="shared" si="228"/>
        <v>-0.9100319158112713</v>
      </c>
      <c r="BX112" s="86">
        <f t="shared" si="228"/>
        <v>-0.9100319158112713</v>
      </c>
      <c r="BY112" s="86">
        <f t="shared" si="228"/>
        <v>-0.9100319158112713</v>
      </c>
      <c r="BZ112" s="86">
        <f t="shared" si="228"/>
        <v>-0.9100319158112713</v>
      </c>
      <c r="CA112" s="86">
        <f t="shared" ref="CA112:CD112" si="229">IF(OR(CA17=0,CA21=0),"",(CA21-CA17)*100/CA17)</f>
        <v>-0.9100319158112713</v>
      </c>
      <c r="CB112" s="86">
        <f t="shared" si="229"/>
        <v>-0.9100319158112713</v>
      </c>
      <c r="CC112" s="86">
        <f t="shared" si="229"/>
        <v>-0.9100319158112713</v>
      </c>
      <c r="CD112" s="86">
        <f t="shared" si="229"/>
        <v>-0.9100319158112713</v>
      </c>
      <c r="CE112" s="86">
        <f t="shared" ref="CE112:CH112" si="230">IF(OR(CE17=0,CE21=0),"",(CE21-CE17)*100/CE17)</f>
        <v>-0.9100319158112713</v>
      </c>
      <c r="CF112" s="86" t="str">
        <f t="shared" si="230"/>
        <v/>
      </c>
      <c r="CG112" s="86" t="str">
        <f t="shared" si="230"/>
        <v/>
      </c>
      <c r="CH112" s="86" t="str">
        <f t="shared" si="230"/>
        <v/>
      </c>
      <c r="CL112" s="4"/>
      <c r="CM112" s="4"/>
      <c r="CN112" s="4"/>
      <c r="CO112" s="4"/>
      <c r="CP112" s="4"/>
      <c r="CQ112" s="4"/>
      <c r="CR112" s="4"/>
      <c r="CS112" s="4"/>
      <c r="DB112" s="3"/>
      <c r="DC112" s="3"/>
      <c r="DD112" s="3"/>
      <c r="DE112" s="3"/>
      <c r="DF112" s="3"/>
    </row>
    <row r="113" spans="1:110" x14ac:dyDescent="0.3">
      <c r="A113" s="47" t="s">
        <v>2</v>
      </c>
      <c r="B113" s="54"/>
      <c r="C113" s="86" t="str">
        <f t="shared" ref="C113:AH113" si="231">IF(OR(C18=0,C22=0),"",(C22-C18)*100/C18)</f>
        <v/>
      </c>
      <c r="D113" s="86" t="str">
        <f t="shared" si="231"/>
        <v/>
      </c>
      <c r="E113" s="86" t="str">
        <f t="shared" si="231"/>
        <v/>
      </c>
      <c r="F113" s="86" t="str">
        <f t="shared" si="231"/>
        <v/>
      </c>
      <c r="G113" s="86" t="str">
        <f t="shared" si="231"/>
        <v/>
      </c>
      <c r="H113" s="86" t="str">
        <f t="shared" si="231"/>
        <v/>
      </c>
      <c r="I113" s="86" t="str">
        <f t="shared" si="231"/>
        <v/>
      </c>
      <c r="J113" s="86" t="str">
        <f t="shared" si="231"/>
        <v/>
      </c>
      <c r="K113" s="86" t="str">
        <f t="shared" si="231"/>
        <v/>
      </c>
      <c r="L113" s="86" t="str">
        <f t="shared" si="231"/>
        <v/>
      </c>
      <c r="M113" s="86" t="str">
        <f t="shared" si="231"/>
        <v/>
      </c>
      <c r="N113" s="86" t="str">
        <f t="shared" si="231"/>
        <v/>
      </c>
      <c r="O113" s="86" t="str">
        <f t="shared" si="231"/>
        <v/>
      </c>
      <c r="P113" s="89">
        <f t="shared" si="231"/>
        <v>-2.0874554460909196</v>
      </c>
      <c r="Q113" s="90">
        <f t="shared" si="231"/>
        <v>-1.4926840449631216</v>
      </c>
      <c r="R113" s="86">
        <f t="shared" si="231"/>
        <v>-1.1887791434719075</v>
      </c>
      <c r="S113" s="86">
        <f t="shared" si="231"/>
        <v>-1.2902574105622797</v>
      </c>
      <c r="T113" s="91">
        <f t="shared" si="231"/>
        <v>-1.101477500901447</v>
      </c>
      <c r="U113" s="86">
        <f t="shared" si="231"/>
        <v>-1.101477500901447</v>
      </c>
      <c r="V113" s="86">
        <f t="shared" si="231"/>
        <v>-1.1004878767581308</v>
      </c>
      <c r="W113" s="86">
        <f t="shared" si="231"/>
        <v>-0.99757866576696286</v>
      </c>
      <c r="X113" s="86">
        <f t="shared" si="231"/>
        <v>-1.0186294535175935</v>
      </c>
      <c r="Y113" s="86">
        <f t="shared" si="231"/>
        <v>-1.0186294535175935</v>
      </c>
      <c r="Z113" s="86">
        <f t="shared" si="231"/>
        <v>-1.0186294535175935</v>
      </c>
      <c r="AA113" s="86">
        <f t="shared" si="231"/>
        <v>-1.091672662104253</v>
      </c>
      <c r="AB113" s="86">
        <f t="shared" si="231"/>
        <v>-2.6186050503136404</v>
      </c>
      <c r="AC113" s="86">
        <f t="shared" si="231"/>
        <v>-2.6186050503136404</v>
      </c>
      <c r="AD113" s="86">
        <f t="shared" si="231"/>
        <v>-2.6186050503136404</v>
      </c>
      <c r="AE113" s="86">
        <f t="shared" si="231"/>
        <v>-2.4997599189548003</v>
      </c>
      <c r="AF113" s="86">
        <f t="shared" si="231"/>
        <v>-2.4997599189548003</v>
      </c>
      <c r="AG113" s="86">
        <f t="shared" si="231"/>
        <v>-2.4997599189548003</v>
      </c>
      <c r="AH113" s="86">
        <f t="shared" si="231"/>
        <v>-2.4997599189548003</v>
      </c>
      <c r="AI113" s="86">
        <f t="shared" ref="AI113:BQ113" si="232">IF(OR(AI18=0,AI22=0),"",(AI22-AI18)*100/AI18)</f>
        <v>-3.2740193608828072</v>
      </c>
      <c r="AJ113" s="86">
        <f t="shared" si="232"/>
        <v>-3.2740193608828072</v>
      </c>
      <c r="AK113" s="86">
        <f t="shared" si="232"/>
        <v>-3.2740193608828072</v>
      </c>
      <c r="AL113" s="86">
        <f t="shared" si="232"/>
        <v>-3.2970633099193867</v>
      </c>
      <c r="AM113" s="86">
        <f t="shared" si="232"/>
        <v>-2.6275551887859323</v>
      </c>
      <c r="AN113" s="86">
        <f t="shared" si="232"/>
        <v>-2.4692521913497236</v>
      </c>
      <c r="AO113" s="86">
        <f t="shared" si="232"/>
        <v>-2.4692521913497236</v>
      </c>
      <c r="AP113" s="86">
        <f t="shared" si="232"/>
        <v>-2.4692521913497236</v>
      </c>
      <c r="AQ113" s="86">
        <f t="shared" si="232"/>
        <v>-2.0916530605272041</v>
      </c>
      <c r="AR113" s="86">
        <f t="shared" si="232"/>
        <v>-2.09901889668035</v>
      </c>
      <c r="AS113" s="86">
        <f t="shared" si="232"/>
        <v>-2.09901889668035</v>
      </c>
      <c r="AT113" s="86">
        <f t="shared" si="232"/>
        <v>-2.09901889668035</v>
      </c>
      <c r="AU113" s="86">
        <f t="shared" si="232"/>
        <v>-2.09901889668035</v>
      </c>
      <c r="AV113" s="86">
        <f t="shared" si="232"/>
        <v>-2.09901889668035</v>
      </c>
      <c r="AW113" s="86">
        <f t="shared" si="232"/>
        <v>-2.09901889668035</v>
      </c>
      <c r="AX113" s="86">
        <f t="shared" si="232"/>
        <v>-2.09901889668035</v>
      </c>
      <c r="AY113" s="86">
        <f t="shared" si="232"/>
        <v>-2.1315779521442284</v>
      </c>
      <c r="AZ113" s="86">
        <f t="shared" si="232"/>
        <v>-2.1248237312966918</v>
      </c>
      <c r="BA113" s="86">
        <f t="shared" si="232"/>
        <v>-2.1248237312966918</v>
      </c>
      <c r="BB113" s="86">
        <f t="shared" si="232"/>
        <v>-2.1248237312966918</v>
      </c>
      <c r="BC113" s="86">
        <f t="shared" si="232"/>
        <v>-2.1248237312966918</v>
      </c>
      <c r="BD113" s="86">
        <f t="shared" si="232"/>
        <v>-2.1248237312966918</v>
      </c>
      <c r="BE113" s="86">
        <f t="shared" si="232"/>
        <v>-2.1248237312966918</v>
      </c>
      <c r="BF113" s="86">
        <f t="shared" si="232"/>
        <v>-2.1248237312966918</v>
      </c>
      <c r="BG113" s="86">
        <f t="shared" si="232"/>
        <v>-2.1248237312966918</v>
      </c>
      <c r="BH113" s="86">
        <f t="shared" si="232"/>
        <v>-2.1248237312966918</v>
      </c>
      <c r="BI113" s="86">
        <f t="shared" si="232"/>
        <v>-2.1248237312966918</v>
      </c>
      <c r="BJ113" s="86">
        <f t="shared" si="232"/>
        <v>-2.1248237312966918</v>
      </c>
      <c r="BK113" s="86">
        <f t="shared" si="232"/>
        <v>-2.1248237312966918</v>
      </c>
      <c r="BL113" s="86">
        <f t="shared" si="232"/>
        <v>-2.1248237312966918</v>
      </c>
      <c r="BM113" s="86">
        <f t="shared" si="232"/>
        <v>-2.1248237312966918</v>
      </c>
      <c r="BN113" s="86">
        <f t="shared" si="232"/>
        <v>-2.128022516951686</v>
      </c>
      <c r="BO113" s="86">
        <f t="shared" si="232"/>
        <v>-2.0256727365772647</v>
      </c>
      <c r="BP113" s="86">
        <f t="shared" si="232"/>
        <v>-2.0811122009467455</v>
      </c>
      <c r="BQ113" s="86">
        <f t="shared" si="232"/>
        <v>-2.0811122009467455</v>
      </c>
      <c r="BR113" s="86">
        <f t="shared" ref="BR113:BZ113" si="233">IF(OR(BR18=0,BR22=0),"",(BR22-BR18)*100/BR18)</f>
        <v>-2.0811122009467455</v>
      </c>
      <c r="BS113" s="86">
        <f t="shared" si="233"/>
        <v>-2.0898731455601003</v>
      </c>
      <c r="BT113" s="86">
        <f t="shared" si="233"/>
        <v>-2.0898731455601003</v>
      </c>
      <c r="BU113" s="86">
        <f t="shared" si="233"/>
        <v>-2.0898731455601003</v>
      </c>
      <c r="BV113" s="86">
        <f t="shared" si="233"/>
        <v>-2.0898731455601003</v>
      </c>
      <c r="BW113" s="86">
        <f t="shared" si="233"/>
        <v>-2.0941732960653643</v>
      </c>
      <c r="BX113" s="86">
        <f t="shared" si="233"/>
        <v>-2.0941732960653643</v>
      </c>
      <c r="BY113" s="86">
        <f t="shared" si="233"/>
        <v>-2.0941732960653643</v>
      </c>
      <c r="BZ113" s="86">
        <f t="shared" si="233"/>
        <v>-2.0941732960653643</v>
      </c>
      <c r="CA113" s="86">
        <f t="shared" ref="CA113:CD113" si="234">IF(OR(CA18=0,CA22=0),"",(CA22-CA18)*100/CA18)</f>
        <v>-2.0941732960653643</v>
      </c>
      <c r="CB113" s="86">
        <f t="shared" si="234"/>
        <v>-2.0941732960653643</v>
      </c>
      <c r="CC113" s="86">
        <f t="shared" si="234"/>
        <v>-2.0941732960653643</v>
      </c>
      <c r="CD113" s="86">
        <f t="shared" si="234"/>
        <v>-2.0941732960653643</v>
      </c>
      <c r="CE113" s="86">
        <f t="shared" ref="CE113:CH113" si="235">IF(OR(CE18=0,CE22=0),"",(CE22-CE18)*100/CE18)</f>
        <v>-2.0941732960653643</v>
      </c>
      <c r="CF113" s="86" t="str">
        <f t="shared" si="235"/>
        <v/>
      </c>
      <c r="CG113" s="86" t="str">
        <f t="shared" si="235"/>
        <v/>
      </c>
      <c r="CH113" s="86" t="str">
        <f t="shared" si="235"/>
        <v/>
      </c>
      <c r="CL113" s="4"/>
      <c r="CM113" s="4"/>
      <c r="CN113" s="4"/>
      <c r="CO113" s="4"/>
      <c r="CP113" s="4"/>
      <c r="CQ113" s="4"/>
      <c r="CR113" s="4"/>
      <c r="CS113" s="4"/>
      <c r="DB113" s="3"/>
      <c r="DC113" s="3"/>
      <c r="DD113" s="3"/>
      <c r="DE113" s="3"/>
      <c r="DF113" s="3"/>
    </row>
    <row r="114" spans="1:110" x14ac:dyDescent="0.3">
      <c r="A114" s="47" t="s">
        <v>3</v>
      </c>
      <c r="B114" s="54"/>
      <c r="C114" s="86" t="str">
        <f t="shared" ref="C114:AH114" si="236">IF(OR(C19=0,C23=0),"",(C23-C19)*100/C19)</f>
        <v/>
      </c>
      <c r="D114" s="86" t="str">
        <f t="shared" si="236"/>
        <v/>
      </c>
      <c r="E114" s="86" t="str">
        <f t="shared" si="236"/>
        <v/>
      </c>
      <c r="F114" s="86" t="str">
        <f t="shared" si="236"/>
        <v/>
      </c>
      <c r="G114" s="86" t="str">
        <f t="shared" si="236"/>
        <v/>
      </c>
      <c r="H114" s="86" t="str">
        <f t="shared" si="236"/>
        <v/>
      </c>
      <c r="I114" s="86" t="str">
        <f t="shared" si="236"/>
        <v/>
      </c>
      <c r="J114" s="86" t="str">
        <f t="shared" si="236"/>
        <v/>
      </c>
      <c r="K114" s="86" t="str">
        <f t="shared" si="236"/>
        <v/>
      </c>
      <c r="L114" s="86" t="str">
        <f t="shared" si="236"/>
        <v/>
      </c>
      <c r="M114" s="86" t="str">
        <f t="shared" si="236"/>
        <v/>
      </c>
      <c r="N114" s="86" t="str">
        <f t="shared" si="236"/>
        <v/>
      </c>
      <c r="O114" s="86" t="str">
        <f t="shared" si="236"/>
        <v/>
      </c>
      <c r="P114" s="86" t="str">
        <f t="shared" si="236"/>
        <v/>
      </c>
      <c r="Q114" s="89">
        <f t="shared" si="236"/>
        <v>-5.7028376285779832</v>
      </c>
      <c r="R114" s="90">
        <f t="shared" si="236"/>
        <v>-5.2391694944188476</v>
      </c>
      <c r="S114" s="86">
        <f t="shared" si="236"/>
        <v>-4.8156631022634624</v>
      </c>
      <c r="T114" s="86">
        <f t="shared" si="236"/>
        <v>-4.5306960797562423</v>
      </c>
      <c r="U114" s="91">
        <f t="shared" si="236"/>
        <v>-4.5306960797562423</v>
      </c>
      <c r="V114" s="86">
        <f t="shared" si="236"/>
        <v>-4.5298409252937661</v>
      </c>
      <c r="W114" s="86">
        <f t="shared" si="236"/>
        <v>-4.7080792438517056</v>
      </c>
      <c r="X114" s="86">
        <f t="shared" si="236"/>
        <v>-4.3584821577689103</v>
      </c>
      <c r="Y114" s="86">
        <f t="shared" si="236"/>
        <v>-4.3584821577689103</v>
      </c>
      <c r="Z114" s="86">
        <f t="shared" si="236"/>
        <v>-4.3584821577689103</v>
      </c>
      <c r="AA114" s="86">
        <f t="shared" si="236"/>
        <v>-4.3906191981632423</v>
      </c>
      <c r="AB114" s="86">
        <f t="shared" si="236"/>
        <v>-4.2210576449843806</v>
      </c>
      <c r="AC114" s="86">
        <f t="shared" si="236"/>
        <v>-4.2210576449843806</v>
      </c>
      <c r="AD114" s="86">
        <f t="shared" si="236"/>
        <v>-4.2210576449843806</v>
      </c>
      <c r="AE114" s="86">
        <f t="shared" si="236"/>
        <v>-4.4445569169116208</v>
      </c>
      <c r="AF114" s="86">
        <f t="shared" si="236"/>
        <v>-4.4445569169116208</v>
      </c>
      <c r="AG114" s="86">
        <f t="shared" si="236"/>
        <v>-4.4445569169116208</v>
      </c>
      <c r="AH114" s="86">
        <f t="shared" si="236"/>
        <v>-4.4445569169116208</v>
      </c>
      <c r="AI114" s="86">
        <f t="shared" ref="AI114:BQ114" si="237">IF(OR(AI19=0,AI23=0),"",(AI23-AI19)*100/AI19)</f>
        <v>-4.7153790249316003</v>
      </c>
      <c r="AJ114" s="86">
        <f t="shared" si="237"/>
        <v>-4.7153790249316003</v>
      </c>
      <c r="AK114" s="86">
        <f t="shared" si="237"/>
        <v>-4.7153790249316003</v>
      </c>
      <c r="AL114" s="86">
        <f t="shared" si="237"/>
        <v>-4.6052911144383204</v>
      </c>
      <c r="AM114" s="86">
        <f t="shared" si="237"/>
        <v>-4.138576155013884</v>
      </c>
      <c r="AN114" s="86">
        <f t="shared" si="237"/>
        <v>-4.0891480879450484</v>
      </c>
      <c r="AO114" s="86">
        <f t="shared" si="237"/>
        <v>-4.0891480879450484</v>
      </c>
      <c r="AP114" s="86">
        <f t="shared" si="237"/>
        <v>-4.0891480879450484</v>
      </c>
      <c r="AQ114" s="86">
        <f t="shared" si="237"/>
        <v>-3.8025725950193734</v>
      </c>
      <c r="AR114" s="86">
        <f t="shared" si="237"/>
        <v>-3.8207239225819865</v>
      </c>
      <c r="AS114" s="86">
        <f t="shared" si="237"/>
        <v>-3.8207239225819865</v>
      </c>
      <c r="AT114" s="86">
        <f t="shared" si="237"/>
        <v>-3.8207239225819865</v>
      </c>
      <c r="AU114" s="86">
        <f t="shared" si="237"/>
        <v>-3.8207239225819865</v>
      </c>
      <c r="AV114" s="86">
        <f t="shared" si="237"/>
        <v>-3.8207239225819865</v>
      </c>
      <c r="AW114" s="86">
        <f t="shared" si="237"/>
        <v>-3.8207239225819865</v>
      </c>
      <c r="AX114" s="86">
        <f t="shared" si="237"/>
        <v>-3.8207239225819865</v>
      </c>
      <c r="AY114" s="86">
        <f t="shared" si="237"/>
        <v>-3.8753119674723524</v>
      </c>
      <c r="AZ114" s="86">
        <f t="shared" si="237"/>
        <v>-3.8567888551740759</v>
      </c>
      <c r="BA114" s="86">
        <f t="shared" si="237"/>
        <v>-3.8567888551740759</v>
      </c>
      <c r="BB114" s="86">
        <f t="shared" si="237"/>
        <v>-3.8567888551740759</v>
      </c>
      <c r="BC114" s="86">
        <f t="shared" si="237"/>
        <v>-3.8567888551740759</v>
      </c>
      <c r="BD114" s="86">
        <f t="shared" si="237"/>
        <v>-3.8567888551740759</v>
      </c>
      <c r="BE114" s="86">
        <f t="shared" si="237"/>
        <v>-3.8567888551740759</v>
      </c>
      <c r="BF114" s="86">
        <f t="shared" si="237"/>
        <v>-3.8567888551740759</v>
      </c>
      <c r="BG114" s="86">
        <f t="shared" si="237"/>
        <v>-3.8567888551740759</v>
      </c>
      <c r="BH114" s="86">
        <f t="shared" si="237"/>
        <v>-3.8567888551740759</v>
      </c>
      <c r="BI114" s="86">
        <f t="shared" si="237"/>
        <v>-3.8567888551740759</v>
      </c>
      <c r="BJ114" s="86">
        <f t="shared" si="237"/>
        <v>-3.8567888551740759</v>
      </c>
      <c r="BK114" s="86">
        <f t="shared" si="237"/>
        <v>-3.8567888551740759</v>
      </c>
      <c r="BL114" s="86">
        <f t="shared" si="237"/>
        <v>-3.8567888551740759</v>
      </c>
      <c r="BM114" s="86">
        <f t="shared" si="237"/>
        <v>-3.8567888551740759</v>
      </c>
      <c r="BN114" s="86">
        <f t="shared" si="237"/>
        <v>-3.8571003780638091</v>
      </c>
      <c r="BO114" s="86">
        <f t="shared" si="237"/>
        <v>-3.7509026804298937</v>
      </c>
      <c r="BP114" s="86">
        <f t="shared" si="237"/>
        <v>-3.8018775752941627</v>
      </c>
      <c r="BQ114" s="86">
        <f t="shared" si="237"/>
        <v>-3.8018775752941627</v>
      </c>
      <c r="BR114" s="86">
        <f t="shared" ref="BR114:BZ114" si="238">IF(OR(BR19=0,BR23=0),"",(BR23-BR19)*100/BR19)</f>
        <v>-3.8018775752941627</v>
      </c>
      <c r="BS114" s="86">
        <f t="shared" si="238"/>
        <v>-3.7962293058688172</v>
      </c>
      <c r="BT114" s="86">
        <f t="shared" si="238"/>
        <v>-3.7962293058688172</v>
      </c>
      <c r="BU114" s="86">
        <f t="shared" si="238"/>
        <v>-3.7962293058688172</v>
      </c>
      <c r="BV114" s="86">
        <f t="shared" si="238"/>
        <v>-3.7962293058688172</v>
      </c>
      <c r="BW114" s="86">
        <f t="shared" si="238"/>
        <v>-3.800485168319351</v>
      </c>
      <c r="BX114" s="86">
        <f t="shared" si="238"/>
        <v>-3.800485168319351</v>
      </c>
      <c r="BY114" s="86">
        <f t="shared" si="238"/>
        <v>-3.800485168319351</v>
      </c>
      <c r="BZ114" s="86">
        <f t="shared" si="238"/>
        <v>-3.800485168319351</v>
      </c>
      <c r="CA114" s="86">
        <f t="shared" ref="CA114:CD114" si="239">IF(OR(CA19=0,CA23=0),"",(CA23-CA19)*100/CA19)</f>
        <v>-3.800485168319351</v>
      </c>
      <c r="CB114" s="86">
        <f t="shared" si="239"/>
        <v>-3.800485168319351</v>
      </c>
      <c r="CC114" s="86">
        <f t="shared" si="239"/>
        <v>-3.800485168319351</v>
      </c>
      <c r="CD114" s="86">
        <f t="shared" si="239"/>
        <v>-3.800485168319351</v>
      </c>
      <c r="CE114" s="86">
        <f t="shared" ref="CE114:CH114" si="240">IF(OR(CE19=0,CE23=0),"",(CE23-CE19)*100/CE19)</f>
        <v>-3.800485168319351</v>
      </c>
      <c r="CF114" s="86" t="str">
        <f t="shared" si="240"/>
        <v/>
      </c>
      <c r="CG114" s="86" t="str">
        <f t="shared" si="240"/>
        <v/>
      </c>
      <c r="CH114" s="86" t="str">
        <f t="shared" si="240"/>
        <v/>
      </c>
      <c r="CL114" s="4"/>
      <c r="CM114" s="4"/>
      <c r="CN114" s="4"/>
      <c r="CO114" s="4"/>
      <c r="CP114" s="4"/>
      <c r="CQ114" s="4"/>
      <c r="CR114" s="4"/>
      <c r="CS114" s="4"/>
      <c r="DB114" s="3"/>
      <c r="DC114" s="3"/>
      <c r="DD114" s="3"/>
      <c r="DE114" s="3"/>
      <c r="DF114" s="3"/>
    </row>
    <row r="115" spans="1:110" x14ac:dyDescent="0.3">
      <c r="A115" s="48" t="s">
        <v>4</v>
      </c>
      <c r="B115" s="55"/>
      <c r="C115" s="88" t="str">
        <f t="shared" ref="C115:AH115" si="241">IF(OR(C20=0,C24=0),"",(C24-C20)*100/C20)</f>
        <v/>
      </c>
      <c r="D115" s="88" t="str">
        <f t="shared" si="241"/>
        <v/>
      </c>
      <c r="E115" s="88" t="str">
        <f t="shared" si="241"/>
        <v/>
      </c>
      <c r="F115" s="88" t="str">
        <f t="shared" si="241"/>
        <v/>
      </c>
      <c r="G115" s="88" t="str">
        <f t="shared" si="241"/>
        <v/>
      </c>
      <c r="H115" s="88" t="str">
        <f t="shared" si="241"/>
        <v/>
      </c>
      <c r="I115" s="88" t="str">
        <f t="shared" si="241"/>
        <v/>
      </c>
      <c r="J115" s="88" t="str">
        <f t="shared" si="241"/>
        <v/>
      </c>
      <c r="K115" s="88" t="str">
        <f t="shared" si="241"/>
        <v/>
      </c>
      <c r="L115" s="88" t="str">
        <f t="shared" si="241"/>
        <v/>
      </c>
      <c r="M115" s="88" t="str">
        <f t="shared" si="241"/>
        <v/>
      </c>
      <c r="N115" s="88" t="str">
        <f t="shared" si="241"/>
        <v/>
      </c>
      <c r="O115" s="88" t="str">
        <f t="shared" si="241"/>
        <v/>
      </c>
      <c r="P115" s="88" t="str">
        <f t="shared" si="241"/>
        <v/>
      </c>
      <c r="Q115" s="88" t="str">
        <f t="shared" si="241"/>
        <v/>
      </c>
      <c r="R115" s="93">
        <f t="shared" si="241"/>
        <v>-5.7626502494698828</v>
      </c>
      <c r="S115" s="94">
        <f t="shared" si="241"/>
        <v>-5.2265514367404506</v>
      </c>
      <c r="T115" s="88">
        <f t="shared" si="241"/>
        <v>-5.3899671144358479</v>
      </c>
      <c r="U115" s="88">
        <f t="shared" si="241"/>
        <v>-5.3903067593124829</v>
      </c>
      <c r="V115" s="95">
        <f t="shared" si="241"/>
        <v>-5.3893841692948072</v>
      </c>
      <c r="W115" s="88">
        <f t="shared" si="241"/>
        <v>-5.4811301123649088</v>
      </c>
      <c r="X115" s="88">
        <f t="shared" si="241"/>
        <v>-5.0621552484305203</v>
      </c>
      <c r="Y115" s="88">
        <f t="shared" si="241"/>
        <v>-5.0621552484305203</v>
      </c>
      <c r="Z115" s="88">
        <f t="shared" si="241"/>
        <v>-5.0621552484305203</v>
      </c>
      <c r="AA115" s="88">
        <f t="shared" si="241"/>
        <v>-4.955411253108748</v>
      </c>
      <c r="AB115" s="88">
        <f t="shared" si="241"/>
        <v>-4.461222496326001</v>
      </c>
      <c r="AC115" s="88">
        <f t="shared" si="241"/>
        <v>-4.461222496326001</v>
      </c>
      <c r="AD115" s="88">
        <f t="shared" si="241"/>
        <v>-4.461222496326001</v>
      </c>
      <c r="AE115" s="88">
        <f t="shared" si="241"/>
        <v>-4.4698300712585404</v>
      </c>
      <c r="AF115" s="88">
        <f t="shared" si="241"/>
        <v>-4.4698300712585404</v>
      </c>
      <c r="AG115" s="88">
        <f t="shared" si="241"/>
        <v>-4.4698300712585404</v>
      </c>
      <c r="AH115" s="88">
        <f t="shared" si="241"/>
        <v>-4.4698300712585404</v>
      </c>
      <c r="AI115" s="88">
        <f t="shared" ref="AI115:BQ115" si="242">IF(OR(AI20=0,AI24=0),"",(AI24-AI20)*100/AI20)</f>
        <v>-5.4712557266844399</v>
      </c>
      <c r="AJ115" s="88">
        <f t="shared" si="242"/>
        <v>-5.4712557266844399</v>
      </c>
      <c r="AK115" s="88">
        <f t="shared" si="242"/>
        <v>-5.4712557266844399</v>
      </c>
      <c r="AL115" s="88">
        <f t="shared" si="242"/>
        <v>-5.3655264944640395</v>
      </c>
      <c r="AM115" s="88">
        <f t="shared" si="242"/>
        <v>-4.687372601601993</v>
      </c>
      <c r="AN115" s="88">
        <f t="shared" si="242"/>
        <v>-4.6665188392696697</v>
      </c>
      <c r="AO115" s="88">
        <f t="shared" si="242"/>
        <v>-4.6665188392696697</v>
      </c>
      <c r="AP115" s="88">
        <f t="shared" si="242"/>
        <v>-4.6665188392696697</v>
      </c>
      <c r="AQ115" s="88">
        <f t="shared" si="242"/>
        <v>-4.3028216596950308</v>
      </c>
      <c r="AR115" s="88">
        <f t="shared" si="242"/>
        <v>-4.2960095403710366</v>
      </c>
      <c r="AS115" s="88">
        <f t="shared" si="242"/>
        <v>-4.2960095403710366</v>
      </c>
      <c r="AT115" s="88">
        <f t="shared" si="242"/>
        <v>-4.2960095403710366</v>
      </c>
      <c r="AU115" s="88">
        <f t="shared" si="242"/>
        <v>-4.2960095403710366</v>
      </c>
      <c r="AV115" s="88">
        <f t="shared" si="242"/>
        <v>-4.2960095403710366</v>
      </c>
      <c r="AW115" s="88">
        <f t="shared" si="242"/>
        <v>-4.2960095403710366</v>
      </c>
      <c r="AX115" s="88">
        <f t="shared" si="242"/>
        <v>-4.2960095403710366</v>
      </c>
      <c r="AY115" s="88">
        <f t="shared" si="242"/>
        <v>-4.2477169884567028</v>
      </c>
      <c r="AZ115" s="88">
        <f t="shared" si="242"/>
        <v>-4.2840115511834425</v>
      </c>
      <c r="BA115" s="88">
        <f t="shared" si="242"/>
        <v>-4.2840115511834425</v>
      </c>
      <c r="BB115" s="88">
        <f t="shared" si="242"/>
        <v>-4.2840115511834425</v>
      </c>
      <c r="BC115" s="88">
        <f t="shared" si="242"/>
        <v>-4.2840115511834425</v>
      </c>
      <c r="BD115" s="88">
        <f t="shared" si="242"/>
        <v>-4.2840115511834425</v>
      </c>
      <c r="BE115" s="88">
        <f t="shared" si="242"/>
        <v>-4.2840115511834425</v>
      </c>
      <c r="BF115" s="88">
        <f t="shared" si="242"/>
        <v>-4.2840115511834425</v>
      </c>
      <c r="BG115" s="88">
        <f t="shared" si="242"/>
        <v>-4.2840115511834425</v>
      </c>
      <c r="BH115" s="88">
        <f t="shared" si="242"/>
        <v>-4.2840115511834425</v>
      </c>
      <c r="BI115" s="88">
        <f t="shared" si="242"/>
        <v>-4.2840115511834425</v>
      </c>
      <c r="BJ115" s="88">
        <f t="shared" si="242"/>
        <v>-4.2840115511834425</v>
      </c>
      <c r="BK115" s="88">
        <f t="shared" si="242"/>
        <v>-4.2840115511834425</v>
      </c>
      <c r="BL115" s="88">
        <f t="shared" si="242"/>
        <v>-4.2840115511834425</v>
      </c>
      <c r="BM115" s="88">
        <f t="shared" si="242"/>
        <v>-4.2840115511834425</v>
      </c>
      <c r="BN115" s="88">
        <f t="shared" si="242"/>
        <v>-4.2823672335994347</v>
      </c>
      <c r="BO115" s="88">
        <f t="shared" si="242"/>
        <v>-4.186914265879893</v>
      </c>
      <c r="BP115" s="88">
        <f t="shared" si="242"/>
        <v>-4.2563346060395588</v>
      </c>
      <c r="BQ115" s="88">
        <f t="shared" si="242"/>
        <v>-4.2563346060395588</v>
      </c>
      <c r="BR115" s="88">
        <f t="shared" ref="BR115:BZ115" si="243">IF(OR(BR20=0,BR24=0),"",(BR24-BR20)*100/BR20)</f>
        <v>-4.2563346060395588</v>
      </c>
      <c r="BS115" s="88">
        <f t="shared" si="243"/>
        <v>-4.2508619560947851</v>
      </c>
      <c r="BT115" s="88">
        <f t="shared" si="243"/>
        <v>-4.2508619560947851</v>
      </c>
      <c r="BU115" s="88">
        <f t="shared" si="243"/>
        <v>-4.2508619560947851</v>
      </c>
      <c r="BV115" s="88">
        <f t="shared" si="243"/>
        <v>-4.2508619560947851</v>
      </c>
      <c r="BW115" s="88">
        <f t="shared" si="243"/>
        <v>-4.2552262907519625</v>
      </c>
      <c r="BX115" s="88">
        <f t="shared" si="243"/>
        <v>-4.2552262907519625</v>
      </c>
      <c r="BY115" s="88">
        <f t="shared" si="243"/>
        <v>-4.2552262907519625</v>
      </c>
      <c r="BZ115" s="88">
        <f t="shared" si="243"/>
        <v>-4.2552262907519625</v>
      </c>
      <c r="CA115" s="88">
        <f t="shared" ref="CA115:CD115" si="244">IF(OR(CA20=0,CA24=0),"",(CA24-CA20)*100/CA20)</f>
        <v>-4.2552262907519625</v>
      </c>
      <c r="CB115" s="88">
        <f t="shared" si="244"/>
        <v>-4.2552262907519625</v>
      </c>
      <c r="CC115" s="88">
        <f t="shared" si="244"/>
        <v>-4.2552262907519625</v>
      </c>
      <c r="CD115" s="88">
        <f t="shared" si="244"/>
        <v>-4.2552262907519625</v>
      </c>
      <c r="CE115" s="88">
        <f t="shared" ref="CE115:CH115" si="245">IF(OR(CE20=0,CE24=0),"",(CE24-CE20)*100/CE20)</f>
        <v>-4.2552262907519625</v>
      </c>
      <c r="CF115" s="88" t="str">
        <f t="shared" si="245"/>
        <v/>
      </c>
      <c r="CG115" s="88" t="str">
        <f t="shared" si="245"/>
        <v/>
      </c>
      <c r="CH115" s="88" t="str">
        <f t="shared" si="245"/>
        <v/>
      </c>
      <c r="CL115" s="4"/>
      <c r="CM115" s="4"/>
      <c r="CN115" s="4"/>
      <c r="CO115" s="4"/>
      <c r="CP115" s="4"/>
      <c r="CQ115" s="4"/>
      <c r="CR115" s="4"/>
      <c r="CS115" s="4"/>
      <c r="DB115" s="3"/>
      <c r="DC115" s="3"/>
      <c r="DD115" s="3"/>
      <c r="DE115" s="3"/>
      <c r="DF115" s="3"/>
    </row>
    <row r="116" spans="1:110" x14ac:dyDescent="0.3">
      <c r="A116" s="49" t="s">
        <v>5</v>
      </c>
      <c r="B116" s="53"/>
      <c r="C116" s="86" t="str">
        <f t="shared" ref="C116:AH116" si="246">IF(OR(C21=0,C25=0),"",(C25-C21)*100/C21)</f>
        <v/>
      </c>
      <c r="D116" s="86" t="str">
        <f t="shared" si="246"/>
        <v/>
      </c>
      <c r="E116" s="86" t="str">
        <f t="shared" si="246"/>
        <v/>
      </c>
      <c r="F116" s="86" t="str">
        <f t="shared" si="246"/>
        <v/>
      </c>
      <c r="G116" s="86" t="str">
        <f t="shared" si="246"/>
        <v/>
      </c>
      <c r="H116" s="86" t="str">
        <f t="shared" si="246"/>
        <v/>
      </c>
      <c r="I116" s="86" t="str">
        <f t="shared" si="246"/>
        <v/>
      </c>
      <c r="J116" s="86" t="str">
        <f t="shared" si="246"/>
        <v/>
      </c>
      <c r="K116" s="86" t="str">
        <f t="shared" si="246"/>
        <v/>
      </c>
      <c r="L116" s="86" t="str">
        <f t="shared" si="246"/>
        <v/>
      </c>
      <c r="M116" s="86" t="str">
        <f t="shared" si="246"/>
        <v/>
      </c>
      <c r="N116" s="86" t="str">
        <f t="shared" si="246"/>
        <v/>
      </c>
      <c r="O116" s="96" t="str">
        <f t="shared" si="246"/>
        <v/>
      </c>
      <c r="P116" s="96" t="str">
        <f t="shared" si="246"/>
        <v/>
      </c>
      <c r="Q116" s="96" t="str">
        <f t="shared" si="246"/>
        <v/>
      </c>
      <c r="R116" s="96" t="str">
        <f t="shared" si="246"/>
        <v/>
      </c>
      <c r="S116" s="98">
        <f t="shared" si="246"/>
        <v>-6.8303489254499716</v>
      </c>
      <c r="T116" s="99">
        <f t="shared" si="246"/>
        <v>-6.9731792831481734</v>
      </c>
      <c r="U116" s="96">
        <f t="shared" si="246"/>
        <v>-6.8367609992944596</v>
      </c>
      <c r="V116" s="96">
        <f t="shared" si="246"/>
        <v>-6.0671803973993352</v>
      </c>
      <c r="W116" s="97">
        <f t="shared" si="246"/>
        <v>-6.1756310872536329</v>
      </c>
      <c r="X116" s="96">
        <f t="shared" si="246"/>
        <v>-6.4984506256798298</v>
      </c>
      <c r="Y116" s="96">
        <f t="shared" si="246"/>
        <v>-6.4985627099803107</v>
      </c>
      <c r="Z116" s="86">
        <f t="shared" si="246"/>
        <v>-6.6612498172473504</v>
      </c>
      <c r="AA116" s="86">
        <f t="shared" si="246"/>
        <v>-6.6572997423014302</v>
      </c>
      <c r="AB116" s="86">
        <f t="shared" si="246"/>
        <v>-6.0776458509837576</v>
      </c>
      <c r="AC116" s="86">
        <f t="shared" si="246"/>
        <v>-6.2354292688764161</v>
      </c>
      <c r="AD116" s="86">
        <f t="shared" si="246"/>
        <v>-6.2354292688764161</v>
      </c>
      <c r="AE116" s="86">
        <f t="shared" si="246"/>
        <v>-6.6825805705974428</v>
      </c>
      <c r="AF116" s="86">
        <f t="shared" si="246"/>
        <v>-6.6825805705974428</v>
      </c>
      <c r="AG116" s="86">
        <f t="shared" si="246"/>
        <v>-6.6825805705974428</v>
      </c>
      <c r="AH116" s="86">
        <f t="shared" si="246"/>
        <v>-6.6825805705974428</v>
      </c>
      <c r="AI116" s="86">
        <f t="shared" ref="AI116:BQ116" si="247">IF(OR(AI21=0,AI25=0),"",(AI25-AI21)*100/AI21)</f>
        <v>-6.3837783939413724</v>
      </c>
      <c r="AJ116" s="86">
        <f t="shared" si="247"/>
        <v>-6.3856439224188222</v>
      </c>
      <c r="AK116" s="86">
        <f t="shared" si="247"/>
        <v>-6.3856439224188222</v>
      </c>
      <c r="AL116" s="86">
        <f t="shared" si="247"/>
        <v>-6.2684005882810219</v>
      </c>
      <c r="AM116" s="86">
        <f t="shared" si="247"/>
        <v>-6.4189214122595919</v>
      </c>
      <c r="AN116" s="86">
        <f t="shared" si="247"/>
        <v>-6.4203720878178245</v>
      </c>
      <c r="AO116" s="86">
        <f t="shared" si="247"/>
        <v>-6.4203720878178245</v>
      </c>
      <c r="AP116" s="86">
        <f t="shared" si="247"/>
        <v>-6.4203720878178245</v>
      </c>
      <c r="AQ116" s="86">
        <f t="shared" si="247"/>
        <v>-6.4771282661030272</v>
      </c>
      <c r="AR116" s="86">
        <f t="shared" si="247"/>
        <v>-6.4838970550560271</v>
      </c>
      <c r="AS116" s="86">
        <f t="shared" si="247"/>
        <v>-6.4838970550560271</v>
      </c>
      <c r="AT116" s="86">
        <f t="shared" si="247"/>
        <v>-6.4838970550560271</v>
      </c>
      <c r="AU116" s="86">
        <f t="shared" si="247"/>
        <v>-6.4838970550560271</v>
      </c>
      <c r="AV116" s="86">
        <f t="shared" si="247"/>
        <v>-6.4838970550560271</v>
      </c>
      <c r="AW116" s="86">
        <f t="shared" si="247"/>
        <v>-6.4838970550560271</v>
      </c>
      <c r="AX116" s="86">
        <f t="shared" si="247"/>
        <v>-6.4838970550560271</v>
      </c>
      <c r="AY116" s="86">
        <f t="shared" si="247"/>
        <v>-6.5270581951162123</v>
      </c>
      <c r="AZ116" s="86">
        <f t="shared" si="247"/>
        <v>-6.5356675233465307</v>
      </c>
      <c r="BA116" s="86">
        <f t="shared" si="247"/>
        <v>-6.5356675233465307</v>
      </c>
      <c r="BB116" s="86">
        <f t="shared" si="247"/>
        <v>-6.5356675233465307</v>
      </c>
      <c r="BC116" s="86">
        <f t="shared" si="247"/>
        <v>-6.5356675233465307</v>
      </c>
      <c r="BD116" s="86">
        <f t="shared" si="247"/>
        <v>-6.5356675233465307</v>
      </c>
      <c r="BE116" s="86">
        <f t="shared" si="247"/>
        <v>-6.5356675233465307</v>
      </c>
      <c r="BF116" s="86">
        <f t="shared" si="247"/>
        <v>-6.5356675233465307</v>
      </c>
      <c r="BG116" s="86">
        <f t="shared" si="247"/>
        <v>-6.5356675233465307</v>
      </c>
      <c r="BH116" s="86">
        <f t="shared" si="247"/>
        <v>-6.5356675233465307</v>
      </c>
      <c r="BI116" s="86">
        <f t="shared" si="247"/>
        <v>-6.5356675233465307</v>
      </c>
      <c r="BJ116" s="86">
        <f t="shared" si="247"/>
        <v>-6.5356675233465307</v>
      </c>
      <c r="BK116" s="86">
        <f t="shared" si="247"/>
        <v>-6.5356675233465307</v>
      </c>
      <c r="BL116" s="86">
        <f t="shared" si="247"/>
        <v>-6.5356675233465307</v>
      </c>
      <c r="BM116" s="86">
        <f t="shared" si="247"/>
        <v>-6.5356675233465307</v>
      </c>
      <c r="BN116" s="86">
        <f t="shared" si="247"/>
        <v>-6.5316192702246587</v>
      </c>
      <c r="BO116" s="86">
        <f t="shared" si="247"/>
        <v>-6.6242919531283873</v>
      </c>
      <c r="BP116" s="86">
        <f t="shared" si="247"/>
        <v>-6.6724361748161032</v>
      </c>
      <c r="BQ116" s="86">
        <f t="shared" si="247"/>
        <v>-6.6724361748161032</v>
      </c>
      <c r="BR116" s="86">
        <f t="shared" ref="BR116:BZ116" si="248">IF(OR(BR21=0,BR25=0),"",(BR25-BR21)*100/BR21)</f>
        <v>-6.6724361748161032</v>
      </c>
      <c r="BS116" s="86">
        <f t="shared" si="248"/>
        <v>-6.9634852243547778</v>
      </c>
      <c r="BT116" s="86">
        <f t="shared" si="248"/>
        <v>-7.8078078078078068</v>
      </c>
      <c r="BU116" s="86">
        <f t="shared" si="248"/>
        <v>-7.8078078078078068</v>
      </c>
      <c r="BV116" s="86">
        <f t="shared" si="248"/>
        <v>-7.8078078078078068</v>
      </c>
      <c r="BW116" s="86">
        <f t="shared" si="248"/>
        <v>-7.9216539717083867</v>
      </c>
      <c r="BX116" s="86">
        <f t="shared" si="248"/>
        <v>-7.8868335146898705</v>
      </c>
      <c r="BY116" s="86">
        <f t="shared" si="248"/>
        <v>-7.8868335146898705</v>
      </c>
      <c r="BZ116" s="86">
        <f t="shared" si="248"/>
        <v>-7.8998911860718195</v>
      </c>
      <c r="CA116" s="86">
        <f t="shared" ref="CA116:CD116" si="249">IF(OR(CA21=0,CA25=0),"",(CA25-CA21)*100/CA21)</f>
        <v>-7.8998911860718195</v>
      </c>
      <c r="CB116" s="86">
        <f t="shared" si="249"/>
        <v>-7.6169749727965295</v>
      </c>
      <c r="CC116" s="86">
        <f t="shared" si="249"/>
        <v>-7.6169749727965295</v>
      </c>
      <c r="CD116" s="86">
        <f t="shared" si="249"/>
        <v>-7.5299238302502642</v>
      </c>
      <c r="CE116" s="86">
        <f t="shared" ref="CE116:CH116" si="250">IF(OR(CE21=0,CE25=0),"",(CE25-CE21)*100/CE21)</f>
        <v>-7.5299238302502642</v>
      </c>
      <c r="CF116" s="86" t="str">
        <f t="shared" si="250"/>
        <v/>
      </c>
      <c r="CG116" s="86" t="str">
        <f t="shared" si="250"/>
        <v/>
      </c>
      <c r="CH116" s="86" t="str">
        <f t="shared" si="250"/>
        <v/>
      </c>
      <c r="CL116" s="4"/>
      <c r="CM116" s="4"/>
      <c r="CN116" s="4"/>
      <c r="CO116" s="4"/>
      <c r="CP116" s="4"/>
      <c r="CQ116" s="4"/>
      <c r="CR116" s="4"/>
      <c r="CS116" s="4"/>
      <c r="DB116" s="3"/>
      <c r="DC116" s="3"/>
      <c r="DD116" s="3"/>
      <c r="DE116" s="3"/>
      <c r="DF116" s="3"/>
    </row>
    <row r="117" spans="1:110" x14ac:dyDescent="0.3">
      <c r="A117" s="47" t="s">
        <v>6</v>
      </c>
      <c r="B117" s="56"/>
      <c r="C117" s="86" t="str">
        <f t="shared" ref="C117:AH117" si="251">IF(OR(C22=0,C26=0),"",(C26-C22)*100/C22)</f>
        <v/>
      </c>
      <c r="D117" s="86" t="str">
        <f t="shared" si="251"/>
        <v/>
      </c>
      <c r="E117" s="86" t="str">
        <f t="shared" si="251"/>
        <v/>
      </c>
      <c r="F117" s="86" t="str">
        <f t="shared" si="251"/>
        <v/>
      </c>
      <c r="G117" s="86" t="str">
        <f t="shared" si="251"/>
        <v/>
      </c>
      <c r="H117" s="86" t="str">
        <f t="shared" si="251"/>
        <v/>
      </c>
      <c r="I117" s="86" t="str">
        <f t="shared" si="251"/>
        <v/>
      </c>
      <c r="J117" s="86" t="str">
        <f t="shared" si="251"/>
        <v/>
      </c>
      <c r="K117" s="86" t="str">
        <f t="shared" si="251"/>
        <v/>
      </c>
      <c r="L117" s="86" t="str">
        <f t="shared" si="251"/>
        <v/>
      </c>
      <c r="M117" s="86" t="str">
        <f t="shared" si="251"/>
        <v/>
      </c>
      <c r="N117" s="86" t="str">
        <f t="shared" si="251"/>
        <v/>
      </c>
      <c r="O117" s="86" t="str">
        <f t="shared" si="251"/>
        <v/>
      </c>
      <c r="P117" s="86" t="str">
        <f t="shared" si="251"/>
        <v/>
      </c>
      <c r="Q117" s="86" t="str">
        <f t="shared" si="251"/>
        <v/>
      </c>
      <c r="R117" s="86" t="str">
        <f t="shared" si="251"/>
        <v/>
      </c>
      <c r="S117" s="86" t="str">
        <f t="shared" si="251"/>
        <v/>
      </c>
      <c r="T117" s="89">
        <f t="shared" si="251"/>
        <v>-9.514969554287795</v>
      </c>
      <c r="U117" s="90">
        <f t="shared" si="251"/>
        <v>-8.9487052301864267</v>
      </c>
      <c r="V117" s="86">
        <f t="shared" si="251"/>
        <v>-8.1810757544948292</v>
      </c>
      <c r="W117" s="86">
        <f t="shared" si="251"/>
        <v>-8.6561678105243125</v>
      </c>
      <c r="X117" s="91">
        <f t="shared" si="251"/>
        <v>-8.6265224448139488</v>
      </c>
      <c r="Y117" s="86">
        <f t="shared" si="251"/>
        <v>-8.6241817535461145</v>
      </c>
      <c r="Z117" s="86">
        <f t="shared" si="251"/>
        <v>-8.3436739905122526</v>
      </c>
      <c r="AA117" s="86">
        <f t="shared" si="251"/>
        <v>-8.3734942715034322</v>
      </c>
      <c r="AB117" s="86">
        <f t="shared" si="251"/>
        <v>-8.156587653435583</v>
      </c>
      <c r="AC117" s="86">
        <f t="shared" si="251"/>
        <v>-8.156587653435583</v>
      </c>
      <c r="AD117" s="86">
        <f t="shared" si="251"/>
        <v>-8.156587653435583</v>
      </c>
      <c r="AE117" s="86">
        <f t="shared" si="251"/>
        <v>-8.2561896554371152</v>
      </c>
      <c r="AF117" s="86">
        <f t="shared" si="251"/>
        <v>-8.2561896554371152</v>
      </c>
      <c r="AG117" s="86">
        <f t="shared" si="251"/>
        <v>-8.2561896554371152</v>
      </c>
      <c r="AH117" s="86">
        <f t="shared" si="251"/>
        <v>-8.2561896554371152</v>
      </c>
      <c r="AI117" s="86">
        <f t="shared" ref="AI117:BQ117" si="252">IF(OR(AI22=0,AI26=0),"",(AI26-AI22)*100/AI22)</f>
        <v>-7.4897990267548575</v>
      </c>
      <c r="AJ117" s="86">
        <f t="shared" si="252"/>
        <v>-7.4897990267548575</v>
      </c>
      <c r="AK117" s="86">
        <f t="shared" si="252"/>
        <v>-7.4897990267548575</v>
      </c>
      <c r="AL117" s="86">
        <f t="shared" si="252"/>
        <v>-7.5087446080017699</v>
      </c>
      <c r="AM117" s="86">
        <f t="shared" si="252"/>
        <v>-7.8599851470750064</v>
      </c>
      <c r="AN117" s="86">
        <f t="shared" si="252"/>
        <v>-8.1003156119942936</v>
      </c>
      <c r="AO117" s="86">
        <f t="shared" si="252"/>
        <v>-8.1003156119942936</v>
      </c>
      <c r="AP117" s="86">
        <f t="shared" si="252"/>
        <v>-8.1003156119942936</v>
      </c>
      <c r="AQ117" s="86">
        <f t="shared" si="252"/>
        <v>-8.3331623681167564</v>
      </c>
      <c r="AR117" s="86">
        <f t="shared" si="252"/>
        <v>-8.3262655740390663</v>
      </c>
      <c r="AS117" s="86">
        <f t="shared" si="252"/>
        <v>-8.3262655740390663</v>
      </c>
      <c r="AT117" s="86">
        <f t="shared" si="252"/>
        <v>-8.3262655740390663</v>
      </c>
      <c r="AU117" s="86">
        <f t="shared" si="252"/>
        <v>-8.3262655740390663</v>
      </c>
      <c r="AV117" s="86">
        <f t="shared" si="252"/>
        <v>-8.3262655740390663</v>
      </c>
      <c r="AW117" s="86">
        <f t="shared" si="252"/>
        <v>-8.3262655740390663</v>
      </c>
      <c r="AX117" s="86">
        <f t="shared" si="252"/>
        <v>-8.3262655740390663</v>
      </c>
      <c r="AY117" s="86">
        <f t="shared" si="252"/>
        <v>-8.3454959383570095</v>
      </c>
      <c r="AZ117" s="86">
        <f t="shared" si="252"/>
        <v>-8.3479322996644765</v>
      </c>
      <c r="BA117" s="86">
        <f t="shared" si="252"/>
        <v>-8.3479322996644765</v>
      </c>
      <c r="BB117" s="86">
        <f t="shared" si="252"/>
        <v>-8.3479322996644765</v>
      </c>
      <c r="BC117" s="86">
        <f t="shared" si="252"/>
        <v>-8.3479322996644765</v>
      </c>
      <c r="BD117" s="86">
        <f t="shared" si="252"/>
        <v>-8.3479322996644765</v>
      </c>
      <c r="BE117" s="86">
        <f t="shared" si="252"/>
        <v>-8.3479322996644765</v>
      </c>
      <c r="BF117" s="86">
        <f t="shared" si="252"/>
        <v>-8.3479322996644765</v>
      </c>
      <c r="BG117" s="86">
        <f t="shared" si="252"/>
        <v>-8.3479322996644765</v>
      </c>
      <c r="BH117" s="86">
        <f t="shared" si="252"/>
        <v>-8.3479322996644765</v>
      </c>
      <c r="BI117" s="86">
        <f t="shared" si="252"/>
        <v>-8.3479322996644765</v>
      </c>
      <c r="BJ117" s="86">
        <f t="shared" si="252"/>
        <v>-8.3479322996644765</v>
      </c>
      <c r="BK117" s="86">
        <f t="shared" si="252"/>
        <v>-8.3479322996644765</v>
      </c>
      <c r="BL117" s="86">
        <f t="shared" si="252"/>
        <v>-8.3479322996644765</v>
      </c>
      <c r="BM117" s="86">
        <f t="shared" si="252"/>
        <v>-8.3479322996644765</v>
      </c>
      <c r="BN117" s="86">
        <f t="shared" si="252"/>
        <v>-8.3398692810457451</v>
      </c>
      <c r="BO117" s="86">
        <f t="shared" si="252"/>
        <v>-8.2963349873770245</v>
      </c>
      <c r="BP117" s="86">
        <f t="shared" si="252"/>
        <v>-8.2879665519794319</v>
      </c>
      <c r="BQ117" s="86">
        <f t="shared" si="252"/>
        <v>-8.2879665519794319</v>
      </c>
      <c r="BR117" s="86">
        <f t="shared" ref="BR117:BZ117" si="253">IF(OR(BR22=0,BR26=0),"",(BR26-BR22)*100/BR22)</f>
        <v>-8.2879665519794319</v>
      </c>
      <c r="BS117" s="86">
        <f t="shared" si="253"/>
        <v>-8.4896130704027204</v>
      </c>
      <c r="BT117" s="86">
        <f t="shared" si="253"/>
        <v>-8.2041372040932874</v>
      </c>
      <c r="BU117" s="86">
        <f t="shared" si="253"/>
        <v>-8.2041372040932874</v>
      </c>
      <c r="BV117" s="86">
        <f t="shared" si="253"/>
        <v>-8.2041372040932874</v>
      </c>
      <c r="BW117" s="86">
        <f t="shared" si="253"/>
        <v>-8.2176739283204654</v>
      </c>
      <c r="BX117" s="86">
        <f t="shared" si="253"/>
        <v>-8.2615952213633168</v>
      </c>
      <c r="BY117" s="86">
        <f t="shared" si="253"/>
        <v>-8.2615952213633168</v>
      </c>
      <c r="BZ117" s="86">
        <f t="shared" si="253"/>
        <v>-8.3143007730147609</v>
      </c>
      <c r="CA117" s="86">
        <f t="shared" ref="CA117:CD117" si="254">IF(OR(CA22=0,CA26=0),"",(CA26-CA22)*100/CA22)</f>
        <v>-8.3143007730147609</v>
      </c>
      <c r="CB117" s="86">
        <f t="shared" si="254"/>
        <v>-8.0024595924104123</v>
      </c>
      <c r="CC117" s="86">
        <f t="shared" si="254"/>
        <v>-8.0024595924104123</v>
      </c>
      <c r="CD117" s="86">
        <f t="shared" si="254"/>
        <v>-8.0551651440618546</v>
      </c>
      <c r="CE117" s="86">
        <f t="shared" ref="CE117:CH117" si="255">IF(OR(CE22=0,CE26=0),"",(CE26-CE22)*100/CE22)</f>
        <v>-8.0551651440618546</v>
      </c>
      <c r="CF117" s="86" t="str">
        <f t="shared" si="255"/>
        <v/>
      </c>
      <c r="CG117" s="86" t="str">
        <f t="shared" si="255"/>
        <v/>
      </c>
      <c r="CH117" s="86" t="str">
        <f t="shared" si="255"/>
        <v/>
      </c>
      <c r="CL117" s="4"/>
      <c r="CM117" s="4"/>
      <c r="CN117" s="4"/>
      <c r="CO117" s="4"/>
      <c r="CP117" s="4"/>
      <c r="CQ117" s="4"/>
      <c r="CR117" s="4"/>
      <c r="CS117" s="4"/>
      <c r="DB117" s="3"/>
      <c r="DC117" s="3"/>
      <c r="DD117" s="3"/>
      <c r="DE117" s="3"/>
      <c r="DF117" s="3"/>
    </row>
    <row r="118" spans="1:110" x14ac:dyDescent="0.3">
      <c r="A118" s="47" t="s">
        <v>7</v>
      </c>
      <c r="B118" s="56"/>
      <c r="C118" s="86" t="str">
        <f t="shared" ref="C118:AH118" si="256">IF(OR(C23=0,C27=0),"",(C27-C23)*100/C23)</f>
        <v/>
      </c>
      <c r="D118" s="86" t="str">
        <f t="shared" si="256"/>
        <v/>
      </c>
      <c r="E118" s="86" t="str">
        <f t="shared" si="256"/>
        <v/>
      </c>
      <c r="F118" s="86" t="str">
        <f t="shared" si="256"/>
        <v/>
      </c>
      <c r="G118" s="86" t="str">
        <f t="shared" si="256"/>
        <v/>
      </c>
      <c r="H118" s="86" t="str">
        <f t="shared" si="256"/>
        <v/>
      </c>
      <c r="I118" s="86" t="str">
        <f t="shared" si="256"/>
        <v/>
      </c>
      <c r="J118" s="86" t="str">
        <f t="shared" si="256"/>
        <v/>
      </c>
      <c r="K118" s="86" t="str">
        <f t="shared" si="256"/>
        <v/>
      </c>
      <c r="L118" s="86" t="str">
        <f t="shared" si="256"/>
        <v/>
      </c>
      <c r="M118" s="86" t="str">
        <f t="shared" si="256"/>
        <v/>
      </c>
      <c r="N118" s="86" t="str">
        <f t="shared" si="256"/>
        <v/>
      </c>
      <c r="O118" s="86" t="str">
        <f t="shared" si="256"/>
        <v/>
      </c>
      <c r="P118" s="86" t="str">
        <f t="shared" si="256"/>
        <v/>
      </c>
      <c r="Q118" s="86" t="str">
        <f t="shared" si="256"/>
        <v/>
      </c>
      <c r="R118" s="86" t="str">
        <f t="shared" si="256"/>
        <v/>
      </c>
      <c r="S118" s="86" t="str">
        <f t="shared" si="256"/>
        <v/>
      </c>
      <c r="T118" s="86" t="str">
        <f t="shared" si="256"/>
        <v/>
      </c>
      <c r="U118" s="89">
        <f t="shared" si="256"/>
        <v>-6.1883946021383576</v>
      </c>
      <c r="V118" s="90">
        <f t="shared" si="256"/>
        <v>-5.0476093468869374</v>
      </c>
      <c r="W118" s="86">
        <f t="shared" si="256"/>
        <v>-5.1170172298876651</v>
      </c>
      <c r="X118" s="86">
        <f t="shared" si="256"/>
        <v>-5.7730201403341805</v>
      </c>
      <c r="Y118" s="91">
        <f t="shared" si="256"/>
        <v>-5.7731939970734354</v>
      </c>
      <c r="Z118" s="86">
        <f t="shared" si="256"/>
        <v>-5.8412785742693334</v>
      </c>
      <c r="AA118" s="86">
        <f t="shared" si="256"/>
        <v>-5.8072038608912075</v>
      </c>
      <c r="AB118" s="86">
        <f t="shared" si="256"/>
        <v>-6.4018110398441097</v>
      </c>
      <c r="AC118" s="86">
        <f t="shared" si="256"/>
        <v>-6.4018110398441097</v>
      </c>
      <c r="AD118" s="86">
        <f t="shared" si="256"/>
        <v>-6.4018110398441097</v>
      </c>
      <c r="AE118" s="86">
        <f t="shared" si="256"/>
        <v>-5.9530508465398704</v>
      </c>
      <c r="AF118" s="86">
        <f t="shared" si="256"/>
        <v>-5.9530508465398704</v>
      </c>
      <c r="AG118" s="86">
        <f t="shared" si="256"/>
        <v>-5.9530508465398704</v>
      </c>
      <c r="AH118" s="86">
        <f t="shared" si="256"/>
        <v>-5.9530508465398704</v>
      </c>
      <c r="AI118" s="86">
        <f t="shared" ref="AI118:BQ118" si="257">IF(OR(AI23=0,AI27=0),"",(AI27-AI23)*100/AI23)</f>
        <v>-6.272595631392158</v>
      </c>
      <c r="AJ118" s="86">
        <f t="shared" si="257"/>
        <v>-6.272595631392158</v>
      </c>
      <c r="AK118" s="86">
        <f t="shared" si="257"/>
        <v>-6.272595631392158</v>
      </c>
      <c r="AL118" s="86">
        <f t="shared" si="257"/>
        <v>-6.3322424069076382</v>
      </c>
      <c r="AM118" s="86">
        <f t="shared" si="257"/>
        <v>-6.4968105304394941</v>
      </c>
      <c r="AN118" s="86">
        <f t="shared" si="257"/>
        <v>-6.533881263710219</v>
      </c>
      <c r="AO118" s="86">
        <f t="shared" si="257"/>
        <v>-6.533881263710219</v>
      </c>
      <c r="AP118" s="86">
        <f t="shared" si="257"/>
        <v>-6.533881263710219</v>
      </c>
      <c r="AQ118" s="86">
        <f t="shared" si="257"/>
        <v>-6.8688853832683963</v>
      </c>
      <c r="AR118" s="86">
        <f t="shared" si="257"/>
        <v>-6.8513093166080612</v>
      </c>
      <c r="AS118" s="86">
        <f t="shared" si="257"/>
        <v>-6.8513093166080612</v>
      </c>
      <c r="AT118" s="86">
        <f t="shared" si="257"/>
        <v>-6.8513093166080612</v>
      </c>
      <c r="AU118" s="86">
        <f t="shared" si="257"/>
        <v>-6.8513093166080612</v>
      </c>
      <c r="AV118" s="86">
        <f t="shared" si="257"/>
        <v>-6.8513093166080612</v>
      </c>
      <c r="AW118" s="86">
        <f t="shared" si="257"/>
        <v>-6.8513093166080612</v>
      </c>
      <c r="AX118" s="86">
        <f t="shared" si="257"/>
        <v>-6.8513093166080612</v>
      </c>
      <c r="AY118" s="86">
        <f t="shared" si="257"/>
        <v>-6.7858637499549346</v>
      </c>
      <c r="AZ118" s="86">
        <f t="shared" si="257"/>
        <v>-6.777316625918818</v>
      </c>
      <c r="BA118" s="86">
        <f t="shared" si="257"/>
        <v>-6.777316625918818</v>
      </c>
      <c r="BB118" s="86">
        <f t="shared" si="257"/>
        <v>-6.777316625918818</v>
      </c>
      <c r="BC118" s="86">
        <f t="shared" si="257"/>
        <v>-6.777316625918818</v>
      </c>
      <c r="BD118" s="86">
        <f t="shared" si="257"/>
        <v>-6.777316625918818</v>
      </c>
      <c r="BE118" s="86">
        <f t="shared" si="257"/>
        <v>-6.777316625918818</v>
      </c>
      <c r="BF118" s="86">
        <f t="shared" si="257"/>
        <v>-6.777316625918818</v>
      </c>
      <c r="BG118" s="86">
        <f t="shared" si="257"/>
        <v>-6.777316625918818</v>
      </c>
      <c r="BH118" s="86">
        <f t="shared" si="257"/>
        <v>-6.777316625918818</v>
      </c>
      <c r="BI118" s="86">
        <f t="shared" si="257"/>
        <v>-6.777316625918818</v>
      </c>
      <c r="BJ118" s="86">
        <f t="shared" si="257"/>
        <v>-6.777316625918818</v>
      </c>
      <c r="BK118" s="86">
        <f t="shared" si="257"/>
        <v>-6.777316625918818</v>
      </c>
      <c r="BL118" s="86">
        <f t="shared" si="257"/>
        <v>-6.777316625918818</v>
      </c>
      <c r="BM118" s="86">
        <f t="shared" si="257"/>
        <v>-6.777316625918818</v>
      </c>
      <c r="BN118" s="86">
        <f t="shared" si="257"/>
        <v>-6.7821322847169911</v>
      </c>
      <c r="BO118" s="86">
        <f t="shared" si="257"/>
        <v>-6.7967163915614695</v>
      </c>
      <c r="BP118" s="86">
        <f t="shared" si="257"/>
        <v>-6.7694074008654876</v>
      </c>
      <c r="BQ118" s="86">
        <f t="shared" si="257"/>
        <v>-6.7694074008654876</v>
      </c>
      <c r="BR118" s="86">
        <f t="shared" ref="BR118:BZ118" si="258">IF(OR(BR23=0,BR27=0),"",(BR27-BR23)*100/BR23)</f>
        <v>-6.7694074008654876</v>
      </c>
      <c r="BS118" s="86">
        <f t="shared" si="258"/>
        <v>-6.8480424684804202</v>
      </c>
      <c r="BT118" s="86">
        <f t="shared" si="258"/>
        <v>-7.0603848706038397</v>
      </c>
      <c r="BU118" s="86">
        <f t="shared" si="258"/>
        <v>-7.0603848706038397</v>
      </c>
      <c r="BV118" s="86">
        <f t="shared" si="258"/>
        <v>-7.0603848706038397</v>
      </c>
      <c r="BW118" s="86">
        <f t="shared" si="258"/>
        <v>-7.0739692089895518</v>
      </c>
      <c r="BX118" s="86">
        <f t="shared" si="258"/>
        <v>-7.0253052557069404</v>
      </c>
      <c r="BY118" s="86">
        <f t="shared" si="258"/>
        <v>-7.0253052557069404</v>
      </c>
      <c r="BZ118" s="86">
        <f t="shared" si="258"/>
        <v>-7.0120332684480475</v>
      </c>
      <c r="CA118" s="86">
        <f t="shared" ref="CA118:CD118" si="259">IF(OR(CA23=0,CA27=0),"",(CA27-CA23)*100/CA23)</f>
        <v>-7.0120332684480475</v>
      </c>
      <c r="CB118" s="86">
        <f t="shared" si="259"/>
        <v>-7.6313926738630213</v>
      </c>
      <c r="CC118" s="86">
        <f t="shared" si="259"/>
        <v>-7.6313926738630213</v>
      </c>
      <c r="CD118" s="86">
        <f t="shared" si="259"/>
        <v>-7.5517607503096773</v>
      </c>
      <c r="CE118" s="86">
        <f t="shared" ref="CE118:CH118" si="260">IF(OR(CE23=0,CE27=0),"",(CE27-CE23)*100/CE23)</f>
        <v>-7.5517607503096773</v>
      </c>
      <c r="CF118" s="86" t="str">
        <f t="shared" si="260"/>
        <v/>
      </c>
      <c r="CG118" s="86" t="str">
        <f t="shared" si="260"/>
        <v/>
      </c>
      <c r="CH118" s="86" t="str">
        <f t="shared" si="260"/>
        <v/>
      </c>
      <c r="CI118" s="1"/>
      <c r="CL118" s="4"/>
      <c r="CM118" s="4"/>
      <c r="CN118" s="4"/>
      <c r="CO118" s="4"/>
      <c r="CP118" s="4"/>
      <c r="CQ118" s="4"/>
      <c r="CR118" s="4"/>
      <c r="CS118" s="4"/>
      <c r="DB118" s="3"/>
      <c r="DC118" s="3"/>
      <c r="DD118" s="3"/>
      <c r="DE118" s="3"/>
      <c r="DF118" s="3"/>
    </row>
    <row r="119" spans="1:110" x14ac:dyDescent="0.3">
      <c r="A119" s="48" t="s">
        <v>8</v>
      </c>
      <c r="B119" s="57"/>
      <c r="C119" s="88" t="str">
        <f t="shared" ref="C119:AH119" si="261">IF(OR(C24=0,C28=0),"",(C28-C24)*100/C24)</f>
        <v/>
      </c>
      <c r="D119" s="88" t="str">
        <f t="shared" si="261"/>
        <v/>
      </c>
      <c r="E119" s="88" t="str">
        <f t="shared" si="261"/>
        <v/>
      </c>
      <c r="F119" s="88" t="str">
        <f t="shared" si="261"/>
        <v/>
      </c>
      <c r="G119" s="88" t="str">
        <f t="shared" si="261"/>
        <v/>
      </c>
      <c r="H119" s="88" t="str">
        <f t="shared" si="261"/>
        <v/>
      </c>
      <c r="I119" s="88" t="str">
        <f t="shared" si="261"/>
        <v/>
      </c>
      <c r="J119" s="88" t="str">
        <f t="shared" si="261"/>
        <v/>
      </c>
      <c r="K119" s="88" t="str">
        <f t="shared" si="261"/>
        <v/>
      </c>
      <c r="L119" s="88" t="str">
        <f t="shared" si="261"/>
        <v/>
      </c>
      <c r="M119" s="88" t="str">
        <f t="shared" si="261"/>
        <v/>
      </c>
      <c r="N119" s="88" t="str">
        <f t="shared" si="261"/>
        <v/>
      </c>
      <c r="O119" s="88" t="str">
        <f t="shared" si="261"/>
        <v/>
      </c>
      <c r="P119" s="88" t="str">
        <f t="shared" si="261"/>
        <v/>
      </c>
      <c r="Q119" s="88" t="str">
        <f t="shared" si="261"/>
        <v/>
      </c>
      <c r="R119" s="88" t="str">
        <f t="shared" si="261"/>
        <v/>
      </c>
      <c r="S119" s="88" t="str">
        <f t="shared" si="261"/>
        <v/>
      </c>
      <c r="T119" s="88" t="str">
        <f t="shared" si="261"/>
        <v/>
      </c>
      <c r="U119" s="88" t="str">
        <f t="shared" si="261"/>
        <v/>
      </c>
      <c r="V119" s="93">
        <f t="shared" si="261"/>
        <v>-2.0290137260508083</v>
      </c>
      <c r="W119" s="94">
        <f t="shared" si="261"/>
        <v>-2.9904306861377226</v>
      </c>
      <c r="X119" s="88">
        <f t="shared" si="261"/>
        <v>-3.1840059389196158</v>
      </c>
      <c r="Y119" s="88">
        <f t="shared" si="261"/>
        <v>-3.1847866899884258</v>
      </c>
      <c r="Z119" s="95">
        <f t="shared" si="261"/>
        <v>-3.2606869232829538</v>
      </c>
      <c r="AA119" s="86">
        <f t="shared" si="261"/>
        <v>-3.4702199500959874</v>
      </c>
      <c r="AB119" s="88">
        <f t="shared" si="261"/>
        <v>-3.7635717212103001</v>
      </c>
      <c r="AC119" s="88">
        <f t="shared" si="261"/>
        <v>-3.7635717212103001</v>
      </c>
      <c r="AD119" s="88">
        <f t="shared" si="261"/>
        <v>-3.7635717212103001</v>
      </c>
      <c r="AE119" s="88">
        <f t="shared" si="261"/>
        <v>-3.7909320092264558</v>
      </c>
      <c r="AF119" s="88">
        <f t="shared" si="261"/>
        <v>-3.7909320092264558</v>
      </c>
      <c r="AG119" s="88">
        <f t="shared" si="261"/>
        <v>-3.7909320092264558</v>
      </c>
      <c r="AH119" s="88">
        <f t="shared" si="261"/>
        <v>-3.7909320092264558</v>
      </c>
      <c r="AI119" s="88">
        <f t="shared" ref="AI119:BQ119" si="262">IF(OR(AI24=0,AI28=0),"",(AI28-AI24)*100/AI24)</f>
        <v>-3.0919593988629868</v>
      </c>
      <c r="AJ119" s="88">
        <f t="shared" si="262"/>
        <v>-3.0919593988629868</v>
      </c>
      <c r="AK119" s="88">
        <f t="shared" si="262"/>
        <v>-3.0919593988629868</v>
      </c>
      <c r="AL119" s="88">
        <f t="shared" si="262"/>
        <v>-3.1401773892592235</v>
      </c>
      <c r="AM119" s="88">
        <f t="shared" si="262"/>
        <v>-2.7968466333040904</v>
      </c>
      <c r="AN119" s="88">
        <f t="shared" si="262"/>
        <v>-2.8312178118009959</v>
      </c>
      <c r="AO119" s="88">
        <f t="shared" si="262"/>
        <v>-2.8312178118009959</v>
      </c>
      <c r="AP119" s="88">
        <f t="shared" si="262"/>
        <v>-2.8312178118009959</v>
      </c>
      <c r="AQ119" s="88">
        <f t="shared" si="262"/>
        <v>-2.8154922687660098</v>
      </c>
      <c r="AR119" s="88">
        <f t="shared" si="262"/>
        <v>-2.8224097699060282</v>
      </c>
      <c r="AS119" s="88">
        <f t="shared" si="262"/>
        <v>-2.8224097699060282</v>
      </c>
      <c r="AT119" s="88">
        <f t="shared" si="262"/>
        <v>-2.8224097699060282</v>
      </c>
      <c r="AU119" s="88">
        <f t="shared" si="262"/>
        <v>-2.8224097699060282</v>
      </c>
      <c r="AV119" s="88">
        <f t="shared" si="262"/>
        <v>-2.8224097699060282</v>
      </c>
      <c r="AW119" s="88">
        <f t="shared" si="262"/>
        <v>-2.8224097699060282</v>
      </c>
      <c r="AX119" s="88">
        <f t="shared" si="262"/>
        <v>-2.8224097699060282</v>
      </c>
      <c r="AY119" s="88">
        <f t="shared" si="262"/>
        <v>-2.8435952769748032</v>
      </c>
      <c r="AZ119" s="88">
        <f t="shared" si="262"/>
        <v>-2.8399882930465674</v>
      </c>
      <c r="BA119" s="88">
        <f t="shared" si="262"/>
        <v>-2.8399882930465674</v>
      </c>
      <c r="BB119" s="88">
        <f t="shared" si="262"/>
        <v>-2.8399882930465674</v>
      </c>
      <c r="BC119" s="88">
        <f t="shared" si="262"/>
        <v>-2.8399882930465674</v>
      </c>
      <c r="BD119" s="88">
        <f t="shared" si="262"/>
        <v>-2.8399882930465674</v>
      </c>
      <c r="BE119" s="88">
        <f t="shared" si="262"/>
        <v>-2.8399882930465674</v>
      </c>
      <c r="BF119" s="88">
        <f t="shared" si="262"/>
        <v>-2.8399882930465674</v>
      </c>
      <c r="BG119" s="88">
        <f t="shared" si="262"/>
        <v>-2.8399882930465674</v>
      </c>
      <c r="BH119" s="88">
        <f t="shared" si="262"/>
        <v>-2.8399882930465674</v>
      </c>
      <c r="BI119" s="88">
        <f t="shared" si="262"/>
        <v>-2.8399882930465674</v>
      </c>
      <c r="BJ119" s="88">
        <f t="shared" si="262"/>
        <v>-2.8399882930465674</v>
      </c>
      <c r="BK119" s="88">
        <f t="shared" si="262"/>
        <v>-2.8399882930465674</v>
      </c>
      <c r="BL119" s="88">
        <f t="shared" si="262"/>
        <v>-2.8399882930465674</v>
      </c>
      <c r="BM119" s="88">
        <f t="shared" si="262"/>
        <v>-2.8399882930465674</v>
      </c>
      <c r="BN119" s="88">
        <f t="shared" si="262"/>
        <v>-2.8466524636235766</v>
      </c>
      <c r="BO119" s="88">
        <f t="shared" si="262"/>
        <v>-2.8211746592401346</v>
      </c>
      <c r="BP119" s="88">
        <f t="shared" si="262"/>
        <v>-2.8458784610504377</v>
      </c>
      <c r="BQ119" s="88">
        <f t="shared" si="262"/>
        <v>-2.8458784610504377</v>
      </c>
      <c r="BR119" s="88">
        <f t="shared" ref="BR119:BZ119" si="263">IF(OR(BR24=0,BR28=0),"",(BR28-BR24)*100/BR24)</f>
        <v>-2.8458784610504377</v>
      </c>
      <c r="BS119" s="88">
        <f t="shared" si="263"/>
        <v>-3.0493641460412952</v>
      </c>
      <c r="BT119" s="88">
        <f t="shared" si="263"/>
        <v>-3.2088973973289665</v>
      </c>
      <c r="BU119" s="88">
        <f t="shared" si="263"/>
        <v>-3.2088973973289665</v>
      </c>
      <c r="BV119" s="88">
        <f t="shared" si="263"/>
        <v>-3.2088973973289665</v>
      </c>
      <c r="BW119" s="88">
        <f t="shared" si="263"/>
        <v>-3.1725772631962967</v>
      </c>
      <c r="BX119" s="88">
        <f t="shared" si="263"/>
        <v>-3.149785759868732</v>
      </c>
      <c r="BY119" s="88">
        <f t="shared" si="263"/>
        <v>-3.149785759868732</v>
      </c>
      <c r="BZ119" s="88">
        <f t="shared" si="263"/>
        <v>-3.2136019691858921</v>
      </c>
      <c r="CA119" s="88">
        <f t="shared" ref="CA119:CD119" si="264">IF(OR(CA24=0,CA28=0),"",(CA28-CA24)*100/CA24)</f>
        <v>-3.2136019691858921</v>
      </c>
      <c r="CB119" s="88">
        <f t="shared" si="264"/>
        <v>-2.9127541252621216</v>
      </c>
      <c r="CC119" s="88">
        <f t="shared" si="264"/>
        <v>-2.9127541252621216</v>
      </c>
      <c r="CD119" s="88">
        <f t="shared" si="264"/>
        <v>-2.9902452365758183</v>
      </c>
      <c r="CE119" s="88">
        <f t="shared" ref="CE119:CH119" si="265">IF(OR(CE24=0,CE28=0),"",(CE28-CE24)*100/CE24)</f>
        <v>-2.9902452365758183</v>
      </c>
      <c r="CF119" s="88" t="str">
        <f t="shared" si="265"/>
        <v/>
      </c>
      <c r="CG119" s="88" t="str">
        <f t="shared" si="265"/>
        <v/>
      </c>
      <c r="CH119" s="88" t="str">
        <f t="shared" si="265"/>
        <v/>
      </c>
      <c r="CL119" s="4"/>
      <c r="CM119" s="4"/>
      <c r="CN119" s="4"/>
      <c r="CO119" s="4"/>
      <c r="CP119" s="4"/>
      <c r="CQ119" s="4"/>
      <c r="CR119" s="4"/>
      <c r="CS119" s="4"/>
      <c r="DB119" s="3"/>
      <c r="DC119" s="3"/>
      <c r="DD119" s="3"/>
      <c r="DE119" s="3"/>
      <c r="DF119" s="3"/>
    </row>
    <row r="120" spans="1:110" x14ac:dyDescent="0.3">
      <c r="A120" s="49" t="s">
        <v>9</v>
      </c>
      <c r="B120" s="58"/>
      <c r="C120" s="86" t="str">
        <f t="shared" ref="C120:AH120" si="266">IF(OR(C25=0,C29=0),"",(C29-C25)*100/C25)</f>
        <v/>
      </c>
      <c r="D120" s="86" t="str">
        <f t="shared" si="266"/>
        <v/>
      </c>
      <c r="E120" s="86" t="str">
        <f t="shared" si="266"/>
        <v/>
      </c>
      <c r="F120" s="86" t="str">
        <f t="shared" si="266"/>
        <v/>
      </c>
      <c r="G120" s="86" t="str">
        <f t="shared" si="266"/>
        <v/>
      </c>
      <c r="H120" s="86" t="str">
        <f t="shared" si="266"/>
        <v/>
      </c>
      <c r="I120" s="86" t="str">
        <f t="shared" si="266"/>
        <v/>
      </c>
      <c r="J120" s="86" t="str">
        <f t="shared" si="266"/>
        <v/>
      </c>
      <c r="K120" s="86" t="str">
        <f t="shared" si="266"/>
        <v/>
      </c>
      <c r="L120" s="86" t="str">
        <f t="shared" si="266"/>
        <v/>
      </c>
      <c r="M120" s="86" t="str">
        <f t="shared" si="266"/>
        <v/>
      </c>
      <c r="N120" s="86" t="str">
        <f t="shared" si="266"/>
        <v/>
      </c>
      <c r="O120" s="86" t="str">
        <f t="shared" si="266"/>
        <v/>
      </c>
      <c r="P120" s="86" t="str">
        <f t="shared" si="266"/>
        <v/>
      </c>
      <c r="Q120" s="86" t="str">
        <f t="shared" si="266"/>
        <v/>
      </c>
      <c r="R120" s="86" t="str">
        <f t="shared" si="266"/>
        <v/>
      </c>
      <c r="S120" s="86" t="str">
        <f t="shared" si="266"/>
        <v/>
      </c>
      <c r="T120" s="86" t="str">
        <f t="shared" si="266"/>
        <v/>
      </c>
      <c r="U120" s="86" t="str">
        <f t="shared" si="266"/>
        <v/>
      </c>
      <c r="V120" s="86" t="str">
        <f t="shared" si="266"/>
        <v/>
      </c>
      <c r="W120" s="89">
        <f t="shared" si="266"/>
        <v>-1.1042376963200777</v>
      </c>
      <c r="X120" s="90">
        <f t="shared" si="266"/>
        <v>-0.94485265467744506</v>
      </c>
      <c r="Y120" s="86">
        <f t="shared" si="266"/>
        <v>-0.40220841153711451</v>
      </c>
      <c r="Z120" s="86">
        <f t="shared" si="266"/>
        <v>-0.40893209021252602</v>
      </c>
      <c r="AA120" s="97">
        <f t="shared" si="266"/>
        <v>-0.12538344648777475</v>
      </c>
      <c r="AB120" s="96">
        <f t="shared" si="266"/>
        <v>-0.47047798231313259</v>
      </c>
      <c r="AC120" s="96">
        <f t="shared" si="266"/>
        <v>-1.7001058658270018</v>
      </c>
      <c r="AD120" s="86">
        <f t="shared" si="266"/>
        <v>-1.2022710966472527</v>
      </c>
      <c r="AE120" s="86">
        <f t="shared" si="266"/>
        <v>-0.78022139941484703</v>
      </c>
      <c r="AF120" s="86">
        <f t="shared" si="266"/>
        <v>-0.78022139941484703</v>
      </c>
      <c r="AG120" s="86">
        <f t="shared" si="266"/>
        <v>-0.78022139941484703</v>
      </c>
      <c r="AH120" s="86">
        <f t="shared" si="266"/>
        <v>-0.78022139941484703</v>
      </c>
      <c r="AI120" s="86">
        <f t="shared" ref="AI120:BQ120" si="267">IF(OR(AI25=0,AI29=0),"",(AI29-AI25)*100/AI25)</f>
        <v>-0.75555213353575257</v>
      </c>
      <c r="AJ120" s="86">
        <f t="shared" si="267"/>
        <v>-0.74978627022165845</v>
      </c>
      <c r="AK120" s="86">
        <f t="shared" si="267"/>
        <v>-0.74978627022165845</v>
      </c>
      <c r="AL120" s="86">
        <f t="shared" si="267"/>
        <v>-0.65731396008499587</v>
      </c>
      <c r="AM120" s="86">
        <f t="shared" si="267"/>
        <v>-0.32398989780679688</v>
      </c>
      <c r="AN120" s="86">
        <f t="shared" si="267"/>
        <v>-0.33110164060510727</v>
      </c>
      <c r="AO120" s="86">
        <f t="shared" si="267"/>
        <v>-0.33110164060510727</v>
      </c>
      <c r="AP120" s="86">
        <f t="shared" si="267"/>
        <v>-0.33110164060510727</v>
      </c>
      <c r="AQ120" s="86">
        <f t="shared" si="267"/>
        <v>-0.17244519333097513</v>
      </c>
      <c r="AR120" s="86">
        <f t="shared" si="267"/>
        <v>-0.18846752725023252</v>
      </c>
      <c r="AS120" s="86">
        <f t="shared" si="267"/>
        <v>-0.18846752725023252</v>
      </c>
      <c r="AT120" s="86">
        <f t="shared" si="267"/>
        <v>-0.18846752725023252</v>
      </c>
      <c r="AU120" s="86">
        <f t="shared" si="267"/>
        <v>-0.18846752725023252</v>
      </c>
      <c r="AV120" s="86">
        <f t="shared" si="267"/>
        <v>-0.18846752725023252</v>
      </c>
      <c r="AW120" s="86">
        <f t="shared" si="267"/>
        <v>-0.18846752725023252</v>
      </c>
      <c r="AX120" s="86">
        <f t="shared" si="267"/>
        <v>-0.18846752725023252</v>
      </c>
      <c r="AY120" s="86">
        <f t="shared" si="267"/>
        <v>-8.9161166480922108E-2</v>
      </c>
      <c r="AZ120" s="86">
        <f t="shared" si="267"/>
        <v>-7.9606225296311062E-2</v>
      </c>
      <c r="BA120" s="86">
        <f t="shared" si="267"/>
        <v>-7.9606225296311062E-2</v>
      </c>
      <c r="BB120" s="86">
        <f t="shared" si="267"/>
        <v>-7.9606225296311062E-2</v>
      </c>
      <c r="BC120" s="86">
        <f t="shared" si="267"/>
        <v>-7.9606225296311062E-2</v>
      </c>
      <c r="BD120" s="86">
        <f t="shared" si="267"/>
        <v>-7.9606225296311062E-2</v>
      </c>
      <c r="BE120" s="86">
        <f t="shared" si="267"/>
        <v>-7.9606225296311062E-2</v>
      </c>
      <c r="BF120" s="86">
        <f t="shared" si="267"/>
        <v>-7.9606225296311062E-2</v>
      </c>
      <c r="BG120" s="86">
        <f t="shared" si="267"/>
        <v>-7.9606225296311062E-2</v>
      </c>
      <c r="BH120" s="86">
        <f t="shared" si="267"/>
        <v>-7.9606225296311062E-2</v>
      </c>
      <c r="BI120" s="86">
        <f t="shared" si="267"/>
        <v>-7.9606225296311062E-2</v>
      </c>
      <c r="BJ120" s="86">
        <f t="shared" si="267"/>
        <v>-7.9606225296311062E-2</v>
      </c>
      <c r="BK120" s="86">
        <f t="shared" si="267"/>
        <v>-7.9606225296311062E-2</v>
      </c>
      <c r="BL120" s="86">
        <f t="shared" si="267"/>
        <v>-7.9606225296311062E-2</v>
      </c>
      <c r="BM120" s="86">
        <f t="shared" si="267"/>
        <v>-7.9606225296311062E-2</v>
      </c>
      <c r="BN120" s="86">
        <f t="shared" si="267"/>
        <v>-7.4094655922939984E-2</v>
      </c>
      <c r="BO120" s="86">
        <f t="shared" si="267"/>
        <v>-0.24542718221810658</v>
      </c>
      <c r="BP120" s="86">
        <f t="shared" si="267"/>
        <v>-0.28746290801185836</v>
      </c>
      <c r="BQ120" s="86">
        <f t="shared" si="267"/>
        <v>-0.28746290801185836</v>
      </c>
      <c r="BR120" s="86">
        <f t="shared" ref="BR120:BZ120" si="268">IF(OR(BR25=0,BR29=0),"",(BR29-BR25)*100/BR25)</f>
        <v>-0.28746290801185836</v>
      </c>
      <c r="BS120" s="86">
        <f t="shared" si="268"/>
        <v>-0.23389624362634062</v>
      </c>
      <c r="BT120" s="86">
        <f t="shared" si="268"/>
        <v>-0.4343105320304092</v>
      </c>
      <c r="BU120" s="86">
        <f t="shared" si="268"/>
        <v>-0.4343105320304092</v>
      </c>
      <c r="BV120" s="86">
        <f t="shared" si="268"/>
        <v>-0.4343105320304092</v>
      </c>
      <c r="BW120" s="86">
        <f t="shared" si="268"/>
        <v>-0.72323327818482686</v>
      </c>
      <c r="BX120" s="86">
        <f t="shared" si="268"/>
        <v>-0.70405897084536095</v>
      </c>
      <c r="BY120" s="86">
        <f t="shared" si="268"/>
        <v>-0.70405897084536095</v>
      </c>
      <c r="BZ120" s="86">
        <f t="shared" si="268"/>
        <v>-0.66635160680529137</v>
      </c>
      <c r="CA120" s="86">
        <f t="shared" ref="CA120:CD120" si="269">IF(OR(CA25=0,CA29=0),"",(CA29-CA25)*100/CA25)</f>
        <v>-0.66635160680529137</v>
      </c>
      <c r="CB120" s="86">
        <f t="shared" si="269"/>
        <v>-1.036513545347449</v>
      </c>
      <c r="CC120" s="86">
        <f t="shared" si="269"/>
        <v>-1.036513545347449</v>
      </c>
      <c r="CD120" s="86">
        <f t="shared" si="269"/>
        <v>-1.0779006825135422</v>
      </c>
      <c r="CE120" s="86">
        <f t="shared" ref="CE120:CH120" si="270">IF(OR(CE25=0,CE29=0),"",(CE29-CE25)*100/CE25)</f>
        <v>-1.0779006825135422</v>
      </c>
      <c r="CF120" s="86" t="str">
        <f t="shared" si="270"/>
        <v/>
      </c>
      <c r="CG120" s="86" t="str">
        <f t="shared" si="270"/>
        <v/>
      </c>
      <c r="CH120" s="86" t="str">
        <f t="shared" si="270"/>
        <v/>
      </c>
      <c r="CL120" s="4"/>
      <c r="CM120" s="4"/>
      <c r="CN120" s="4"/>
      <c r="CO120" s="4"/>
      <c r="CP120" s="4"/>
      <c r="CQ120" s="4"/>
      <c r="CR120" s="4"/>
      <c r="CS120" s="4"/>
      <c r="DB120" s="3"/>
      <c r="DC120" s="3"/>
      <c r="DD120" s="3"/>
      <c r="DE120" s="3"/>
      <c r="DF120" s="3"/>
    </row>
    <row r="121" spans="1:110" x14ac:dyDescent="0.3">
      <c r="A121" s="47" t="s">
        <v>10</v>
      </c>
      <c r="B121" s="56"/>
      <c r="C121" s="86" t="str">
        <f t="shared" ref="C121:AH121" si="271">IF(OR(C26=0,C30=0),"",(C30-C26)*100/C26)</f>
        <v/>
      </c>
      <c r="D121" s="86" t="str">
        <f t="shared" si="271"/>
        <v/>
      </c>
      <c r="E121" s="86" t="str">
        <f t="shared" si="271"/>
        <v/>
      </c>
      <c r="F121" s="86" t="str">
        <f t="shared" si="271"/>
        <v/>
      </c>
      <c r="G121" s="86" t="str">
        <f t="shared" si="271"/>
        <v/>
      </c>
      <c r="H121" s="86" t="str">
        <f t="shared" si="271"/>
        <v/>
      </c>
      <c r="I121" s="86" t="str">
        <f t="shared" si="271"/>
        <v/>
      </c>
      <c r="J121" s="86" t="str">
        <f t="shared" si="271"/>
        <v/>
      </c>
      <c r="K121" s="86" t="str">
        <f t="shared" si="271"/>
        <v/>
      </c>
      <c r="L121" s="86" t="str">
        <f t="shared" si="271"/>
        <v/>
      </c>
      <c r="M121" s="86" t="str">
        <f t="shared" si="271"/>
        <v/>
      </c>
      <c r="N121" s="86" t="str">
        <f t="shared" si="271"/>
        <v/>
      </c>
      <c r="O121" s="86" t="str">
        <f t="shared" si="271"/>
        <v/>
      </c>
      <c r="P121" s="86" t="str">
        <f t="shared" si="271"/>
        <v/>
      </c>
      <c r="Q121" s="86" t="str">
        <f t="shared" si="271"/>
        <v/>
      </c>
      <c r="R121" s="86" t="str">
        <f t="shared" si="271"/>
        <v/>
      </c>
      <c r="S121" s="86" t="str">
        <f t="shared" si="271"/>
        <v/>
      </c>
      <c r="T121" s="86" t="str">
        <f t="shared" si="271"/>
        <v/>
      </c>
      <c r="U121" s="86" t="str">
        <f t="shared" si="271"/>
        <v/>
      </c>
      <c r="V121" s="86" t="str">
        <f t="shared" si="271"/>
        <v/>
      </c>
      <c r="W121" s="86" t="str">
        <f t="shared" si="271"/>
        <v/>
      </c>
      <c r="X121" s="89">
        <f t="shared" si="271"/>
        <v>-1.1102717241186075</v>
      </c>
      <c r="Y121" s="90">
        <f t="shared" si="271"/>
        <v>-0.90706276733334179</v>
      </c>
      <c r="Z121" s="86">
        <f t="shared" si="271"/>
        <v>-0.7837515694123689</v>
      </c>
      <c r="AA121" s="86">
        <f t="shared" si="271"/>
        <v>-0.85839142997616102</v>
      </c>
      <c r="AB121" s="91">
        <f t="shared" si="271"/>
        <v>-0.47847810355441506</v>
      </c>
      <c r="AC121" s="86">
        <f t="shared" si="271"/>
        <v>-0.17396406607142811</v>
      </c>
      <c r="AD121" s="86">
        <f t="shared" si="271"/>
        <v>-0.544947635535877</v>
      </c>
      <c r="AE121" s="86">
        <f t="shared" si="271"/>
        <v>-0.80389674302262892</v>
      </c>
      <c r="AF121" s="86">
        <f t="shared" si="271"/>
        <v>-0.80389674302262892</v>
      </c>
      <c r="AG121" s="86">
        <f t="shared" si="271"/>
        <v>-0.80389674302262892</v>
      </c>
      <c r="AH121" s="86">
        <f t="shared" si="271"/>
        <v>-0.80389674302262892</v>
      </c>
      <c r="AI121" s="86">
        <f t="shared" ref="AI121:BQ121" si="272">IF(OR(AI26=0,AI30=0),"",(AI30-AI26)*100/AI26)</f>
        <v>-1.5318266235719264</v>
      </c>
      <c r="AJ121" s="86">
        <f t="shared" si="272"/>
        <v>-1.5318443609644263</v>
      </c>
      <c r="AK121" s="86">
        <f t="shared" si="272"/>
        <v>-1.5318443609644263</v>
      </c>
      <c r="AL121" s="86">
        <f t="shared" si="272"/>
        <v>-1.5119286802660801</v>
      </c>
      <c r="AM121" s="86">
        <f t="shared" si="272"/>
        <v>-0.62929685970105986</v>
      </c>
      <c r="AN121" s="86">
        <f t="shared" si="272"/>
        <v>-0.81665993381120616</v>
      </c>
      <c r="AO121" s="86">
        <f t="shared" si="272"/>
        <v>-0.81665993381120616</v>
      </c>
      <c r="AP121" s="86">
        <f t="shared" si="272"/>
        <v>-0.81665993381120616</v>
      </c>
      <c r="AQ121" s="86">
        <f t="shared" si="272"/>
        <v>-0.73700353887308745</v>
      </c>
      <c r="AR121" s="86">
        <f t="shared" si="272"/>
        <v>-0.78888739461718949</v>
      </c>
      <c r="AS121" s="86">
        <f t="shared" si="272"/>
        <v>-0.78888739461718949</v>
      </c>
      <c r="AT121" s="86">
        <f t="shared" si="272"/>
        <v>-0.78888739461718949</v>
      </c>
      <c r="AU121" s="86">
        <f t="shared" si="272"/>
        <v>-0.78888739461718949</v>
      </c>
      <c r="AV121" s="86">
        <f t="shared" si="272"/>
        <v>-0.78888739461718949</v>
      </c>
      <c r="AW121" s="86">
        <f t="shared" si="272"/>
        <v>-0.78888739461718949</v>
      </c>
      <c r="AX121" s="86">
        <f t="shared" si="272"/>
        <v>-0.78888739461718949</v>
      </c>
      <c r="AY121" s="86">
        <f t="shared" si="272"/>
        <v>-0.58834572833677568</v>
      </c>
      <c r="AZ121" s="86">
        <f t="shared" si="272"/>
        <v>-0.6693981835647812</v>
      </c>
      <c r="BA121" s="86">
        <f t="shared" si="272"/>
        <v>-0.6693981835647812</v>
      </c>
      <c r="BB121" s="86">
        <f t="shared" si="272"/>
        <v>-0.6693981835647812</v>
      </c>
      <c r="BC121" s="86">
        <f t="shared" si="272"/>
        <v>-0.6693981835647812</v>
      </c>
      <c r="BD121" s="86">
        <f t="shared" si="272"/>
        <v>-0.6693981835647812</v>
      </c>
      <c r="BE121" s="86">
        <f t="shared" si="272"/>
        <v>-0.6693981835647812</v>
      </c>
      <c r="BF121" s="86">
        <f t="shared" si="272"/>
        <v>-0.6693981835647812</v>
      </c>
      <c r="BG121" s="86">
        <f t="shared" si="272"/>
        <v>-0.6693981835647812</v>
      </c>
      <c r="BH121" s="86">
        <f t="shared" si="272"/>
        <v>-0.6693981835647812</v>
      </c>
      <c r="BI121" s="86">
        <f t="shared" si="272"/>
        <v>-0.6693981835647812</v>
      </c>
      <c r="BJ121" s="86">
        <f t="shared" si="272"/>
        <v>-0.6693981835647812</v>
      </c>
      <c r="BK121" s="86">
        <f t="shared" si="272"/>
        <v>-0.6693981835647812</v>
      </c>
      <c r="BL121" s="86">
        <f t="shared" si="272"/>
        <v>-0.6693981835647812</v>
      </c>
      <c r="BM121" s="86">
        <f t="shared" si="272"/>
        <v>-0.6693981835647812</v>
      </c>
      <c r="BN121" s="86">
        <f t="shared" si="272"/>
        <v>-0.67503327628827525</v>
      </c>
      <c r="BO121" s="86">
        <f t="shared" si="272"/>
        <v>-0.75944560470857347</v>
      </c>
      <c r="BP121" s="86">
        <f t="shared" si="272"/>
        <v>-0.76930382752398352</v>
      </c>
      <c r="BQ121" s="86">
        <f t="shared" si="272"/>
        <v>-0.76930382752398352</v>
      </c>
      <c r="BR121" s="86">
        <f t="shared" ref="BR121:BZ121" si="273">IF(OR(BR26=0,BR30=0),"",(BR30-BR26)*100/BR26)</f>
        <v>-0.76930382752398352</v>
      </c>
      <c r="BS121" s="86">
        <f t="shared" si="273"/>
        <v>-0.77270109425995481</v>
      </c>
      <c r="BT121" s="86">
        <f t="shared" si="273"/>
        <v>-0.52629060810485906</v>
      </c>
      <c r="BU121" s="86">
        <f t="shared" si="273"/>
        <v>-0.52629060810485906</v>
      </c>
      <c r="BV121" s="86">
        <f t="shared" si="273"/>
        <v>-0.52629060810485906</v>
      </c>
      <c r="BW121" s="86">
        <f t="shared" si="273"/>
        <v>-0.66038187299610818</v>
      </c>
      <c r="BX121" s="86">
        <f t="shared" si="273"/>
        <v>-0.79475271700100381</v>
      </c>
      <c r="BY121" s="86">
        <f t="shared" si="273"/>
        <v>-0.79475271700100381</v>
      </c>
      <c r="BZ121" s="86">
        <f t="shared" si="273"/>
        <v>-0.75209580838321666</v>
      </c>
      <c r="CA121" s="86">
        <f t="shared" ref="CA121:CD121" si="274">IF(OR(CA26=0,CA30=0),"",(CA30-CA26)*100/CA26)</f>
        <v>-0.75209580838321666</v>
      </c>
      <c r="CB121" s="86">
        <f t="shared" si="274"/>
        <v>-0.27690251121930476</v>
      </c>
      <c r="CC121" s="86">
        <f t="shared" si="274"/>
        <v>-0.27690251121930476</v>
      </c>
      <c r="CD121" s="86">
        <f t="shared" si="274"/>
        <v>-0.17196904557177645</v>
      </c>
      <c r="CE121" s="86">
        <f t="shared" ref="CE121:CH121" si="275">IF(OR(CE26=0,CE30=0),"",(CE30-CE26)*100/CE26)</f>
        <v>-0.17196904557177645</v>
      </c>
      <c r="CF121" s="86" t="str">
        <f t="shared" si="275"/>
        <v/>
      </c>
      <c r="CG121" s="86" t="str">
        <f t="shared" si="275"/>
        <v/>
      </c>
      <c r="CH121" s="86" t="str">
        <f t="shared" si="275"/>
        <v/>
      </c>
      <c r="CL121" s="4"/>
      <c r="CM121" s="4"/>
      <c r="CN121" s="4"/>
      <c r="CO121" s="4"/>
      <c r="CP121" s="4"/>
      <c r="CQ121" s="4"/>
      <c r="CR121" s="4"/>
      <c r="CS121" s="4"/>
      <c r="DB121" s="3"/>
      <c r="DC121" s="3"/>
      <c r="DD121" s="3"/>
      <c r="DE121" s="3"/>
      <c r="DF121" s="3"/>
    </row>
    <row r="122" spans="1:110" x14ac:dyDescent="0.3">
      <c r="A122" s="47" t="s">
        <v>11</v>
      </c>
      <c r="B122" s="56"/>
      <c r="C122" s="86" t="str">
        <f t="shared" ref="C122:AH122" si="276">IF(OR(C27=0,C31=0),"",(C31-C27)*100/C27)</f>
        <v/>
      </c>
      <c r="D122" s="86" t="str">
        <f t="shared" si="276"/>
        <v/>
      </c>
      <c r="E122" s="86" t="str">
        <f t="shared" si="276"/>
        <v/>
      </c>
      <c r="F122" s="86" t="str">
        <f t="shared" si="276"/>
        <v/>
      </c>
      <c r="G122" s="86" t="str">
        <f t="shared" si="276"/>
        <v/>
      </c>
      <c r="H122" s="86" t="str">
        <f t="shared" si="276"/>
        <v/>
      </c>
      <c r="I122" s="86" t="str">
        <f t="shared" si="276"/>
        <v/>
      </c>
      <c r="J122" s="86" t="str">
        <f t="shared" si="276"/>
        <v/>
      </c>
      <c r="K122" s="86" t="str">
        <f t="shared" si="276"/>
        <v/>
      </c>
      <c r="L122" s="86" t="str">
        <f t="shared" si="276"/>
        <v/>
      </c>
      <c r="M122" s="86" t="str">
        <f t="shared" si="276"/>
        <v/>
      </c>
      <c r="N122" s="86" t="str">
        <f t="shared" si="276"/>
        <v/>
      </c>
      <c r="O122" s="86" t="str">
        <f t="shared" si="276"/>
        <v/>
      </c>
      <c r="P122" s="86" t="str">
        <f t="shared" si="276"/>
        <v/>
      </c>
      <c r="Q122" s="86" t="str">
        <f t="shared" si="276"/>
        <v/>
      </c>
      <c r="R122" s="86" t="str">
        <f t="shared" si="276"/>
        <v/>
      </c>
      <c r="S122" s="86" t="str">
        <f t="shared" si="276"/>
        <v/>
      </c>
      <c r="T122" s="86" t="str">
        <f t="shared" si="276"/>
        <v/>
      </c>
      <c r="U122" s="86" t="str">
        <f t="shared" si="276"/>
        <v/>
      </c>
      <c r="V122" s="86" t="str">
        <f t="shared" si="276"/>
        <v/>
      </c>
      <c r="W122" s="86" t="str">
        <f t="shared" si="276"/>
        <v/>
      </c>
      <c r="X122" s="86" t="str">
        <f t="shared" si="276"/>
        <v/>
      </c>
      <c r="Y122" s="89">
        <f t="shared" si="276"/>
        <v>-0.73891791990996858</v>
      </c>
      <c r="Z122" s="90">
        <f t="shared" si="276"/>
        <v>-0.7551798439054912</v>
      </c>
      <c r="AA122" s="86">
        <f t="shared" si="276"/>
        <v>-0.93990895914233985</v>
      </c>
      <c r="AB122" s="86">
        <f t="shared" si="276"/>
        <v>0.58764783894243289</v>
      </c>
      <c r="AC122" s="91">
        <f t="shared" si="276"/>
        <v>0.37196985116743814</v>
      </c>
      <c r="AD122" s="86">
        <f t="shared" si="276"/>
        <v>0.10960502336939877</v>
      </c>
      <c r="AE122" s="86">
        <f t="shared" si="276"/>
        <v>-0.24468433071481113</v>
      </c>
      <c r="AF122" s="86">
        <f t="shared" si="276"/>
        <v>-0.24468433071481113</v>
      </c>
      <c r="AG122" s="86">
        <f t="shared" si="276"/>
        <v>-0.24468433071481113</v>
      </c>
      <c r="AH122" s="86">
        <f t="shared" si="276"/>
        <v>-0.24468433071481113</v>
      </c>
      <c r="AI122" s="86">
        <f t="shared" ref="AI122:BQ122" si="277">IF(OR(AI27=0,AI31=0),"",(AI31-AI27)*100/AI27)</f>
        <v>-0.68153262574660844</v>
      </c>
      <c r="AJ122" s="86">
        <f t="shared" si="277"/>
        <v>-0.68303726858285707</v>
      </c>
      <c r="AK122" s="86">
        <f t="shared" si="277"/>
        <v>-0.68303726858285707</v>
      </c>
      <c r="AL122" s="86">
        <f t="shared" si="277"/>
        <v>-0.68315768220812156</v>
      </c>
      <c r="AM122" s="86">
        <f t="shared" si="277"/>
        <v>9.4486511349886046E-2</v>
      </c>
      <c r="AN122" s="86">
        <f t="shared" si="277"/>
        <v>4.1878361520177765E-2</v>
      </c>
      <c r="AO122" s="86">
        <f t="shared" si="277"/>
        <v>4.1878361520177765E-2</v>
      </c>
      <c r="AP122" s="86">
        <f t="shared" si="277"/>
        <v>4.1878361520177765E-2</v>
      </c>
      <c r="AQ122" s="86">
        <f t="shared" si="277"/>
        <v>0.17958486121950809</v>
      </c>
      <c r="AR122" s="86">
        <f t="shared" si="277"/>
        <v>0.13727126657948907</v>
      </c>
      <c r="AS122" s="86">
        <f t="shared" si="277"/>
        <v>0.13727126657948907</v>
      </c>
      <c r="AT122" s="86">
        <f t="shared" si="277"/>
        <v>0.13727126657948907</v>
      </c>
      <c r="AU122" s="86">
        <f t="shared" si="277"/>
        <v>0.13727126657948907</v>
      </c>
      <c r="AV122" s="86">
        <f t="shared" si="277"/>
        <v>0.13727126657948907</v>
      </c>
      <c r="AW122" s="86">
        <f t="shared" si="277"/>
        <v>0.13727126657948907</v>
      </c>
      <c r="AX122" s="86">
        <f t="shared" si="277"/>
        <v>0.13727126657948907</v>
      </c>
      <c r="AY122" s="86">
        <f t="shared" si="277"/>
        <v>0.20411252114893871</v>
      </c>
      <c r="AZ122" s="86">
        <f t="shared" si="277"/>
        <v>9.9250019026215039E-2</v>
      </c>
      <c r="BA122" s="86">
        <f t="shared" si="277"/>
        <v>9.9250019026215039E-2</v>
      </c>
      <c r="BB122" s="86">
        <f t="shared" si="277"/>
        <v>9.9250019026215039E-2</v>
      </c>
      <c r="BC122" s="86">
        <f t="shared" si="277"/>
        <v>9.9250019026215039E-2</v>
      </c>
      <c r="BD122" s="86">
        <f t="shared" si="277"/>
        <v>9.9250019026215039E-2</v>
      </c>
      <c r="BE122" s="86">
        <f t="shared" si="277"/>
        <v>9.9250019026215039E-2</v>
      </c>
      <c r="BF122" s="86">
        <f t="shared" si="277"/>
        <v>9.9250019026215039E-2</v>
      </c>
      <c r="BG122" s="86">
        <f t="shared" si="277"/>
        <v>9.9250019026215039E-2</v>
      </c>
      <c r="BH122" s="86">
        <f t="shared" si="277"/>
        <v>9.9250019026215039E-2</v>
      </c>
      <c r="BI122" s="86">
        <f t="shared" si="277"/>
        <v>9.9250019026215039E-2</v>
      </c>
      <c r="BJ122" s="86">
        <f t="shared" si="277"/>
        <v>9.9250019026215039E-2</v>
      </c>
      <c r="BK122" s="86">
        <f t="shared" si="277"/>
        <v>9.9250019026215039E-2</v>
      </c>
      <c r="BL122" s="86">
        <f t="shared" si="277"/>
        <v>9.9250019026215039E-2</v>
      </c>
      <c r="BM122" s="86">
        <f t="shared" si="277"/>
        <v>9.9250019026215039E-2</v>
      </c>
      <c r="BN122" s="86">
        <f t="shared" si="277"/>
        <v>9.953550099533183E-2</v>
      </c>
      <c r="BO122" s="86">
        <f t="shared" si="277"/>
        <v>6.1558859740490114E-2</v>
      </c>
      <c r="BP122" s="86">
        <f t="shared" si="277"/>
        <v>5.2100601525106233E-2</v>
      </c>
      <c r="BQ122" s="86">
        <f t="shared" si="277"/>
        <v>5.2100601525106233E-2</v>
      </c>
      <c r="BR122" s="86">
        <f t="shared" ref="BR122:BZ122" si="278">IF(OR(BR27=0,BR31=0),"",(BR31-BR27)*100/BR27)</f>
        <v>5.2100601525106233E-2</v>
      </c>
      <c r="BS122" s="86">
        <f t="shared" si="278"/>
        <v>3.799211663579051E-2</v>
      </c>
      <c r="BT122" s="86">
        <f t="shared" si="278"/>
        <v>4.7598648198212586E-3</v>
      </c>
      <c r="BU122" s="86">
        <f t="shared" si="278"/>
        <v>4.7598648198212586E-3</v>
      </c>
      <c r="BV122" s="86">
        <f t="shared" si="278"/>
        <v>4.7598648198212586E-3</v>
      </c>
      <c r="BW122" s="86">
        <f t="shared" si="278"/>
        <v>-9.9976196143792606E-2</v>
      </c>
      <c r="BX122" s="86">
        <f t="shared" si="278"/>
        <v>-0.10944042634184344</v>
      </c>
      <c r="BY122" s="86">
        <f t="shared" si="278"/>
        <v>-0.10944042634184344</v>
      </c>
      <c r="BZ122" s="86">
        <f t="shared" si="278"/>
        <v>-9.9909605594955209E-2</v>
      </c>
      <c r="CA122" s="86">
        <f t="shared" ref="CA122:CD122" si="279">IF(OR(CA27=0,CA31=0),"",(CA31-CA27)*100/CA27)</f>
        <v>-9.9909605594955209E-2</v>
      </c>
      <c r="CB122" s="86">
        <f t="shared" si="279"/>
        <v>0.90042626562573247</v>
      </c>
      <c r="CC122" s="86">
        <f t="shared" si="279"/>
        <v>0.90042626562573247</v>
      </c>
      <c r="CD122" s="86">
        <f t="shared" si="279"/>
        <v>0.92357754701630779</v>
      </c>
      <c r="CE122" s="86">
        <f t="shared" ref="CE122:CH122" si="280">IF(OR(CE27=0,CE31=0),"",(CE31-CE27)*100/CE27)</f>
        <v>0.92357754701630779</v>
      </c>
      <c r="CF122" s="86" t="str">
        <f t="shared" si="280"/>
        <v/>
      </c>
      <c r="CG122" s="86" t="str">
        <f t="shared" si="280"/>
        <v/>
      </c>
      <c r="CH122" s="86" t="str">
        <f t="shared" si="280"/>
        <v/>
      </c>
      <c r="CL122" s="4"/>
      <c r="CM122" s="4"/>
      <c r="CN122" s="4"/>
      <c r="CO122" s="4"/>
      <c r="CP122" s="4"/>
      <c r="CQ122" s="4"/>
      <c r="CR122" s="4"/>
      <c r="CS122" s="4"/>
      <c r="DB122" s="3"/>
      <c r="DC122" s="3"/>
      <c r="DD122" s="3"/>
      <c r="DE122" s="3"/>
      <c r="DF122" s="3"/>
    </row>
    <row r="123" spans="1:110" x14ac:dyDescent="0.3">
      <c r="A123" s="48" t="s">
        <v>26</v>
      </c>
      <c r="B123" s="57"/>
      <c r="C123" s="88" t="str">
        <f t="shared" ref="C123:AH123" si="281">IF(OR(C28=0,C32=0),"",(C32-C28)*100/C28)</f>
        <v/>
      </c>
      <c r="D123" s="88" t="str">
        <f t="shared" si="281"/>
        <v/>
      </c>
      <c r="E123" s="88" t="str">
        <f t="shared" si="281"/>
        <v/>
      </c>
      <c r="F123" s="88" t="str">
        <f t="shared" si="281"/>
        <v/>
      </c>
      <c r="G123" s="88" t="str">
        <f t="shared" si="281"/>
        <v/>
      </c>
      <c r="H123" s="88" t="str">
        <f t="shared" si="281"/>
        <v/>
      </c>
      <c r="I123" s="88" t="str">
        <f t="shared" si="281"/>
        <v/>
      </c>
      <c r="J123" s="88" t="str">
        <f t="shared" si="281"/>
        <v/>
      </c>
      <c r="K123" s="88" t="str">
        <f t="shared" si="281"/>
        <v/>
      </c>
      <c r="L123" s="88" t="str">
        <f t="shared" si="281"/>
        <v/>
      </c>
      <c r="M123" s="88" t="str">
        <f t="shared" si="281"/>
        <v/>
      </c>
      <c r="N123" s="88" t="str">
        <f t="shared" si="281"/>
        <v/>
      </c>
      <c r="O123" s="88" t="str">
        <f t="shared" si="281"/>
        <v/>
      </c>
      <c r="P123" s="88" t="str">
        <f t="shared" si="281"/>
        <v/>
      </c>
      <c r="Q123" s="88" t="str">
        <f t="shared" si="281"/>
        <v/>
      </c>
      <c r="R123" s="88" t="str">
        <f t="shared" si="281"/>
        <v/>
      </c>
      <c r="S123" s="88" t="str">
        <f t="shared" si="281"/>
        <v/>
      </c>
      <c r="T123" s="88" t="str">
        <f t="shared" si="281"/>
        <v/>
      </c>
      <c r="U123" s="88" t="str">
        <f t="shared" si="281"/>
        <v/>
      </c>
      <c r="V123" s="88" t="str">
        <f t="shared" si="281"/>
        <v/>
      </c>
      <c r="W123" s="88" t="str">
        <f t="shared" si="281"/>
        <v/>
      </c>
      <c r="X123" s="88" t="str">
        <f t="shared" si="281"/>
        <v/>
      </c>
      <c r="Y123" s="88" t="str">
        <f t="shared" si="281"/>
        <v/>
      </c>
      <c r="Z123" s="93">
        <f t="shared" si="281"/>
        <v>-0.43313535459565577</v>
      </c>
      <c r="AA123" s="94">
        <f t="shared" si="281"/>
        <v>0.14034898516203112</v>
      </c>
      <c r="AB123" s="88">
        <f t="shared" si="281"/>
        <v>1.2609039681289205</v>
      </c>
      <c r="AC123" s="88">
        <f t="shared" si="281"/>
        <v>1.6337173753460481</v>
      </c>
      <c r="AD123" s="95">
        <f t="shared" si="281"/>
        <v>2.0618596420316613</v>
      </c>
      <c r="AE123" s="88">
        <f t="shared" si="281"/>
        <v>2.0649484458645628</v>
      </c>
      <c r="AF123" s="88">
        <f t="shared" si="281"/>
        <v>2.0649484458645628</v>
      </c>
      <c r="AG123" s="88">
        <f t="shared" si="281"/>
        <v>2.0649484458645628</v>
      </c>
      <c r="AH123" s="88">
        <f t="shared" si="281"/>
        <v>2.0649484458645628</v>
      </c>
      <c r="AI123" s="88">
        <f t="shared" ref="AI123:BM123" si="282">IF(OR(AI28=0,AI32=0),"",(AI32-AI28)*100/AI28)</f>
        <v>2.0758983597817227</v>
      </c>
      <c r="AJ123" s="88">
        <f t="shared" si="282"/>
        <v>2.0857639408274373</v>
      </c>
      <c r="AK123" s="88">
        <f t="shared" si="282"/>
        <v>2.0857639408274373</v>
      </c>
      <c r="AL123" s="88">
        <f t="shared" si="282"/>
        <v>1.9700343215387419</v>
      </c>
      <c r="AM123" s="88">
        <f t="shared" si="282"/>
        <v>2.0555596631059401</v>
      </c>
      <c r="AN123" s="88">
        <f t="shared" si="282"/>
        <v>1.6749747688541481</v>
      </c>
      <c r="AO123" s="88">
        <f t="shared" si="282"/>
        <v>1.6749747688541481</v>
      </c>
      <c r="AP123" s="88">
        <f t="shared" si="282"/>
        <v>1.6749747688541481</v>
      </c>
      <c r="AQ123" s="88">
        <f t="shared" si="282"/>
        <v>1.7805587573370194</v>
      </c>
      <c r="AR123" s="88">
        <f t="shared" si="282"/>
        <v>1.7896090192984464</v>
      </c>
      <c r="AS123" s="88">
        <f t="shared" si="282"/>
        <v>1.7896090192984464</v>
      </c>
      <c r="AT123" s="88">
        <f t="shared" si="282"/>
        <v>1.7896090192984464</v>
      </c>
      <c r="AU123" s="88">
        <f t="shared" si="282"/>
        <v>1.7896090192984464</v>
      </c>
      <c r="AV123" s="88">
        <f t="shared" si="282"/>
        <v>1.7896090192984464</v>
      </c>
      <c r="AW123" s="88">
        <f t="shared" si="282"/>
        <v>1.7896090192984464</v>
      </c>
      <c r="AX123" s="88">
        <f t="shared" si="282"/>
        <v>1.7896090192984464</v>
      </c>
      <c r="AY123" s="88">
        <f t="shared" si="282"/>
        <v>1.8968342811496552</v>
      </c>
      <c r="AZ123" s="88">
        <f t="shared" si="282"/>
        <v>2.0934743435674048</v>
      </c>
      <c r="BA123" s="88">
        <f t="shared" si="282"/>
        <v>2.0934743435674048</v>
      </c>
      <c r="BB123" s="88">
        <f t="shared" si="282"/>
        <v>2.0934743435674048</v>
      </c>
      <c r="BC123" s="88">
        <f t="shared" si="282"/>
        <v>2.0934743435674048</v>
      </c>
      <c r="BD123" s="88">
        <f t="shared" si="282"/>
        <v>2.0934743435674048</v>
      </c>
      <c r="BE123" s="88">
        <f t="shared" si="282"/>
        <v>2.0934743435674048</v>
      </c>
      <c r="BF123" s="88">
        <f t="shared" si="282"/>
        <v>2.0934743435674048</v>
      </c>
      <c r="BG123" s="88">
        <f t="shared" si="282"/>
        <v>2.0934743435674048</v>
      </c>
      <c r="BH123" s="88">
        <f t="shared" si="282"/>
        <v>2.0934743435674048</v>
      </c>
      <c r="BI123" s="88">
        <f t="shared" si="282"/>
        <v>2.0934743435674048</v>
      </c>
      <c r="BJ123" s="88">
        <f t="shared" si="282"/>
        <v>2.0934743435674048</v>
      </c>
      <c r="BK123" s="88">
        <f t="shared" si="282"/>
        <v>2.0934743435674048</v>
      </c>
      <c r="BL123" s="88">
        <f t="shared" si="282"/>
        <v>2.0934743435674048</v>
      </c>
      <c r="BM123" s="88">
        <f t="shared" si="282"/>
        <v>2.0934743435674048</v>
      </c>
      <c r="BN123" s="88">
        <f t="shared" ref="BN123:BZ123" si="283">IF(OR(BN28=0,BN32=0),"",(BN32-BN28)*100/BN28)</f>
        <v>2.0995660896748003</v>
      </c>
      <c r="BO123" s="88">
        <f t="shared" si="283"/>
        <v>1.9804287045666487</v>
      </c>
      <c r="BP123" s="88">
        <f t="shared" si="283"/>
        <v>1.9403890106814798</v>
      </c>
      <c r="BQ123" s="88">
        <f t="shared" si="283"/>
        <v>1.9403890106814798</v>
      </c>
      <c r="BR123" s="88">
        <f t="shared" si="283"/>
        <v>1.9403890106814798</v>
      </c>
      <c r="BS123" s="88">
        <f t="shared" si="283"/>
        <v>1.9322990126939414</v>
      </c>
      <c r="BT123" s="88">
        <f t="shared" si="283"/>
        <v>1.9401930774664491</v>
      </c>
      <c r="BU123" s="88">
        <f t="shared" si="283"/>
        <v>1.9401930774664491</v>
      </c>
      <c r="BV123" s="88">
        <f t="shared" si="283"/>
        <v>1.9401930774664491</v>
      </c>
      <c r="BW123" s="88">
        <f t="shared" si="283"/>
        <v>1.3605121928255279</v>
      </c>
      <c r="BX123" s="88">
        <f t="shared" si="283"/>
        <v>1.2660610909775487</v>
      </c>
      <c r="BY123" s="88">
        <f t="shared" si="283"/>
        <v>1.2660610909775487</v>
      </c>
      <c r="BZ123" s="88">
        <f t="shared" si="283"/>
        <v>1.5353459237978575</v>
      </c>
      <c r="CA123" s="88">
        <f t="shared" ref="CA123:CD123" si="284">IF(OR(CA28=0,CA32=0),"",(CA32-CA28)*100/CA28)</f>
        <v>1.5353459237978575</v>
      </c>
      <c r="CB123" s="88">
        <f t="shared" si="284"/>
        <v>1.5165031222123191</v>
      </c>
      <c r="CC123" s="88">
        <f t="shared" si="284"/>
        <v>1.5165031222123191</v>
      </c>
      <c r="CD123" s="88">
        <f t="shared" si="284"/>
        <v>2.0345832158631634</v>
      </c>
      <c r="CE123" s="88">
        <f t="shared" ref="CE123:CH123" si="285">IF(OR(CE28=0,CE32=0),"",(CE32-CE28)*100/CE28)</f>
        <v>2.0345832158631634</v>
      </c>
      <c r="CF123" s="88" t="str">
        <f t="shared" si="285"/>
        <v/>
      </c>
      <c r="CG123" s="88" t="str">
        <f t="shared" si="285"/>
        <v/>
      </c>
      <c r="CH123" s="88" t="str">
        <f t="shared" si="285"/>
        <v/>
      </c>
      <c r="CL123" s="4"/>
      <c r="CM123" s="4"/>
      <c r="CN123" s="4"/>
      <c r="CO123" s="4"/>
      <c r="CP123" s="4"/>
      <c r="CQ123" s="4"/>
      <c r="CR123" s="4"/>
      <c r="CS123" s="4"/>
      <c r="DB123" s="3"/>
      <c r="DC123" s="3"/>
      <c r="DD123" s="3"/>
      <c r="DE123" s="3"/>
      <c r="DF123" s="3"/>
    </row>
    <row r="124" spans="1:110" x14ac:dyDescent="0.3">
      <c r="A124" s="49" t="s">
        <v>100</v>
      </c>
      <c r="B124" s="58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 t="str">
        <f t="shared" ref="Z124:BQ124" si="286">IF(OR(Z29=0,Z33=0),"",(Z33-Z29)*100/Z29)</f>
        <v/>
      </c>
      <c r="AA124" s="89">
        <f t="shared" si="286"/>
        <v>-1.8187709172672084</v>
      </c>
      <c r="AB124" s="90">
        <f t="shared" si="286"/>
        <v>-1.9512875058510084</v>
      </c>
      <c r="AC124" s="86">
        <f t="shared" si="286"/>
        <v>-1.3196612692900049</v>
      </c>
      <c r="AD124" s="86">
        <f t="shared" si="286"/>
        <v>-1.2852933021829616</v>
      </c>
      <c r="AE124" s="97">
        <f t="shared" si="286"/>
        <v>-1.187407441008129</v>
      </c>
      <c r="AF124" s="96">
        <f t="shared" si="286"/>
        <v>-1.187407441008129</v>
      </c>
      <c r="AG124" s="96">
        <f t="shared" si="286"/>
        <v>-1.187407441008129</v>
      </c>
      <c r="AH124" s="86">
        <f t="shared" si="286"/>
        <v>-1.187407441008129</v>
      </c>
      <c r="AI124" s="86">
        <f t="shared" si="286"/>
        <v>-0.67979313581046041</v>
      </c>
      <c r="AJ124" s="86">
        <f t="shared" si="286"/>
        <v>-0.70757462425213613</v>
      </c>
      <c r="AK124" s="86">
        <f t="shared" si="286"/>
        <v>-0.70757462425213613</v>
      </c>
      <c r="AL124" s="86">
        <f t="shared" si="286"/>
        <v>-0.87123616020125472</v>
      </c>
      <c r="AM124" s="86">
        <f t="shared" si="286"/>
        <v>-1.0318340497534337</v>
      </c>
      <c r="AN124" s="86">
        <f t="shared" si="286"/>
        <v>-0.98556149442255558</v>
      </c>
      <c r="AO124" s="86">
        <f t="shared" si="286"/>
        <v>-0.98556149442255558</v>
      </c>
      <c r="AP124" s="86">
        <f t="shared" si="286"/>
        <v>-0.98556149442255558</v>
      </c>
      <c r="AQ124" s="86">
        <f t="shared" si="286"/>
        <v>-1.1199879060860303</v>
      </c>
      <c r="AR124" s="86">
        <f t="shared" si="286"/>
        <v>-1.1178294267344833</v>
      </c>
      <c r="AS124" s="86">
        <f t="shared" si="286"/>
        <v>-1.1178294267344833</v>
      </c>
      <c r="AT124" s="86">
        <f t="shared" si="286"/>
        <v>-1.1178294267344833</v>
      </c>
      <c r="AU124" s="86">
        <f t="shared" si="286"/>
        <v>-1.1178294267344833</v>
      </c>
      <c r="AV124" s="86">
        <f t="shared" si="286"/>
        <v>-1.1178294267344833</v>
      </c>
      <c r="AW124" s="86">
        <f t="shared" si="286"/>
        <v>-1.1178294267344833</v>
      </c>
      <c r="AX124" s="86">
        <f t="shared" si="286"/>
        <v>-1.1178294267344833</v>
      </c>
      <c r="AY124" s="86">
        <f t="shared" si="286"/>
        <v>-1.1406360394527899</v>
      </c>
      <c r="AZ124" s="86">
        <f t="shared" si="286"/>
        <v>-1.0798744817151802</v>
      </c>
      <c r="BA124" s="86">
        <f t="shared" si="286"/>
        <v>-1.0798744817151802</v>
      </c>
      <c r="BB124" s="86">
        <f t="shared" si="286"/>
        <v>-1.0798744817151802</v>
      </c>
      <c r="BC124" s="86">
        <f t="shared" si="286"/>
        <v>-1.0798744817151802</v>
      </c>
      <c r="BD124" s="86">
        <f t="shared" si="286"/>
        <v>-1.0798744817151802</v>
      </c>
      <c r="BE124" s="86">
        <f t="shared" si="286"/>
        <v>-1.0798744817151802</v>
      </c>
      <c r="BF124" s="86">
        <f t="shared" si="286"/>
        <v>-1.0798744817151802</v>
      </c>
      <c r="BG124" s="86">
        <f t="shared" si="286"/>
        <v>-1.0798744817151802</v>
      </c>
      <c r="BH124" s="86">
        <f t="shared" si="286"/>
        <v>-1.0798744817151802</v>
      </c>
      <c r="BI124" s="86">
        <f t="shared" si="286"/>
        <v>-1.0798744817151802</v>
      </c>
      <c r="BJ124" s="86">
        <f t="shared" si="286"/>
        <v>-1.0798744817151802</v>
      </c>
      <c r="BK124" s="86">
        <f t="shared" si="286"/>
        <v>-1.0798744817151802</v>
      </c>
      <c r="BL124" s="86">
        <f t="shared" si="286"/>
        <v>-1.0798744817151802</v>
      </c>
      <c r="BM124" s="86">
        <f t="shared" si="286"/>
        <v>-1.0798744817151802</v>
      </c>
      <c r="BN124" s="86">
        <f t="shared" si="286"/>
        <v>-1.0844378533691739</v>
      </c>
      <c r="BO124" s="86">
        <f t="shared" si="286"/>
        <v>-1.0119766038436442</v>
      </c>
      <c r="BP124" s="86">
        <f t="shared" si="286"/>
        <v>-1.0043708732446874</v>
      </c>
      <c r="BQ124" s="86">
        <f t="shared" si="286"/>
        <v>-1.0043708732446874</v>
      </c>
      <c r="BR124" s="86">
        <f t="shared" ref="BR124:BZ124" si="287">IF(OR(BR29=0,BR33=0),"",(BR33-BR29)*100/BR29)</f>
        <v>-1.0043708732446874</v>
      </c>
      <c r="BS124" s="86">
        <f t="shared" si="287"/>
        <v>-1.0503118113190029</v>
      </c>
      <c r="BT124" s="86">
        <f t="shared" si="287"/>
        <v>-0.57844578256128154</v>
      </c>
      <c r="BU124" s="86">
        <f t="shared" si="287"/>
        <v>-0.57844578256128154</v>
      </c>
      <c r="BV124" s="86">
        <f t="shared" si="287"/>
        <v>-0.57844578256128154</v>
      </c>
      <c r="BW124" s="86">
        <f t="shared" si="287"/>
        <v>-0.16665079516234926</v>
      </c>
      <c r="BX124" s="86">
        <f t="shared" si="287"/>
        <v>-0.18083182640144449</v>
      </c>
      <c r="BY124" s="86">
        <f t="shared" si="287"/>
        <v>-0.18083182640144449</v>
      </c>
      <c r="BZ124" s="86">
        <f t="shared" si="287"/>
        <v>-0.21884961225556857</v>
      </c>
      <c r="CA124" s="86">
        <f t="shared" ref="CA124:CD124" si="288">IF(OR(CA29=0,CA33=0),"",(CA33-CA29)*100/CA29)</f>
        <v>-0.21884961225556857</v>
      </c>
      <c r="CB124" s="86">
        <f t="shared" si="288"/>
        <v>-0.24756010473695872</v>
      </c>
      <c r="CC124" s="86">
        <f t="shared" si="288"/>
        <v>-0.24756010473695872</v>
      </c>
      <c r="CD124" s="86">
        <f t="shared" si="288"/>
        <v>-0.26170536733916205</v>
      </c>
      <c r="CE124" s="86">
        <f t="shared" ref="CE124:CH124" si="289">IF(OR(CE29=0,CE33=0),"",(CE33-CE29)*100/CE29)</f>
        <v>-0.26170536733916205</v>
      </c>
      <c r="CF124" s="86" t="str">
        <f t="shared" si="289"/>
        <v/>
      </c>
      <c r="CG124" s="86" t="str">
        <f t="shared" si="289"/>
        <v/>
      </c>
      <c r="CH124" s="86" t="str">
        <f t="shared" si="289"/>
        <v/>
      </c>
      <c r="CL124" s="4"/>
      <c r="CM124" s="4"/>
      <c r="CN124" s="4"/>
      <c r="CO124" s="4"/>
      <c r="CP124" s="4"/>
      <c r="CQ124" s="4"/>
      <c r="CR124" s="4"/>
      <c r="CS124" s="4"/>
      <c r="DB124" s="3"/>
      <c r="DC124" s="3"/>
      <c r="DD124" s="3"/>
      <c r="DE124" s="3"/>
      <c r="DF124" s="3"/>
    </row>
    <row r="125" spans="1:110" x14ac:dyDescent="0.3">
      <c r="A125" s="47" t="s">
        <v>101</v>
      </c>
      <c r="B125" s="56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 t="str">
        <f t="shared" ref="Z125:BQ125" si="290">IF(OR(Z30=0,Z34=0),"",(Z34-Z30)*100/Z30)</f>
        <v/>
      </c>
      <c r="AA125" s="86" t="str">
        <f t="shared" si="290"/>
        <v/>
      </c>
      <c r="AB125" s="89">
        <f t="shared" si="290"/>
        <v>-0.88979684133203107</v>
      </c>
      <c r="AC125" s="90">
        <f t="shared" si="290"/>
        <v>-1.2644788619389757</v>
      </c>
      <c r="AD125" s="86">
        <f t="shared" si="290"/>
        <v>-1.0010217792072988</v>
      </c>
      <c r="AE125" s="86">
        <f t="shared" si="290"/>
        <v>-0.61027765986623539</v>
      </c>
      <c r="AF125" s="91">
        <f t="shared" si="290"/>
        <v>-0.61027765986623539</v>
      </c>
      <c r="AG125" s="86">
        <f t="shared" si="290"/>
        <v>-0.61027765986623539</v>
      </c>
      <c r="AH125" s="86">
        <f t="shared" si="290"/>
        <v>-0.61027765986623539</v>
      </c>
      <c r="AI125" s="86">
        <f t="shared" si="290"/>
        <v>-0.42011178141973943</v>
      </c>
      <c r="AJ125" s="86">
        <f t="shared" si="290"/>
        <v>-0.47479315505252123</v>
      </c>
      <c r="AK125" s="86">
        <f t="shared" si="290"/>
        <v>-0.47479315505252123</v>
      </c>
      <c r="AL125" s="86">
        <f t="shared" si="290"/>
        <v>-0.54095848313761641</v>
      </c>
      <c r="AM125" s="86">
        <f t="shared" si="290"/>
        <v>-1.0617208106228992</v>
      </c>
      <c r="AN125" s="86">
        <f t="shared" si="290"/>
        <v>-0.82139475823841512</v>
      </c>
      <c r="AO125" s="86">
        <f t="shared" si="290"/>
        <v>-0.82139475823841512</v>
      </c>
      <c r="AP125" s="86">
        <f t="shared" si="290"/>
        <v>-0.82139475823841512</v>
      </c>
      <c r="AQ125" s="86">
        <f t="shared" si="290"/>
        <v>-0.8827066845823589</v>
      </c>
      <c r="AR125" s="86">
        <f t="shared" si="290"/>
        <v>-0.87010072133067862</v>
      </c>
      <c r="AS125" s="86">
        <f t="shared" si="290"/>
        <v>-0.87010072133067862</v>
      </c>
      <c r="AT125" s="86">
        <f t="shared" si="290"/>
        <v>-0.87010072133067862</v>
      </c>
      <c r="AU125" s="86">
        <f t="shared" si="290"/>
        <v>-0.87010072133067862</v>
      </c>
      <c r="AV125" s="86">
        <f t="shared" si="290"/>
        <v>-0.87010072133067862</v>
      </c>
      <c r="AW125" s="86">
        <f t="shared" si="290"/>
        <v>-0.87010072133067862</v>
      </c>
      <c r="AX125" s="86">
        <f t="shared" si="290"/>
        <v>-0.87010072133067862</v>
      </c>
      <c r="AY125" s="86">
        <f t="shared" si="290"/>
        <v>-1.0067466310809048</v>
      </c>
      <c r="AZ125" s="86">
        <f t="shared" si="290"/>
        <v>-0.83977025329470756</v>
      </c>
      <c r="BA125" s="86">
        <f t="shared" si="290"/>
        <v>-0.83977025329470756</v>
      </c>
      <c r="BB125" s="86">
        <f t="shared" si="290"/>
        <v>-0.83977025329470756</v>
      </c>
      <c r="BC125" s="86">
        <f t="shared" si="290"/>
        <v>-0.83977025329470756</v>
      </c>
      <c r="BD125" s="86">
        <f t="shared" si="290"/>
        <v>-0.83977025329470756</v>
      </c>
      <c r="BE125" s="86">
        <f t="shared" si="290"/>
        <v>-0.83977025329470756</v>
      </c>
      <c r="BF125" s="86">
        <f t="shared" si="290"/>
        <v>-0.83977025329470756</v>
      </c>
      <c r="BG125" s="86">
        <f t="shared" si="290"/>
        <v>-0.83977025329470756</v>
      </c>
      <c r="BH125" s="86">
        <f t="shared" si="290"/>
        <v>-0.83977025329470756</v>
      </c>
      <c r="BI125" s="86">
        <f t="shared" si="290"/>
        <v>-0.83977025329470756</v>
      </c>
      <c r="BJ125" s="86">
        <f t="shared" si="290"/>
        <v>-0.83977025329470756</v>
      </c>
      <c r="BK125" s="86">
        <f t="shared" si="290"/>
        <v>-0.83977025329470756</v>
      </c>
      <c r="BL125" s="86">
        <f t="shared" si="290"/>
        <v>-0.83977025329470756</v>
      </c>
      <c r="BM125" s="86">
        <f t="shared" si="290"/>
        <v>-0.83977025329470756</v>
      </c>
      <c r="BN125" s="86">
        <f t="shared" si="290"/>
        <v>-0.83756102230305352</v>
      </c>
      <c r="BO125" s="86">
        <f t="shared" si="290"/>
        <v>-0.80830304189783708</v>
      </c>
      <c r="BP125" s="86">
        <f t="shared" si="290"/>
        <v>-0.80398162327718548</v>
      </c>
      <c r="BQ125" s="86">
        <f t="shared" si="290"/>
        <v>-0.80398162327718548</v>
      </c>
      <c r="BR125" s="86">
        <f t="shared" ref="BR125:BZ125" si="291">IF(OR(BR30=0,BR34=0),"",(BR34-BR30)*100/BR30)</f>
        <v>-0.80398162327718548</v>
      </c>
      <c r="BS125" s="86">
        <f t="shared" si="291"/>
        <v>-0.82224909310762617</v>
      </c>
      <c r="BT125" s="86">
        <f t="shared" si="291"/>
        <v>-1.7218988985618835</v>
      </c>
      <c r="BU125" s="86">
        <f t="shared" si="291"/>
        <v>-1.7218988985618835</v>
      </c>
      <c r="BV125" s="86">
        <f t="shared" si="291"/>
        <v>-1.7218988985618835</v>
      </c>
      <c r="BW125" s="86">
        <f t="shared" si="291"/>
        <v>-1.4210703791126684</v>
      </c>
      <c r="BX125" s="86">
        <f t="shared" si="291"/>
        <v>-1.1920274118044489</v>
      </c>
      <c r="BY125" s="86">
        <f t="shared" si="291"/>
        <v>-1.1920274118044489</v>
      </c>
      <c r="BZ125" s="86">
        <f t="shared" si="291"/>
        <v>-1.2308137851144123</v>
      </c>
      <c r="CA125" s="86">
        <f t="shared" ref="CA125:CD125" si="292">IF(OR(CA30=0,CA34=0),"",(CA34-CA30)*100/CA30)</f>
        <v>-1.2308137851144123</v>
      </c>
      <c r="CB125" s="86">
        <f t="shared" si="292"/>
        <v>-1.3404825737265469</v>
      </c>
      <c r="CC125" s="86">
        <f t="shared" si="292"/>
        <v>-1.3404825737265469</v>
      </c>
      <c r="CD125" s="86">
        <f t="shared" si="292"/>
        <v>-1.7178677385395746</v>
      </c>
      <c r="CE125" s="86">
        <f t="shared" ref="CE125:CH125" si="293">IF(OR(CE30=0,CE34=0),"",(CE34-CE30)*100/CE30)</f>
        <v>-1.7178677385395746</v>
      </c>
      <c r="CF125" s="86" t="str">
        <f t="shared" si="293"/>
        <v/>
      </c>
      <c r="CG125" s="86" t="str">
        <f t="shared" si="293"/>
        <v/>
      </c>
      <c r="CH125" s="86" t="str">
        <f t="shared" si="293"/>
        <v/>
      </c>
      <c r="CL125" s="4"/>
      <c r="CM125" s="4"/>
      <c r="CN125" s="4"/>
      <c r="CO125" s="4"/>
      <c r="CP125" s="4"/>
      <c r="CQ125" s="4"/>
      <c r="CR125" s="4"/>
      <c r="CS125" s="4"/>
      <c r="DB125" s="3"/>
      <c r="DC125" s="3"/>
      <c r="DD125" s="3"/>
      <c r="DE125" s="3"/>
      <c r="DF125" s="3"/>
    </row>
    <row r="126" spans="1:110" x14ac:dyDescent="0.3">
      <c r="A126" s="47" t="s">
        <v>102</v>
      </c>
      <c r="B126" s="56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 t="str">
        <f t="shared" ref="Z126:BQ126" si="294">IF(OR(Z31=0,Z35=0),"",(Z35-Z31)*100/Z31)</f>
        <v/>
      </c>
      <c r="AA126" s="86" t="str">
        <f t="shared" si="294"/>
        <v/>
      </c>
      <c r="AB126" s="86" t="str">
        <f t="shared" si="294"/>
        <v/>
      </c>
      <c r="AC126" s="89">
        <f t="shared" si="294"/>
        <v>-2.1310516370642039</v>
      </c>
      <c r="AD126" s="90">
        <f t="shared" si="294"/>
        <v>-1.9227858898208654</v>
      </c>
      <c r="AE126" s="86">
        <f t="shared" si="294"/>
        <v>-1.589797243441299</v>
      </c>
      <c r="AF126" s="86">
        <f t="shared" si="294"/>
        <v>-1.589797243441299</v>
      </c>
      <c r="AG126" s="91">
        <f t="shared" si="294"/>
        <v>-1.589797243441299</v>
      </c>
      <c r="AH126" s="86">
        <f t="shared" si="294"/>
        <v>-1.589797243441299</v>
      </c>
      <c r="AI126" s="86">
        <f t="shared" si="294"/>
        <v>-1.5060909113925836</v>
      </c>
      <c r="AJ126" s="86">
        <f t="shared" si="294"/>
        <v>-1.4958930603007601</v>
      </c>
      <c r="AK126" s="86">
        <f t="shared" si="294"/>
        <v>-1.4958930603007601</v>
      </c>
      <c r="AL126" s="86">
        <f t="shared" si="294"/>
        <v>-1.4124824127631399</v>
      </c>
      <c r="AM126" s="86">
        <f t="shared" si="294"/>
        <v>-2.0930813841442943</v>
      </c>
      <c r="AN126" s="86">
        <f t="shared" si="294"/>
        <v>-2.1401979082099545</v>
      </c>
      <c r="AO126" s="86">
        <f t="shared" si="294"/>
        <v>-2.1401979082099545</v>
      </c>
      <c r="AP126" s="86">
        <f t="shared" si="294"/>
        <v>-2.1401979082099545</v>
      </c>
      <c r="AQ126" s="86">
        <f t="shared" si="294"/>
        <v>-2.1519442482397264</v>
      </c>
      <c r="AR126" s="86">
        <f t="shared" si="294"/>
        <v>-2.1399581932662097</v>
      </c>
      <c r="AS126" s="86">
        <f t="shared" si="294"/>
        <v>-2.1399581932662097</v>
      </c>
      <c r="AT126" s="86">
        <f t="shared" si="294"/>
        <v>-2.1399581932662097</v>
      </c>
      <c r="AU126" s="86">
        <f t="shared" si="294"/>
        <v>-2.1399581932662097</v>
      </c>
      <c r="AV126" s="86">
        <f t="shared" si="294"/>
        <v>-2.1399581932662097</v>
      </c>
      <c r="AW126" s="86">
        <f t="shared" si="294"/>
        <v>-2.1399581932662097</v>
      </c>
      <c r="AX126" s="86">
        <f t="shared" si="294"/>
        <v>-2.1399581932662097</v>
      </c>
      <c r="AY126" s="86">
        <f t="shared" si="294"/>
        <v>-2.1280505727412065</v>
      </c>
      <c r="AZ126" s="86">
        <f t="shared" si="294"/>
        <v>-2.0980749876857767</v>
      </c>
      <c r="BA126" s="86">
        <f t="shared" si="294"/>
        <v>-2.0980749876857767</v>
      </c>
      <c r="BB126" s="86">
        <f t="shared" si="294"/>
        <v>-2.0980749876857767</v>
      </c>
      <c r="BC126" s="86">
        <f t="shared" si="294"/>
        <v>-2.0980749876857767</v>
      </c>
      <c r="BD126" s="86">
        <f t="shared" si="294"/>
        <v>-2.0980749876857767</v>
      </c>
      <c r="BE126" s="86">
        <f t="shared" si="294"/>
        <v>-2.0980749876857767</v>
      </c>
      <c r="BF126" s="86">
        <f t="shared" si="294"/>
        <v>-2.0980749876857767</v>
      </c>
      <c r="BG126" s="86">
        <f t="shared" si="294"/>
        <v>-2.0980749876857767</v>
      </c>
      <c r="BH126" s="86">
        <f t="shared" si="294"/>
        <v>-2.0980749876857767</v>
      </c>
      <c r="BI126" s="86">
        <f t="shared" si="294"/>
        <v>-2.0980749876857767</v>
      </c>
      <c r="BJ126" s="86">
        <f t="shared" si="294"/>
        <v>-2.0980749876857767</v>
      </c>
      <c r="BK126" s="86">
        <f t="shared" si="294"/>
        <v>-2.0980749876857767</v>
      </c>
      <c r="BL126" s="86">
        <f t="shared" si="294"/>
        <v>-2.0980749876857767</v>
      </c>
      <c r="BM126" s="86">
        <f t="shared" si="294"/>
        <v>-2.0980749876857767</v>
      </c>
      <c r="BN126" s="86">
        <f t="shared" si="294"/>
        <v>-2.0976371987310038</v>
      </c>
      <c r="BO126" s="86">
        <f t="shared" si="294"/>
        <v>-2.0538545265250123</v>
      </c>
      <c r="BP126" s="86">
        <f t="shared" si="294"/>
        <v>-2.0545351259231226</v>
      </c>
      <c r="BQ126" s="86">
        <f t="shared" si="294"/>
        <v>-2.0545351259231226</v>
      </c>
      <c r="BR126" s="86">
        <f t="shared" ref="BR126:BZ126" si="295">IF(OR(BR31=0,BR35=0),"",(BR35-BR31)*100/BR31)</f>
        <v>-2.0545351259231226</v>
      </c>
      <c r="BS126" s="86">
        <f t="shared" si="295"/>
        <v>-2.0555423688583017</v>
      </c>
      <c r="BT126" s="86">
        <f t="shared" si="295"/>
        <v>-2.2275107091860917</v>
      </c>
      <c r="BU126" s="86">
        <f t="shared" si="295"/>
        <v>-2.2275107091860917</v>
      </c>
      <c r="BV126" s="86">
        <f t="shared" si="295"/>
        <v>-2.2275107091860917</v>
      </c>
      <c r="BW126" s="86">
        <f t="shared" si="295"/>
        <v>-2.1969119329012377</v>
      </c>
      <c r="BX126" s="86">
        <f t="shared" si="295"/>
        <v>-2.195970085266524</v>
      </c>
      <c r="BY126" s="86">
        <f t="shared" si="295"/>
        <v>-2.195970085266524</v>
      </c>
      <c r="BZ126" s="86">
        <f t="shared" si="295"/>
        <v>-2.181160110486692</v>
      </c>
      <c r="CA126" s="86">
        <f t="shared" ref="CA126:CD126" si="296">IF(OR(CA31=0,CA35=0),"",(CA35-CA31)*100/CA31)</f>
        <v>-2.181160110486692</v>
      </c>
      <c r="CB126" s="86">
        <f t="shared" si="296"/>
        <v>-2.2214838372810455</v>
      </c>
      <c r="CC126" s="86">
        <f t="shared" si="296"/>
        <v>-2.2214838372810455</v>
      </c>
      <c r="CD126" s="86">
        <f t="shared" si="296"/>
        <v>-2.2807017543859391</v>
      </c>
      <c r="CE126" s="86">
        <f t="shared" ref="CE126:CH126" si="297">IF(OR(CE31=0,CE35=0),"",(CE35-CE31)*100/CE31)</f>
        <v>-2.2807017543859391</v>
      </c>
      <c r="CF126" s="86" t="str">
        <f t="shared" si="297"/>
        <v/>
      </c>
      <c r="CG126" s="86" t="str">
        <f t="shared" si="297"/>
        <v/>
      </c>
      <c r="CH126" s="86" t="str">
        <f t="shared" si="297"/>
        <v/>
      </c>
      <c r="CL126" s="4"/>
      <c r="CM126" s="4"/>
      <c r="CN126" s="4"/>
      <c r="CO126" s="4"/>
      <c r="CP126" s="4"/>
      <c r="CQ126" s="4"/>
      <c r="CR126" s="4"/>
      <c r="CS126" s="4"/>
      <c r="DB126" s="3"/>
      <c r="DC126" s="3"/>
      <c r="DD126" s="3"/>
      <c r="DE126" s="3"/>
      <c r="DF126" s="3"/>
    </row>
    <row r="127" spans="1:110" x14ac:dyDescent="0.3">
      <c r="A127" s="48" t="s">
        <v>103</v>
      </c>
      <c r="B127" s="57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 t="str">
        <f t="shared" ref="Z127:BQ127" si="298">IF(OR(Z32=0,Z36=0),"",(Z36-Z32)*100/Z32)</f>
        <v/>
      </c>
      <c r="AA127" s="88" t="str">
        <f t="shared" si="298"/>
        <v/>
      </c>
      <c r="AB127" s="88" t="str">
        <f t="shared" si="298"/>
        <v/>
      </c>
      <c r="AC127" s="88" t="str">
        <f t="shared" si="298"/>
        <v/>
      </c>
      <c r="AD127" s="93">
        <f t="shared" si="298"/>
        <v>-4.4324171727239765</v>
      </c>
      <c r="AE127" s="94">
        <f t="shared" si="298"/>
        <v>-3.4613807263335343</v>
      </c>
      <c r="AF127" s="88">
        <f t="shared" si="298"/>
        <v>-3.4613807263335343</v>
      </c>
      <c r="AG127" s="88">
        <f t="shared" si="298"/>
        <v>-3.4613807263335343</v>
      </c>
      <c r="AH127" s="95">
        <f t="shared" si="298"/>
        <v>-3.4613807263335343</v>
      </c>
      <c r="AI127" s="88">
        <f t="shared" si="298"/>
        <v>-4.0235055766292387</v>
      </c>
      <c r="AJ127" s="88">
        <f t="shared" si="298"/>
        <v>-4.0541213957091458</v>
      </c>
      <c r="AK127" s="88">
        <f t="shared" si="298"/>
        <v>-4.0541213957091458</v>
      </c>
      <c r="AL127" s="88">
        <f t="shared" si="298"/>
        <v>-3.9033447738398115</v>
      </c>
      <c r="AM127" s="88">
        <f t="shared" si="298"/>
        <v>-4.2412603488518776</v>
      </c>
      <c r="AN127" s="88">
        <f t="shared" si="298"/>
        <v>-3.9484076331838431</v>
      </c>
      <c r="AO127" s="88">
        <f t="shared" si="298"/>
        <v>-3.9484076331838431</v>
      </c>
      <c r="AP127" s="88">
        <f t="shared" si="298"/>
        <v>-3.9484076331838431</v>
      </c>
      <c r="AQ127" s="88">
        <f t="shared" si="298"/>
        <v>-4.0661748944360481</v>
      </c>
      <c r="AR127" s="88">
        <f t="shared" si="298"/>
        <v>-4.1048178355126641</v>
      </c>
      <c r="AS127" s="88">
        <f t="shared" si="298"/>
        <v>-4.1048178355126641</v>
      </c>
      <c r="AT127" s="88">
        <f t="shared" si="298"/>
        <v>-4.1048178355126641</v>
      </c>
      <c r="AU127" s="88">
        <f t="shared" si="298"/>
        <v>-4.1048178355126641</v>
      </c>
      <c r="AV127" s="88">
        <f t="shared" si="298"/>
        <v>-4.1048178355126641</v>
      </c>
      <c r="AW127" s="88">
        <f t="shared" si="298"/>
        <v>-4.1048178355126641</v>
      </c>
      <c r="AX127" s="88">
        <f t="shared" si="298"/>
        <v>-4.1048178355126641</v>
      </c>
      <c r="AY127" s="88">
        <f t="shared" si="298"/>
        <v>-4.0218908453215994</v>
      </c>
      <c r="AZ127" s="88">
        <f t="shared" si="298"/>
        <v>-4.2077572115256405</v>
      </c>
      <c r="BA127" s="88">
        <f t="shared" si="298"/>
        <v>-4.2077572115256405</v>
      </c>
      <c r="BB127" s="88">
        <f t="shared" si="298"/>
        <v>-4.2077572115256405</v>
      </c>
      <c r="BC127" s="88">
        <f t="shared" si="298"/>
        <v>-4.2077572115256405</v>
      </c>
      <c r="BD127" s="88">
        <f t="shared" si="298"/>
        <v>-4.2077572115256405</v>
      </c>
      <c r="BE127" s="88">
        <f t="shared" si="298"/>
        <v>-4.2077572115256405</v>
      </c>
      <c r="BF127" s="88">
        <f t="shared" si="298"/>
        <v>-4.2077572115256405</v>
      </c>
      <c r="BG127" s="88">
        <f t="shared" si="298"/>
        <v>-4.2077572115256405</v>
      </c>
      <c r="BH127" s="88">
        <f t="shared" si="298"/>
        <v>-4.2077572115256405</v>
      </c>
      <c r="BI127" s="88">
        <f t="shared" si="298"/>
        <v>-4.2077572115256405</v>
      </c>
      <c r="BJ127" s="88">
        <f t="shared" si="298"/>
        <v>-4.2077572115256405</v>
      </c>
      <c r="BK127" s="88">
        <f t="shared" si="298"/>
        <v>-4.2077572115256405</v>
      </c>
      <c r="BL127" s="88">
        <f t="shared" si="298"/>
        <v>-4.2077572115256405</v>
      </c>
      <c r="BM127" s="88">
        <f t="shared" si="298"/>
        <v>-4.2077572115256405</v>
      </c>
      <c r="BN127" s="88">
        <f t="shared" si="298"/>
        <v>-4.2041767582141718</v>
      </c>
      <c r="BO127" s="88">
        <f t="shared" si="298"/>
        <v>-4.1078364176376807</v>
      </c>
      <c r="BP127" s="88">
        <f t="shared" si="298"/>
        <v>-4.0814458933882731</v>
      </c>
      <c r="BQ127" s="88">
        <f t="shared" si="298"/>
        <v>-4.0814458933882731</v>
      </c>
      <c r="BR127" s="88">
        <f t="shared" ref="BR127:BZ127" si="299">IF(OR(BR32=0,BR36=0),"",(BR36-BR32)*100/BR32)</f>
        <v>-4.0814458933882731</v>
      </c>
      <c r="BS127" s="88">
        <f t="shared" si="299"/>
        <v>-4.1142013744753543</v>
      </c>
      <c r="BT127" s="88">
        <f t="shared" si="299"/>
        <v>-3.9543585716265413</v>
      </c>
      <c r="BU127" s="88">
        <f t="shared" si="299"/>
        <v>-3.9543585716265413</v>
      </c>
      <c r="BV127" s="88">
        <f t="shared" si="299"/>
        <v>-3.9543585716265413</v>
      </c>
      <c r="BW127" s="88">
        <f t="shared" si="299"/>
        <v>-2.9399470530862275</v>
      </c>
      <c r="BX127" s="88">
        <f t="shared" si="299"/>
        <v>-2.8211563487636946</v>
      </c>
      <c r="BY127" s="88">
        <f t="shared" si="299"/>
        <v>-2.8211563487636946</v>
      </c>
      <c r="BZ127" s="88">
        <f t="shared" si="299"/>
        <v>-3.2097963727445555</v>
      </c>
      <c r="CA127" s="88">
        <f t="shared" ref="CA127:CD127" si="300">IF(OR(CA32=0,CA36=0),"",(CA36-CA32)*100/CA32)</f>
        <v>-3.2097963727445555</v>
      </c>
      <c r="CB127" s="88">
        <f t="shared" si="300"/>
        <v>-3.1356951253353071</v>
      </c>
      <c r="CC127" s="88">
        <f t="shared" si="300"/>
        <v>-3.1356951253353071</v>
      </c>
      <c r="CD127" s="88">
        <f t="shared" si="300"/>
        <v>-3.9465807045820704</v>
      </c>
      <c r="CE127" s="88">
        <f t="shared" ref="CE127:CH127" si="301">IF(OR(CE32=0,CE36=0),"",(CE36-CE32)*100/CE32)</f>
        <v>-3.9465807045820704</v>
      </c>
      <c r="CF127" s="88" t="str">
        <f t="shared" si="301"/>
        <v/>
      </c>
      <c r="CG127" s="88" t="str">
        <f t="shared" si="301"/>
        <v/>
      </c>
      <c r="CH127" s="88" t="str">
        <f t="shared" si="301"/>
        <v/>
      </c>
      <c r="CL127" s="4"/>
      <c r="CM127" s="4"/>
      <c r="CN127" s="4"/>
      <c r="CO127" s="4"/>
      <c r="CP127" s="4"/>
      <c r="CQ127" s="4"/>
      <c r="CR127" s="4"/>
      <c r="CS127" s="4"/>
      <c r="DB127" s="3"/>
      <c r="DC127" s="3"/>
      <c r="DD127" s="3"/>
      <c r="DE127" s="3"/>
      <c r="DF127" s="3"/>
    </row>
    <row r="128" spans="1:110" x14ac:dyDescent="0.3">
      <c r="A128" s="49" t="s">
        <v>122</v>
      </c>
      <c r="B128" s="56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86"/>
      <c r="AB128" s="86"/>
      <c r="AC128" s="86"/>
      <c r="AD128" s="86"/>
      <c r="AE128" s="89">
        <f t="shared" ref="AE128:BQ128" si="302">IF(OR(AE33=0,AE37=0),"",(AE37-AE33)*100/AE33)</f>
        <v>-1.5491144774671779</v>
      </c>
      <c r="AF128" s="90">
        <f t="shared" si="302"/>
        <v>-1.570065700287717</v>
      </c>
      <c r="AG128" s="86">
        <f t="shared" si="302"/>
        <v>-1.7491287371673303</v>
      </c>
      <c r="AH128" s="86">
        <f t="shared" si="302"/>
        <v>-1.3596193758707245</v>
      </c>
      <c r="AI128" s="97">
        <f t="shared" si="302"/>
        <v>-2.0324158679886084</v>
      </c>
      <c r="AJ128" s="96">
        <f t="shared" si="302"/>
        <v>-1.9408540540031438</v>
      </c>
      <c r="AK128" s="96">
        <f t="shared" si="302"/>
        <v>-1.9408540540031438</v>
      </c>
      <c r="AL128" s="86">
        <f t="shared" si="302"/>
        <v>-1.4260803657245387</v>
      </c>
      <c r="AM128" s="86">
        <f t="shared" si="302"/>
        <v>-2.1573829533879616</v>
      </c>
      <c r="AN128" s="86">
        <f t="shared" si="302"/>
        <v>-2.376232311947382</v>
      </c>
      <c r="AO128" s="86">
        <f t="shared" si="302"/>
        <v>-2.376232311947382</v>
      </c>
      <c r="AP128" s="86">
        <f t="shared" si="302"/>
        <v>-2.376232311947382</v>
      </c>
      <c r="AQ128" s="86">
        <f t="shared" si="302"/>
        <v>-2.6055763185501175</v>
      </c>
      <c r="AR128" s="86">
        <f t="shared" si="302"/>
        <v>-2.1656179980161943</v>
      </c>
      <c r="AS128" s="86">
        <f t="shared" si="302"/>
        <v>-2.1656179980161943</v>
      </c>
      <c r="AT128" s="86">
        <f t="shared" si="302"/>
        <v>-2.1656179980161943</v>
      </c>
      <c r="AU128" s="86">
        <f t="shared" si="302"/>
        <v>-2.1656179980161943</v>
      </c>
      <c r="AV128" s="86">
        <f t="shared" si="302"/>
        <v>-2.1656179980161943</v>
      </c>
      <c r="AW128" s="86">
        <f t="shared" si="302"/>
        <v>-2.1656179980161943</v>
      </c>
      <c r="AX128" s="86">
        <f t="shared" si="302"/>
        <v>-2.1656179980161943</v>
      </c>
      <c r="AY128" s="86">
        <f t="shared" si="302"/>
        <v>-2.3659525120747538</v>
      </c>
      <c r="AZ128" s="86">
        <f t="shared" si="302"/>
        <v>-2.4047849499244167</v>
      </c>
      <c r="BA128" s="86">
        <f t="shared" si="302"/>
        <v>-2.4047849499244167</v>
      </c>
      <c r="BB128" s="86">
        <f t="shared" si="302"/>
        <v>-2.4047849499244167</v>
      </c>
      <c r="BC128" s="86">
        <f t="shared" si="302"/>
        <v>-2.4047849499244167</v>
      </c>
      <c r="BD128" s="86">
        <f t="shared" si="302"/>
        <v>-2.4047849499244167</v>
      </c>
      <c r="BE128" s="86">
        <f t="shared" si="302"/>
        <v>-2.4047849499244167</v>
      </c>
      <c r="BF128" s="86">
        <f t="shared" si="302"/>
        <v>-2.4047849499244167</v>
      </c>
      <c r="BG128" s="86">
        <f t="shared" si="302"/>
        <v>-2.4047849499244167</v>
      </c>
      <c r="BH128" s="86">
        <f t="shared" si="302"/>
        <v>-2.4047849499244167</v>
      </c>
      <c r="BI128" s="86">
        <f t="shared" si="302"/>
        <v>-2.4047849499244167</v>
      </c>
      <c r="BJ128" s="86">
        <f t="shared" si="302"/>
        <v>-2.4047849499244167</v>
      </c>
      <c r="BK128" s="86">
        <f t="shared" si="302"/>
        <v>-2.4047849499244167</v>
      </c>
      <c r="BL128" s="86">
        <f t="shared" si="302"/>
        <v>-2.4047849499244167</v>
      </c>
      <c r="BM128" s="86">
        <f t="shared" si="302"/>
        <v>-2.4047849499244167</v>
      </c>
      <c r="BN128" s="86">
        <f t="shared" si="302"/>
        <v>-2.4128560719640206</v>
      </c>
      <c r="BO128" s="86">
        <f t="shared" si="302"/>
        <v>-2.5511161132995674</v>
      </c>
      <c r="BP128" s="86">
        <f t="shared" si="302"/>
        <v>-2.5598872710192659</v>
      </c>
      <c r="BQ128" s="86">
        <f t="shared" si="302"/>
        <v>-2.5598872710192659</v>
      </c>
      <c r="BR128" s="86">
        <f t="shared" ref="BR128:BZ128" si="303">IF(OR(BR33=0,BR37=0),"",(BR37-BR33)*100/BR33)</f>
        <v>-2.5598872710192659</v>
      </c>
      <c r="BS128" s="86">
        <f t="shared" si="303"/>
        <v>-2.6157418376534061</v>
      </c>
      <c r="BT128" s="86">
        <f t="shared" si="303"/>
        <v>-2.1126424722209007</v>
      </c>
      <c r="BU128" s="86">
        <f t="shared" si="303"/>
        <v>-2.1126424722209007</v>
      </c>
      <c r="BV128" s="86">
        <f t="shared" si="303"/>
        <v>-2.1126424722209007</v>
      </c>
      <c r="BW128" s="86">
        <f t="shared" si="303"/>
        <v>-1.9268374111699433</v>
      </c>
      <c r="BX128" s="86">
        <f t="shared" si="303"/>
        <v>-1.9260106788710736</v>
      </c>
      <c r="BY128" s="86">
        <f t="shared" si="303"/>
        <v>-1.9260106788710736</v>
      </c>
      <c r="BZ128" s="86">
        <f t="shared" si="303"/>
        <v>-1.9405902827444776</v>
      </c>
      <c r="CA128" s="86">
        <f t="shared" ref="CA128:CD128" si="304">IF(OR(CA33=0,CA37=0),"",(CA37-CA33)*100/CA33)</f>
        <v>-1.9405902827444776</v>
      </c>
      <c r="CB128" s="86">
        <f t="shared" si="304"/>
        <v>-1.4985920870519802</v>
      </c>
      <c r="CC128" s="86">
        <f t="shared" si="304"/>
        <v>-1.4985920870519802</v>
      </c>
      <c r="CD128" s="86">
        <f t="shared" si="304"/>
        <v>-1.3215018367444213</v>
      </c>
      <c r="CE128" s="86">
        <f t="shared" ref="CE128:CH128" si="305">IF(OR(CE33=0,CE37=0),"",(CE37-CE33)*100/CE33)</f>
        <v>-1.3215018367444213</v>
      </c>
      <c r="CF128" s="86" t="str">
        <f t="shared" si="305"/>
        <v/>
      </c>
      <c r="CG128" s="86" t="str">
        <f t="shared" si="305"/>
        <v/>
      </c>
      <c r="CH128" s="86" t="str">
        <f t="shared" si="305"/>
        <v/>
      </c>
      <c r="CL128" s="4"/>
      <c r="CM128" s="4"/>
      <c r="CN128" s="4"/>
      <c r="CO128" s="4"/>
      <c r="CP128" s="4"/>
      <c r="CQ128" s="4"/>
      <c r="CR128" s="4"/>
      <c r="CS128" s="4"/>
      <c r="DB128" s="3"/>
      <c r="DC128" s="3"/>
      <c r="DD128" s="3"/>
      <c r="DE128" s="3"/>
      <c r="DF128" s="3"/>
    </row>
    <row r="129" spans="1:110" x14ac:dyDescent="0.3">
      <c r="A129" s="47" t="s">
        <v>123</v>
      </c>
      <c r="B129" s="56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86"/>
      <c r="AB129" s="86"/>
      <c r="AC129" s="86"/>
      <c r="AD129" s="86"/>
      <c r="AE129" s="86" t="str">
        <f t="shared" ref="AE129:BM129" si="306">IF(OR(AE34=0,AE38=0),"",(AE38-AE34)*100/AE34)</f>
        <v/>
      </c>
      <c r="AF129" s="89">
        <f t="shared" si="306"/>
        <v>0.80809121179767096</v>
      </c>
      <c r="AG129" s="90">
        <f t="shared" si="306"/>
        <v>1.0238260365708518</v>
      </c>
      <c r="AH129" s="86">
        <f t="shared" si="306"/>
        <v>0.92317655206996485</v>
      </c>
      <c r="AI129" s="86">
        <f t="shared" si="306"/>
        <v>0.35915230725668201</v>
      </c>
      <c r="AJ129" s="91">
        <f t="shared" si="306"/>
        <v>0.42549918286428845</v>
      </c>
      <c r="AK129" s="86">
        <f t="shared" si="306"/>
        <v>0.42549918286428845</v>
      </c>
      <c r="AL129" s="86">
        <f t="shared" si="306"/>
        <v>0.72601784942750991</v>
      </c>
      <c r="AM129" s="86">
        <f t="shared" si="306"/>
        <v>0.68616986947111136</v>
      </c>
      <c r="AN129" s="86">
        <f t="shared" si="306"/>
        <v>0.66444407591113053</v>
      </c>
      <c r="AO129" s="86">
        <f t="shared" si="306"/>
        <v>0.66444407591113053</v>
      </c>
      <c r="AP129" s="86">
        <f t="shared" si="306"/>
        <v>0.66444407591113053</v>
      </c>
      <c r="AQ129" s="86">
        <f t="shared" si="306"/>
        <v>0.29816157624861284</v>
      </c>
      <c r="AR129" s="86">
        <f t="shared" si="306"/>
        <v>0.10345643271875458</v>
      </c>
      <c r="AS129" s="86">
        <f t="shared" si="306"/>
        <v>0.10345643271875458</v>
      </c>
      <c r="AT129" s="86">
        <f t="shared" si="306"/>
        <v>0.10345643271875458</v>
      </c>
      <c r="AU129" s="86">
        <f t="shared" si="306"/>
        <v>0.10345643271875458</v>
      </c>
      <c r="AV129" s="86">
        <f t="shared" si="306"/>
        <v>0.10345643271875458</v>
      </c>
      <c r="AW129" s="86">
        <f t="shared" si="306"/>
        <v>0.10345643271875458</v>
      </c>
      <c r="AX129" s="86">
        <f t="shared" si="306"/>
        <v>0.10345643271875458</v>
      </c>
      <c r="AY129" s="86">
        <f t="shared" si="306"/>
        <v>0.8975437224264905</v>
      </c>
      <c r="AZ129" s="86">
        <f t="shared" si="306"/>
        <v>0.70733799653565088</v>
      </c>
      <c r="BA129" s="86">
        <f t="shared" si="306"/>
        <v>0.70733799653565088</v>
      </c>
      <c r="BB129" s="86">
        <f t="shared" si="306"/>
        <v>0.70733799653565088</v>
      </c>
      <c r="BC129" s="86">
        <f t="shared" si="306"/>
        <v>0.70733799653565088</v>
      </c>
      <c r="BD129" s="86">
        <f t="shared" si="306"/>
        <v>0.70733799653565088</v>
      </c>
      <c r="BE129" s="86">
        <f t="shared" si="306"/>
        <v>0.70733799653565088</v>
      </c>
      <c r="BF129" s="86">
        <f t="shared" si="306"/>
        <v>0.70733799653565088</v>
      </c>
      <c r="BG129" s="86">
        <f t="shared" si="306"/>
        <v>0.70733799653565088</v>
      </c>
      <c r="BH129" s="86">
        <f t="shared" si="306"/>
        <v>0.70733799653565088</v>
      </c>
      <c r="BI129" s="86">
        <f t="shared" si="306"/>
        <v>0.70733799653565088</v>
      </c>
      <c r="BJ129" s="86">
        <f t="shared" si="306"/>
        <v>0.70733799653565088</v>
      </c>
      <c r="BK129" s="86">
        <f t="shared" si="306"/>
        <v>0.70733799653565088</v>
      </c>
      <c r="BL129" s="86">
        <f t="shared" si="306"/>
        <v>0.70733799653565088</v>
      </c>
      <c r="BM129" s="86">
        <f t="shared" si="306"/>
        <v>0.70733799653565088</v>
      </c>
      <c r="BN129" s="86">
        <f t="shared" ref="BN129:BZ129" si="307">IF(OR(BN34=0,BN38=0),"",(BN38-BN34)*100/BN34)</f>
        <v>0.70949370143346635</v>
      </c>
      <c r="BO129" s="86">
        <f t="shared" si="307"/>
        <v>0.60755099088674447</v>
      </c>
      <c r="BP129" s="86">
        <f t="shared" si="307"/>
        <v>0.57410266306445279</v>
      </c>
      <c r="BQ129" s="86">
        <f t="shared" si="307"/>
        <v>0.57410266306445279</v>
      </c>
      <c r="BR129" s="86">
        <f t="shared" si="307"/>
        <v>0.57410266306445279</v>
      </c>
      <c r="BS129" s="86">
        <f t="shared" si="307"/>
        <v>0.50719336747135846</v>
      </c>
      <c r="BT129" s="86">
        <f t="shared" si="307"/>
        <v>1.238193118974195</v>
      </c>
      <c r="BU129" s="86">
        <f t="shared" si="307"/>
        <v>1.238193118974195</v>
      </c>
      <c r="BV129" s="86">
        <f t="shared" si="307"/>
        <v>1.238193118974195</v>
      </c>
      <c r="BW129" s="86">
        <f t="shared" si="307"/>
        <v>0.8649335418295454</v>
      </c>
      <c r="BX129" s="86">
        <f t="shared" si="307"/>
        <v>1.0012699032919716</v>
      </c>
      <c r="BY129" s="86">
        <f t="shared" si="307"/>
        <v>1.0012699032919716</v>
      </c>
      <c r="BZ129" s="86">
        <f t="shared" si="307"/>
        <v>1.0457899623711022</v>
      </c>
      <c r="CA129" s="86">
        <f t="shared" ref="CA129:CD129" si="308">IF(OR(CA34=0,CA38=0),"",(CA38-CA34)*100/CA34)</f>
        <v>1.0457899623711022</v>
      </c>
      <c r="CB129" s="86">
        <f t="shared" si="308"/>
        <v>0.86374223602483147</v>
      </c>
      <c r="CC129" s="86">
        <f t="shared" si="308"/>
        <v>0.86374223602483147</v>
      </c>
      <c r="CD129" s="86">
        <f t="shared" si="308"/>
        <v>1.3486537806124843</v>
      </c>
      <c r="CE129" s="86">
        <f t="shared" ref="CE129:CH129" si="309">IF(OR(CE34=0,CE38=0),"",(CE38-CE34)*100/CE34)</f>
        <v>1.3486537806124843</v>
      </c>
      <c r="CF129" s="86" t="str">
        <f t="shared" si="309"/>
        <v/>
      </c>
      <c r="CG129" s="86" t="str">
        <f t="shared" si="309"/>
        <v/>
      </c>
      <c r="CH129" s="86" t="str">
        <f t="shared" si="309"/>
        <v/>
      </c>
      <c r="CL129" s="4"/>
      <c r="CM129" s="4"/>
      <c r="CN129" s="4"/>
      <c r="CO129" s="4"/>
      <c r="CP129" s="4"/>
      <c r="CQ129" s="4"/>
      <c r="CR129" s="4"/>
      <c r="CS129" s="4"/>
      <c r="DB129" s="3"/>
      <c r="DC129" s="3"/>
      <c r="DD129" s="3"/>
      <c r="DE129" s="3"/>
      <c r="DF129" s="3"/>
    </row>
    <row r="130" spans="1:110" x14ac:dyDescent="0.3">
      <c r="A130" s="47" t="s">
        <v>124</v>
      </c>
      <c r="B130" s="56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86"/>
      <c r="AB130" s="86"/>
      <c r="AC130" s="86"/>
      <c r="AD130" s="86"/>
      <c r="AE130" s="86" t="str">
        <f t="shared" ref="AE130:BM130" si="310">IF(OR(AE35=0,AE39=0),"",(AE39-AE35)*100/AE35)</f>
        <v/>
      </c>
      <c r="AF130" s="86" t="str">
        <f t="shared" si="310"/>
        <v/>
      </c>
      <c r="AG130" s="89">
        <f t="shared" si="310"/>
        <v>1.1309651971307833</v>
      </c>
      <c r="AH130" s="90">
        <f t="shared" si="310"/>
        <v>0.35796052920902388</v>
      </c>
      <c r="AI130" s="86">
        <f t="shared" si="310"/>
        <v>0.13388090237604849</v>
      </c>
      <c r="AJ130" s="86">
        <f t="shared" si="310"/>
        <v>4.1902270012956114E-2</v>
      </c>
      <c r="AK130" s="91">
        <f t="shared" si="310"/>
        <v>4.1902270012956114E-2</v>
      </c>
      <c r="AL130" s="86">
        <f t="shared" si="310"/>
        <v>-0.35236855914120402</v>
      </c>
      <c r="AM130" s="86">
        <f t="shared" si="310"/>
        <v>-0.26027103487695163</v>
      </c>
      <c r="AN130" s="86">
        <f t="shared" si="310"/>
        <v>-7.5423902129407777E-2</v>
      </c>
      <c r="AO130" s="86">
        <f t="shared" si="310"/>
        <v>-7.5423902129407777E-2</v>
      </c>
      <c r="AP130" s="86">
        <f t="shared" si="310"/>
        <v>-7.5423902129407777E-2</v>
      </c>
      <c r="AQ130" s="86">
        <f t="shared" si="310"/>
        <v>0.31093504164981467</v>
      </c>
      <c r="AR130" s="86">
        <f t="shared" si="310"/>
        <v>0.31004636828637067</v>
      </c>
      <c r="AS130" s="86">
        <f t="shared" si="310"/>
        <v>0.31004636828637067</v>
      </c>
      <c r="AT130" s="86">
        <f t="shared" si="310"/>
        <v>0.31004636828637067</v>
      </c>
      <c r="AU130" s="86">
        <f t="shared" si="310"/>
        <v>0.31004636828637067</v>
      </c>
      <c r="AV130" s="86">
        <f t="shared" si="310"/>
        <v>0.31004636828637067</v>
      </c>
      <c r="AW130" s="86">
        <f t="shared" si="310"/>
        <v>0.31004636828637067</v>
      </c>
      <c r="AX130" s="86">
        <f t="shared" si="310"/>
        <v>0.31004636828637067</v>
      </c>
      <c r="AY130" s="86">
        <f t="shared" si="310"/>
        <v>0.50722286265575101</v>
      </c>
      <c r="AZ130" s="86">
        <f t="shared" si="310"/>
        <v>0.50197513411754136</v>
      </c>
      <c r="BA130" s="86">
        <f t="shared" si="310"/>
        <v>0.50197513411754136</v>
      </c>
      <c r="BB130" s="86">
        <f t="shared" si="310"/>
        <v>0.50197513411754136</v>
      </c>
      <c r="BC130" s="86">
        <f t="shared" si="310"/>
        <v>0.50197513411754136</v>
      </c>
      <c r="BD130" s="86">
        <f t="shared" si="310"/>
        <v>0.50197513411754136</v>
      </c>
      <c r="BE130" s="86">
        <f t="shared" si="310"/>
        <v>0.50197513411754136</v>
      </c>
      <c r="BF130" s="86">
        <f t="shared" si="310"/>
        <v>0.50197513411754136</v>
      </c>
      <c r="BG130" s="86">
        <f t="shared" si="310"/>
        <v>0.50197513411754136</v>
      </c>
      <c r="BH130" s="86">
        <f t="shared" si="310"/>
        <v>0.50197513411754136</v>
      </c>
      <c r="BI130" s="86">
        <f t="shared" si="310"/>
        <v>0.50197513411754136</v>
      </c>
      <c r="BJ130" s="86">
        <f t="shared" si="310"/>
        <v>0.50197513411754136</v>
      </c>
      <c r="BK130" s="86">
        <f t="shared" si="310"/>
        <v>0.50197513411754136</v>
      </c>
      <c r="BL130" s="86">
        <f t="shared" si="310"/>
        <v>0.50197513411754136</v>
      </c>
      <c r="BM130" s="86">
        <f t="shared" si="310"/>
        <v>0.50197513411754136</v>
      </c>
      <c r="BN130" s="86">
        <f t="shared" ref="BN130:BQ135" si="311">IF(OR(BN35=0,BN39=0),"",(BN39-BN35)*100/BN35)</f>
        <v>0.50783517121300614</v>
      </c>
      <c r="BO130" s="86">
        <f t="shared" si="311"/>
        <v>0.47349857467265299</v>
      </c>
      <c r="BP130" s="86">
        <f t="shared" si="311"/>
        <v>0.46399226679555733</v>
      </c>
      <c r="BQ130" s="86">
        <f t="shared" si="311"/>
        <v>0.46399226679555733</v>
      </c>
      <c r="BR130" s="86">
        <f t="shared" ref="BR130:BZ130" si="312">IF(OR(BR35=0,BR39=0),"",(BR39-BR35)*100/BR35)</f>
        <v>0.46399226679555733</v>
      </c>
      <c r="BS130" s="86">
        <f t="shared" si="312"/>
        <v>0.44590926715780704</v>
      </c>
      <c r="BT130" s="86">
        <f t="shared" si="312"/>
        <v>0.59390516989580877</v>
      </c>
      <c r="BU130" s="86">
        <f t="shared" si="312"/>
        <v>0.59390516989580877</v>
      </c>
      <c r="BV130" s="86">
        <f t="shared" si="312"/>
        <v>0.59390516989580877</v>
      </c>
      <c r="BW130" s="86">
        <f t="shared" si="312"/>
        <v>0.70165180529162285</v>
      </c>
      <c r="BX130" s="86">
        <f t="shared" si="312"/>
        <v>0.55036041301384375</v>
      </c>
      <c r="BY130" s="86">
        <f t="shared" si="312"/>
        <v>0.55036041301384375</v>
      </c>
      <c r="BZ130" s="86">
        <f t="shared" si="312"/>
        <v>0.62804284323271264</v>
      </c>
      <c r="CA130" s="86">
        <f t="shared" ref="CA130:CD130" si="313">IF(OR(CA35=0,CA39=0),"",(CA39-CA35)*100/CA35)</f>
        <v>0.62804284323271264</v>
      </c>
      <c r="CB130" s="86">
        <f t="shared" si="313"/>
        <v>1.2719064032234595</v>
      </c>
      <c r="CC130" s="86">
        <f t="shared" si="313"/>
        <v>1.2719064032234595</v>
      </c>
      <c r="CD130" s="86">
        <f t="shared" si="313"/>
        <v>0.95104080741422647</v>
      </c>
      <c r="CE130" s="86">
        <f t="shared" ref="CE130:CH130" si="314">IF(OR(CE35=0,CE39=0),"",(CE39-CE35)*100/CE35)</f>
        <v>0.95104080741422647</v>
      </c>
      <c r="CF130" s="86" t="str">
        <f t="shared" si="314"/>
        <v/>
      </c>
      <c r="CG130" s="86" t="str">
        <f t="shared" si="314"/>
        <v/>
      </c>
      <c r="CH130" s="86" t="str">
        <f t="shared" si="314"/>
        <v/>
      </c>
      <c r="CL130" s="4"/>
      <c r="CM130" s="4"/>
      <c r="CN130" s="4"/>
      <c r="CO130" s="4"/>
      <c r="CP130" s="4"/>
      <c r="CQ130" s="4"/>
      <c r="CR130" s="4"/>
      <c r="CS130" s="4"/>
      <c r="DB130" s="3"/>
      <c r="DC130" s="3"/>
      <c r="DD130" s="3"/>
      <c r="DE130" s="3"/>
      <c r="DF130" s="3"/>
    </row>
    <row r="131" spans="1:110" x14ac:dyDescent="0.3">
      <c r="A131" s="48" t="s">
        <v>125</v>
      </c>
      <c r="B131" s="57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88"/>
      <c r="AB131" s="88"/>
      <c r="AC131" s="88"/>
      <c r="AD131" s="88"/>
      <c r="AE131" s="88" t="str">
        <f t="shared" ref="AE131:BM131" si="315">IF(OR(AE36=0,AE40=0),"",(AE40-AE36)*100/AE36)</f>
        <v/>
      </c>
      <c r="AF131" s="88" t="str">
        <f t="shared" si="315"/>
        <v/>
      </c>
      <c r="AG131" s="88" t="str">
        <f t="shared" si="315"/>
        <v/>
      </c>
      <c r="AH131" s="93">
        <f t="shared" si="315"/>
        <v>-0.69007550313720645</v>
      </c>
      <c r="AI131" s="94">
        <f t="shared" si="315"/>
        <v>-1.5407538778199845</v>
      </c>
      <c r="AJ131" s="88">
        <f t="shared" si="315"/>
        <v>-1.059242870353768</v>
      </c>
      <c r="AK131" s="88">
        <f t="shared" si="315"/>
        <v>-1.059242870353768</v>
      </c>
      <c r="AL131" s="95">
        <f t="shared" si="315"/>
        <v>-1.2959481205921699</v>
      </c>
      <c r="AM131" s="88">
        <f t="shared" si="315"/>
        <v>-0.7404719414679819</v>
      </c>
      <c r="AN131" s="88">
        <f t="shared" si="315"/>
        <v>-0.71374361740811176</v>
      </c>
      <c r="AO131" s="88">
        <f t="shared" si="315"/>
        <v>-0.71374361740811176</v>
      </c>
      <c r="AP131" s="88">
        <f t="shared" si="315"/>
        <v>-0.71374361740811176</v>
      </c>
      <c r="AQ131" s="88">
        <f t="shared" si="315"/>
        <v>-2.827995262659927E-2</v>
      </c>
      <c r="AR131" s="88">
        <f t="shared" si="315"/>
        <v>-0.33167276299150927</v>
      </c>
      <c r="AS131" s="88">
        <f t="shared" si="315"/>
        <v>-0.33167276299150927</v>
      </c>
      <c r="AT131" s="88">
        <f t="shared" si="315"/>
        <v>-0.33167276299150927</v>
      </c>
      <c r="AU131" s="88">
        <f t="shared" si="315"/>
        <v>-0.33167276299150927</v>
      </c>
      <c r="AV131" s="88">
        <f t="shared" si="315"/>
        <v>-0.33167276299150927</v>
      </c>
      <c r="AW131" s="88">
        <f t="shared" si="315"/>
        <v>-0.33167276299150927</v>
      </c>
      <c r="AX131" s="88">
        <f t="shared" si="315"/>
        <v>-0.33167276299150927</v>
      </c>
      <c r="AY131" s="88">
        <f t="shared" si="315"/>
        <v>-0.97478541567695531</v>
      </c>
      <c r="AZ131" s="88">
        <f t="shared" si="315"/>
        <v>-0.81414153131135136</v>
      </c>
      <c r="BA131" s="88">
        <f t="shared" si="315"/>
        <v>-0.81414153131135136</v>
      </c>
      <c r="BB131" s="88">
        <f t="shared" si="315"/>
        <v>-0.81414153131135136</v>
      </c>
      <c r="BC131" s="88">
        <f t="shared" si="315"/>
        <v>-0.81414153131135136</v>
      </c>
      <c r="BD131" s="88">
        <f t="shared" si="315"/>
        <v>-0.81414153131135136</v>
      </c>
      <c r="BE131" s="88">
        <f t="shared" si="315"/>
        <v>-0.81414153131135136</v>
      </c>
      <c r="BF131" s="88">
        <f t="shared" si="315"/>
        <v>-0.81414153131135136</v>
      </c>
      <c r="BG131" s="88">
        <f t="shared" si="315"/>
        <v>-0.81414153131135136</v>
      </c>
      <c r="BH131" s="88">
        <f t="shared" si="315"/>
        <v>-0.81414153131135136</v>
      </c>
      <c r="BI131" s="88">
        <f t="shared" si="315"/>
        <v>-0.81414153131135136</v>
      </c>
      <c r="BJ131" s="88">
        <f t="shared" si="315"/>
        <v>-0.81414153131135136</v>
      </c>
      <c r="BK131" s="88">
        <f t="shared" si="315"/>
        <v>-0.81414153131135136</v>
      </c>
      <c r="BL131" s="88">
        <f t="shared" si="315"/>
        <v>-0.81414153131135136</v>
      </c>
      <c r="BM131" s="88">
        <f t="shared" si="315"/>
        <v>-0.81414153131135136</v>
      </c>
      <c r="BN131" s="88">
        <f t="shared" si="311"/>
        <v>-0.81095263082572178</v>
      </c>
      <c r="BO131" s="88">
        <f t="shared" si="311"/>
        <v>-0.91013056323261621</v>
      </c>
      <c r="BP131" s="88">
        <f t="shared" si="311"/>
        <v>-0.9492916090254031</v>
      </c>
      <c r="BQ131" s="88">
        <f t="shared" si="311"/>
        <v>-0.9492916090254031</v>
      </c>
      <c r="BR131" s="88">
        <f t="shared" ref="BR131:BZ131" si="316">IF(OR(BR36=0,BR40=0),"",(BR40-BR36)*100/BR36)</f>
        <v>-0.9492916090254031</v>
      </c>
      <c r="BS131" s="88">
        <f t="shared" si="316"/>
        <v>-0.97166770888451104</v>
      </c>
      <c r="BT131" s="88">
        <f t="shared" si="316"/>
        <v>-0.88018854311962502</v>
      </c>
      <c r="BU131" s="88">
        <f t="shared" si="316"/>
        <v>-0.88018854311962502</v>
      </c>
      <c r="BV131" s="88">
        <f t="shared" si="316"/>
        <v>-0.88018854311962502</v>
      </c>
      <c r="BW131" s="88">
        <f t="shared" si="316"/>
        <v>-1.6891568571155138</v>
      </c>
      <c r="BX131" s="88">
        <f t="shared" si="316"/>
        <v>-1.8939212779186168</v>
      </c>
      <c r="BY131" s="88">
        <f t="shared" si="316"/>
        <v>-1.8939212779186168</v>
      </c>
      <c r="BZ131" s="88">
        <f t="shared" si="316"/>
        <v>-1.6581204773086728</v>
      </c>
      <c r="CA131" s="88">
        <f t="shared" ref="CA131:CD131" si="317">IF(OR(CA36=0,CA40=0),"",(CA40-CA36)*100/CA36)</f>
        <v>-1.6581204773086728</v>
      </c>
      <c r="CB131" s="88">
        <f t="shared" si="317"/>
        <v>-2.2297555385790622</v>
      </c>
      <c r="CC131" s="88">
        <f t="shared" si="317"/>
        <v>-2.2297555385790622</v>
      </c>
      <c r="CD131" s="88">
        <f t="shared" si="317"/>
        <v>-1.6636302617700773</v>
      </c>
      <c r="CE131" s="88">
        <f t="shared" ref="CE131:CH131" si="318">IF(OR(CE36=0,CE40=0),"",(CE40-CE36)*100/CE36)</f>
        <v>-1.6636302617700773</v>
      </c>
      <c r="CF131" s="88" t="str">
        <f t="shared" si="318"/>
        <v/>
      </c>
      <c r="CG131" s="88" t="str">
        <f t="shared" si="318"/>
        <v/>
      </c>
      <c r="CH131" s="88" t="str">
        <f t="shared" si="318"/>
        <v/>
      </c>
      <c r="CL131" s="4"/>
      <c r="CM131" s="4"/>
      <c r="CN131" s="4"/>
      <c r="CO131" s="4"/>
      <c r="CP131" s="4"/>
      <c r="CQ131" s="4"/>
      <c r="CR131" s="4"/>
      <c r="CS131" s="4"/>
      <c r="DB131" s="3"/>
      <c r="DC131" s="3"/>
      <c r="DD131" s="3"/>
      <c r="DE131" s="3"/>
      <c r="DF131" s="3"/>
    </row>
    <row r="132" spans="1:110" x14ac:dyDescent="0.3">
      <c r="A132" s="49" t="s">
        <v>126</v>
      </c>
      <c r="B132" s="56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86"/>
      <c r="AB132" s="86"/>
      <c r="AC132" s="86"/>
      <c r="AD132" s="86"/>
      <c r="AE132" s="86"/>
      <c r="AF132" s="86"/>
      <c r="AG132" s="86"/>
      <c r="AH132" s="86" t="str">
        <f t="shared" ref="AH132:BM132" si="319">IF(OR(AH37=0,AH41=0),"",(AH41-AH37)*100/AH37)</f>
        <v/>
      </c>
      <c r="AI132" s="89">
        <f t="shared" si="319"/>
        <v>-4.0112240989172498</v>
      </c>
      <c r="AJ132" s="90">
        <f t="shared" si="319"/>
        <v>-3.619908145525736</v>
      </c>
      <c r="AK132" s="86">
        <f t="shared" si="319"/>
        <v>-3.7321820562441634</v>
      </c>
      <c r="AL132" s="86">
        <f t="shared" si="319"/>
        <v>-3.7318037366199097</v>
      </c>
      <c r="AM132" s="97">
        <f t="shared" si="319"/>
        <v>-3.103223458343717</v>
      </c>
      <c r="AN132" s="96">
        <f t="shared" si="319"/>
        <v>-3.2938741937348119</v>
      </c>
      <c r="AO132" s="96">
        <f t="shared" si="319"/>
        <v>-3.2938741937348119</v>
      </c>
      <c r="AP132" s="86">
        <f t="shared" si="319"/>
        <v>-3.6070042518335601</v>
      </c>
      <c r="AQ132" s="86">
        <f t="shared" si="319"/>
        <v>-3.6923708356740494</v>
      </c>
      <c r="AR132" s="86">
        <f t="shared" si="319"/>
        <v>-4.1432371004440203</v>
      </c>
      <c r="AS132" s="86">
        <f t="shared" si="319"/>
        <v>-4.1432371004440203</v>
      </c>
      <c r="AT132" s="86">
        <f t="shared" si="319"/>
        <v>-4.1432371004440203</v>
      </c>
      <c r="AU132" s="86">
        <f t="shared" si="319"/>
        <v>-3.880819046636327</v>
      </c>
      <c r="AV132" s="86">
        <f t="shared" si="319"/>
        <v>-3.880819046636327</v>
      </c>
      <c r="AW132" s="86">
        <f t="shared" si="319"/>
        <v>-3.880819046636327</v>
      </c>
      <c r="AX132" s="86">
        <f t="shared" si="319"/>
        <v>-3.880819046636327</v>
      </c>
      <c r="AY132" s="86">
        <f t="shared" si="319"/>
        <v>-4.2014195877183305</v>
      </c>
      <c r="AZ132" s="86">
        <f t="shared" si="319"/>
        <v>-4.2311420295940527</v>
      </c>
      <c r="BA132" s="86">
        <f t="shared" si="319"/>
        <v>-4.2311420295940527</v>
      </c>
      <c r="BB132" s="86">
        <f t="shared" si="319"/>
        <v>-4.2311420295940527</v>
      </c>
      <c r="BC132" s="86">
        <f t="shared" si="319"/>
        <v>-4.2311420295940527</v>
      </c>
      <c r="BD132" s="86">
        <f t="shared" si="319"/>
        <v>-4.2311420295940527</v>
      </c>
      <c r="BE132" s="86">
        <f t="shared" si="319"/>
        <v>-4.2311420295940527</v>
      </c>
      <c r="BF132" s="86">
        <f t="shared" si="319"/>
        <v>-4.2311420295940527</v>
      </c>
      <c r="BG132" s="86">
        <f t="shared" si="319"/>
        <v>-4.2311420295940527</v>
      </c>
      <c r="BH132" s="86">
        <f t="shared" si="319"/>
        <v>-4.2311420295940527</v>
      </c>
      <c r="BI132" s="86">
        <f t="shared" si="319"/>
        <v>-4.2311420295940527</v>
      </c>
      <c r="BJ132" s="86">
        <f t="shared" si="319"/>
        <v>-4.2311420295940527</v>
      </c>
      <c r="BK132" s="86">
        <f t="shared" si="319"/>
        <v>-4.2311420295940527</v>
      </c>
      <c r="BL132" s="86">
        <f t="shared" si="319"/>
        <v>-4.2311420295940527</v>
      </c>
      <c r="BM132" s="86">
        <f t="shared" si="319"/>
        <v>-4.2311420295940527</v>
      </c>
      <c r="BN132" s="86">
        <f t="shared" si="311"/>
        <v>-4.2200777761774413</v>
      </c>
      <c r="BO132" s="86">
        <f t="shared" si="311"/>
        <v>-4.3647738209817231</v>
      </c>
      <c r="BP132" s="86">
        <f t="shared" si="311"/>
        <v>-4.4348035671246029</v>
      </c>
      <c r="BQ132" s="86">
        <f t="shared" si="311"/>
        <v>-4.4348035671246029</v>
      </c>
      <c r="BR132" s="86">
        <f t="shared" ref="BR132:BZ132" si="320">IF(OR(BR37=0,BR41=0),"",(BR41-BR37)*100/BR37)</f>
        <v>-4.4348035671246029</v>
      </c>
      <c r="BS132" s="86">
        <f t="shared" si="320"/>
        <v>-4.3939467665807159</v>
      </c>
      <c r="BT132" s="86">
        <f t="shared" si="320"/>
        <v>-4.6575075513982283</v>
      </c>
      <c r="BU132" s="86">
        <f t="shared" si="320"/>
        <v>-4.6575075513982283</v>
      </c>
      <c r="BV132" s="86">
        <f t="shared" si="320"/>
        <v>-4.6575075513982283</v>
      </c>
      <c r="BW132" s="86">
        <f t="shared" si="320"/>
        <v>-5.2229733015610478</v>
      </c>
      <c r="BX132" s="86">
        <f t="shared" si="320"/>
        <v>-5.2109663620455109</v>
      </c>
      <c r="BY132" s="86">
        <f t="shared" si="320"/>
        <v>-5.2109663620455109</v>
      </c>
      <c r="BZ132" s="86">
        <f t="shared" si="320"/>
        <v>-5.173587474472451</v>
      </c>
      <c r="CA132" s="86">
        <f t="shared" ref="CA132:CD132" si="321">IF(OR(CA37=0,CA41=0),"",(CA41-CA37)*100/CA37)</f>
        <v>-5.173587474472451</v>
      </c>
      <c r="CB132" s="86">
        <f t="shared" si="321"/>
        <v>-5.2618828431610121</v>
      </c>
      <c r="CC132" s="86">
        <f t="shared" si="321"/>
        <v>-5.2618828431610121</v>
      </c>
      <c r="CD132" s="86">
        <f t="shared" si="321"/>
        <v>-5.1489073680139397</v>
      </c>
      <c r="CE132" s="86">
        <f t="shared" ref="CE132:CH132" si="322">IF(OR(CE37=0,CE41=0),"",(CE41-CE37)*100/CE37)</f>
        <v>-5.1489073680139397</v>
      </c>
      <c r="CF132" s="86" t="str">
        <f t="shared" si="322"/>
        <v/>
      </c>
      <c r="CG132" s="86" t="str">
        <f t="shared" si="322"/>
        <v/>
      </c>
      <c r="CH132" s="86" t="str">
        <f t="shared" si="322"/>
        <v/>
      </c>
      <c r="CL132" s="4"/>
      <c r="CM132" s="4"/>
      <c r="CN132" s="4"/>
      <c r="CO132" s="4"/>
      <c r="CP132" s="4"/>
      <c r="CQ132" s="4"/>
      <c r="CR132" s="4"/>
      <c r="CS132" s="4"/>
      <c r="DB132" s="3"/>
      <c r="DC132" s="3"/>
      <c r="DD132" s="3"/>
      <c r="DE132" s="3"/>
      <c r="DF132" s="3"/>
    </row>
    <row r="133" spans="1:110" x14ac:dyDescent="0.3">
      <c r="A133" s="47" t="s">
        <v>127</v>
      </c>
      <c r="B133" s="56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86"/>
      <c r="AB133" s="86"/>
      <c r="AC133" s="86"/>
      <c r="AD133" s="86"/>
      <c r="AE133" s="86"/>
      <c r="AF133" s="86"/>
      <c r="AG133" s="86"/>
      <c r="AH133" s="86" t="str">
        <f t="shared" ref="AH133:BM133" si="323">IF(OR(AH38=0,AH42=0),"",(AH42-AH38)*100/AH38)</f>
        <v/>
      </c>
      <c r="AI133" s="86" t="str">
        <f t="shared" si="323"/>
        <v/>
      </c>
      <c r="AJ133" s="89">
        <f t="shared" si="323"/>
        <v>-2.7949280080009453</v>
      </c>
      <c r="AK133" s="90">
        <f t="shared" si="323"/>
        <v>-2.9696404546129513</v>
      </c>
      <c r="AL133" s="86">
        <f t="shared" si="323"/>
        <v>-2.0992000901215517</v>
      </c>
      <c r="AM133" s="86">
        <f t="shared" si="323"/>
        <v>-2.2418115994587238</v>
      </c>
      <c r="AN133" s="91">
        <f t="shared" si="323"/>
        <v>-2.1154304545671776</v>
      </c>
      <c r="AO133" s="86">
        <f t="shared" si="323"/>
        <v>-2.1154304545671776</v>
      </c>
      <c r="AP133" s="86">
        <f t="shared" si="323"/>
        <v>-2.4231575666433134</v>
      </c>
      <c r="AQ133" s="86">
        <f t="shared" si="323"/>
        <v>-1.612698559622147</v>
      </c>
      <c r="AR133" s="86">
        <f t="shared" si="323"/>
        <v>-1.426907054095373</v>
      </c>
      <c r="AS133" s="86">
        <f t="shared" si="323"/>
        <v>-1.426907054095373</v>
      </c>
      <c r="AT133" s="86">
        <f t="shared" si="323"/>
        <v>-1.426907054095373</v>
      </c>
      <c r="AU133" s="86">
        <f t="shared" si="323"/>
        <v>-0.71273448842394793</v>
      </c>
      <c r="AV133" s="86">
        <f t="shared" si="323"/>
        <v>-0.71273448842394793</v>
      </c>
      <c r="AW133" s="86">
        <f t="shared" si="323"/>
        <v>-0.71273448842394793</v>
      </c>
      <c r="AX133" s="86">
        <f t="shared" si="323"/>
        <v>-0.71273448842394793</v>
      </c>
      <c r="AY133" s="86">
        <f t="shared" si="323"/>
        <v>-1.4752252625196454</v>
      </c>
      <c r="AZ133" s="86">
        <f t="shared" si="323"/>
        <v>-1.3813045369427028</v>
      </c>
      <c r="BA133" s="86">
        <f t="shared" si="323"/>
        <v>-1.3813045369427028</v>
      </c>
      <c r="BB133" s="86">
        <f t="shared" si="323"/>
        <v>-1.3813045369427028</v>
      </c>
      <c r="BC133" s="86">
        <f t="shared" si="323"/>
        <v>-1.3813045369427028</v>
      </c>
      <c r="BD133" s="86">
        <f t="shared" si="323"/>
        <v>-1.3813045369427028</v>
      </c>
      <c r="BE133" s="86">
        <f t="shared" si="323"/>
        <v>-1.3813045369427028</v>
      </c>
      <c r="BF133" s="86">
        <f t="shared" si="323"/>
        <v>-1.3813045369427028</v>
      </c>
      <c r="BG133" s="86">
        <f t="shared" si="323"/>
        <v>-1.3813045369427028</v>
      </c>
      <c r="BH133" s="86">
        <f t="shared" si="323"/>
        <v>-1.3813045369427028</v>
      </c>
      <c r="BI133" s="86">
        <f t="shared" si="323"/>
        <v>-1.3813045369427028</v>
      </c>
      <c r="BJ133" s="86">
        <f t="shared" si="323"/>
        <v>-1.3813045369427028</v>
      </c>
      <c r="BK133" s="86">
        <f t="shared" si="323"/>
        <v>-1.3813045369427028</v>
      </c>
      <c r="BL133" s="86">
        <f t="shared" si="323"/>
        <v>-1.3813045369427028</v>
      </c>
      <c r="BM133" s="86">
        <f t="shared" si="323"/>
        <v>-1.3813045369427028</v>
      </c>
      <c r="BN133" s="86">
        <f t="shared" si="311"/>
        <v>-1.3850282756637526</v>
      </c>
      <c r="BO133" s="86">
        <f t="shared" si="311"/>
        <v>-1.4186436616343059</v>
      </c>
      <c r="BP133" s="86">
        <f t="shared" si="311"/>
        <v>-1.429462272749058</v>
      </c>
      <c r="BQ133" s="86">
        <f t="shared" si="311"/>
        <v>-1.429462272749058</v>
      </c>
      <c r="BR133" s="86">
        <f t="shared" ref="BR133:BZ133" si="324">IF(OR(BR38=0,BR42=0),"",(BR42-BR38)*100/BR38)</f>
        <v>-1.429462272749058</v>
      </c>
      <c r="BS133" s="86">
        <f t="shared" si="324"/>
        <v>-1.382890969964562</v>
      </c>
      <c r="BT133" s="86">
        <f t="shared" si="324"/>
        <v>-1.3680750265880093</v>
      </c>
      <c r="BU133" s="86">
        <f t="shared" si="324"/>
        <v>-1.3680750265880093</v>
      </c>
      <c r="BV133" s="86">
        <f t="shared" si="324"/>
        <v>-1.3680750265880093</v>
      </c>
      <c r="BW133" s="86">
        <f t="shared" si="324"/>
        <v>-1.4001259628894021</v>
      </c>
      <c r="BX133" s="86">
        <f t="shared" si="324"/>
        <v>-1.5619710817737753</v>
      </c>
      <c r="BY133" s="86">
        <f t="shared" si="324"/>
        <v>-1.5619710817737753</v>
      </c>
      <c r="BZ133" s="86">
        <f t="shared" si="324"/>
        <v>-1.4895777917492792</v>
      </c>
      <c r="CA133" s="86">
        <f t="shared" ref="CA133:CD133" si="325">IF(OR(CA38=0,CA42=0),"",(CA42-CA38)*100/CA38)</f>
        <v>-1.4895777917492792</v>
      </c>
      <c r="CB133" s="86">
        <f t="shared" si="325"/>
        <v>-0.89483306071393498</v>
      </c>
      <c r="CC133" s="86">
        <f t="shared" si="325"/>
        <v>-0.89483306071393498</v>
      </c>
      <c r="CD133" s="86">
        <f t="shared" si="325"/>
        <v>-0.97521137586471995</v>
      </c>
      <c r="CE133" s="86">
        <f t="shared" ref="CE133:CH133" si="326">IF(OR(CE38=0,CE42=0),"",(CE42-CE38)*100/CE38)</f>
        <v>-0.97521137586471995</v>
      </c>
      <c r="CF133" s="86" t="str">
        <f t="shared" si="326"/>
        <v/>
      </c>
      <c r="CG133" s="86" t="str">
        <f t="shared" si="326"/>
        <v/>
      </c>
      <c r="CH133" s="86" t="str">
        <f t="shared" si="326"/>
        <v/>
      </c>
      <c r="CL133" s="4"/>
      <c r="CM133" s="4"/>
      <c r="CN133" s="4"/>
      <c r="CO133" s="4"/>
      <c r="CP133" s="4"/>
      <c r="CQ133" s="4"/>
      <c r="CR133" s="4"/>
      <c r="CS133" s="4"/>
      <c r="DB133" s="3"/>
      <c r="DC133" s="3"/>
      <c r="DD133" s="3"/>
      <c r="DE133" s="3"/>
      <c r="DF133" s="3"/>
    </row>
    <row r="134" spans="1:110" x14ac:dyDescent="0.3">
      <c r="A134" s="47" t="s">
        <v>128</v>
      </c>
      <c r="B134" s="56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86"/>
      <c r="AB134" s="86"/>
      <c r="AC134" s="86"/>
      <c r="AD134" s="86"/>
      <c r="AE134" s="86"/>
      <c r="AF134" s="86"/>
      <c r="AG134" s="86"/>
      <c r="AH134" s="86" t="str">
        <f t="shared" ref="AH134:BM134" si="327">IF(OR(AH39=0,AH43=0),"",(AH43-AH39)*100/AH39)</f>
        <v/>
      </c>
      <c r="AI134" s="86" t="str">
        <f t="shared" si="327"/>
        <v/>
      </c>
      <c r="AJ134" s="86" t="str">
        <f t="shared" si="327"/>
        <v/>
      </c>
      <c r="AK134" s="89">
        <f t="shared" si="327"/>
        <v>-1.1391797240524617</v>
      </c>
      <c r="AL134" s="90">
        <f t="shared" si="327"/>
        <v>-0.28798141257086424</v>
      </c>
      <c r="AM134" s="86">
        <f t="shared" si="327"/>
        <v>-0.47987215686636292</v>
      </c>
      <c r="AN134" s="86">
        <f t="shared" si="327"/>
        <v>-0.83149233873557549</v>
      </c>
      <c r="AO134" s="91">
        <f t="shared" si="327"/>
        <v>-0.83149233873557549</v>
      </c>
      <c r="AP134" s="86">
        <f t="shared" si="327"/>
        <v>-0.86575788116294627</v>
      </c>
      <c r="AQ134" s="86">
        <f t="shared" si="327"/>
        <v>-0.95497513507596254</v>
      </c>
      <c r="AR134" s="86">
        <f t="shared" si="327"/>
        <v>-0.98651598859567824</v>
      </c>
      <c r="AS134" s="86">
        <f t="shared" si="327"/>
        <v>-0.98651598859567824</v>
      </c>
      <c r="AT134" s="86">
        <f t="shared" si="327"/>
        <v>-0.98651598859567824</v>
      </c>
      <c r="AU134" s="86">
        <f t="shared" si="327"/>
        <v>-1.2063119194254706</v>
      </c>
      <c r="AV134" s="86">
        <f t="shared" si="327"/>
        <v>-1.2063119194254706</v>
      </c>
      <c r="AW134" s="86">
        <f t="shared" si="327"/>
        <v>-1.2063119194254706</v>
      </c>
      <c r="AX134" s="86">
        <f t="shared" si="327"/>
        <v>-1.2063119194254706</v>
      </c>
      <c r="AY134" s="86">
        <f t="shared" si="327"/>
        <v>-0.99380688042132348</v>
      </c>
      <c r="AZ134" s="86">
        <f t="shared" si="327"/>
        <v>-0.93649468198389729</v>
      </c>
      <c r="BA134" s="86">
        <f t="shared" si="327"/>
        <v>-0.93649468198389729</v>
      </c>
      <c r="BB134" s="86">
        <f t="shared" si="327"/>
        <v>-0.93649468198389729</v>
      </c>
      <c r="BC134" s="86">
        <f t="shared" si="327"/>
        <v>-0.93649468198389729</v>
      </c>
      <c r="BD134" s="86">
        <f t="shared" si="327"/>
        <v>-0.93649468198389729</v>
      </c>
      <c r="BE134" s="86">
        <f t="shared" si="327"/>
        <v>-0.93649468198389729</v>
      </c>
      <c r="BF134" s="86">
        <f t="shared" si="327"/>
        <v>-0.93649468198389729</v>
      </c>
      <c r="BG134" s="86">
        <f t="shared" si="327"/>
        <v>-0.93649468198389729</v>
      </c>
      <c r="BH134" s="86">
        <f t="shared" si="327"/>
        <v>-0.93649468198389729</v>
      </c>
      <c r="BI134" s="86">
        <f t="shared" si="327"/>
        <v>-0.93649468198389729</v>
      </c>
      <c r="BJ134" s="86">
        <f t="shared" si="327"/>
        <v>-0.93649468198389729</v>
      </c>
      <c r="BK134" s="86">
        <f t="shared" si="327"/>
        <v>-0.93649468198389729</v>
      </c>
      <c r="BL134" s="86">
        <f t="shared" si="327"/>
        <v>-0.93649468198389729</v>
      </c>
      <c r="BM134" s="86">
        <f t="shared" si="327"/>
        <v>-0.93649468198389729</v>
      </c>
      <c r="BN134" s="86">
        <f t="shared" si="311"/>
        <v>-0.94316924113371825</v>
      </c>
      <c r="BO134" s="86">
        <f t="shared" si="311"/>
        <v>-0.97138735272899912</v>
      </c>
      <c r="BP134" s="86">
        <f t="shared" si="311"/>
        <v>-0.9669970172231267</v>
      </c>
      <c r="BQ134" s="86">
        <f t="shared" si="311"/>
        <v>-0.9669970172231267</v>
      </c>
      <c r="BR134" s="86">
        <f t="shared" ref="BR134:BZ134" si="328">IF(OR(BR39=0,BR43=0),"",(BR43-BR39)*100/BR39)</f>
        <v>-0.9669970172231267</v>
      </c>
      <c r="BS134" s="86">
        <f t="shared" si="328"/>
        <v>-0.90716077977224263</v>
      </c>
      <c r="BT134" s="86">
        <f t="shared" si="328"/>
        <v>-0.49845141308556001</v>
      </c>
      <c r="BU134" s="86">
        <f t="shared" si="328"/>
        <v>-0.49845141308556001</v>
      </c>
      <c r="BV134" s="86">
        <f t="shared" si="328"/>
        <v>-0.49845141308556001</v>
      </c>
      <c r="BW134" s="86">
        <f t="shared" si="328"/>
        <v>-0.50805632167223658</v>
      </c>
      <c r="BX134" s="86">
        <f t="shared" si="328"/>
        <v>-0.42140954226206484</v>
      </c>
      <c r="BY134" s="86">
        <f t="shared" si="328"/>
        <v>-0.42140954226206484</v>
      </c>
      <c r="BZ134" s="86">
        <f t="shared" si="328"/>
        <v>-0.46930185301662181</v>
      </c>
      <c r="CA134" s="86">
        <f t="shared" ref="CA134:CD134" si="329">IF(OR(CA39=0,CA43=0),"",(CA43-CA39)*100/CA39)</f>
        <v>-0.46930185301662181</v>
      </c>
      <c r="CB134" s="86">
        <f t="shared" si="329"/>
        <v>-0.79094961890610904</v>
      </c>
      <c r="CC134" s="86">
        <f t="shared" si="329"/>
        <v>-0.79094961890610904</v>
      </c>
      <c r="CD134" s="86">
        <f t="shared" si="329"/>
        <v>-0.60081711127134263</v>
      </c>
      <c r="CE134" s="86">
        <f t="shared" ref="CE134:CH134" si="330">IF(OR(CE39=0,CE43=0),"",(CE43-CE39)*100/CE39)</f>
        <v>-0.60081711127134263</v>
      </c>
      <c r="CF134" s="86" t="str">
        <f t="shared" si="330"/>
        <v/>
      </c>
      <c r="CG134" s="86" t="str">
        <f t="shared" si="330"/>
        <v/>
      </c>
      <c r="CH134" s="86" t="str">
        <f t="shared" si="330"/>
        <v/>
      </c>
      <c r="CL134" s="4"/>
      <c r="CM134" s="4"/>
      <c r="CN134" s="4"/>
      <c r="CO134" s="4"/>
      <c r="CP134" s="4"/>
      <c r="CQ134" s="4"/>
      <c r="CR134" s="4"/>
      <c r="CS134" s="4"/>
      <c r="DB134" s="3"/>
      <c r="DC134" s="3"/>
      <c r="DD134" s="3"/>
      <c r="DE134" s="3"/>
      <c r="DF134" s="3"/>
    </row>
    <row r="135" spans="1:110" x14ac:dyDescent="0.3">
      <c r="A135" s="48" t="s">
        <v>129</v>
      </c>
      <c r="B135" s="57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88"/>
      <c r="AB135" s="88"/>
      <c r="AC135" s="88"/>
      <c r="AD135" s="88"/>
      <c r="AE135" s="88"/>
      <c r="AF135" s="88"/>
      <c r="AG135" s="88"/>
      <c r="AH135" s="88" t="str">
        <f t="shared" ref="AH135:BM135" si="331">IF(OR(AH40=0,AH44=0),"",(AH44-AH40)*100/AH40)</f>
        <v/>
      </c>
      <c r="AI135" s="88" t="str">
        <f t="shared" si="331"/>
        <v/>
      </c>
      <c r="AJ135" s="88" t="str">
        <f t="shared" si="331"/>
        <v/>
      </c>
      <c r="AK135" s="88" t="str">
        <f t="shared" si="331"/>
        <v/>
      </c>
      <c r="AL135" s="93">
        <f t="shared" si="331"/>
        <v>-0.80572546714882887</v>
      </c>
      <c r="AM135" s="94">
        <f t="shared" si="331"/>
        <v>-1.225265975537243</v>
      </c>
      <c r="AN135" s="88">
        <f t="shared" si="331"/>
        <v>-1.3412781502714708</v>
      </c>
      <c r="AO135" s="88">
        <f t="shared" si="331"/>
        <v>-1.3412781502714708</v>
      </c>
      <c r="AP135" s="95">
        <f t="shared" si="331"/>
        <v>-1.218626830118243</v>
      </c>
      <c r="AQ135" s="88">
        <f t="shared" si="331"/>
        <v>-1.1430973183300785</v>
      </c>
      <c r="AR135" s="88">
        <f t="shared" si="331"/>
        <v>-0.82039834240619869</v>
      </c>
      <c r="AS135" s="88">
        <f t="shared" si="331"/>
        <v>-0.82039834240619869</v>
      </c>
      <c r="AT135" s="88">
        <f t="shared" si="331"/>
        <v>-0.82039834240619869</v>
      </c>
      <c r="AU135" s="88">
        <f t="shared" si="331"/>
        <v>-1.4852935679010371</v>
      </c>
      <c r="AV135" s="88">
        <f t="shared" si="331"/>
        <v>-1.4852935679010371</v>
      </c>
      <c r="AW135" s="88">
        <f t="shared" si="331"/>
        <v>-1.4852935679010371</v>
      </c>
      <c r="AX135" s="88">
        <f t="shared" si="331"/>
        <v>-1.4852935679010371</v>
      </c>
      <c r="AY135" s="88">
        <f t="shared" si="331"/>
        <v>-1.3352392588294093</v>
      </c>
      <c r="AZ135" s="88">
        <f t="shared" si="331"/>
        <v>-1.4520836154543417</v>
      </c>
      <c r="BA135" s="88">
        <f t="shared" si="331"/>
        <v>-1.4520836154543417</v>
      </c>
      <c r="BB135" s="88">
        <f t="shared" si="331"/>
        <v>-1.4520836154543417</v>
      </c>
      <c r="BC135" s="88">
        <f t="shared" si="331"/>
        <v>-1.4520836154543417</v>
      </c>
      <c r="BD135" s="88">
        <f t="shared" si="331"/>
        <v>-1.4520836154543417</v>
      </c>
      <c r="BE135" s="88">
        <f t="shared" si="331"/>
        <v>-1.4520836154543417</v>
      </c>
      <c r="BF135" s="88">
        <f t="shared" si="331"/>
        <v>-1.4520836154543417</v>
      </c>
      <c r="BG135" s="88">
        <f t="shared" si="331"/>
        <v>-1.4520836154543417</v>
      </c>
      <c r="BH135" s="88">
        <f t="shared" si="331"/>
        <v>-1.4520836154543417</v>
      </c>
      <c r="BI135" s="88">
        <f t="shared" si="331"/>
        <v>-1.4520836154543417</v>
      </c>
      <c r="BJ135" s="88">
        <f t="shared" si="331"/>
        <v>-1.4520836154543417</v>
      </c>
      <c r="BK135" s="88">
        <f t="shared" si="331"/>
        <v>-1.4520836154543417</v>
      </c>
      <c r="BL135" s="88">
        <f t="shared" si="331"/>
        <v>-1.4520836154543417</v>
      </c>
      <c r="BM135" s="88">
        <f t="shared" si="331"/>
        <v>-1.4520836154543417</v>
      </c>
      <c r="BN135" s="88">
        <f t="shared" si="311"/>
        <v>-1.4524118693791228</v>
      </c>
      <c r="BO135" s="88">
        <f t="shared" si="311"/>
        <v>-1.5724933878336187</v>
      </c>
      <c r="BP135" s="88">
        <f t="shared" si="311"/>
        <v>-1.5796570988248897</v>
      </c>
      <c r="BQ135" s="88">
        <f t="shared" si="311"/>
        <v>-1.5796570988248897</v>
      </c>
      <c r="BR135" s="88">
        <f t="shared" ref="BR135:BZ135" si="332">IF(OR(BR40=0,BR44=0),"",(BR44-BR40)*100/BR40)</f>
        <v>-1.5796570988248897</v>
      </c>
      <c r="BS135" s="88">
        <f t="shared" si="332"/>
        <v>-1.5349492398115436</v>
      </c>
      <c r="BT135" s="88">
        <f t="shared" si="332"/>
        <v>-1.7857142857142889</v>
      </c>
      <c r="BU135" s="88">
        <f t="shared" si="332"/>
        <v>-1.7857142857142889</v>
      </c>
      <c r="BV135" s="88">
        <f t="shared" si="332"/>
        <v>-1.7857142857142889</v>
      </c>
      <c r="BW135" s="88">
        <f t="shared" si="332"/>
        <v>-1.4018009247992465</v>
      </c>
      <c r="BX135" s="88">
        <f t="shared" si="332"/>
        <v>-1.1553648905572238</v>
      </c>
      <c r="BY135" s="88">
        <f t="shared" si="332"/>
        <v>-1.1553648905572238</v>
      </c>
      <c r="BZ135" s="88">
        <f t="shared" si="332"/>
        <v>-1.1695336484576941</v>
      </c>
      <c r="CA135" s="88">
        <f t="shared" ref="CA135:CD135" si="333">IF(OR(CA40=0,CA44=0),"",(CA44-CA40)*100/CA40)</f>
        <v>-1.1695336484576941</v>
      </c>
      <c r="CB135" s="88">
        <f t="shared" si="333"/>
        <v>-0.60067392684477539</v>
      </c>
      <c r="CC135" s="88">
        <f t="shared" si="333"/>
        <v>-0.60067392684477539</v>
      </c>
      <c r="CD135" s="88">
        <f t="shared" si="333"/>
        <v>-0.84344985617474444</v>
      </c>
      <c r="CE135" s="88">
        <f t="shared" ref="CE135:CH135" si="334">IF(OR(CE40=0,CE44=0),"",(CE44-CE40)*100/CE40)</f>
        <v>-0.84344985617474444</v>
      </c>
      <c r="CF135" s="88" t="str">
        <f t="shared" si="334"/>
        <v/>
      </c>
      <c r="CG135" s="88" t="str">
        <f t="shared" si="334"/>
        <v/>
      </c>
      <c r="CH135" s="88" t="str">
        <f t="shared" si="334"/>
        <v/>
      </c>
      <c r="CL135" s="4"/>
      <c r="CM135" s="4"/>
      <c r="CN135" s="4"/>
      <c r="CO135" s="4"/>
      <c r="CP135" s="4"/>
      <c r="CQ135" s="4"/>
      <c r="CR135" s="4"/>
      <c r="CS135" s="4"/>
      <c r="DB135" s="3"/>
      <c r="DC135" s="3"/>
      <c r="DD135" s="3"/>
      <c r="DE135" s="3"/>
      <c r="DF135" s="3"/>
    </row>
    <row r="136" spans="1:110" x14ac:dyDescent="0.3">
      <c r="A136" s="49" t="s">
        <v>130</v>
      </c>
      <c r="B136" s="56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86"/>
      <c r="AB136" s="86"/>
      <c r="AC136" s="86"/>
      <c r="AD136" s="86"/>
      <c r="AE136" s="86"/>
      <c r="AF136" s="86"/>
      <c r="AG136" s="86"/>
      <c r="AH136" s="86" t="str">
        <f t="shared" ref="AH136:BH136" si="335">IF(OR(AH41=0,AH45=0),"",(AH45-AH41)*100/AH41)</f>
        <v/>
      </c>
      <c r="AI136" s="86" t="str">
        <f t="shared" si="335"/>
        <v/>
      </c>
      <c r="AJ136" s="86" t="str">
        <f t="shared" si="335"/>
        <v/>
      </c>
      <c r="AK136" s="86" t="str">
        <f t="shared" si="335"/>
        <v/>
      </c>
      <c r="AL136" s="86" t="str">
        <f t="shared" si="335"/>
        <v/>
      </c>
      <c r="AM136" s="89">
        <f t="shared" si="335"/>
        <v>-1.874800778393436</v>
      </c>
      <c r="AN136" s="90">
        <f t="shared" si="335"/>
        <v>-1.3921025218228542</v>
      </c>
      <c r="AO136" s="86">
        <f t="shared" si="335"/>
        <v>-1.39351420549477</v>
      </c>
      <c r="AP136" s="86">
        <f t="shared" si="335"/>
        <v>-0.92734594142525739</v>
      </c>
      <c r="AQ136" s="97">
        <f t="shared" si="335"/>
        <v>-0.72781399249269674</v>
      </c>
      <c r="AR136" s="96">
        <f t="shared" si="335"/>
        <v>-0.650417011223129</v>
      </c>
      <c r="AS136" s="96">
        <f t="shared" si="335"/>
        <v>-0.650417011223129</v>
      </c>
      <c r="AT136" s="86">
        <f t="shared" si="335"/>
        <v>-8.3269905860020824E-2</v>
      </c>
      <c r="AU136" s="86">
        <f t="shared" si="335"/>
        <v>-0.44369132604935868</v>
      </c>
      <c r="AV136" s="86">
        <f t="shared" si="335"/>
        <v>-0.44369132604935868</v>
      </c>
      <c r="AW136" s="86">
        <f t="shared" si="335"/>
        <v>-0.44369132604935868</v>
      </c>
      <c r="AX136" s="86">
        <f t="shared" si="335"/>
        <v>-0.44369132604935868</v>
      </c>
      <c r="AY136" s="86">
        <f t="shared" si="335"/>
        <v>-0.72295067439626348</v>
      </c>
      <c r="AZ136" s="86">
        <f t="shared" si="335"/>
        <v>-0.71536271601383472</v>
      </c>
      <c r="BA136" s="86">
        <f t="shared" si="335"/>
        <v>-0.71536271601383472</v>
      </c>
      <c r="BB136" s="86">
        <f t="shared" si="335"/>
        <v>-0.71536271601383472</v>
      </c>
      <c r="BC136" s="86">
        <f t="shared" si="335"/>
        <v>-1.6868322975397632</v>
      </c>
      <c r="BD136" s="86">
        <f t="shared" si="335"/>
        <v>-1.6868322975397632</v>
      </c>
      <c r="BE136" s="86">
        <f t="shared" si="335"/>
        <v>-1.6868322975397632</v>
      </c>
      <c r="BF136" s="86">
        <f t="shared" si="335"/>
        <v>-1.6868322975397632</v>
      </c>
      <c r="BG136" s="86">
        <f t="shared" si="335"/>
        <v>-1.7338096287971052</v>
      </c>
      <c r="BH136" s="86">
        <f t="shared" si="335"/>
        <v>-1.7338096287971052</v>
      </c>
      <c r="BI136" s="86">
        <f t="shared" ref="BI136:BZ136" si="336">IF(OR(BI41=0,BI45=0),"",(BI45-BI41)*100/BI41)</f>
        <v>-1.7338096287971052</v>
      </c>
      <c r="BJ136" s="86">
        <f t="shared" si="336"/>
        <v>-1.7338096287971052</v>
      </c>
      <c r="BK136" s="86">
        <f t="shared" si="336"/>
        <v>-1.7338096287971052</v>
      </c>
      <c r="BL136" s="86">
        <f t="shared" si="336"/>
        <v>-1.7338096287971052</v>
      </c>
      <c r="BM136" s="86">
        <f t="shared" si="336"/>
        <v>-1.7338096287971052</v>
      </c>
      <c r="BN136" s="86">
        <f t="shared" si="336"/>
        <v>-1.7393483709273176</v>
      </c>
      <c r="BO136" s="86">
        <f t="shared" si="336"/>
        <v>-0.57364263070496979</v>
      </c>
      <c r="BP136" s="86">
        <f t="shared" si="336"/>
        <v>-0.54476670870112687</v>
      </c>
      <c r="BQ136" s="86">
        <f t="shared" si="336"/>
        <v>-0.54476670870112687</v>
      </c>
      <c r="BR136" s="86">
        <f t="shared" si="336"/>
        <v>-0.54476670870112687</v>
      </c>
      <c r="BS136" s="86">
        <f t="shared" si="336"/>
        <v>-0.54458469055371361</v>
      </c>
      <c r="BT136" s="86">
        <f t="shared" si="336"/>
        <v>-0.16351558507919939</v>
      </c>
      <c r="BU136" s="86">
        <f t="shared" si="336"/>
        <v>-0.16351558507919939</v>
      </c>
      <c r="BV136" s="86">
        <f t="shared" si="336"/>
        <v>-0.16351558507919939</v>
      </c>
      <c r="BW136" s="86">
        <f t="shared" si="336"/>
        <v>0.46693006311253782</v>
      </c>
      <c r="BX136" s="86">
        <f t="shared" si="336"/>
        <v>0.49743589743591143</v>
      </c>
      <c r="BY136" s="86">
        <f t="shared" si="336"/>
        <v>0.49743589743591143</v>
      </c>
      <c r="BZ136" s="86">
        <f t="shared" si="336"/>
        <v>0.50251256281407974</v>
      </c>
      <c r="CA136" s="86">
        <f t="shared" ref="CA136:CD136" si="337">IF(OR(CA41=0,CA45=0),"",(CA45-CA41)*100/CA41)</f>
        <v>0.50251256281407974</v>
      </c>
      <c r="CB136" s="86">
        <f t="shared" si="337"/>
        <v>0.62394517465349075</v>
      </c>
      <c r="CC136" s="86">
        <f t="shared" si="337"/>
        <v>0.62394517465349075</v>
      </c>
      <c r="CD136" s="86">
        <f t="shared" si="337"/>
        <v>0.31602018451502778</v>
      </c>
      <c r="CE136" s="86">
        <f t="shared" ref="CE136:CH136" si="338">IF(OR(CE41=0,CE45=0),"",(CE45-CE41)*100/CE41)</f>
        <v>0.31602018451502778</v>
      </c>
      <c r="CF136" s="86" t="str">
        <f t="shared" si="338"/>
        <v/>
      </c>
      <c r="CG136" s="86" t="str">
        <f t="shared" si="338"/>
        <v/>
      </c>
      <c r="CH136" s="86" t="str">
        <f t="shared" si="338"/>
        <v/>
      </c>
      <c r="CL136" s="4"/>
      <c r="CM136" s="4"/>
      <c r="CN136" s="4"/>
      <c r="CO136" s="4"/>
      <c r="CP136" s="4"/>
      <c r="CQ136" s="4"/>
      <c r="CR136" s="4"/>
      <c r="CS136" s="4"/>
      <c r="DB136" s="3"/>
      <c r="DC136" s="3"/>
      <c r="DD136" s="3"/>
      <c r="DE136" s="3"/>
      <c r="DF136" s="3"/>
    </row>
    <row r="137" spans="1:110" x14ac:dyDescent="0.3">
      <c r="A137" s="47" t="s">
        <v>131</v>
      </c>
      <c r="B137" s="56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86"/>
      <c r="AB137" s="86"/>
      <c r="AC137" s="86"/>
      <c r="AD137" s="86"/>
      <c r="AE137" s="86"/>
      <c r="AF137" s="86"/>
      <c r="AG137" s="86"/>
      <c r="AH137" s="86" t="str">
        <f t="shared" ref="AH137:BH137" si="339">IF(OR(AH42=0,AH46=0),"",(AH46-AH42)*100/AH42)</f>
        <v/>
      </c>
      <c r="AI137" s="86" t="str">
        <f t="shared" si="339"/>
        <v/>
      </c>
      <c r="AJ137" s="86" t="str">
        <f t="shared" si="339"/>
        <v/>
      </c>
      <c r="AK137" s="86" t="str">
        <f t="shared" si="339"/>
        <v/>
      </c>
      <c r="AL137" s="86" t="str">
        <f t="shared" si="339"/>
        <v/>
      </c>
      <c r="AM137" s="86" t="str">
        <f t="shared" si="339"/>
        <v/>
      </c>
      <c r="AN137" s="89">
        <f t="shared" si="339"/>
        <v>-3.8955810165608855</v>
      </c>
      <c r="AO137" s="90">
        <f t="shared" si="339"/>
        <v>-3.5211653687557476</v>
      </c>
      <c r="AP137" s="86">
        <f t="shared" si="339"/>
        <v>-2.8581365109023373</v>
      </c>
      <c r="AQ137" s="86">
        <f t="shared" si="339"/>
        <v>-3.6680987301117289</v>
      </c>
      <c r="AR137" s="91">
        <f t="shared" si="339"/>
        <v>-3.4786826765803176</v>
      </c>
      <c r="AS137" s="86">
        <f t="shared" si="339"/>
        <v>-3.4786826765803176</v>
      </c>
      <c r="AT137" s="86">
        <f t="shared" si="339"/>
        <v>-2.7555405997312912</v>
      </c>
      <c r="AU137" s="86">
        <f t="shared" si="339"/>
        <v>-2.9588590067575278</v>
      </c>
      <c r="AV137" s="86">
        <f t="shared" si="339"/>
        <v>-2.9588590067575278</v>
      </c>
      <c r="AW137" s="86">
        <f t="shared" si="339"/>
        <v>-2.9588590067575278</v>
      </c>
      <c r="AX137" s="86">
        <f t="shared" si="339"/>
        <v>-2.9588590067575278</v>
      </c>
      <c r="AY137" s="86">
        <f t="shared" si="339"/>
        <v>-2.5138427898252149</v>
      </c>
      <c r="AZ137" s="86">
        <f t="shared" si="339"/>
        <v>-2.5967934302037037</v>
      </c>
      <c r="BA137" s="86">
        <f t="shared" si="339"/>
        <v>-2.5967934302037037</v>
      </c>
      <c r="BB137" s="86">
        <f t="shared" si="339"/>
        <v>-2.5967934302037037</v>
      </c>
      <c r="BC137" s="86">
        <f t="shared" si="339"/>
        <v>-2.0774956975867624</v>
      </c>
      <c r="BD137" s="86">
        <f t="shared" si="339"/>
        <v>-2.0774956975867624</v>
      </c>
      <c r="BE137" s="86">
        <f t="shared" si="339"/>
        <v>-2.0774956975867624</v>
      </c>
      <c r="BF137" s="86">
        <f t="shared" si="339"/>
        <v>-2.0774956975867624</v>
      </c>
      <c r="BG137" s="86">
        <f t="shared" si="339"/>
        <v>-1.8794227693548775</v>
      </c>
      <c r="BH137" s="86">
        <f t="shared" si="339"/>
        <v>-1.8794227693548775</v>
      </c>
      <c r="BI137" s="86">
        <f t="shared" ref="BI137:BQ137" si="340">IF(OR(BI42=0,BI46=0),"",(BI46-BI42)*100/BI42)</f>
        <v>-1.8794227693548775</v>
      </c>
      <c r="BJ137" s="86">
        <f t="shared" si="340"/>
        <v>-1.8794227693548775</v>
      </c>
      <c r="BK137" s="86">
        <f t="shared" si="340"/>
        <v>-1.8794227693548775</v>
      </c>
      <c r="BL137" s="86">
        <f t="shared" si="340"/>
        <v>-1.8794227693548775</v>
      </c>
      <c r="BM137" s="86">
        <f t="shared" si="340"/>
        <v>-1.8794227693548775</v>
      </c>
      <c r="BN137" s="86">
        <f t="shared" si="340"/>
        <v>-1.8807406327453002</v>
      </c>
      <c r="BO137" s="86">
        <f t="shared" si="340"/>
        <v>-2.4357042150809698</v>
      </c>
      <c r="BP137" s="86">
        <f t="shared" si="340"/>
        <v>-2.4186091780622196</v>
      </c>
      <c r="BQ137" s="86">
        <f t="shared" si="340"/>
        <v>-2.4186091780622196</v>
      </c>
      <c r="BR137" s="86">
        <f t="shared" ref="BR137:BZ137" si="341">IF(OR(BR42=0,BR46=0),"",(BR46-BR42)*100/BR42)</f>
        <v>-2.4186091780622196</v>
      </c>
      <c r="BS137" s="86">
        <f t="shared" si="341"/>
        <v>-2.415863019090756</v>
      </c>
      <c r="BT137" s="86">
        <f t="shared" si="341"/>
        <v>-1.8330637651325827</v>
      </c>
      <c r="BU137" s="86">
        <f t="shared" si="341"/>
        <v>-1.8330637651325827</v>
      </c>
      <c r="BV137" s="86">
        <f t="shared" si="341"/>
        <v>-1.8330637651325827</v>
      </c>
      <c r="BW137" s="86">
        <f t="shared" si="341"/>
        <v>-1.218553459119478</v>
      </c>
      <c r="BX137" s="86">
        <f t="shared" si="341"/>
        <v>-1.4786795048143009</v>
      </c>
      <c r="BY137" s="86">
        <f t="shared" si="341"/>
        <v>-1.4786795048143009</v>
      </c>
      <c r="BZ137" s="86">
        <f t="shared" si="341"/>
        <v>-1.5513770926407759</v>
      </c>
      <c r="CA137" s="86">
        <f t="shared" ref="CA137:CD137" si="342">IF(OR(CA42=0,CA46=0),"",(CA46-CA42)*100/CA42)</f>
        <v>-1.5513770926407759</v>
      </c>
      <c r="CB137" s="86">
        <f t="shared" si="342"/>
        <v>-1.9271844660194168</v>
      </c>
      <c r="CC137" s="86">
        <f t="shared" si="342"/>
        <v>-1.9271844660194168</v>
      </c>
      <c r="CD137" s="86">
        <f t="shared" si="342"/>
        <v>-2.2655605685732243</v>
      </c>
      <c r="CE137" s="86">
        <f t="shared" ref="CE137:CH137" si="343">IF(OR(CE42=0,CE46=0),"",(CE46-CE42)*100/CE42)</f>
        <v>-2.2655605685732243</v>
      </c>
      <c r="CF137" s="86" t="str">
        <f t="shared" si="343"/>
        <v/>
      </c>
      <c r="CG137" s="86" t="str">
        <f t="shared" si="343"/>
        <v/>
      </c>
      <c r="CH137" s="86" t="str">
        <f t="shared" si="343"/>
        <v/>
      </c>
      <c r="CL137" s="4"/>
      <c r="CM137" s="4"/>
      <c r="CN137" s="4"/>
      <c r="CO137" s="4"/>
      <c r="CP137" s="4"/>
      <c r="CQ137" s="4"/>
      <c r="CR137" s="4"/>
      <c r="CS137" s="4"/>
      <c r="DB137" s="3"/>
      <c r="DC137" s="3"/>
      <c r="DD137" s="3"/>
      <c r="DE137" s="3"/>
      <c r="DF137" s="3"/>
    </row>
    <row r="138" spans="1:110" x14ac:dyDescent="0.3">
      <c r="A138" s="47" t="s">
        <v>132</v>
      </c>
      <c r="B138" s="56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86"/>
      <c r="AB138" s="86"/>
      <c r="AC138" s="86"/>
      <c r="AD138" s="86"/>
      <c r="AE138" s="86"/>
      <c r="AF138" s="86"/>
      <c r="AG138" s="86"/>
      <c r="AH138" s="86" t="str">
        <f t="shared" ref="AH138:BH138" si="344">IF(OR(AH43=0,AH47=0),"",(AH47-AH43)*100/AH43)</f>
        <v/>
      </c>
      <c r="AI138" s="86" t="str">
        <f t="shared" si="344"/>
        <v/>
      </c>
      <c r="AJ138" s="86" t="str">
        <f t="shared" si="344"/>
        <v/>
      </c>
      <c r="AK138" s="86" t="str">
        <f t="shared" si="344"/>
        <v/>
      </c>
      <c r="AL138" s="86" t="str">
        <f t="shared" si="344"/>
        <v/>
      </c>
      <c r="AM138" s="86" t="str">
        <f t="shared" si="344"/>
        <v/>
      </c>
      <c r="AN138" s="86" t="str">
        <f t="shared" si="344"/>
        <v/>
      </c>
      <c r="AO138" s="89">
        <f t="shared" si="344"/>
        <v>-4.558729021479258</v>
      </c>
      <c r="AP138" s="90">
        <f t="shared" si="344"/>
        <v>-3.782330563228824</v>
      </c>
      <c r="AQ138" s="86">
        <f t="shared" si="344"/>
        <v>-3.8887189178453085</v>
      </c>
      <c r="AR138" s="86">
        <f t="shared" si="344"/>
        <v>-3.5814878016605998</v>
      </c>
      <c r="AS138" s="91">
        <f t="shared" si="344"/>
        <v>-3.5814878016605998</v>
      </c>
      <c r="AT138" s="86">
        <f t="shared" si="344"/>
        <v>-3.6180931115453081</v>
      </c>
      <c r="AU138" s="86">
        <f t="shared" si="344"/>
        <v>-3.3882657227877497</v>
      </c>
      <c r="AV138" s="86">
        <f t="shared" si="344"/>
        <v>-3.3882657227877497</v>
      </c>
      <c r="AW138" s="86">
        <f t="shared" si="344"/>
        <v>-3.3882657227877497</v>
      </c>
      <c r="AX138" s="86">
        <f t="shared" si="344"/>
        <v>-3.3882657227877497</v>
      </c>
      <c r="AY138" s="86">
        <f t="shared" si="344"/>
        <v>-3.0605380450094395</v>
      </c>
      <c r="AZ138" s="86">
        <f t="shared" si="344"/>
        <v>-3.1685814652446624</v>
      </c>
      <c r="BA138" s="86">
        <f t="shared" si="344"/>
        <v>-3.1685814652446624</v>
      </c>
      <c r="BB138" s="86">
        <f t="shared" si="344"/>
        <v>-3.1685814652446624</v>
      </c>
      <c r="BC138" s="86">
        <f t="shared" si="344"/>
        <v>-2.1761933020532283</v>
      </c>
      <c r="BD138" s="86">
        <f t="shared" si="344"/>
        <v>-2.1761933020532283</v>
      </c>
      <c r="BE138" s="86">
        <f t="shared" si="344"/>
        <v>-2.1761933020532283</v>
      </c>
      <c r="BF138" s="86">
        <f t="shared" si="344"/>
        <v>-2.1761933020532283</v>
      </c>
      <c r="BG138" s="86">
        <f t="shared" si="344"/>
        <v>-2.0365788462506615</v>
      </c>
      <c r="BH138" s="86">
        <f t="shared" si="344"/>
        <v>-2.0365788462506615</v>
      </c>
      <c r="BI138" s="86">
        <f t="shared" ref="BI138:BQ138" si="345">IF(OR(BI43=0,BI47=0),"",(BI47-BI43)*100/BI43)</f>
        <v>-2.0365788462506615</v>
      </c>
      <c r="BJ138" s="86">
        <f t="shared" si="345"/>
        <v>-2.0365788462506615</v>
      </c>
      <c r="BK138" s="86">
        <f t="shared" si="345"/>
        <v>-2.0365788462506615</v>
      </c>
      <c r="BL138" s="86">
        <f t="shared" si="345"/>
        <v>-2.0365788462506615</v>
      </c>
      <c r="BM138" s="86">
        <f t="shared" si="345"/>
        <v>-2.0365788462506615</v>
      </c>
      <c r="BN138" s="86">
        <f t="shared" si="345"/>
        <v>-2.0306048093271696</v>
      </c>
      <c r="BO138" s="86">
        <f t="shared" si="345"/>
        <v>-3.4283494391298022</v>
      </c>
      <c r="BP138" s="86">
        <f t="shared" si="345"/>
        <v>-3.4296818071411233</v>
      </c>
      <c r="BQ138" s="86">
        <f t="shared" si="345"/>
        <v>-3.4296818071411233</v>
      </c>
      <c r="BR138" s="86">
        <f t="shared" ref="BR138:BZ138" si="346">IF(OR(BR43=0,BR47=0),"",(BR47-BR43)*100/BR43)</f>
        <v>-3.4296818071411233</v>
      </c>
      <c r="BS138" s="86">
        <f t="shared" si="346"/>
        <v>-3.4183872224386356</v>
      </c>
      <c r="BT138" s="86">
        <f t="shared" si="346"/>
        <v>-3.5552745489032511</v>
      </c>
      <c r="BU138" s="86">
        <f t="shared" si="346"/>
        <v>-3.5552745489032511</v>
      </c>
      <c r="BV138" s="86">
        <f t="shared" si="346"/>
        <v>-3.5552745489032511</v>
      </c>
      <c r="BW138" s="86">
        <f t="shared" si="346"/>
        <v>-3.6183250656550907</v>
      </c>
      <c r="BX138" s="86">
        <f t="shared" si="346"/>
        <v>-3.565521937931698</v>
      </c>
      <c r="BY138" s="86">
        <f t="shared" si="346"/>
        <v>-3.565521937931698</v>
      </c>
      <c r="BZ138" s="86">
        <f t="shared" si="346"/>
        <v>-3.5971223021582492</v>
      </c>
      <c r="CA138" s="86">
        <f t="shared" ref="CA138:CD138" si="347">IF(OR(CA43=0,CA47=0),"",(CA47-CA43)*100/CA43)</f>
        <v>-3.5971223021582492</v>
      </c>
      <c r="CB138" s="86">
        <f t="shared" si="347"/>
        <v>-3.9331271743331846</v>
      </c>
      <c r="CC138" s="86">
        <f t="shared" si="347"/>
        <v>-3.9331271743331846</v>
      </c>
      <c r="CD138" s="86">
        <f t="shared" si="347"/>
        <v>-3.7282398452610983</v>
      </c>
      <c r="CE138" s="86">
        <f t="shared" ref="CE138:CH138" si="348">IF(OR(CE43=0,CE47=0),"",(CE47-CE43)*100/CE43)</f>
        <v>-3.7282398452610983</v>
      </c>
      <c r="CF138" s="86" t="str">
        <f t="shared" si="348"/>
        <v/>
      </c>
      <c r="CG138" s="86" t="str">
        <f t="shared" si="348"/>
        <v/>
      </c>
      <c r="CH138" s="86" t="str">
        <f t="shared" si="348"/>
        <v/>
      </c>
      <c r="CL138" s="4"/>
      <c r="CM138" s="4"/>
      <c r="CN138" s="4"/>
      <c r="CO138" s="4"/>
      <c r="CP138" s="4"/>
      <c r="CQ138" s="4"/>
      <c r="CR138" s="4"/>
      <c r="CS138" s="4"/>
      <c r="DB138" s="3"/>
      <c r="DC138" s="3"/>
      <c r="DD138" s="3"/>
      <c r="DE138" s="3"/>
      <c r="DF138" s="3"/>
    </row>
    <row r="139" spans="1:110" x14ac:dyDescent="0.3">
      <c r="A139" s="48" t="s">
        <v>133</v>
      </c>
      <c r="B139" s="57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88"/>
      <c r="AB139" s="88"/>
      <c r="AC139" s="88"/>
      <c r="AD139" s="88"/>
      <c r="AE139" s="88"/>
      <c r="AF139" s="88"/>
      <c r="AG139" s="88"/>
      <c r="AH139" s="88" t="str">
        <f t="shared" ref="AH139:BH139" si="349">IF(OR(AH44=0,AH48=0),"",(AH48-AH44)*100/AH44)</f>
        <v/>
      </c>
      <c r="AI139" s="88" t="str">
        <f t="shared" si="349"/>
        <v/>
      </c>
      <c r="AJ139" s="88" t="str">
        <f t="shared" si="349"/>
        <v/>
      </c>
      <c r="AK139" s="88" t="str">
        <f t="shared" si="349"/>
        <v/>
      </c>
      <c r="AL139" s="88" t="str">
        <f t="shared" si="349"/>
        <v/>
      </c>
      <c r="AM139" s="88" t="str">
        <f t="shared" si="349"/>
        <v/>
      </c>
      <c r="AN139" s="88" t="str">
        <f t="shared" si="349"/>
        <v/>
      </c>
      <c r="AO139" s="88" t="str">
        <f t="shared" si="349"/>
        <v/>
      </c>
      <c r="AP139" s="93">
        <f t="shared" si="349"/>
        <v>-2.1869252109207915</v>
      </c>
      <c r="AQ139" s="94">
        <f t="shared" si="349"/>
        <v>-3.0554991392887376</v>
      </c>
      <c r="AR139" s="88">
        <f t="shared" si="349"/>
        <v>-2.6674209469566281</v>
      </c>
      <c r="AS139" s="88">
        <f t="shared" si="349"/>
        <v>-2.6674209469566281</v>
      </c>
      <c r="AT139" s="95">
        <f t="shared" si="349"/>
        <v>-3.4047166625995722</v>
      </c>
      <c r="AU139" s="88">
        <f t="shared" si="349"/>
        <v>-2.7414765882496255</v>
      </c>
      <c r="AV139" s="88">
        <f t="shared" si="349"/>
        <v>-2.7414765882496255</v>
      </c>
      <c r="AW139" s="88">
        <f t="shared" si="349"/>
        <v>-2.7414765882496255</v>
      </c>
      <c r="AX139" s="88">
        <f t="shared" si="349"/>
        <v>-2.7414765882496255</v>
      </c>
      <c r="AY139" s="88">
        <f t="shared" si="349"/>
        <v>-2.8086550158012829</v>
      </c>
      <c r="AZ139" s="88">
        <f t="shared" si="349"/>
        <v>-2.6355976377907497</v>
      </c>
      <c r="BA139" s="88">
        <f t="shared" si="349"/>
        <v>-2.6355976377907497</v>
      </c>
      <c r="BB139" s="88">
        <f t="shared" si="349"/>
        <v>-2.6355976377907497</v>
      </c>
      <c r="BC139" s="88">
        <f t="shared" si="349"/>
        <v>-3.4598572759655641</v>
      </c>
      <c r="BD139" s="88">
        <f t="shared" si="349"/>
        <v>-3.4598572759655641</v>
      </c>
      <c r="BE139" s="88">
        <f t="shared" si="349"/>
        <v>-3.4598572759655641</v>
      </c>
      <c r="BF139" s="88">
        <f t="shared" si="349"/>
        <v>-3.4598572759655641</v>
      </c>
      <c r="BG139" s="88">
        <f t="shared" si="349"/>
        <v>-3.4921741901283077</v>
      </c>
      <c r="BH139" s="88">
        <f t="shared" si="349"/>
        <v>-3.4921741901283077</v>
      </c>
      <c r="BI139" s="88">
        <f t="shared" ref="BI139:BQ139" si="350">IF(OR(BI44=0,BI48=0),"",(BI48-BI44)*100/BI44)</f>
        <v>-3.4921741901283077</v>
      </c>
      <c r="BJ139" s="88">
        <f t="shared" si="350"/>
        <v>-3.4921741901283077</v>
      </c>
      <c r="BK139" s="88">
        <f t="shared" si="350"/>
        <v>-3.4921741901283077</v>
      </c>
      <c r="BL139" s="88">
        <f t="shared" si="350"/>
        <v>-3.4921741901283077</v>
      </c>
      <c r="BM139" s="88">
        <f t="shared" si="350"/>
        <v>-3.4921741901283077</v>
      </c>
      <c r="BN139" s="88">
        <f t="shared" si="350"/>
        <v>-3.4990971646088465</v>
      </c>
      <c r="BO139" s="88">
        <f t="shared" si="350"/>
        <v>-2.8678913425835471</v>
      </c>
      <c r="BP139" s="88">
        <f t="shared" si="350"/>
        <v>-2.8821687218633856</v>
      </c>
      <c r="BQ139" s="88">
        <f t="shared" si="350"/>
        <v>-2.8821687218633856</v>
      </c>
      <c r="BR139" s="88">
        <f t="shared" ref="BR139:BZ139" si="351">IF(OR(BR44=0,BR48=0),"",(BR48-BR44)*100/BR44)</f>
        <v>-2.8821687218633856</v>
      </c>
      <c r="BS139" s="88">
        <f t="shared" si="351"/>
        <v>-2.8365645503428407</v>
      </c>
      <c r="BT139" s="88">
        <f t="shared" si="351"/>
        <v>-2.9298418972332048</v>
      </c>
      <c r="BU139" s="88">
        <f t="shared" si="351"/>
        <v>-2.9298418972332048</v>
      </c>
      <c r="BV139" s="88">
        <f t="shared" si="351"/>
        <v>-2.9298418972332048</v>
      </c>
      <c r="BW139" s="88">
        <f t="shared" si="351"/>
        <v>-2.838524954336759</v>
      </c>
      <c r="BX139" s="88">
        <f t="shared" si="351"/>
        <v>-2.8161373051883767</v>
      </c>
      <c r="BY139" s="88">
        <f t="shared" si="351"/>
        <v>-2.8161373051883767</v>
      </c>
      <c r="BZ139" s="88">
        <f t="shared" si="351"/>
        <v>-3.0077412356392519</v>
      </c>
      <c r="CA139" s="88">
        <f t="shared" ref="CA139:CD139" si="352">IF(OR(CA44=0,CA48=0),"",(CA48-CA44)*100/CA44)</f>
        <v>-3.0077412356392519</v>
      </c>
      <c r="CB139" s="88">
        <f t="shared" si="352"/>
        <v>-3.1639972486980161</v>
      </c>
      <c r="CC139" s="88">
        <f t="shared" si="352"/>
        <v>-3.1639972486980161</v>
      </c>
      <c r="CD139" s="88">
        <f t="shared" si="352"/>
        <v>-3.1173173370045961</v>
      </c>
      <c r="CE139" s="88">
        <f t="shared" ref="CE139:CH139" si="353">IF(OR(CE44=0,CE48=0),"",(CE48-CE44)*100/CE44)</f>
        <v>-3.1173173370045961</v>
      </c>
      <c r="CF139" s="88" t="str">
        <f t="shared" si="353"/>
        <v/>
      </c>
      <c r="CG139" s="88" t="str">
        <f t="shared" si="353"/>
        <v/>
      </c>
      <c r="CH139" s="88" t="str">
        <f t="shared" si="353"/>
        <v/>
      </c>
      <c r="CL139" s="4"/>
      <c r="CM139" s="4"/>
      <c r="CN139" s="4"/>
      <c r="CO139" s="4"/>
      <c r="CP139" s="4"/>
      <c r="CQ139" s="4"/>
      <c r="CR139" s="4"/>
      <c r="CS139" s="4"/>
      <c r="DB139" s="3"/>
      <c r="DC139" s="3"/>
      <c r="DD139" s="3"/>
      <c r="DE139" s="3"/>
      <c r="DF139" s="3"/>
    </row>
    <row r="140" spans="1:110" x14ac:dyDescent="0.3">
      <c r="A140" s="49" t="s">
        <v>134</v>
      </c>
      <c r="B140" s="56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 t="str">
        <f t="shared" ref="AP140:BH140" si="354">IF(OR(AP45=0,AP49=0),"",(AP49-AP45)*100/AP45)</f>
        <v/>
      </c>
      <c r="AQ140" s="89">
        <f t="shared" si="354"/>
        <v>0.54494176280734197</v>
      </c>
      <c r="AR140" s="90">
        <f t="shared" si="354"/>
        <v>0.28759679812947742</v>
      </c>
      <c r="AS140" s="86">
        <f t="shared" si="354"/>
        <v>0.85308860898495753</v>
      </c>
      <c r="AT140" s="86">
        <f t="shared" si="354"/>
        <v>0.81821383244232659</v>
      </c>
      <c r="AU140" s="97">
        <f t="shared" si="354"/>
        <v>1.4751204243131302</v>
      </c>
      <c r="AV140" s="96">
        <f t="shared" si="354"/>
        <v>1.4751204243131302</v>
      </c>
      <c r="AW140" s="96">
        <f t="shared" si="354"/>
        <v>1.4751204243131302</v>
      </c>
      <c r="AX140" s="86">
        <f t="shared" si="354"/>
        <v>1.3997760816529534</v>
      </c>
      <c r="AY140" s="86">
        <f t="shared" si="354"/>
        <v>1.4543529000784017</v>
      </c>
      <c r="AZ140" s="86">
        <f t="shared" si="354"/>
        <v>1.4745331856231856</v>
      </c>
      <c r="BA140" s="86">
        <f t="shared" si="354"/>
        <v>1.4745331856231856</v>
      </c>
      <c r="BB140" s="86">
        <f t="shared" si="354"/>
        <v>1.4745331856231856</v>
      </c>
      <c r="BC140" s="86">
        <f t="shared" si="354"/>
        <v>1.5360188192588002</v>
      </c>
      <c r="BD140" s="86">
        <f t="shared" si="354"/>
        <v>1.5360188192588002</v>
      </c>
      <c r="BE140" s="86">
        <f t="shared" si="354"/>
        <v>1.5360188192588002</v>
      </c>
      <c r="BF140" s="86">
        <f t="shared" si="354"/>
        <v>1.5360188192588002</v>
      </c>
      <c r="BG140" s="86">
        <f t="shared" si="354"/>
        <v>1.4867467308207676</v>
      </c>
      <c r="BH140" s="86">
        <f t="shared" si="354"/>
        <v>1.4867467308207676</v>
      </c>
      <c r="BI140" s="86">
        <f t="shared" ref="BI140:BQ140" si="355">IF(OR(BI45=0,BI49=0),"",(BI49-BI45)*100/BI45)</f>
        <v>1.4867467308207676</v>
      </c>
      <c r="BJ140" s="86">
        <f t="shared" si="355"/>
        <v>1.4867467308207531</v>
      </c>
      <c r="BK140" s="86">
        <f t="shared" si="355"/>
        <v>1.4867467308207531</v>
      </c>
      <c r="BL140" s="86">
        <f t="shared" si="355"/>
        <v>2.9110263818145738</v>
      </c>
      <c r="BM140" s="86">
        <f t="shared" si="355"/>
        <v>2.9110263818145738</v>
      </c>
      <c r="BN140" s="86">
        <f t="shared" si="355"/>
        <v>1.8160485639952935</v>
      </c>
      <c r="BO140" s="86">
        <f t="shared" si="355"/>
        <v>0.37451288020649276</v>
      </c>
      <c r="BP140" s="86">
        <f t="shared" si="355"/>
        <v>0.42095653496981489</v>
      </c>
      <c r="BQ140" s="86">
        <f t="shared" si="355"/>
        <v>0.42095653496981489</v>
      </c>
      <c r="BR140" s="86">
        <f t="shared" ref="BR140:BZ140" si="356">IF(OR(BR45=0,BR49=0),"",(BR49-BR45)*100/BR45)</f>
        <v>0.50717654815641322</v>
      </c>
      <c r="BS140" s="86">
        <f t="shared" si="356"/>
        <v>1.5147638298961197</v>
      </c>
      <c r="BT140" s="86">
        <f t="shared" si="356"/>
        <v>0.60906950557887074</v>
      </c>
      <c r="BU140" s="86">
        <f t="shared" si="356"/>
        <v>0.60906950557887074</v>
      </c>
      <c r="BV140" s="86">
        <f t="shared" si="356"/>
        <v>0.60906950557887074</v>
      </c>
      <c r="BW140" s="86">
        <f t="shared" si="356"/>
        <v>0.38815117466800936</v>
      </c>
      <c r="BX140" s="86">
        <f t="shared" si="356"/>
        <v>0.46435678930446905</v>
      </c>
      <c r="BY140" s="86">
        <f t="shared" si="356"/>
        <v>0.46435678930446905</v>
      </c>
      <c r="BZ140" s="86">
        <f t="shared" si="356"/>
        <v>0.37244897959184603</v>
      </c>
      <c r="CA140" s="86">
        <f t="shared" ref="CA140:CD140" si="357">IF(OR(CA45=0,CA49=0),"",(CA49-CA45)*100/CA45)</f>
        <v>0.37244897959184603</v>
      </c>
      <c r="CB140" s="86">
        <f t="shared" si="357"/>
        <v>-0.28970775095296813</v>
      </c>
      <c r="CC140" s="86">
        <f t="shared" si="357"/>
        <v>-0.28970775095296813</v>
      </c>
      <c r="CD140" s="86">
        <f t="shared" si="357"/>
        <v>-0.304862557796857</v>
      </c>
      <c r="CE140" s="86">
        <f t="shared" ref="CE140:CH140" si="358">IF(OR(CE45=0,CE49=0),"",(CE49-CE45)*100/CE45)</f>
        <v>-0.304862557796857</v>
      </c>
      <c r="CF140" s="86" t="str">
        <f t="shared" si="358"/>
        <v/>
      </c>
      <c r="CG140" s="86" t="str">
        <f t="shared" si="358"/>
        <v/>
      </c>
      <c r="CH140" s="86" t="str">
        <f t="shared" si="358"/>
        <v/>
      </c>
      <c r="CL140" s="4"/>
      <c r="CM140" s="4"/>
      <c r="CN140" s="4"/>
      <c r="CO140" s="4"/>
      <c r="CP140" s="4"/>
      <c r="CQ140" s="4"/>
      <c r="CR140" s="4"/>
      <c r="CS140" s="4"/>
      <c r="DB140" s="3"/>
      <c r="DC140" s="3"/>
      <c r="DD140" s="3"/>
      <c r="DE140" s="3"/>
      <c r="DF140" s="3"/>
    </row>
    <row r="141" spans="1:110" x14ac:dyDescent="0.3">
      <c r="A141" s="47" t="s">
        <v>135</v>
      </c>
      <c r="B141" s="56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 t="str">
        <f t="shared" ref="AP141:BH141" si="359">IF(OR(AP46=0,AP50=0),"",(AP50-AP46)*100/AP46)</f>
        <v/>
      </c>
      <c r="AQ141" s="86" t="str">
        <f t="shared" si="359"/>
        <v/>
      </c>
      <c r="AR141" s="89">
        <f t="shared" si="359"/>
        <v>-1.9613331138246983</v>
      </c>
      <c r="AS141" s="90">
        <f t="shared" si="359"/>
        <v>-1.7854118734872149</v>
      </c>
      <c r="AT141" s="86">
        <f t="shared" si="359"/>
        <v>-2.3025568138080734</v>
      </c>
      <c r="AU141" s="86">
        <f t="shared" si="359"/>
        <v>-2.6151663835659313</v>
      </c>
      <c r="AV141" s="91">
        <f t="shared" si="359"/>
        <v>-2.6151663835659313</v>
      </c>
      <c r="AW141" s="86">
        <f t="shared" si="359"/>
        <v>-2.6151663835659313</v>
      </c>
      <c r="AX141" s="86">
        <f t="shared" si="359"/>
        <v>-2.5612500631406165</v>
      </c>
      <c r="AY141" s="86">
        <f t="shared" si="359"/>
        <v>-1.9796809022972965</v>
      </c>
      <c r="AZ141" s="86">
        <f t="shared" si="359"/>
        <v>-1.902380911777739</v>
      </c>
      <c r="BA141" s="86">
        <f t="shared" si="359"/>
        <v>-1.902380911777739</v>
      </c>
      <c r="BB141" s="86">
        <f t="shared" si="359"/>
        <v>-1.902380911777739</v>
      </c>
      <c r="BC141" s="86">
        <f t="shared" si="359"/>
        <v>-1.3880145165108408</v>
      </c>
      <c r="BD141" s="86">
        <f t="shared" si="359"/>
        <v>-1.3880145165108408</v>
      </c>
      <c r="BE141" s="86">
        <f t="shared" si="359"/>
        <v>-1.3880145165108408</v>
      </c>
      <c r="BF141" s="86">
        <f t="shared" si="359"/>
        <v>-1.3880145165108408</v>
      </c>
      <c r="BG141" s="86">
        <f t="shared" si="359"/>
        <v>-1.5025262452518504</v>
      </c>
      <c r="BH141" s="86">
        <f t="shared" si="359"/>
        <v>-1.5025262452518504</v>
      </c>
      <c r="BI141" s="86">
        <f t="shared" ref="BI141:BQ141" si="360">IF(OR(BI46=0,BI50=0),"",(BI50-BI46)*100/BI46)</f>
        <v>-1.5025262452518504</v>
      </c>
      <c r="BJ141" s="86">
        <f t="shared" si="360"/>
        <v>-1.5025262452518646</v>
      </c>
      <c r="BK141" s="86">
        <f t="shared" si="360"/>
        <v>-1.5025262452518646</v>
      </c>
      <c r="BL141" s="86">
        <f t="shared" si="360"/>
        <v>-1.6461524438480193</v>
      </c>
      <c r="BM141" s="86">
        <f t="shared" si="360"/>
        <v>-1.6461524438480193</v>
      </c>
      <c r="BN141" s="86">
        <f t="shared" si="360"/>
        <v>-1.4066369489846335</v>
      </c>
      <c r="BO141" s="86">
        <f t="shared" si="360"/>
        <v>-1.3653577835359541</v>
      </c>
      <c r="BP141" s="86">
        <f t="shared" si="360"/>
        <v>-1.4512268102932078</v>
      </c>
      <c r="BQ141" s="86">
        <f t="shared" si="360"/>
        <v>-1.4512268102932078</v>
      </c>
      <c r="BR141" s="86">
        <f t="shared" ref="BR141:BZ141" si="361">IF(OR(BR46=0,BR50=0),"",(BR50-BR46)*100/BR46)</f>
        <v>-1.5958507879513211</v>
      </c>
      <c r="BS141" s="86">
        <f t="shared" si="361"/>
        <v>-0.44874703776533376</v>
      </c>
      <c r="BT141" s="86">
        <f t="shared" si="361"/>
        <v>-2.3316191522292753</v>
      </c>
      <c r="BU141" s="86">
        <f t="shared" si="361"/>
        <v>-2.3316191522292753</v>
      </c>
      <c r="BV141" s="86">
        <f t="shared" si="361"/>
        <v>-2.3316191522292753</v>
      </c>
      <c r="BW141" s="86">
        <f t="shared" si="361"/>
        <v>-2.6910067648229328</v>
      </c>
      <c r="BX141" s="86">
        <f t="shared" si="361"/>
        <v>-2.4233358264771945</v>
      </c>
      <c r="BY141" s="86">
        <f t="shared" si="361"/>
        <v>-2.4233358264771945</v>
      </c>
      <c r="BZ141" s="86">
        <f t="shared" si="361"/>
        <v>-2.3986435944746431</v>
      </c>
      <c r="CA141" s="86">
        <f t="shared" ref="CA141:CD141" si="362">IF(OR(CA46=0,CA50=0),"",(CA50-CA46)*100/CA46)</f>
        <v>-2.3986435944746431</v>
      </c>
      <c r="CB141" s="86">
        <f t="shared" si="362"/>
        <v>-2.0887986932633762</v>
      </c>
      <c r="CC141" s="86">
        <f t="shared" si="362"/>
        <v>-2.0887986932633762</v>
      </c>
      <c r="CD141" s="86">
        <f t="shared" si="362"/>
        <v>-1.9358681624143779</v>
      </c>
      <c r="CE141" s="86">
        <f t="shared" ref="CE141:CH141" si="363">IF(OR(CE46=0,CE50=0),"",(CE50-CE46)*100/CE46)</f>
        <v>-1.9358681624143779</v>
      </c>
      <c r="CF141" s="86" t="str">
        <f t="shared" si="363"/>
        <v/>
      </c>
      <c r="CG141" s="86" t="str">
        <f t="shared" si="363"/>
        <v/>
      </c>
      <c r="CH141" s="86" t="str">
        <f t="shared" si="363"/>
        <v/>
      </c>
      <c r="CL141" s="4"/>
      <c r="CM141" s="4"/>
      <c r="CN141" s="4"/>
      <c r="CO141" s="4"/>
      <c r="CP141" s="4"/>
      <c r="CQ141" s="4"/>
      <c r="CR141" s="4"/>
      <c r="CS141" s="4"/>
      <c r="DB141" s="3"/>
      <c r="DC141" s="3"/>
      <c r="DD141" s="3"/>
      <c r="DE141" s="3"/>
      <c r="DF141" s="3"/>
    </row>
    <row r="142" spans="1:110" x14ac:dyDescent="0.3">
      <c r="A142" s="47" t="s">
        <v>136</v>
      </c>
      <c r="B142" s="56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 t="str">
        <f t="shared" ref="AP142:BH142" si="364">IF(OR(AP47=0,AP51=0),"",(AP51-AP47)*100/AP47)</f>
        <v/>
      </c>
      <c r="AQ142" s="86" t="str">
        <f t="shared" si="364"/>
        <v/>
      </c>
      <c r="AR142" s="86" t="str">
        <f t="shared" si="364"/>
        <v/>
      </c>
      <c r="AS142" s="89">
        <f t="shared" si="364"/>
        <v>-0.62409796729829192</v>
      </c>
      <c r="AT142" s="90">
        <f t="shared" si="364"/>
        <v>-0.60325579006370289</v>
      </c>
      <c r="AU142" s="86">
        <f t="shared" si="364"/>
        <v>-0.97341527676606576</v>
      </c>
      <c r="AV142" s="86">
        <f t="shared" si="364"/>
        <v>-0.97341527676606576</v>
      </c>
      <c r="AW142" s="91">
        <f t="shared" si="364"/>
        <v>-0.97341527676606576</v>
      </c>
      <c r="AX142" s="86">
        <f t="shared" si="364"/>
        <v>-0.95532401261844913</v>
      </c>
      <c r="AY142" s="86">
        <f t="shared" si="364"/>
        <v>-1.1870540019884068</v>
      </c>
      <c r="AZ142" s="86">
        <f t="shared" si="364"/>
        <v>-1.0800190961728418</v>
      </c>
      <c r="BA142" s="86">
        <f t="shared" si="364"/>
        <v>-1.0800190961728418</v>
      </c>
      <c r="BB142" s="86">
        <f t="shared" si="364"/>
        <v>-1.0800190961728418</v>
      </c>
      <c r="BC142" s="86">
        <f t="shared" si="364"/>
        <v>-0.3799436320631242</v>
      </c>
      <c r="BD142" s="86">
        <f t="shared" si="364"/>
        <v>-0.3799436320631242</v>
      </c>
      <c r="BE142" s="86">
        <f t="shared" si="364"/>
        <v>-0.3799436320631242</v>
      </c>
      <c r="BF142" s="86">
        <f t="shared" si="364"/>
        <v>-0.3799436320631242</v>
      </c>
      <c r="BG142" s="86">
        <f t="shared" si="364"/>
        <v>-0.55989625557557399</v>
      </c>
      <c r="BH142" s="86">
        <f t="shared" si="364"/>
        <v>-0.55989625557557399</v>
      </c>
      <c r="BI142" s="86">
        <f t="shared" ref="BI142:BQ142" si="365">IF(OR(BI47=0,BI51=0),"",(BI51-BI47)*100/BI47)</f>
        <v>-0.55989625557557399</v>
      </c>
      <c r="BJ142" s="86">
        <f t="shared" si="365"/>
        <v>-0.55989625557558809</v>
      </c>
      <c r="BK142" s="86">
        <f t="shared" si="365"/>
        <v>-0.55989625557558809</v>
      </c>
      <c r="BL142" s="86">
        <f t="shared" si="365"/>
        <v>-1.1044098868230627</v>
      </c>
      <c r="BM142" s="86">
        <f t="shared" si="365"/>
        <v>-1.1044098868230627</v>
      </c>
      <c r="BN142" s="86">
        <f t="shared" si="365"/>
        <v>-0.13388208459366224</v>
      </c>
      <c r="BO142" s="86">
        <f t="shared" si="365"/>
        <v>0.83471614622617618</v>
      </c>
      <c r="BP142" s="86">
        <f t="shared" si="365"/>
        <v>0.70929121183159372</v>
      </c>
      <c r="BQ142" s="86">
        <f t="shared" si="365"/>
        <v>0.70929121183159372</v>
      </c>
      <c r="BR142" s="86">
        <f t="shared" ref="BR142:BZ142" si="366">IF(OR(BR47=0,BR51=0),"",(BR51-BR47)*100/BR47)</f>
        <v>0.84511293324614256</v>
      </c>
      <c r="BS142" s="86">
        <f t="shared" si="366"/>
        <v>1.0739134818997658</v>
      </c>
      <c r="BT142" s="86">
        <f t="shared" si="366"/>
        <v>0.16641452344931118</v>
      </c>
      <c r="BU142" s="86">
        <f t="shared" si="366"/>
        <v>0.16641452344931118</v>
      </c>
      <c r="BV142" s="86">
        <f t="shared" si="366"/>
        <v>0.16641452344931118</v>
      </c>
      <c r="BW142" s="86">
        <f t="shared" si="366"/>
        <v>0.22706630336058989</v>
      </c>
      <c r="BX142" s="86">
        <f t="shared" si="366"/>
        <v>-2.0176544766704687E-2</v>
      </c>
      <c r="BY142" s="86">
        <f t="shared" si="366"/>
        <v>-2.0176544766704687E-2</v>
      </c>
      <c r="BZ142" s="86">
        <f t="shared" si="366"/>
        <v>-2.0169423154508096E-2</v>
      </c>
      <c r="CA142" s="86">
        <f t="shared" ref="CA142:CD142" si="367">IF(OR(CA47=0,CA51=0),"",(CA51-CA47)*100/CA47)</f>
        <v>-2.0169423154508096E-2</v>
      </c>
      <c r="CB142" s="86">
        <f t="shared" si="367"/>
        <v>-0.48787848305000864</v>
      </c>
      <c r="CC142" s="86">
        <f t="shared" si="367"/>
        <v>-0.48787848305000864</v>
      </c>
      <c r="CD142" s="86">
        <f t="shared" si="367"/>
        <v>-0.87899944748607572</v>
      </c>
      <c r="CE142" s="86">
        <f t="shared" ref="CE142:CH142" si="368">IF(OR(CE47=0,CE51=0),"",(CE51-CE47)*100/CE47)</f>
        <v>-0.87899944748607572</v>
      </c>
      <c r="CF142" s="86" t="str">
        <f t="shared" si="368"/>
        <v/>
      </c>
      <c r="CG142" s="86" t="str">
        <f t="shared" si="368"/>
        <v/>
      </c>
      <c r="CH142" s="86" t="str">
        <f t="shared" si="368"/>
        <v/>
      </c>
      <c r="CL142" s="4"/>
      <c r="CM142" s="4"/>
      <c r="CN142" s="4"/>
      <c r="CO142" s="4"/>
      <c r="CP142" s="4"/>
      <c r="CQ142" s="4"/>
      <c r="CR142" s="4"/>
      <c r="CS142" s="4"/>
      <c r="DB142" s="3"/>
      <c r="DC142" s="3"/>
      <c r="DD142" s="3"/>
      <c r="DE142" s="3"/>
      <c r="DF142" s="3"/>
    </row>
    <row r="143" spans="1:110" x14ac:dyDescent="0.3">
      <c r="A143" s="48" t="s">
        <v>137</v>
      </c>
      <c r="B143" s="57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 t="str">
        <f t="shared" ref="AP143:BH143" si="369">IF(OR(AP48=0,AP52=0),"",(AP52-AP48)*100/AP48)</f>
        <v/>
      </c>
      <c r="AQ143" s="88" t="str">
        <f t="shared" si="369"/>
        <v/>
      </c>
      <c r="AR143" s="88" t="str">
        <f t="shared" si="369"/>
        <v/>
      </c>
      <c r="AS143" s="88" t="str">
        <f t="shared" si="369"/>
        <v/>
      </c>
      <c r="AT143" s="93">
        <f t="shared" si="369"/>
        <v>-1.0386829525093264</v>
      </c>
      <c r="AU143" s="94">
        <f t="shared" si="369"/>
        <v>-1.186607709496335</v>
      </c>
      <c r="AV143" s="88">
        <f t="shared" si="369"/>
        <v>-1.186607709496335</v>
      </c>
      <c r="AW143" s="88">
        <f t="shared" si="369"/>
        <v>-1.186607709496335</v>
      </c>
      <c r="AX143" s="95">
        <f t="shared" si="369"/>
        <v>-0.76061660111676455</v>
      </c>
      <c r="AY143" s="88">
        <f t="shared" si="369"/>
        <v>-0.23034348585292141</v>
      </c>
      <c r="AZ143" s="88">
        <f t="shared" si="369"/>
        <v>-0.44122961617800704</v>
      </c>
      <c r="BA143" s="88">
        <f t="shared" si="369"/>
        <v>-0.44122961617800704</v>
      </c>
      <c r="BB143" s="88">
        <f t="shared" si="369"/>
        <v>-0.44122961617800704</v>
      </c>
      <c r="BC143" s="88">
        <f t="shared" si="369"/>
        <v>0.26785702088955105</v>
      </c>
      <c r="BD143" s="88">
        <f t="shared" si="369"/>
        <v>0.26785702088955105</v>
      </c>
      <c r="BE143" s="88">
        <f t="shared" si="369"/>
        <v>0.26785702088955105</v>
      </c>
      <c r="BF143" s="88">
        <f t="shared" si="369"/>
        <v>0.26785702088955105</v>
      </c>
      <c r="BG143" s="88">
        <f t="shared" si="369"/>
        <v>-2.6288957249375682E-2</v>
      </c>
      <c r="BH143" s="88">
        <f t="shared" si="369"/>
        <v>-2.6288957249375682E-2</v>
      </c>
      <c r="BI143" s="88">
        <f t="shared" ref="BI143:BQ143" si="370">IF(OR(BI48=0,BI52=0),"",(BI52-BI48)*100/BI48)</f>
        <v>-2.6288957249375682E-2</v>
      </c>
      <c r="BJ143" s="88">
        <f t="shared" si="370"/>
        <v>-2.6288957249375682E-2</v>
      </c>
      <c r="BK143" s="88">
        <f t="shared" si="370"/>
        <v>-2.6288957249375682E-2</v>
      </c>
      <c r="BL143" s="88">
        <f t="shared" si="370"/>
        <v>-0.15495486688761159</v>
      </c>
      <c r="BM143" s="88">
        <f t="shared" si="370"/>
        <v>-0.15495486688761159</v>
      </c>
      <c r="BN143" s="88">
        <f t="shared" si="370"/>
        <v>-0.31860018205727331</v>
      </c>
      <c r="BO143" s="88">
        <f t="shared" si="370"/>
        <v>-1.4435893566722018</v>
      </c>
      <c r="BP143" s="88">
        <f t="shared" si="370"/>
        <v>-1.4410238323172337</v>
      </c>
      <c r="BQ143" s="88">
        <f t="shared" si="370"/>
        <v>-1.4410238323172337</v>
      </c>
      <c r="BR143" s="88">
        <f t="shared" ref="BR143:BZ143" si="371">IF(OR(BR48=0,BR52=0),"",(BR52-BR48)*100/BR48)</f>
        <v>-1.4611780117901978</v>
      </c>
      <c r="BS143" s="88">
        <f t="shared" si="371"/>
        <v>-0.60418359057678006</v>
      </c>
      <c r="BT143" s="88">
        <f t="shared" si="371"/>
        <v>-1.175752023209637</v>
      </c>
      <c r="BU143" s="88">
        <f t="shared" si="371"/>
        <v>-1.175752023209637</v>
      </c>
      <c r="BV143" s="88">
        <f t="shared" si="371"/>
        <v>-1.175752023209637</v>
      </c>
      <c r="BW143" s="88">
        <f t="shared" si="371"/>
        <v>-1.1380957219794638</v>
      </c>
      <c r="BX143" s="88">
        <f t="shared" si="371"/>
        <v>-1.2636386703882165</v>
      </c>
      <c r="BY143" s="88">
        <f t="shared" si="371"/>
        <v>-1.2636386703882165</v>
      </c>
      <c r="BZ143" s="88">
        <f t="shared" si="371"/>
        <v>-1.2912409130191611</v>
      </c>
      <c r="CA143" s="88">
        <f t="shared" ref="CA143:CD143" si="372">IF(OR(CA48=0,CA52=0),"",(CA52-CA48)*100/CA48)</f>
        <v>-1.2912409130191611</v>
      </c>
      <c r="CB143" s="88">
        <f t="shared" si="372"/>
        <v>-2.7194317605276574</v>
      </c>
      <c r="CC143" s="88">
        <f t="shared" si="372"/>
        <v>-2.7194317605276574</v>
      </c>
      <c r="CD143" s="88">
        <f t="shared" si="372"/>
        <v>-3.019691433211539</v>
      </c>
      <c r="CE143" s="88">
        <f t="shared" ref="CE143:CH143" si="373">IF(OR(CE48=0,CE52=0),"",(CE52-CE48)*100/CE48)</f>
        <v>-3.019691433211539</v>
      </c>
      <c r="CF143" s="88" t="str">
        <f t="shared" si="373"/>
        <v/>
      </c>
      <c r="CG143" s="88" t="str">
        <f t="shared" si="373"/>
        <v/>
      </c>
      <c r="CH143" s="88" t="str">
        <f t="shared" si="373"/>
        <v/>
      </c>
      <c r="CL143" s="4"/>
      <c r="CM143" s="4"/>
      <c r="CN143" s="4"/>
      <c r="CO143" s="4"/>
      <c r="CP143" s="4"/>
      <c r="CQ143" s="4"/>
      <c r="CR143" s="4"/>
      <c r="CS143" s="4"/>
      <c r="DB143" s="3"/>
      <c r="DC143" s="3"/>
      <c r="DD143" s="3"/>
      <c r="DE143" s="3"/>
      <c r="DF143" s="3"/>
    </row>
    <row r="144" spans="1:110" x14ac:dyDescent="0.3">
      <c r="A144" s="49" t="s">
        <v>138</v>
      </c>
      <c r="B144" s="56"/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 t="str">
        <f t="shared" ref="AP144:BH144" si="374">IF(OR(AP49=0,AP53=0),"",(AP53-AP49)*100/AP49)</f>
        <v/>
      </c>
      <c r="AQ144" s="86" t="str">
        <f t="shared" si="374"/>
        <v/>
      </c>
      <c r="AR144" s="86" t="str">
        <f t="shared" si="374"/>
        <v/>
      </c>
      <c r="AS144" s="86" t="str">
        <f t="shared" si="374"/>
        <v/>
      </c>
      <c r="AT144" s="86" t="str">
        <f t="shared" si="374"/>
        <v/>
      </c>
      <c r="AU144" s="89">
        <f t="shared" si="374"/>
        <v>-2.5117658511447867</v>
      </c>
      <c r="AV144" s="90">
        <f t="shared" si="374"/>
        <v>-2.0983892775896456</v>
      </c>
      <c r="AW144" s="86">
        <f t="shared" si="374"/>
        <v>-2.2125672892025428</v>
      </c>
      <c r="AX144" s="86">
        <f t="shared" si="374"/>
        <v>-2.2359251663233501</v>
      </c>
      <c r="AY144" s="97">
        <f t="shared" si="374"/>
        <v>-2.0511464349981217</v>
      </c>
      <c r="AZ144" s="96">
        <f t="shared" si="374"/>
        <v>-2.0290636909801565</v>
      </c>
      <c r="BA144" s="96">
        <f t="shared" si="374"/>
        <v>-2.0290636909801565</v>
      </c>
      <c r="BB144" s="86">
        <f t="shared" si="374"/>
        <v>-2.0242919766147809</v>
      </c>
      <c r="BC144" s="86">
        <f t="shared" si="374"/>
        <v>-1.6806296467800927</v>
      </c>
      <c r="BD144" s="86">
        <f t="shared" si="374"/>
        <v>-1.6806296467800927</v>
      </c>
      <c r="BE144" s="86">
        <f t="shared" si="374"/>
        <v>-1.6806296467800927</v>
      </c>
      <c r="BF144" s="86">
        <f t="shared" si="374"/>
        <v>-1.6806296467800927</v>
      </c>
      <c r="BG144" s="86">
        <f t="shared" si="374"/>
        <v>-2.3221078221146145</v>
      </c>
      <c r="BH144" s="86">
        <f t="shared" si="374"/>
        <v>-2.3221078221146145</v>
      </c>
      <c r="BI144" s="86">
        <f t="shared" ref="BI144:BQ144" si="375">IF(OR(BI49=0,BI53=0),"",(BI53-BI49)*100/BI49)</f>
        <v>-2.3221078221146145</v>
      </c>
      <c r="BJ144" s="86">
        <f t="shared" si="375"/>
        <v>-2.3221078221145861</v>
      </c>
      <c r="BK144" s="86">
        <f t="shared" si="375"/>
        <v>-2.2246600121825599</v>
      </c>
      <c r="BL144" s="86">
        <f t="shared" si="375"/>
        <v>-2.5745697087150998</v>
      </c>
      <c r="BM144" s="86">
        <f t="shared" si="375"/>
        <v>-2.5745697087150998</v>
      </c>
      <c r="BN144" s="86">
        <f t="shared" si="375"/>
        <v>-2.5402074252217015</v>
      </c>
      <c r="BO144" s="86">
        <f t="shared" si="375"/>
        <v>-2.5109665708667319</v>
      </c>
      <c r="BP144" s="86">
        <f t="shared" si="375"/>
        <v>-2.5303030303030258</v>
      </c>
      <c r="BQ144" s="86">
        <f t="shared" si="375"/>
        <v>-2.5303030303030258</v>
      </c>
      <c r="BR144" s="86">
        <f t="shared" ref="BR144:BZ144" si="376">IF(OR(BR49=0,BR53=0),"",(BR53-BR49)*100/BR49)</f>
        <v>-2.4625321693495459</v>
      </c>
      <c r="BS144" s="86">
        <f t="shared" si="376"/>
        <v>-2.4247618087412564</v>
      </c>
      <c r="BT144" s="86">
        <f t="shared" si="376"/>
        <v>-2.4062674874090604</v>
      </c>
      <c r="BU144" s="86">
        <f t="shared" si="376"/>
        <v>-2.4062674874090604</v>
      </c>
      <c r="BV144" s="86">
        <f t="shared" si="376"/>
        <v>-2.4062674874090604</v>
      </c>
      <c r="BW144" s="86">
        <f t="shared" si="376"/>
        <v>-2.3555148555148531</v>
      </c>
      <c r="BX144" s="86">
        <f t="shared" si="376"/>
        <v>-3.4030881755383935</v>
      </c>
      <c r="BY144" s="86">
        <f t="shared" si="376"/>
        <v>-3.4030881755383935</v>
      </c>
      <c r="BZ144" s="86">
        <f t="shared" si="376"/>
        <v>-3.2938545214253128</v>
      </c>
      <c r="CA144" s="86">
        <f t="shared" ref="CA144:CD144" si="377">IF(OR(CA49=0,CA53=0),"",(CA53-CA49)*100/CA49)</f>
        <v>-3.2938545214253128</v>
      </c>
      <c r="CB144" s="86">
        <f t="shared" si="377"/>
        <v>-3.4967886634722993</v>
      </c>
      <c r="CC144" s="86">
        <f t="shared" si="377"/>
        <v>-3.4967886634722993</v>
      </c>
      <c r="CD144" s="86">
        <f t="shared" si="377"/>
        <v>-3.4809642729728409</v>
      </c>
      <c r="CE144" s="86">
        <f t="shared" ref="CE144:CH144" si="378">IF(OR(CE49=0,CE53=0),"",(CE53-CE49)*100/CE49)</f>
        <v>-3.4809642729728409</v>
      </c>
      <c r="CF144" s="86" t="str">
        <f t="shared" si="378"/>
        <v/>
      </c>
      <c r="CG144" s="86" t="str">
        <f t="shared" si="378"/>
        <v/>
      </c>
      <c r="CH144" s="86" t="str">
        <f t="shared" si="378"/>
        <v/>
      </c>
      <c r="CL144" s="4"/>
      <c r="CM144" s="4"/>
      <c r="CN144" s="4"/>
      <c r="CO144" s="4"/>
      <c r="CP144" s="4"/>
      <c r="CQ144" s="4"/>
      <c r="CR144" s="4"/>
      <c r="CS144" s="4"/>
      <c r="DB144" s="3"/>
      <c r="DC144" s="3"/>
      <c r="DD144" s="3"/>
      <c r="DE144" s="3"/>
      <c r="DF144" s="3"/>
    </row>
    <row r="145" spans="1:110" x14ac:dyDescent="0.3">
      <c r="A145" s="47" t="s">
        <v>139</v>
      </c>
      <c r="B145" s="56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 t="str">
        <f t="shared" ref="AP145:BH145" si="379">IF(OR(AP50=0,AP54=0),"",(AP54-AP50)*100/AP50)</f>
        <v/>
      </c>
      <c r="AQ145" s="86" t="str">
        <f t="shared" si="379"/>
        <v/>
      </c>
      <c r="AR145" s="86" t="str">
        <f t="shared" si="379"/>
        <v/>
      </c>
      <c r="AS145" s="86" t="str">
        <f t="shared" si="379"/>
        <v/>
      </c>
      <c r="AT145" s="86" t="str">
        <f t="shared" si="379"/>
        <v/>
      </c>
      <c r="AU145" s="86" t="str">
        <f t="shared" si="379"/>
        <v/>
      </c>
      <c r="AV145" s="89">
        <f t="shared" si="379"/>
        <v>-2.1427263306170601</v>
      </c>
      <c r="AW145" s="90">
        <f t="shared" si="379"/>
        <v>-2.3190632002988361</v>
      </c>
      <c r="AX145" s="86">
        <f t="shared" si="379"/>
        <v>-2.1824283103876692</v>
      </c>
      <c r="AY145" s="86">
        <f t="shared" si="379"/>
        <v>-2.9494380486743847</v>
      </c>
      <c r="AZ145" s="91">
        <f t="shared" si="379"/>
        <v>-2.9487598124145551</v>
      </c>
      <c r="BA145" s="86">
        <f t="shared" si="379"/>
        <v>-2.9487598124145551</v>
      </c>
      <c r="BB145" s="86">
        <f t="shared" si="379"/>
        <v>-2.6923552400881436</v>
      </c>
      <c r="BC145" s="86">
        <f t="shared" si="379"/>
        <v>-1.6292459481592234</v>
      </c>
      <c r="BD145" s="86">
        <f t="shared" si="379"/>
        <v>-1.6292459481592234</v>
      </c>
      <c r="BE145" s="86">
        <f t="shared" si="379"/>
        <v>-1.6292459481592234</v>
      </c>
      <c r="BF145" s="86">
        <f t="shared" si="379"/>
        <v>-1.6292459481592234</v>
      </c>
      <c r="BG145" s="86">
        <f t="shared" si="379"/>
        <v>-1.5106115261292796</v>
      </c>
      <c r="BH145" s="86">
        <f t="shared" si="379"/>
        <v>-1.5106115261292796</v>
      </c>
      <c r="BI145" s="86">
        <f t="shared" ref="BI145:BQ145" si="380">IF(OR(BI50=0,BI54=0),"",(BI54-BI50)*100/BI50)</f>
        <v>-1.5106115261292796</v>
      </c>
      <c r="BJ145" s="86">
        <f t="shared" si="380"/>
        <v>-1.5106115261292512</v>
      </c>
      <c r="BK145" s="86">
        <f t="shared" si="380"/>
        <v>-1.3156110668602201</v>
      </c>
      <c r="BL145" s="86">
        <f t="shared" si="380"/>
        <v>-1.1266421182834718</v>
      </c>
      <c r="BM145" s="86">
        <f t="shared" si="380"/>
        <v>-1.1266421182834718</v>
      </c>
      <c r="BN145" s="86">
        <f t="shared" si="380"/>
        <v>-0.99969858334172468</v>
      </c>
      <c r="BO145" s="86">
        <f t="shared" si="380"/>
        <v>-1.0306153379812166</v>
      </c>
      <c r="BP145" s="86">
        <f t="shared" si="380"/>
        <v>-1.0475178381661099</v>
      </c>
      <c r="BQ145" s="86">
        <f t="shared" si="380"/>
        <v>-1.0475178381661099</v>
      </c>
      <c r="BR145" s="86">
        <f t="shared" ref="BR145:BZ145" si="381">IF(OR(BR50=0,BR54=0),"",(BR54-BR50)*100/BR50)</f>
        <v>-0.83113723900262848</v>
      </c>
      <c r="BS145" s="86">
        <f t="shared" si="381"/>
        <v>-0.80024311183144881</v>
      </c>
      <c r="BT145" s="86">
        <f t="shared" si="381"/>
        <v>-0.75656885798997531</v>
      </c>
      <c r="BU145" s="86">
        <f t="shared" si="381"/>
        <v>-0.75656885798997531</v>
      </c>
      <c r="BV145" s="86">
        <f t="shared" si="381"/>
        <v>-0.75656885798997531</v>
      </c>
      <c r="BW145" s="86">
        <f t="shared" si="381"/>
        <v>-0.59806778101518987</v>
      </c>
      <c r="BX145" s="86">
        <f t="shared" si="381"/>
        <v>-1.2519801727221569</v>
      </c>
      <c r="BY145" s="86">
        <f t="shared" si="381"/>
        <v>-1.2519801727221569</v>
      </c>
      <c r="BZ145" s="86">
        <f t="shared" si="381"/>
        <v>-1.2262415695892119</v>
      </c>
      <c r="CA145" s="86">
        <f t="shared" ref="CA145:CD145" si="382">IF(OR(CA50=0,CA54=0),"",(CA54-CA50)*100/CA50)</f>
        <v>-1.2262415695892119</v>
      </c>
      <c r="CB145" s="86">
        <f t="shared" si="382"/>
        <v>-1.7946514331934742</v>
      </c>
      <c r="CC145" s="86">
        <f t="shared" si="382"/>
        <v>-1.7946514331934742</v>
      </c>
      <c r="CD145" s="86">
        <f t="shared" si="382"/>
        <v>-1.6400080988054309</v>
      </c>
      <c r="CE145" s="86">
        <f t="shared" ref="CE145:CH145" si="383">IF(OR(CE50=0,CE54=0),"",(CE54-CE50)*100/CE50)</f>
        <v>-1.6400080988054309</v>
      </c>
      <c r="CF145" s="86" t="str">
        <f t="shared" si="383"/>
        <v/>
      </c>
      <c r="CG145" s="86" t="str">
        <f t="shared" si="383"/>
        <v/>
      </c>
      <c r="CH145" s="86" t="str">
        <f t="shared" si="383"/>
        <v/>
      </c>
      <c r="CL145" s="4"/>
      <c r="CM145" s="4"/>
      <c r="CN145" s="4"/>
      <c r="CO145" s="4"/>
      <c r="CP145" s="4"/>
      <c r="CQ145" s="4"/>
      <c r="CR145" s="4"/>
      <c r="CS145" s="4"/>
      <c r="DB145" s="3"/>
      <c r="DC145" s="3"/>
      <c r="DD145" s="3"/>
      <c r="DE145" s="3"/>
      <c r="DF145" s="3"/>
    </row>
    <row r="146" spans="1:110" x14ac:dyDescent="0.3">
      <c r="A146" s="47" t="s">
        <v>140</v>
      </c>
      <c r="B146" s="56"/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 t="str">
        <f t="shared" ref="AP146:BH146" si="384">IF(OR(AP51=0,AP55=0),"",(AP55-AP51)*100/AP51)</f>
        <v/>
      </c>
      <c r="AQ146" s="86" t="str">
        <f t="shared" si="384"/>
        <v/>
      </c>
      <c r="AR146" s="86" t="str">
        <f t="shared" si="384"/>
        <v/>
      </c>
      <c r="AS146" s="86" t="str">
        <f t="shared" si="384"/>
        <v/>
      </c>
      <c r="AT146" s="86" t="str">
        <f t="shared" si="384"/>
        <v/>
      </c>
      <c r="AU146" s="86" t="str">
        <f t="shared" si="384"/>
        <v/>
      </c>
      <c r="AV146" s="86" t="str">
        <f t="shared" si="384"/>
        <v/>
      </c>
      <c r="AW146" s="89">
        <f t="shared" si="384"/>
        <v>-4.9965170441394839</v>
      </c>
      <c r="AX146" s="90">
        <f t="shared" si="384"/>
        <v>-3.8301580434685039</v>
      </c>
      <c r="AY146" s="86">
        <f t="shared" si="384"/>
        <v>-4.3837433338781047</v>
      </c>
      <c r="AZ146" s="86">
        <f t="shared" si="384"/>
        <v>-4.3881155160427729</v>
      </c>
      <c r="BA146" s="91">
        <f t="shared" si="384"/>
        <v>-4.3881155160427729</v>
      </c>
      <c r="BB146" s="86">
        <f t="shared" si="384"/>
        <v>-4.2614530869363456</v>
      </c>
      <c r="BC146" s="86">
        <f t="shared" si="384"/>
        <v>-3.6339693027385183</v>
      </c>
      <c r="BD146" s="86">
        <f t="shared" si="384"/>
        <v>-3.6339693027385183</v>
      </c>
      <c r="BE146" s="86">
        <f t="shared" si="384"/>
        <v>-3.6339693027385183</v>
      </c>
      <c r="BF146" s="86">
        <f t="shared" si="384"/>
        <v>-3.6339693027385183</v>
      </c>
      <c r="BG146" s="86">
        <f t="shared" si="384"/>
        <v>-4.2284670098088064</v>
      </c>
      <c r="BH146" s="86">
        <f t="shared" si="384"/>
        <v>-4.2284670098088064</v>
      </c>
      <c r="BI146" s="86">
        <f t="shared" ref="BI146:BQ146" si="385">IF(OR(BI51=0,BI55=0),"",(BI55-BI51)*100/BI51)</f>
        <v>-4.2284670098088064</v>
      </c>
      <c r="BJ146" s="86">
        <f t="shared" si="385"/>
        <v>-4.2284670098087931</v>
      </c>
      <c r="BK146" s="86">
        <f t="shared" si="385"/>
        <v>-3.9630189853460407</v>
      </c>
      <c r="BL146" s="86">
        <f t="shared" si="385"/>
        <v>-3.2698812060140607</v>
      </c>
      <c r="BM146" s="86">
        <f t="shared" si="385"/>
        <v>-3.2698812060140607</v>
      </c>
      <c r="BN146" s="86">
        <f t="shared" si="385"/>
        <v>-3.3962264150943278</v>
      </c>
      <c r="BO146" s="86">
        <f t="shared" si="385"/>
        <v>-3.3461327482172285</v>
      </c>
      <c r="BP146" s="86">
        <f t="shared" si="385"/>
        <v>-3.3666333666333852</v>
      </c>
      <c r="BQ146" s="86">
        <f t="shared" si="385"/>
        <v>-3.3666333666333852</v>
      </c>
      <c r="BR146" s="86">
        <f t="shared" ref="BR146:BZ146" si="386">IF(OR(BR51=0,BR55=0),"",(BR55-BR51)*100/BR51)</f>
        <v>-3.6065246670324829</v>
      </c>
      <c r="BS146" s="86">
        <f t="shared" si="386"/>
        <v>-3.6065246670324829</v>
      </c>
      <c r="BT146" s="86">
        <f t="shared" si="386"/>
        <v>-3.5442783063988279</v>
      </c>
      <c r="BU146" s="86">
        <f t="shared" si="386"/>
        <v>-3.5442783063988279</v>
      </c>
      <c r="BV146" s="86">
        <f t="shared" si="386"/>
        <v>-3.5442783063988279</v>
      </c>
      <c r="BW146" s="86">
        <f t="shared" si="386"/>
        <v>-3.5845541962442895</v>
      </c>
      <c r="BX146" s="86">
        <f t="shared" si="386"/>
        <v>-4.1067554613793522</v>
      </c>
      <c r="BY146" s="86">
        <f t="shared" si="386"/>
        <v>-4.1067554613793522</v>
      </c>
      <c r="BZ146" s="86">
        <f t="shared" si="386"/>
        <v>-4.301997175711116</v>
      </c>
      <c r="CA146" s="86">
        <f t="shared" ref="CA146:CD146" si="387">IF(OR(CA51=0,CA55=0),"",(CA55-CA51)*100/CA51)</f>
        <v>-4.301997175711116</v>
      </c>
      <c r="CB146" s="86">
        <f t="shared" si="387"/>
        <v>-3.6391205458680904</v>
      </c>
      <c r="CC146" s="86">
        <f t="shared" si="387"/>
        <v>-3.6391205458680904</v>
      </c>
      <c r="CD146" s="86">
        <f t="shared" si="387"/>
        <v>-3.3698185872098945</v>
      </c>
      <c r="CE146" s="86">
        <f t="shared" ref="CE146:CH146" si="388">IF(OR(CE51=0,CE55=0),"",(CE55-CE51)*100/CE51)</f>
        <v>-3.3698185872098945</v>
      </c>
      <c r="CF146" s="86" t="str">
        <f t="shared" si="388"/>
        <v/>
      </c>
      <c r="CG146" s="86" t="str">
        <f t="shared" si="388"/>
        <v/>
      </c>
      <c r="CH146" s="86" t="str">
        <f t="shared" si="388"/>
        <v/>
      </c>
      <c r="CL146" s="4"/>
      <c r="CM146" s="4"/>
      <c r="CN146" s="4"/>
      <c r="CO146" s="4"/>
      <c r="CP146" s="4"/>
      <c r="CQ146" s="4"/>
      <c r="CR146" s="4"/>
      <c r="CS146" s="4"/>
      <c r="DB146" s="3"/>
      <c r="DC146" s="3"/>
      <c r="DD146" s="3"/>
      <c r="DE146" s="3"/>
      <c r="DF146" s="3"/>
    </row>
    <row r="147" spans="1:110" x14ac:dyDescent="0.3">
      <c r="A147" s="48" t="s">
        <v>141</v>
      </c>
      <c r="B147" s="57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 t="str">
        <f t="shared" ref="AP147:BH147" si="389">IF(OR(AP52=0,AP56=0),"",(AP56-AP52)*100/AP52)</f>
        <v/>
      </c>
      <c r="AQ147" s="88" t="str">
        <f t="shared" si="389"/>
        <v/>
      </c>
      <c r="AR147" s="88" t="str">
        <f t="shared" si="389"/>
        <v/>
      </c>
      <c r="AS147" s="88" t="str">
        <f t="shared" si="389"/>
        <v/>
      </c>
      <c r="AT147" s="88" t="str">
        <f t="shared" si="389"/>
        <v/>
      </c>
      <c r="AU147" s="88" t="str">
        <f t="shared" si="389"/>
        <v/>
      </c>
      <c r="AV147" s="88" t="str">
        <f t="shared" si="389"/>
        <v/>
      </c>
      <c r="AW147" s="88" t="str">
        <f t="shared" si="389"/>
        <v/>
      </c>
      <c r="AX147" s="93">
        <f t="shared" si="389"/>
        <v>-0.58020570913921865</v>
      </c>
      <c r="AY147" s="94">
        <f t="shared" si="389"/>
        <v>4.4672516916845359E-2</v>
      </c>
      <c r="AZ147" s="88">
        <f t="shared" si="389"/>
        <v>2.6150235828281007E-2</v>
      </c>
      <c r="BA147" s="88">
        <f t="shared" si="389"/>
        <v>2.6150235828281007E-2</v>
      </c>
      <c r="BB147" s="95">
        <f t="shared" si="389"/>
        <v>2.1799895882428838E-2</v>
      </c>
      <c r="BC147" s="88">
        <f t="shared" si="389"/>
        <v>6.6836242553339727E-3</v>
      </c>
      <c r="BD147" s="88">
        <f t="shared" si="389"/>
        <v>6.6836242553339727E-3</v>
      </c>
      <c r="BE147" s="88">
        <f t="shared" si="389"/>
        <v>6.6836242553339727E-3</v>
      </c>
      <c r="BF147" s="88">
        <f t="shared" si="389"/>
        <v>6.6836242553339727E-3</v>
      </c>
      <c r="BG147" s="88">
        <f t="shared" si="389"/>
        <v>-0.44926217669580726</v>
      </c>
      <c r="BH147" s="88">
        <f t="shared" si="389"/>
        <v>-0.44926217669580726</v>
      </c>
      <c r="BI147" s="88">
        <f t="shared" ref="BI147:BQ147" si="390">IF(OR(BI52=0,BI56=0),"",(BI56-BI52)*100/BI52)</f>
        <v>-0.44926217669580726</v>
      </c>
      <c r="BJ147" s="88">
        <f t="shared" si="390"/>
        <v>-0.44926217669579288</v>
      </c>
      <c r="BK147" s="88">
        <f t="shared" si="390"/>
        <v>-0.27233085410965996</v>
      </c>
      <c r="BL147" s="88">
        <f t="shared" si="390"/>
        <v>-0.47172611148944982</v>
      </c>
      <c r="BM147" s="88">
        <f t="shared" si="390"/>
        <v>-0.47172611148944982</v>
      </c>
      <c r="BN147" s="88">
        <f t="shared" si="390"/>
        <v>-0.53269747856524519</v>
      </c>
      <c r="BO147" s="88">
        <f t="shared" si="390"/>
        <v>-0.61753598040216795</v>
      </c>
      <c r="BP147" s="88">
        <f t="shared" si="390"/>
        <v>-0.63391442155308053</v>
      </c>
      <c r="BQ147" s="88">
        <f t="shared" si="390"/>
        <v>-0.63391442155308053</v>
      </c>
      <c r="BR147" s="88">
        <f t="shared" ref="BR147:BZ147" si="391">IF(OR(BR52=0,BR56=0),"",(BR56-BR52)*100/BR52)</f>
        <v>-0.6289308176100431</v>
      </c>
      <c r="BS147" s="88">
        <f t="shared" si="391"/>
        <v>-0.57720794810233367</v>
      </c>
      <c r="BT147" s="88">
        <f t="shared" si="391"/>
        <v>-0.52018953440462468</v>
      </c>
      <c r="BU147" s="88">
        <f t="shared" si="391"/>
        <v>-0.52018953440462468</v>
      </c>
      <c r="BV147" s="88">
        <f t="shared" si="391"/>
        <v>-0.52018953440462468</v>
      </c>
      <c r="BW147" s="88">
        <f t="shared" si="391"/>
        <v>-0.82742316784869208</v>
      </c>
      <c r="BX147" s="88">
        <f t="shared" si="391"/>
        <v>-1.0074013157894777</v>
      </c>
      <c r="BY147" s="88">
        <f t="shared" si="391"/>
        <v>-1.0074013157894777</v>
      </c>
      <c r="BZ147" s="88">
        <f t="shared" si="391"/>
        <v>-0.6180151413709577</v>
      </c>
      <c r="CA147" s="88">
        <f t="shared" ref="CA147:CD147" si="392">IF(OR(CA52=0,CA56=0),"",(CA56-CA52)*100/CA52)</f>
        <v>-0.6180151413709577</v>
      </c>
      <c r="CB147" s="88">
        <f t="shared" si="392"/>
        <v>0.58933973088558667</v>
      </c>
      <c r="CC147" s="88">
        <f t="shared" si="392"/>
        <v>0.58933973088558667</v>
      </c>
      <c r="CD147" s="88">
        <f t="shared" si="392"/>
        <v>0.96813020042912901</v>
      </c>
      <c r="CE147" s="88">
        <f t="shared" ref="CE147:CH147" si="393">IF(OR(CE52=0,CE56=0),"",(CE56-CE52)*100/CE52)</f>
        <v>0.96813020042912901</v>
      </c>
      <c r="CF147" s="88" t="str">
        <f t="shared" si="393"/>
        <v/>
      </c>
      <c r="CG147" s="88" t="str">
        <f t="shared" si="393"/>
        <v/>
      </c>
      <c r="CH147" s="88" t="str">
        <f t="shared" si="393"/>
        <v/>
      </c>
      <c r="CL147" s="4"/>
      <c r="CM147" s="4"/>
      <c r="CN147" s="4"/>
      <c r="CO147" s="4"/>
      <c r="CP147" s="4"/>
      <c r="CQ147" s="4"/>
      <c r="CR147" s="4"/>
      <c r="CS147" s="4"/>
      <c r="DB147" s="3"/>
      <c r="DC147" s="3"/>
      <c r="DD147" s="3"/>
      <c r="DE147" s="3"/>
      <c r="DF147" s="3"/>
    </row>
    <row r="148" spans="1:110" x14ac:dyDescent="0.3">
      <c r="A148" s="49" t="s">
        <v>143</v>
      </c>
      <c r="B148" s="56"/>
      <c r="C148" s="86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 t="str">
        <f t="shared" ref="AX148:BH148" si="394">IF(OR(AX53=0,AX57=0),"",(AX57-AX53)*100/AX53)</f>
        <v/>
      </c>
      <c r="AY148" s="89">
        <f t="shared" si="394"/>
        <v>-0.70707926422581913</v>
      </c>
      <c r="AZ148" s="90">
        <f t="shared" si="394"/>
        <v>-0.37412505651786837</v>
      </c>
      <c r="BA148" s="86">
        <f t="shared" si="394"/>
        <v>-0.34374394002026348</v>
      </c>
      <c r="BB148" s="86">
        <f t="shared" si="394"/>
        <v>-0.37678463676162738</v>
      </c>
      <c r="BC148" s="97">
        <f t="shared" si="394"/>
        <v>-0.22294745058232063</v>
      </c>
      <c r="BD148" s="96">
        <f t="shared" si="394"/>
        <v>-0.23582719978525246</v>
      </c>
      <c r="BE148" s="96">
        <f t="shared" si="394"/>
        <v>-0.23582719978525246</v>
      </c>
      <c r="BF148" s="86">
        <f t="shared" si="394"/>
        <v>0.45101959210579906</v>
      </c>
      <c r="BG148" s="86">
        <f t="shared" si="394"/>
        <v>0.19930307139408707</v>
      </c>
      <c r="BH148" s="86">
        <f t="shared" si="394"/>
        <v>0.12973625389707868</v>
      </c>
      <c r="BI148" s="86">
        <f t="shared" ref="BI148:BQ148" si="395">IF(OR(BI53=0,BI57=0),"",(BI57-BI53)*100/BI53)</f>
        <v>0.12973625389707868</v>
      </c>
      <c r="BJ148" s="86">
        <f t="shared" si="395"/>
        <v>0.12973625389706406</v>
      </c>
      <c r="BK148" s="86">
        <f t="shared" si="395"/>
        <v>0.28299438316055592</v>
      </c>
      <c r="BL148" s="86">
        <f t="shared" si="395"/>
        <v>-0.23846240815931627</v>
      </c>
      <c r="BM148" s="86">
        <f t="shared" si="395"/>
        <v>-0.23846240815931627</v>
      </c>
      <c r="BN148" s="86">
        <f t="shared" si="395"/>
        <v>-0.32901501130988403</v>
      </c>
      <c r="BO148" s="86">
        <f t="shared" si="395"/>
        <v>-0.10861132660977912</v>
      </c>
      <c r="BP148" s="86">
        <f t="shared" si="395"/>
        <v>-0.10881392818281152</v>
      </c>
      <c r="BQ148" s="86">
        <f t="shared" si="395"/>
        <v>-0.10881392818281152</v>
      </c>
      <c r="BR148" s="86">
        <f t="shared" ref="BR148:BZ148" si="396">IF(OR(BR53=0,BR57=0),"",(BR57-BR53)*100/BR53)</f>
        <v>-0.16038077500130926</v>
      </c>
      <c r="BS148" s="86">
        <f t="shared" si="396"/>
        <v>-0.144657987187436</v>
      </c>
      <c r="BT148" s="86">
        <f t="shared" si="396"/>
        <v>-0.16680567139283861</v>
      </c>
      <c r="BU148" s="86">
        <f t="shared" si="396"/>
        <v>-0.16680567139283861</v>
      </c>
      <c r="BV148" s="86">
        <f t="shared" si="396"/>
        <v>-0.16680567139283861</v>
      </c>
      <c r="BW148" s="86">
        <f t="shared" si="396"/>
        <v>-0.15630698692232134</v>
      </c>
      <c r="BX148" s="86">
        <f t="shared" si="396"/>
        <v>1.1462824692396711</v>
      </c>
      <c r="BY148" s="86">
        <f t="shared" si="396"/>
        <v>1.1462824692396711</v>
      </c>
      <c r="BZ148" s="86">
        <f t="shared" si="396"/>
        <v>1.4454664914586071</v>
      </c>
      <c r="CA148" s="86">
        <f t="shared" ref="CA148:CD148" si="397">IF(OR(CA53=0,CA57=0),"",(CA57-CA53)*100/CA53)</f>
        <v>1.4454664914586071</v>
      </c>
      <c r="CB148" s="86">
        <f t="shared" si="397"/>
        <v>1.1409254172828902</v>
      </c>
      <c r="CC148" s="86">
        <f t="shared" si="397"/>
        <v>1.1409254172828902</v>
      </c>
      <c r="CD148" s="86">
        <f t="shared" si="397"/>
        <v>0.94518956595203474</v>
      </c>
      <c r="CE148" s="86">
        <f t="shared" ref="CE148:CH148" si="398">IF(OR(CE53=0,CE57=0),"",(CE57-CE53)*100/CE53)</f>
        <v>0.94518956595203474</v>
      </c>
      <c r="CF148" s="86" t="str">
        <f t="shared" si="398"/>
        <v/>
      </c>
      <c r="CG148" s="86" t="str">
        <f t="shared" si="398"/>
        <v/>
      </c>
      <c r="CH148" s="86" t="str">
        <f t="shared" si="398"/>
        <v/>
      </c>
      <c r="CL148" s="4"/>
      <c r="CM148" s="4"/>
      <c r="CN148" s="4"/>
      <c r="CO148" s="4"/>
      <c r="CP148" s="4"/>
      <c r="CQ148" s="4"/>
      <c r="CR148" s="4"/>
      <c r="CS148" s="4"/>
      <c r="DB148" s="3"/>
      <c r="DC148" s="3"/>
      <c r="DD148" s="3"/>
      <c r="DE148" s="3"/>
      <c r="DF148" s="3"/>
    </row>
    <row r="149" spans="1:110" x14ac:dyDescent="0.3">
      <c r="A149" s="47" t="s">
        <v>144</v>
      </c>
      <c r="B149" s="56"/>
      <c r="C149" s="86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 t="str">
        <f t="shared" ref="AX149:BH149" si="399">IF(OR(AX54=0,AX58=0),"",(AX58-AX54)*100/AX54)</f>
        <v/>
      </c>
      <c r="AY149" s="86" t="str">
        <f t="shared" si="399"/>
        <v/>
      </c>
      <c r="AZ149" s="89">
        <f t="shared" si="399"/>
        <v>-1.9165635035395339</v>
      </c>
      <c r="BA149" s="90">
        <f t="shared" si="399"/>
        <v>-1.0694769823294579</v>
      </c>
      <c r="BB149" s="86">
        <f t="shared" si="399"/>
        <v>-0.74013653545554137</v>
      </c>
      <c r="BC149" s="86">
        <f t="shared" si="399"/>
        <v>-1.0778865751847484</v>
      </c>
      <c r="BD149" s="91">
        <f t="shared" si="399"/>
        <v>-1.0812629084744088</v>
      </c>
      <c r="BE149" s="86">
        <f t="shared" si="399"/>
        <v>-1.0812629084744088</v>
      </c>
      <c r="BF149" s="86">
        <f t="shared" si="399"/>
        <v>-0.27122963014328688</v>
      </c>
      <c r="BG149" s="86">
        <f t="shared" si="399"/>
        <v>-1.192685634667026</v>
      </c>
      <c r="BH149" s="86">
        <f t="shared" si="399"/>
        <v>-1.0587327851657056</v>
      </c>
      <c r="BI149" s="86">
        <f t="shared" ref="BI149:BQ149" si="400">IF(OR(BI54=0,BI58=0),"",(BI58-BI54)*100/BI54)</f>
        <v>-1.0587327851657056</v>
      </c>
      <c r="BJ149" s="86">
        <f t="shared" si="400"/>
        <v>-1.05873278516572</v>
      </c>
      <c r="BK149" s="86">
        <f t="shared" si="400"/>
        <v>-0.96295390092511901</v>
      </c>
      <c r="BL149" s="86">
        <f t="shared" si="400"/>
        <v>-0.93252975931822457</v>
      </c>
      <c r="BM149" s="86">
        <f t="shared" si="400"/>
        <v>-0.93252975931822457</v>
      </c>
      <c r="BN149" s="86">
        <f t="shared" si="400"/>
        <v>-0.83219160704319017</v>
      </c>
      <c r="BO149" s="86">
        <f t="shared" si="400"/>
        <v>-0.65339458907605974</v>
      </c>
      <c r="BP149" s="86">
        <f t="shared" si="400"/>
        <v>-0.64948348164057579</v>
      </c>
      <c r="BQ149" s="86">
        <f t="shared" si="400"/>
        <v>-0.64948348164057579</v>
      </c>
      <c r="BR149" s="86">
        <f t="shared" ref="BR149:BZ149" si="401">IF(OR(BR54=0,BR58=0),"",(BR58-BR54)*100/BR54)</f>
        <v>-0.83810302534749914</v>
      </c>
      <c r="BS149" s="86">
        <f t="shared" si="401"/>
        <v>-0.84243847646276804</v>
      </c>
      <c r="BT149" s="86">
        <f t="shared" si="401"/>
        <v>-0.79324199031627707</v>
      </c>
      <c r="BU149" s="86">
        <f t="shared" si="401"/>
        <v>-0.79324199031627707</v>
      </c>
      <c r="BV149" s="86">
        <f t="shared" si="401"/>
        <v>-0.79324199031627707</v>
      </c>
      <c r="BW149" s="86">
        <f t="shared" si="401"/>
        <v>-0.69937262161884906</v>
      </c>
      <c r="BX149" s="86">
        <f t="shared" si="401"/>
        <v>-0.37259366590767895</v>
      </c>
      <c r="BY149" s="86">
        <f t="shared" si="401"/>
        <v>-0.37259366590767895</v>
      </c>
      <c r="BZ149" s="86">
        <f t="shared" si="401"/>
        <v>-0.66728739913095581</v>
      </c>
      <c r="CA149" s="86">
        <f t="shared" ref="CA149:CD149" si="402">IF(OR(CA54=0,CA58=0),"",(CA58-CA54)*100/CA54)</f>
        <v>-0.66728739913095581</v>
      </c>
      <c r="CB149" s="86">
        <f t="shared" si="402"/>
        <v>-0.41181921136618682</v>
      </c>
      <c r="CC149" s="86">
        <f t="shared" si="402"/>
        <v>-0.41181921136618682</v>
      </c>
      <c r="CD149" s="86">
        <f t="shared" si="402"/>
        <v>-0.46315356113625838</v>
      </c>
      <c r="CE149" s="86">
        <f t="shared" ref="CE149:CH149" si="403">IF(OR(CE54=0,CE58=0),"",(CE58-CE54)*100/CE54)</f>
        <v>-0.46315356113625838</v>
      </c>
      <c r="CF149" s="86" t="str">
        <f t="shared" si="403"/>
        <v/>
      </c>
      <c r="CG149" s="86" t="str">
        <f t="shared" si="403"/>
        <v/>
      </c>
      <c r="CH149" s="86" t="str">
        <f t="shared" si="403"/>
        <v/>
      </c>
      <c r="CL149" s="4"/>
      <c r="CM149" s="4"/>
      <c r="CN149" s="4"/>
      <c r="CO149" s="4"/>
      <c r="CP149" s="4"/>
      <c r="CQ149" s="4"/>
      <c r="CR149" s="4"/>
      <c r="CS149" s="4"/>
      <c r="DB149" s="3"/>
      <c r="DC149" s="3"/>
      <c r="DD149" s="3"/>
      <c r="DE149" s="3"/>
      <c r="DF149" s="3"/>
    </row>
    <row r="150" spans="1:110" x14ac:dyDescent="0.3">
      <c r="A150" s="47" t="s">
        <v>145</v>
      </c>
      <c r="B150" s="56"/>
      <c r="C150" s="86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 t="str">
        <f t="shared" ref="AX150:BH150" si="404">IF(OR(AX55=0,AX59=0),"",(AX59-AX55)*100/AX55)</f>
        <v/>
      </c>
      <c r="AY150" s="86" t="str">
        <f t="shared" si="404"/>
        <v/>
      </c>
      <c r="AZ150" s="86" t="str">
        <f t="shared" si="404"/>
        <v/>
      </c>
      <c r="BA150" s="89">
        <f t="shared" si="404"/>
        <v>0.73847071048179191</v>
      </c>
      <c r="BB150" s="90">
        <f t="shared" si="404"/>
        <v>1.1686103051006431</v>
      </c>
      <c r="BC150" s="86">
        <f t="shared" si="404"/>
        <v>0.89610792708835585</v>
      </c>
      <c r="BD150" s="86">
        <f t="shared" si="404"/>
        <v>0.89112272203477372</v>
      </c>
      <c r="BE150" s="91">
        <f t="shared" si="404"/>
        <v>0.89112272203477372</v>
      </c>
      <c r="BF150" s="86">
        <f t="shared" si="404"/>
        <v>1.4318648578400361</v>
      </c>
      <c r="BG150" s="86">
        <f t="shared" si="404"/>
        <v>1.6541760625776702</v>
      </c>
      <c r="BH150" s="86">
        <f t="shared" si="404"/>
        <v>1.7357199102893544</v>
      </c>
      <c r="BI150" s="86">
        <f t="shared" ref="BI150:BQ150" si="405">IF(OR(BI55=0,BI59=0),"",(BI59-BI55)*100/BI55)</f>
        <v>1.7357199102893544</v>
      </c>
      <c r="BJ150" s="86">
        <f t="shared" si="405"/>
        <v>1.7357199102893692</v>
      </c>
      <c r="BK150" s="86">
        <f t="shared" si="405"/>
        <v>1.6601524430239032</v>
      </c>
      <c r="BL150" s="86">
        <f t="shared" si="405"/>
        <v>1.3767296847676334</v>
      </c>
      <c r="BM150" s="86">
        <f t="shared" si="405"/>
        <v>1.3767296847676334</v>
      </c>
      <c r="BN150" s="86">
        <f t="shared" si="405"/>
        <v>1.3723273026315725</v>
      </c>
      <c r="BO150" s="86">
        <f t="shared" si="405"/>
        <v>0.88226189247757525</v>
      </c>
      <c r="BP150" s="86">
        <f t="shared" si="405"/>
        <v>0.88907267652230737</v>
      </c>
      <c r="BQ150" s="86">
        <f t="shared" si="405"/>
        <v>0.88907267652230737</v>
      </c>
      <c r="BR150" s="86">
        <f t="shared" ref="BR150:BZ150" si="406">IF(OR(BR55=0,BR59=0),"",(BR59-BR55)*100/BR55)</f>
        <v>1.2161043262264513</v>
      </c>
      <c r="BS150" s="86">
        <f t="shared" si="406"/>
        <v>1.2161043262264513</v>
      </c>
      <c r="BT150" s="86">
        <f t="shared" si="406"/>
        <v>1.1952607129808404</v>
      </c>
      <c r="BU150" s="86">
        <f t="shared" si="406"/>
        <v>1.1952607129808404</v>
      </c>
      <c r="BV150" s="86">
        <f t="shared" si="406"/>
        <v>1.1952607129808404</v>
      </c>
      <c r="BW150" s="86">
        <f t="shared" si="406"/>
        <v>1.0965484831079289</v>
      </c>
      <c r="BX150" s="86">
        <f t="shared" si="406"/>
        <v>1.6362392802651577</v>
      </c>
      <c r="BY150" s="86">
        <f t="shared" si="406"/>
        <v>1.6362392802651577</v>
      </c>
      <c r="BZ150" s="86">
        <f t="shared" si="406"/>
        <v>1.7812911725955181</v>
      </c>
      <c r="CA150" s="86">
        <f t="shared" ref="CA150:CD150" si="407">IF(OR(CA55=0,CA59=0),"",(CA59-CA55)*100/CA55)</f>
        <v>1.7812911725955181</v>
      </c>
      <c r="CB150" s="86">
        <f t="shared" si="407"/>
        <v>2.0823498557566218</v>
      </c>
      <c r="CC150" s="86">
        <f t="shared" si="407"/>
        <v>2.0823498557566218</v>
      </c>
      <c r="CD150" s="86">
        <f t="shared" si="407"/>
        <v>2.0661807121505951</v>
      </c>
      <c r="CE150" s="86">
        <f t="shared" ref="CE150:CH150" si="408">IF(OR(CE55=0,CE59=0),"",(CE59-CE55)*100/CE55)</f>
        <v>2.0661807121505951</v>
      </c>
      <c r="CF150" s="86" t="str">
        <f t="shared" si="408"/>
        <v/>
      </c>
      <c r="CG150" s="86" t="str">
        <f t="shared" si="408"/>
        <v/>
      </c>
      <c r="CH150" s="86" t="str">
        <f t="shared" si="408"/>
        <v/>
      </c>
      <c r="CL150" s="4"/>
      <c r="CM150" s="4"/>
      <c r="CN150" s="4"/>
      <c r="CO150" s="4"/>
      <c r="CP150" s="4"/>
      <c r="CQ150" s="4"/>
      <c r="CR150" s="4"/>
      <c r="CS150" s="4"/>
      <c r="DB150" s="3"/>
      <c r="DC150" s="3"/>
      <c r="DD150" s="3"/>
      <c r="DE150" s="3"/>
      <c r="DF150" s="3"/>
    </row>
    <row r="151" spans="1:110" x14ac:dyDescent="0.3">
      <c r="A151" s="48" t="s">
        <v>146</v>
      </c>
      <c r="B151" s="57"/>
      <c r="C151" s="88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  <c r="AR151" s="88"/>
      <c r="AS151" s="88"/>
      <c r="AT151" s="88"/>
      <c r="AU151" s="88"/>
      <c r="AV151" s="88"/>
      <c r="AW151" s="88"/>
      <c r="AX151" s="88" t="str">
        <f t="shared" ref="AX151:BH151" si="409">IF(OR(AX56=0,AX60=0),"",(AX60-AX56)*100/AX56)</f>
        <v/>
      </c>
      <c r="AY151" s="88" t="str">
        <f t="shared" si="409"/>
        <v/>
      </c>
      <c r="AZ151" s="88" t="str">
        <f t="shared" si="409"/>
        <v/>
      </c>
      <c r="BA151" s="88" t="str">
        <f t="shared" si="409"/>
        <v/>
      </c>
      <c r="BB151" s="93">
        <f t="shared" si="409"/>
        <v>-0.84938032919765372</v>
      </c>
      <c r="BC151" s="94">
        <f t="shared" si="409"/>
        <v>-0.65858679375163898</v>
      </c>
      <c r="BD151" s="88">
        <f t="shared" si="409"/>
        <v>-0.63950472464183894</v>
      </c>
      <c r="BE151" s="88">
        <f t="shared" si="409"/>
        <v>-0.63950472464183894</v>
      </c>
      <c r="BF151" s="95">
        <f t="shared" si="409"/>
        <v>-0.42344834106892421</v>
      </c>
      <c r="BG151" s="88">
        <f t="shared" si="409"/>
        <v>-0.93899274230873131</v>
      </c>
      <c r="BH151" s="88">
        <f t="shared" si="409"/>
        <v>-0.93046536160806825</v>
      </c>
      <c r="BI151" s="88">
        <f t="shared" ref="BI151:BQ151" si="410">IF(OR(BI56=0,BI60=0),"",(BI60-BI56)*100/BI56)</f>
        <v>-0.93046536160806825</v>
      </c>
      <c r="BJ151" s="88">
        <f t="shared" si="410"/>
        <v>-0.93046536160808258</v>
      </c>
      <c r="BK151" s="88">
        <f t="shared" si="410"/>
        <v>-0.87226167198297777</v>
      </c>
      <c r="BL151" s="88">
        <f t="shared" si="410"/>
        <v>-0.58097622560242712</v>
      </c>
      <c r="BM151" s="88">
        <f t="shared" si="410"/>
        <v>-0.58097622560242712</v>
      </c>
      <c r="BN151" s="88">
        <f t="shared" si="410"/>
        <v>-0.57635417729266314</v>
      </c>
      <c r="BO151" s="88">
        <f t="shared" si="410"/>
        <v>-0.31838956503877397</v>
      </c>
      <c r="BP151" s="88">
        <f t="shared" si="410"/>
        <v>-0.31383443947111883</v>
      </c>
      <c r="BQ151" s="88">
        <f t="shared" si="410"/>
        <v>-0.31383443947111883</v>
      </c>
      <c r="BR151" s="88">
        <f t="shared" ref="BR151:BZ151" si="411">IF(OR(BR56=0,BR60=0),"",(BR60-BR56)*100/BR56)</f>
        <v>-0.19038797982916769</v>
      </c>
      <c r="BS151" s="88">
        <f t="shared" si="411"/>
        <v>-0.20550760378135738</v>
      </c>
      <c r="BT151" s="88">
        <f t="shared" si="411"/>
        <v>-0.17085166968679313</v>
      </c>
      <c r="BU151" s="88">
        <f t="shared" si="411"/>
        <v>-0.17085166968679313</v>
      </c>
      <c r="BV151" s="88">
        <f t="shared" si="411"/>
        <v>-0.17085166968679313</v>
      </c>
      <c r="BW151" s="88">
        <f t="shared" si="411"/>
        <v>-6.7367984660825747E-2</v>
      </c>
      <c r="BX151" s="88">
        <f t="shared" si="411"/>
        <v>4.6728971962633342E-2</v>
      </c>
      <c r="BY151" s="88">
        <f t="shared" si="411"/>
        <v>4.6728971962633342E-2</v>
      </c>
      <c r="BZ151" s="88">
        <f t="shared" si="411"/>
        <v>-0.24356117531223881</v>
      </c>
      <c r="CA151" s="88">
        <f t="shared" ref="CA151:CD151" si="412">IF(OR(CA56=0,CA60=0),"",(CA60-CA56)*100/CA56)</f>
        <v>-0.24356117531223881</v>
      </c>
      <c r="CB151" s="88">
        <f t="shared" si="412"/>
        <v>-0.35775392751595686</v>
      </c>
      <c r="CC151" s="88">
        <f t="shared" si="412"/>
        <v>-0.35775392751595686</v>
      </c>
      <c r="CD151" s="88">
        <f t="shared" si="412"/>
        <v>-0.29542863066239322</v>
      </c>
      <c r="CE151" s="88">
        <f t="shared" ref="CE151:CH151" si="413">IF(OR(CE56=0,CE60=0),"",(CE60-CE56)*100/CE56)</f>
        <v>-0.29542863066239322</v>
      </c>
      <c r="CF151" s="88" t="str">
        <f t="shared" si="413"/>
        <v/>
      </c>
      <c r="CG151" s="88" t="str">
        <f t="shared" si="413"/>
        <v/>
      </c>
      <c r="CH151" s="88" t="str">
        <f t="shared" si="413"/>
        <v/>
      </c>
      <c r="CL151" s="4"/>
      <c r="CM151" s="4"/>
      <c r="CN151" s="4"/>
      <c r="CO151" s="4"/>
      <c r="CP151" s="4"/>
      <c r="CQ151" s="4"/>
      <c r="CR151" s="4"/>
      <c r="CS151" s="4"/>
      <c r="DB151" s="3"/>
      <c r="DC151" s="3"/>
      <c r="DD151" s="3"/>
      <c r="DE151" s="3"/>
      <c r="DF151" s="3"/>
    </row>
    <row r="152" spans="1:110" x14ac:dyDescent="0.3">
      <c r="A152" s="47" t="s">
        <v>147</v>
      </c>
      <c r="B152" s="56"/>
      <c r="C152" s="86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 t="str">
        <f t="shared" ref="AX152:BH152" si="414">IF(OR(AX57=0,AX61=0),"",(AX61-AX57)*100/AX57)</f>
        <v/>
      </c>
      <c r="AY152" s="86" t="str">
        <f t="shared" si="414"/>
        <v/>
      </c>
      <c r="AZ152" s="86" t="str">
        <f t="shared" si="414"/>
        <v/>
      </c>
      <c r="BA152" s="86" t="str">
        <f t="shared" si="414"/>
        <v/>
      </c>
      <c r="BB152" s="86" t="str">
        <f t="shared" si="414"/>
        <v/>
      </c>
      <c r="BC152" s="89">
        <f t="shared" si="414"/>
        <v>-1.6146768767697013</v>
      </c>
      <c r="BD152" s="90">
        <f t="shared" si="414"/>
        <v>-1.9637186551924839</v>
      </c>
      <c r="BE152" s="86">
        <f t="shared" si="414"/>
        <v>-2.0066329177109332</v>
      </c>
      <c r="BF152" s="86">
        <f t="shared" si="414"/>
        <v>-1.7603204065625173</v>
      </c>
      <c r="BG152" s="91">
        <f t="shared" si="414"/>
        <v>-1.1089072766031067</v>
      </c>
      <c r="BH152" s="86">
        <f t="shared" si="414"/>
        <v>-1.0402010275211759</v>
      </c>
      <c r="BI152" s="86">
        <f t="shared" ref="BI152:BQ152" si="415">IF(OR(BI57=0,BI61=0),"",(BI61-BI57)*100/BI57)</f>
        <v>-1.0402010275211759</v>
      </c>
      <c r="BJ152" s="86">
        <f t="shared" si="415"/>
        <v>-0.74611527468370786</v>
      </c>
      <c r="BK152" s="86">
        <f t="shared" si="415"/>
        <v>-0.81238147790148263</v>
      </c>
      <c r="BL152" s="86">
        <f t="shared" si="415"/>
        <v>0.43595882791770962</v>
      </c>
      <c r="BM152" s="86">
        <f t="shared" si="415"/>
        <v>0.43595882791770962</v>
      </c>
      <c r="BN152" s="86">
        <f t="shared" si="415"/>
        <v>0.37136373014234086</v>
      </c>
      <c r="BO152" s="86">
        <f t="shared" si="415"/>
        <v>0.10355182768975282</v>
      </c>
      <c r="BP152" s="86">
        <f t="shared" si="415"/>
        <v>8.8183421516763102E-2</v>
      </c>
      <c r="BQ152" s="86">
        <f t="shared" si="415"/>
        <v>8.8183421516763102E-2</v>
      </c>
      <c r="BR152" s="86">
        <f t="shared" ref="BR152:BZ152" si="416">IF(OR(BR57=0,BR61=0),"",(BR61-BR57)*100/BR57)</f>
        <v>-1.0363768266146871E-2</v>
      </c>
      <c r="BS152" s="86">
        <f t="shared" si="416"/>
        <v>-1.5521523178837945E-2</v>
      </c>
      <c r="BT152" s="86">
        <f t="shared" si="416"/>
        <v>-6.2656641604027244E-2</v>
      </c>
      <c r="BU152" s="86">
        <f t="shared" si="416"/>
        <v>-6.2656641604027244E-2</v>
      </c>
      <c r="BV152" s="86">
        <f t="shared" si="416"/>
        <v>-6.2656641604027244E-2</v>
      </c>
      <c r="BW152" s="86">
        <f t="shared" si="416"/>
        <v>-8.3494233679484733E-2</v>
      </c>
      <c r="BX152" s="86">
        <f t="shared" si="416"/>
        <v>-0.11956747764607494</v>
      </c>
      <c r="BY152" s="86">
        <f t="shared" si="416"/>
        <v>-0.11956747764607494</v>
      </c>
      <c r="BZ152" s="86">
        <f t="shared" si="416"/>
        <v>-0.22797927461138306</v>
      </c>
      <c r="CA152" s="86">
        <f t="shared" ref="CA152:CD152" si="417">IF(OR(CA57=0,CA61=0),"",(CA61-CA57)*100/CA57)</f>
        <v>-0.22797927461138306</v>
      </c>
      <c r="CB152" s="86">
        <f t="shared" si="417"/>
        <v>-0.25590139962398634</v>
      </c>
      <c r="CC152" s="86">
        <f t="shared" si="417"/>
        <v>-0.25590139962398634</v>
      </c>
      <c r="CD152" s="86">
        <f t="shared" si="417"/>
        <v>-1.4867243516453422E-14</v>
      </c>
      <c r="CE152" s="86">
        <f t="shared" ref="CE152:CH152" si="418">IF(OR(CE57=0,CE61=0),"",(CE61-CE57)*100/CE57)</f>
        <v>-1.4867243516453422E-14</v>
      </c>
      <c r="CF152" s="86" t="str">
        <f t="shared" si="418"/>
        <v/>
      </c>
      <c r="CG152" s="86" t="str">
        <f t="shared" si="418"/>
        <v/>
      </c>
      <c r="CH152" s="86" t="str">
        <f t="shared" si="418"/>
        <v/>
      </c>
      <c r="CL152" s="4"/>
      <c r="CM152" s="4"/>
      <c r="CN152" s="4"/>
      <c r="CO152" s="4"/>
      <c r="CP152" s="4"/>
      <c r="CQ152" s="4"/>
      <c r="CR152" s="4"/>
      <c r="CS152" s="4"/>
      <c r="DB152" s="3"/>
      <c r="DC152" s="3"/>
      <c r="DD152" s="3"/>
      <c r="DE152" s="3"/>
      <c r="DF152" s="3"/>
    </row>
    <row r="153" spans="1:110" x14ac:dyDescent="0.3">
      <c r="A153" s="47" t="s">
        <v>148</v>
      </c>
      <c r="B153" s="56"/>
      <c r="C153" s="86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 t="str">
        <f t="shared" ref="AX153:BH153" si="419">IF(OR(AX58=0,AX62=0),"",(AX62-AX58)*100/AX58)</f>
        <v/>
      </c>
      <c r="AY153" s="86" t="str">
        <f t="shared" si="419"/>
        <v/>
      </c>
      <c r="AZ153" s="86" t="str">
        <f t="shared" si="419"/>
        <v/>
      </c>
      <c r="BA153" s="86" t="str">
        <f t="shared" si="419"/>
        <v/>
      </c>
      <c r="BB153" s="86" t="str">
        <f t="shared" si="419"/>
        <v/>
      </c>
      <c r="BC153" s="86" t="str">
        <f t="shared" si="419"/>
        <v/>
      </c>
      <c r="BD153" s="89">
        <f t="shared" si="419"/>
        <v>-1.1195233849568118</v>
      </c>
      <c r="BE153" s="90">
        <f t="shared" si="419"/>
        <v>-0.93942792827993471</v>
      </c>
      <c r="BF153" s="86">
        <f t="shared" si="419"/>
        <v>-0.2516373797190174</v>
      </c>
      <c r="BG153" s="86">
        <f t="shared" si="419"/>
        <v>0.30137654909590772</v>
      </c>
      <c r="BH153" s="91">
        <f t="shared" si="419"/>
        <v>0.16558229887185247</v>
      </c>
      <c r="BI153" s="86">
        <f t="shared" ref="BI153:BQ153" si="420">IF(OR(BI58=0,BI62=0),"",(BI62-BI58)*100/BI58)</f>
        <v>0.16558229887185247</v>
      </c>
      <c r="BJ153" s="86">
        <f t="shared" si="420"/>
        <v>2.2858460837600122E-2</v>
      </c>
      <c r="BK153" s="86">
        <f t="shared" si="420"/>
        <v>-3.7359703527161441E-2</v>
      </c>
      <c r="BL153" s="86">
        <f t="shared" si="420"/>
        <v>0.22166535087006692</v>
      </c>
      <c r="BM153" s="86">
        <f t="shared" si="420"/>
        <v>0.22166535087006692</v>
      </c>
      <c r="BN153" s="86">
        <f t="shared" si="420"/>
        <v>0.26607992631634791</v>
      </c>
      <c r="BO153" s="86">
        <f t="shared" si="420"/>
        <v>-0.9608467783372604</v>
      </c>
      <c r="BP153" s="86">
        <f t="shared" si="420"/>
        <v>-0.98316775621557451</v>
      </c>
      <c r="BQ153" s="86">
        <f t="shared" si="420"/>
        <v>-0.98316775621557451</v>
      </c>
      <c r="BR153" s="86">
        <f t="shared" ref="BR153:BZ153" si="421">IF(OR(BR58=0,BR62=0),"",(BR62-BR58)*100/BR58)</f>
        <v>-1.0101010101010142</v>
      </c>
      <c r="BS153" s="86">
        <f t="shared" si="421"/>
        <v>-1.009216827145877</v>
      </c>
      <c r="BT153" s="86">
        <f t="shared" si="421"/>
        <v>-0.95015576323986717</v>
      </c>
      <c r="BU153" s="86">
        <f t="shared" si="421"/>
        <v>-0.95015576323986717</v>
      </c>
      <c r="BV153" s="86">
        <f t="shared" si="421"/>
        <v>-0.95015576323986717</v>
      </c>
      <c r="BW153" s="86">
        <f t="shared" si="421"/>
        <v>-1.0771620921801801</v>
      </c>
      <c r="BX153" s="86">
        <f t="shared" si="421"/>
        <v>-0.14543943486389607</v>
      </c>
      <c r="BY153" s="86">
        <f t="shared" si="421"/>
        <v>-0.14543943486389607</v>
      </c>
      <c r="BZ153" s="86">
        <f t="shared" si="421"/>
        <v>-0.11977295214290379</v>
      </c>
      <c r="CA153" s="86">
        <f t="shared" ref="CA153:CD153" si="422">IF(OR(CA58=0,CA62=0),"",(CA62-CA58)*100/CA58)</f>
        <v>-0.11977295214290379</v>
      </c>
      <c r="CB153" s="86">
        <f t="shared" si="422"/>
        <v>-0.46004341982841052</v>
      </c>
      <c r="CC153" s="86">
        <f t="shared" si="422"/>
        <v>-0.46004341982841052</v>
      </c>
      <c r="CD153" s="86">
        <f t="shared" si="422"/>
        <v>-0.49115913555993018</v>
      </c>
      <c r="CE153" s="86">
        <f t="shared" ref="CE153:CH153" si="423">IF(OR(CE58=0,CE62=0),"",(CE62-CE58)*100/CE58)</f>
        <v>-0.49115913555993018</v>
      </c>
      <c r="CF153" s="86" t="str">
        <f t="shared" si="423"/>
        <v/>
      </c>
      <c r="CG153" s="86" t="str">
        <f t="shared" si="423"/>
        <v/>
      </c>
      <c r="CH153" s="86" t="str">
        <f t="shared" si="423"/>
        <v/>
      </c>
      <c r="CL153" s="4"/>
      <c r="CM153" s="4"/>
      <c r="CN153" s="4"/>
      <c r="CO153" s="4"/>
      <c r="CP153" s="4"/>
      <c r="CQ153" s="4"/>
      <c r="CR153" s="4"/>
      <c r="CS153" s="4"/>
      <c r="DB153" s="3"/>
      <c r="DC153" s="3"/>
      <c r="DD153" s="3"/>
      <c r="DE153" s="3"/>
      <c r="DF153" s="3"/>
    </row>
    <row r="154" spans="1:110" x14ac:dyDescent="0.3">
      <c r="A154" s="47" t="s">
        <v>149</v>
      </c>
      <c r="B154" s="56"/>
      <c r="C154" s="86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 t="str">
        <f t="shared" ref="AX154:BH154" si="424">IF(OR(AX59=0,AX63=0),"",(AX63-AX59)*100/AX59)</f>
        <v/>
      </c>
      <c r="AY154" s="86" t="str">
        <f t="shared" si="424"/>
        <v/>
      </c>
      <c r="AZ154" s="86" t="str">
        <f t="shared" si="424"/>
        <v/>
      </c>
      <c r="BA154" s="86" t="str">
        <f t="shared" si="424"/>
        <v/>
      </c>
      <c r="BB154" s="86" t="str">
        <f t="shared" si="424"/>
        <v/>
      </c>
      <c r="BC154" s="86" t="str">
        <f t="shared" si="424"/>
        <v/>
      </c>
      <c r="BD154" s="86" t="str">
        <f t="shared" si="424"/>
        <v/>
      </c>
      <c r="BE154" s="89">
        <f t="shared" si="424"/>
        <v>-1.1350216374431299</v>
      </c>
      <c r="BF154" s="90">
        <f t="shared" si="424"/>
        <v>-0.6168665688130428</v>
      </c>
      <c r="BG154" s="86">
        <f t="shared" si="424"/>
        <v>-1.1992091303743402</v>
      </c>
      <c r="BH154" s="86">
        <f t="shared" si="424"/>
        <v>-1.2784005554861007</v>
      </c>
      <c r="BI154" s="91">
        <f t="shared" ref="BI154:BQ154" si="425">IF(OR(BI59=0,BI63=0),"",(BI63-BI59)*100/BI59)</f>
        <v>-1.2784005554861007</v>
      </c>
      <c r="BJ154" s="86">
        <f t="shared" si="425"/>
        <v>-1.0789327986445456</v>
      </c>
      <c r="BK154" s="86">
        <f t="shared" si="425"/>
        <v>-0.52082599962724552</v>
      </c>
      <c r="BL154" s="86">
        <f t="shared" si="425"/>
        <v>-1.0467011184799813</v>
      </c>
      <c r="BM154" s="86">
        <f t="shared" si="425"/>
        <v>-1.0467011184799813</v>
      </c>
      <c r="BN154" s="86">
        <f t="shared" si="425"/>
        <v>-1.0748871875475212</v>
      </c>
      <c r="BO154" s="86">
        <f t="shared" si="425"/>
        <v>-2.5929524881092667</v>
      </c>
      <c r="BP154" s="86">
        <f t="shared" si="425"/>
        <v>-2.6129726406394354</v>
      </c>
      <c r="BQ154" s="86">
        <f t="shared" si="425"/>
        <v>-2.6129726406394354</v>
      </c>
      <c r="BR154" s="86">
        <f t="shared" ref="BR154:BZ154" si="426">IF(OR(BR59=0,BR63=0),"",(BR63-BR59)*100/BR59)</f>
        <v>-2.6535098931438057</v>
      </c>
      <c r="BS154" s="86">
        <f t="shared" si="426"/>
        <v>-2.6535098931438057</v>
      </c>
      <c r="BT154" s="86">
        <f t="shared" si="426"/>
        <v>-2.6253352589230472</v>
      </c>
      <c r="BU154" s="86">
        <f t="shared" si="426"/>
        <v>-2.6253352589230472</v>
      </c>
      <c r="BV154" s="86">
        <f t="shared" si="426"/>
        <v>-2.6253352589230472</v>
      </c>
      <c r="BW154" s="86">
        <f t="shared" si="426"/>
        <v>-2.5876762563917253</v>
      </c>
      <c r="BX154" s="86">
        <f t="shared" si="426"/>
        <v>-1.382130655347338</v>
      </c>
      <c r="BY154" s="86">
        <f t="shared" si="426"/>
        <v>-1.382130655347338</v>
      </c>
      <c r="BZ154" s="86">
        <f t="shared" si="426"/>
        <v>-1.2219748356029541</v>
      </c>
      <c r="CA154" s="86">
        <f t="shared" ref="CA154:CD154" si="427">IF(OR(CA59=0,CA63=0),"",(CA63-CA59)*100/CA59)</f>
        <v>-1.2219748356029541</v>
      </c>
      <c r="CB154" s="86">
        <f t="shared" si="427"/>
        <v>-1.5466036378583863</v>
      </c>
      <c r="CC154" s="86">
        <f t="shared" si="427"/>
        <v>-1.5466036378583863</v>
      </c>
      <c r="CD154" s="86">
        <f t="shared" si="427"/>
        <v>-1.5208344037404058</v>
      </c>
      <c r="CE154" s="86">
        <f t="shared" ref="CE154:CH154" si="428">IF(OR(CE59=0,CE63=0),"",(CE63-CE59)*100/CE59)</f>
        <v>-1.5208344037404058</v>
      </c>
      <c r="CF154" s="86" t="str">
        <f t="shared" si="428"/>
        <v/>
      </c>
      <c r="CG154" s="86" t="str">
        <f t="shared" si="428"/>
        <v/>
      </c>
      <c r="CH154" s="86" t="str">
        <f t="shared" si="428"/>
        <v/>
      </c>
      <c r="CL154" s="4"/>
      <c r="CM154" s="4"/>
      <c r="CN154" s="4"/>
      <c r="CO154" s="4"/>
      <c r="CP154" s="4"/>
      <c r="CQ154" s="4"/>
      <c r="CR154" s="4"/>
      <c r="CS154" s="4"/>
      <c r="DB154" s="3"/>
      <c r="DC154" s="3"/>
      <c r="DD154" s="3"/>
      <c r="DE154" s="3"/>
      <c r="DF154" s="3"/>
    </row>
    <row r="155" spans="1:110" x14ac:dyDescent="0.3">
      <c r="A155" s="48" t="s">
        <v>150</v>
      </c>
      <c r="B155" s="57"/>
      <c r="C155" s="88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  <c r="AW155" s="88"/>
      <c r="AX155" s="88" t="str">
        <f t="shared" ref="AX155:BH155" si="429">IF(OR(AX60=0,AX64=0),"",(AX64-AX60)*100/AX60)</f>
        <v/>
      </c>
      <c r="AY155" s="88" t="str">
        <f t="shared" si="429"/>
        <v/>
      </c>
      <c r="AZ155" s="88" t="str">
        <f t="shared" si="429"/>
        <v/>
      </c>
      <c r="BA155" s="88" t="str">
        <f t="shared" si="429"/>
        <v/>
      </c>
      <c r="BB155" s="88" t="str">
        <f t="shared" si="429"/>
        <v/>
      </c>
      <c r="BC155" s="88" t="str">
        <f t="shared" si="429"/>
        <v/>
      </c>
      <c r="BD155" s="88" t="str">
        <f t="shared" si="429"/>
        <v/>
      </c>
      <c r="BE155" s="88" t="str">
        <f t="shared" si="429"/>
        <v/>
      </c>
      <c r="BF155" s="93">
        <f t="shared" si="429"/>
        <v>-2.7167075168667338</v>
      </c>
      <c r="BG155" s="94">
        <f t="shared" si="429"/>
        <v>-2.1963825458776243</v>
      </c>
      <c r="BH155" s="88">
        <f t="shared" si="429"/>
        <v>-2.2048009631335193</v>
      </c>
      <c r="BI155" s="88">
        <f t="shared" ref="BI155:BQ155" si="430">IF(OR(BI60=0,BI64=0),"",(BI64-BI60)*100/BI60)</f>
        <v>-2.2048009631335193</v>
      </c>
      <c r="BJ155" s="95">
        <f t="shared" si="430"/>
        <v>-1.922976128398955</v>
      </c>
      <c r="BK155" s="88">
        <f t="shared" si="430"/>
        <v>-1.709513919459509</v>
      </c>
      <c r="BL155" s="88">
        <f t="shared" si="430"/>
        <v>-2.5160561058747009</v>
      </c>
      <c r="BM155" s="88">
        <f t="shared" si="430"/>
        <v>-2.5160561058747009</v>
      </c>
      <c r="BN155" s="88">
        <f t="shared" si="430"/>
        <v>-2.3854717077925436</v>
      </c>
      <c r="BO155" s="88">
        <f t="shared" si="430"/>
        <v>-2.5655556127968775</v>
      </c>
      <c r="BP155" s="88">
        <f t="shared" si="430"/>
        <v>-2.5908340214698651</v>
      </c>
      <c r="BQ155" s="88">
        <f t="shared" si="430"/>
        <v>-2.5908340214698651</v>
      </c>
      <c r="BR155" s="88">
        <f t="shared" ref="BR155:BZ155" si="431">IF(OR(BR60=0,BR64=0),"",(BR64-BR60)*100/BR60)</f>
        <v>-2.6034953858844352</v>
      </c>
      <c r="BS155" s="88">
        <f t="shared" si="431"/>
        <v>-2.6153212520593292</v>
      </c>
      <c r="BT155" s="88">
        <f t="shared" si="431"/>
        <v>-2.5619748988694111</v>
      </c>
      <c r="BU155" s="88">
        <f t="shared" si="431"/>
        <v>-2.5619748988694111</v>
      </c>
      <c r="BV155" s="88">
        <f t="shared" si="431"/>
        <v>-2.5619748988694111</v>
      </c>
      <c r="BW155" s="88">
        <f t="shared" si="431"/>
        <v>-2.4579962663348338</v>
      </c>
      <c r="BX155" s="88">
        <f t="shared" si="431"/>
        <v>-2.2730811147439303</v>
      </c>
      <c r="BY155" s="88">
        <f t="shared" si="431"/>
        <v>-2.2730811147439303</v>
      </c>
      <c r="BZ155" s="88">
        <f t="shared" si="431"/>
        <v>-2.3428571428571527</v>
      </c>
      <c r="CA155" s="88">
        <f t="shared" ref="CA155:CD155" si="432">IF(OR(CA60=0,CA64=0),"",(CA64-CA60)*100/CA60)</f>
        <v>-2.3428571428571527</v>
      </c>
      <c r="CB155" s="88">
        <f t="shared" si="432"/>
        <v>-2.2322822354043041</v>
      </c>
      <c r="CC155" s="88">
        <f t="shared" si="432"/>
        <v>-2.2322822354043041</v>
      </c>
      <c r="CD155" s="88">
        <f t="shared" si="432"/>
        <v>-2.4484067162239476</v>
      </c>
      <c r="CE155" s="88">
        <f t="shared" ref="CE155:CH155" si="433">IF(OR(CE60=0,CE64=0),"",(CE64-CE60)*100/CE60)</f>
        <v>-2.4484067162239476</v>
      </c>
      <c r="CF155" s="88" t="str">
        <f t="shared" si="433"/>
        <v/>
      </c>
      <c r="CG155" s="88" t="str">
        <f t="shared" si="433"/>
        <v/>
      </c>
      <c r="CH155" s="88" t="str">
        <f t="shared" si="433"/>
        <v/>
      </c>
      <c r="CL155" s="4"/>
      <c r="CM155" s="4"/>
      <c r="CN155" s="4"/>
      <c r="CO155" s="4"/>
      <c r="CP155" s="4"/>
      <c r="CQ155" s="4"/>
      <c r="CR155" s="4"/>
      <c r="CS155" s="4"/>
      <c r="DB155" s="3"/>
      <c r="DC155" s="3"/>
      <c r="DD155" s="3"/>
      <c r="DE155" s="3"/>
      <c r="DF155" s="3"/>
    </row>
    <row r="156" spans="1:110" x14ac:dyDescent="0.3">
      <c r="A156" s="47" t="s">
        <v>151</v>
      </c>
      <c r="B156" s="56"/>
      <c r="C156" s="86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 t="str">
        <f t="shared" ref="AX156:BH156" si="434">IF(OR(AX61=0,AX65=0),"",(AX65-AX61)*100/AX61)</f>
        <v/>
      </c>
      <c r="AY156" s="86" t="str">
        <f t="shared" si="434"/>
        <v/>
      </c>
      <c r="AZ156" s="86" t="str">
        <f t="shared" si="434"/>
        <v/>
      </c>
      <c r="BA156" s="86" t="str">
        <f t="shared" si="434"/>
        <v/>
      </c>
      <c r="BB156" s="86" t="str">
        <f t="shared" si="434"/>
        <v/>
      </c>
      <c r="BC156" s="86" t="str">
        <f t="shared" si="434"/>
        <v/>
      </c>
      <c r="BD156" s="86" t="str">
        <f t="shared" si="434"/>
        <v/>
      </c>
      <c r="BE156" s="86" t="str">
        <f t="shared" si="434"/>
        <v/>
      </c>
      <c r="BF156" s="86" t="str">
        <f t="shared" si="434"/>
        <v/>
      </c>
      <c r="BG156" s="89">
        <f t="shared" si="434"/>
        <v>-3.2255738041235342</v>
      </c>
      <c r="BH156" s="90">
        <f t="shared" si="434"/>
        <v>-3.6890526528588996</v>
      </c>
      <c r="BI156" s="86">
        <f t="shared" ref="BI156:BQ156" si="435">IF(OR(BI61=0,BI65=0),"",(BI65-BI61)*100/BI61)</f>
        <v>-3.6049038142859628</v>
      </c>
      <c r="BJ156" s="86">
        <f t="shared" si="435"/>
        <v>-4.1435602243186898</v>
      </c>
      <c r="BK156" s="91">
        <f t="shared" si="435"/>
        <v>-3.0228037021816903</v>
      </c>
      <c r="BL156" s="86">
        <f t="shared" si="435"/>
        <v>-3.6063419036996445</v>
      </c>
      <c r="BM156" s="86">
        <f t="shared" si="435"/>
        <v>-3.6063419036996445</v>
      </c>
      <c r="BN156" s="86">
        <f t="shared" si="435"/>
        <v>-3.1757451181911507</v>
      </c>
      <c r="BO156" s="86">
        <f t="shared" si="435"/>
        <v>-4.4015723595738176</v>
      </c>
      <c r="BP156" s="86">
        <f t="shared" si="435"/>
        <v>-4.4104690334283587</v>
      </c>
      <c r="BQ156" s="86">
        <f t="shared" si="435"/>
        <v>-4.4104690334283587</v>
      </c>
      <c r="BR156" s="86">
        <f t="shared" ref="BR156:BZ156" si="436">IF(OR(BR61=0,BR65=0),"",(BR65-BR61)*100/BR61)</f>
        <v>-4.4102404643449233</v>
      </c>
      <c r="BS156" s="86">
        <f t="shared" si="436"/>
        <v>-4.0103492884863732</v>
      </c>
      <c r="BT156" s="86">
        <f t="shared" si="436"/>
        <v>-3.9968652037617001</v>
      </c>
      <c r="BU156" s="86">
        <f t="shared" si="436"/>
        <v>-3.9968652037617001</v>
      </c>
      <c r="BV156" s="86">
        <f t="shared" si="436"/>
        <v>-3.9968652037617001</v>
      </c>
      <c r="BW156" s="86">
        <f t="shared" si="436"/>
        <v>-3.8282759701258602</v>
      </c>
      <c r="BX156" s="86">
        <f t="shared" si="436"/>
        <v>-4.0285223546557063</v>
      </c>
      <c r="BY156" s="86">
        <f t="shared" si="436"/>
        <v>-4.0285223546557063</v>
      </c>
      <c r="BZ156" s="86">
        <f t="shared" si="436"/>
        <v>-4.4505608641462651</v>
      </c>
      <c r="CA156" s="86">
        <f t="shared" ref="CA156:CD156" si="437">IF(OR(CA61=0,CA65=0),"",(CA65-CA61)*100/CA61)</f>
        <v>-4.4505608641462651</v>
      </c>
      <c r="CB156" s="86">
        <f t="shared" si="437"/>
        <v>-4.1991727315566312</v>
      </c>
      <c r="CC156" s="86">
        <f t="shared" si="437"/>
        <v>-4.1991727315566312</v>
      </c>
      <c r="CD156" s="86">
        <f t="shared" si="437"/>
        <v>-4.4253805513416982</v>
      </c>
      <c r="CE156" s="86">
        <f t="shared" ref="CE156:CH156" si="438">IF(OR(CE61=0,CE65=0),"",(CE65-CE61)*100/CE61)</f>
        <v>-4.4253805513416982</v>
      </c>
      <c r="CF156" s="86" t="str">
        <f t="shared" si="438"/>
        <v/>
      </c>
      <c r="CG156" s="86" t="str">
        <f t="shared" si="438"/>
        <v/>
      </c>
      <c r="CH156" s="86" t="str">
        <f t="shared" si="438"/>
        <v/>
      </c>
      <c r="CL156" s="4"/>
      <c r="CM156" s="4"/>
      <c r="CN156" s="4"/>
      <c r="CO156" s="4"/>
      <c r="CP156" s="4"/>
      <c r="CQ156" s="4"/>
      <c r="CR156" s="4"/>
      <c r="CS156" s="4"/>
      <c r="DB156" s="3"/>
      <c r="DC156" s="3"/>
      <c r="DD156" s="3"/>
      <c r="DE156" s="3"/>
      <c r="DF156" s="3"/>
    </row>
    <row r="157" spans="1:110" x14ac:dyDescent="0.3">
      <c r="A157" s="47" t="s">
        <v>152</v>
      </c>
      <c r="B157" s="56"/>
      <c r="C157" s="86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 t="str">
        <f t="shared" ref="AX157:BH157" si="439">IF(OR(AX62=0,AX66=0),"",(AX66-AX62)*100/AX62)</f>
        <v/>
      </c>
      <c r="AY157" s="86" t="str">
        <f t="shared" si="439"/>
        <v/>
      </c>
      <c r="AZ157" s="86" t="str">
        <f t="shared" si="439"/>
        <v/>
      </c>
      <c r="BA157" s="86" t="str">
        <f t="shared" si="439"/>
        <v/>
      </c>
      <c r="BB157" s="86" t="str">
        <f t="shared" si="439"/>
        <v/>
      </c>
      <c r="BC157" s="86" t="str">
        <f t="shared" si="439"/>
        <v/>
      </c>
      <c r="BD157" s="86" t="str">
        <f t="shared" si="439"/>
        <v/>
      </c>
      <c r="BE157" s="86" t="str">
        <f t="shared" si="439"/>
        <v/>
      </c>
      <c r="BF157" s="86" t="str">
        <f t="shared" si="439"/>
        <v/>
      </c>
      <c r="BG157" s="86" t="str">
        <f t="shared" si="439"/>
        <v/>
      </c>
      <c r="BH157" s="89">
        <f t="shared" si="439"/>
        <v>-1.7523086177270171</v>
      </c>
      <c r="BI157" s="90">
        <f t="shared" ref="BI157:BQ157" si="440">IF(OR(BI62=0,BI66=0),"",(BI66-BI62)*100/BI62)</f>
        <v>-0.68601317430558328</v>
      </c>
      <c r="BJ157" s="86">
        <f t="shared" si="440"/>
        <v>-0.71681882959699361</v>
      </c>
      <c r="BK157" s="86">
        <f t="shared" si="440"/>
        <v>-0.55438163771935423</v>
      </c>
      <c r="BL157" s="91">
        <f t="shared" si="440"/>
        <v>-1.3579726462211341</v>
      </c>
      <c r="BM157" s="86">
        <f t="shared" si="440"/>
        <v>-1.3579726462211341</v>
      </c>
      <c r="BN157" s="86">
        <f t="shared" si="440"/>
        <v>-3.1079356978821142</v>
      </c>
      <c r="BO157" s="86">
        <f t="shared" si="440"/>
        <v>-1.8002594033722576</v>
      </c>
      <c r="BP157" s="86">
        <f t="shared" si="440"/>
        <v>-1.8506966105219538</v>
      </c>
      <c r="BQ157" s="86">
        <f t="shared" si="440"/>
        <v>-1.8506966105219538</v>
      </c>
      <c r="BR157" s="86">
        <f t="shared" ref="BR157:BZ157" si="441">IF(OR(BR62=0,BR66=0),"",(BR66-BR62)*100/BR62)</f>
        <v>-2.046022490628908</v>
      </c>
      <c r="BS157" s="86">
        <f t="shared" si="441"/>
        <v>-1.6540962288686494</v>
      </c>
      <c r="BT157" s="86">
        <f t="shared" si="441"/>
        <v>-2.327409970121102</v>
      </c>
      <c r="BU157" s="86">
        <f t="shared" si="441"/>
        <v>-2.327409970121102</v>
      </c>
      <c r="BV157" s="86">
        <f t="shared" si="441"/>
        <v>-2.327409970121102</v>
      </c>
      <c r="BW157" s="86">
        <f t="shared" si="441"/>
        <v>-2.4761805046592218</v>
      </c>
      <c r="BX157" s="86">
        <f t="shared" si="441"/>
        <v>-2.5020807324178267</v>
      </c>
      <c r="BY157" s="86">
        <f t="shared" si="441"/>
        <v>-2.5020807324178267</v>
      </c>
      <c r="BZ157" s="86">
        <f t="shared" si="441"/>
        <v>-2.2575599582898769</v>
      </c>
      <c r="CA157" s="86">
        <f t="shared" ref="CA157:CD157" si="442">IF(OR(CA62=0,CA66=0),"",(CA66-CA62)*100/CA62)</f>
        <v>-2.2575599582898769</v>
      </c>
      <c r="CB157" s="86">
        <f t="shared" si="442"/>
        <v>-2.4458638417198837</v>
      </c>
      <c r="CC157" s="86">
        <f t="shared" si="442"/>
        <v>-2.4458638417198837</v>
      </c>
      <c r="CD157" s="86">
        <f t="shared" si="442"/>
        <v>-2.462721463085161</v>
      </c>
      <c r="CE157" s="86">
        <f t="shared" ref="CE157:CH157" si="443">IF(OR(CE62=0,CE66=0),"",(CE66-CE62)*100/CE62)</f>
        <v>-2.462721463085161</v>
      </c>
      <c r="CF157" s="86" t="str">
        <f t="shared" si="443"/>
        <v/>
      </c>
      <c r="CG157" s="86" t="str">
        <f t="shared" si="443"/>
        <v/>
      </c>
      <c r="CH157" s="86" t="str">
        <f t="shared" si="443"/>
        <v/>
      </c>
      <c r="CL157" s="4"/>
      <c r="CM157" s="4"/>
      <c r="CN157" s="4"/>
      <c r="CO157" s="4"/>
      <c r="CP157" s="4"/>
      <c r="CQ157" s="4"/>
      <c r="CR157" s="4"/>
      <c r="CS157" s="4"/>
      <c r="DB157" s="3"/>
      <c r="DC157" s="3"/>
      <c r="DD157" s="3"/>
      <c r="DE157" s="3"/>
      <c r="DF157" s="3"/>
    </row>
    <row r="158" spans="1:110" x14ac:dyDescent="0.3">
      <c r="A158" s="47" t="s">
        <v>153</v>
      </c>
      <c r="B158" s="56"/>
      <c r="C158" s="86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 t="str">
        <f t="shared" ref="AX158:BH158" si="444">IF(OR(AX63=0,AX67=0),"",(AX67-AX63)*100/AX63)</f>
        <v/>
      </c>
      <c r="AY158" s="86" t="str">
        <f t="shared" si="444"/>
        <v/>
      </c>
      <c r="AZ158" s="86" t="str">
        <f t="shared" si="444"/>
        <v/>
      </c>
      <c r="BA158" s="86" t="str">
        <f t="shared" si="444"/>
        <v/>
      </c>
      <c r="BB158" s="86" t="str">
        <f t="shared" si="444"/>
        <v/>
      </c>
      <c r="BC158" s="86" t="str">
        <f t="shared" si="444"/>
        <v/>
      </c>
      <c r="BD158" s="86" t="str">
        <f t="shared" si="444"/>
        <v/>
      </c>
      <c r="BE158" s="86" t="str">
        <f t="shared" si="444"/>
        <v/>
      </c>
      <c r="BF158" s="86" t="str">
        <f t="shared" si="444"/>
        <v/>
      </c>
      <c r="BG158" s="86" t="str">
        <f t="shared" si="444"/>
        <v/>
      </c>
      <c r="BH158" s="86" t="str">
        <f t="shared" si="444"/>
        <v/>
      </c>
      <c r="BI158" s="89">
        <f t="shared" ref="BI158:BQ158" si="445">IF(OR(BI63=0,BI67=0),"",(BI67-BI63)*100/BI63)</f>
        <v>-1.1351014773807033</v>
      </c>
      <c r="BJ158" s="90">
        <f t="shared" si="445"/>
        <v>-1.322775973489922</v>
      </c>
      <c r="BK158" s="86">
        <f t="shared" si="445"/>
        <v>-1.648117163373215</v>
      </c>
      <c r="BL158" s="86">
        <f t="shared" si="445"/>
        <v>-1.8780356438850137</v>
      </c>
      <c r="BM158" s="91">
        <f t="shared" si="445"/>
        <v>-1.8780356438850137</v>
      </c>
      <c r="BN158" s="86">
        <f t="shared" si="445"/>
        <v>-3.2494490287530127</v>
      </c>
      <c r="BO158" s="86">
        <f t="shared" si="445"/>
        <v>-2.5989709125275442</v>
      </c>
      <c r="BP158" s="86">
        <f t="shared" si="445"/>
        <v>-2.6094276094275841</v>
      </c>
      <c r="BQ158" s="86">
        <f t="shared" si="445"/>
        <v>-2.6094276094275841</v>
      </c>
      <c r="BR158" s="86">
        <f t="shared" ref="BR158:BZ158" si="446">IF(OR(BR63=0,BR67=0),"",(BR67-BR63)*100/BR63)</f>
        <v>-2.6995798319327808</v>
      </c>
      <c r="BS158" s="86">
        <f t="shared" si="446"/>
        <v>-2.7678571428571481</v>
      </c>
      <c r="BT158" s="86">
        <f t="shared" si="446"/>
        <v>-2.8444303194025133</v>
      </c>
      <c r="BU158" s="86">
        <f t="shared" si="446"/>
        <v>-2.8444303194025133</v>
      </c>
      <c r="BV158" s="86">
        <f t="shared" si="446"/>
        <v>-2.8444303194025133</v>
      </c>
      <c r="BW158" s="86">
        <f t="shared" si="446"/>
        <v>-2.8419936373276551</v>
      </c>
      <c r="BX158" s="86">
        <f t="shared" si="446"/>
        <v>-4.256994383496937</v>
      </c>
      <c r="BY158" s="86">
        <f t="shared" si="446"/>
        <v>-4.256994383496937</v>
      </c>
      <c r="BZ158" s="86">
        <f t="shared" si="446"/>
        <v>-4.4189337946218137</v>
      </c>
      <c r="CA158" s="86">
        <f t="shared" ref="CA158:CD158" si="447">IF(OR(CA63=0,CA67=0),"",(CA67-CA63)*100/CA63)</f>
        <v>-4.4189337946218137</v>
      </c>
      <c r="CB158" s="86">
        <f t="shared" si="447"/>
        <v>-5.203277490736391</v>
      </c>
      <c r="CC158" s="86">
        <f t="shared" si="447"/>
        <v>-5.203277490736391</v>
      </c>
      <c r="CD158" s="86">
        <f t="shared" si="447"/>
        <v>-5.1964313664110078</v>
      </c>
      <c r="CE158" s="86">
        <f t="shared" ref="CE158:CH158" si="448">IF(OR(CE63=0,CE67=0),"",(CE67-CE63)*100/CE63)</f>
        <v>-5.1964313664110078</v>
      </c>
      <c r="CF158" s="86" t="str">
        <f t="shared" si="448"/>
        <v/>
      </c>
      <c r="CG158" s="86" t="str">
        <f t="shared" si="448"/>
        <v/>
      </c>
      <c r="CH158" s="86" t="str">
        <f t="shared" si="448"/>
        <v/>
      </c>
      <c r="CL158" s="4"/>
      <c r="CM158" s="4"/>
      <c r="CN158" s="4"/>
      <c r="CO158" s="4"/>
      <c r="CP158" s="4"/>
      <c r="CQ158" s="4"/>
      <c r="CR158" s="4"/>
      <c r="CS158" s="4"/>
      <c r="DB158" s="3"/>
      <c r="DC158" s="3"/>
      <c r="DD158" s="3"/>
      <c r="DE158" s="3"/>
      <c r="DF158" s="3"/>
    </row>
    <row r="159" spans="1:110" x14ac:dyDescent="0.3">
      <c r="A159" s="48" t="s">
        <v>154</v>
      </c>
      <c r="B159" s="57"/>
      <c r="C159" s="88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  <c r="AW159" s="88"/>
      <c r="AX159" s="88" t="str">
        <f t="shared" ref="AX159:BH159" si="449">IF(OR(AX64=0,AX68=0),"",(AX68-AX64)*100/AX64)</f>
        <v/>
      </c>
      <c r="AY159" s="88" t="str">
        <f t="shared" si="449"/>
        <v/>
      </c>
      <c r="AZ159" s="88" t="str">
        <f t="shared" si="449"/>
        <v/>
      </c>
      <c r="BA159" s="88" t="str">
        <f t="shared" si="449"/>
        <v/>
      </c>
      <c r="BB159" s="88" t="str">
        <f t="shared" si="449"/>
        <v/>
      </c>
      <c r="BC159" s="88" t="str">
        <f t="shared" si="449"/>
        <v/>
      </c>
      <c r="BD159" s="88" t="str">
        <f t="shared" si="449"/>
        <v/>
      </c>
      <c r="BE159" s="88" t="str">
        <f t="shared" si="449"/>
        <v/>
      </c>
      <c r="BF159" s="88" t="str">
        <f t="shared" si="449"/>
        <v/>
      </c>
      <c r="BG159" s="88" t="str">
        <f t="shared" si="449"/>
        <v/>
      </c>
      <c r="BH159" s="88" t="str">
        <f t="shared" si="449"/>
        <v/>
      </c>
      <c r="BI159" s="88" t="str">
        <f t="shared" ref="BI159:BQ159" si="450">IF(OR(BI64=0,BI68=0),"",(BI68-BI64)*100/BI64)</f>
        <v/>
      </c>
      <c r="BJ159" s="93">
        <f t="shared" si="450"/>
        <v>1.187551218857483</v>
      </c>
      <c r="BK159" s="94">
        <f t="shared" si="450"/>
        <v>1.5036693716112597</v>
      </c>
      <c r="BL159" s="88">
        <f t="shared" si="450"/>
        <v>2.0627434032910559</v>
      </c>
      <c r="BM159" s="88">
        <f t="shared" si="450"/>
        <v>2.0627434032910559</v>
      </c>
      <c r="BN159" s="95">
        <f t="shared" si="450"/>
        <v>0.61488332982973293</v>
      </c>
      <c r="BO159" s="88">
        <f t="shared" si="450"/>
        <v>-0.50230000528736252</v>
      </c>
      <c r="BP159" s="88">
        <f t="shared" si="450"/>
        <v>-0.48744304334003791</v>
      </c>
      <c r="BQ159" s="88">
        <f t="shared" si="450"/>
        <v>-0.48744304334003791</v>
      </c>
      <c r="BR159" s="88">
        <f t="shared" ref="BR159:BZ159" si="451">IF(OR(BR64=0,BR68=0),"",(BR68-BR64)*100/BR64)</f>
        <v>-0.3969934363751853</v>
      </c>
      <c r="BS159" s="88">
        <f t="shared" si="451"/>
        <v>0.11630365827870527</v>
      </c>
      <c r="BT159" s="88">
        <f t="shared" si="451"/>
        <v>-0.26080476900148009</v>
      </c>
      <c r="BU159" s="88">
        <f t="shared" si="451"/>
        <v>-0.26080476900148009</v>
      </c>
      <c r="BV159" s="88">
        <f t="shared" si="451"/>
        <v>-0.26080476900148009</v>
      </c>
      <c r="BW159" s="88">
        <f t="shared" si="451"/>
        <v>-0.21265284423174935</v>
      </c>
      <c r="BX159" s="88">
        <f t="shared" si="451"/>
        <v>-0.13807020338801046</v>
      </c>
      <c r="BY159" s="88">
        <f t="shared" si="451"/>
        <v>-0.13807020338801046</v>
      </c>
      <c r="BZ159" s="88">
        <f t="shared" si="451"/>
        <v>0.34044364061918975</v>
      </c>
      <c r="CA159" s="88">
        <f t="shared" ref="CA159:CD159" si="452">IF(OR(CA64=0,CA68=0),"",(CA68-CA64)*100/CA64)</f>
        <v>0.34044364061918975</v>
      </c>
      <c r="CB159" s="88">
        <f t="shared" si="452"/>
        <v>-0.89946245143436376</v>
      </c>
      <c r="CC159" s="88">
        <f t="shared" si="452"/>
        <v>-0.89946245143436376</v>
      </c>
      <c r="CD159" s="88">
        <f t="shared" si="452"/>
        <v>-0.80464670148139772</v>
      </c>
      <c r="CE159" s="88">
        <f t="shared" ref="CE159:CH159" si="453">IF(OR(CE64=0,CE68=0),"",(CE68-CE64)*100/CE64)</f>
        <v>-0.80464670148139772</v>
      </c>
      <c r="CF159" s="88" t="str">
        <f t="shared" si="453"/>
        <v/>
      </c>
      <c r="CG159" s="88" t="str">
        <f t="shared" si="453"/>
        <v/>
      </c>
      <c r="CH159" s="88" t="str">
        <f t="shared" si="453"/>
        <v/>
      </c>
      <c r="CL159" s="4"/>
      <c r="CM159" s="4"/>
      <c r="CN159" s="4"/>
      <c r="CO159" s="4"/>
      <c r="CP159" s="4"/>
      <c r="CQ159" s="4"/>
      <c r="CR159" s="4"/>
      <c r="CS159" s="4"/>
      <c r="DB159" s="3"/>
      <c r="DC159" s="3"/>
      <c r="DD159" s="3"/>
      <c r="DE159" s="3"/>
      <c r="DF159" s="3"/>
    </row>
    <row r="160" spans="1:110" x14ac:dyDescent="0.3">
      <c r="A160" s="47" t="s">
        <v>155</v>
      </c>
      <c r="B160" s="56"/>
      <c r="C160" s="86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 t="str">
        <f t="shared" ref="AX160:AZ167" si="454">IF(OR(AX65=0,AX69=0),"",(AX69-AX65)*100/AX65)</f>
        <v/>
      </c>
      <c r="AY160" s="86" t="str">
        <f t="shared" si="454"/>
        <v/>
      </c>
      <c r="AZ160" s="86" t="str">
        <f t="shared" si="454"/>
        <v/>
      </c>
      <c r="BA160" s="86" t="str">
        <f t="shared" ref="BA160:BZ160" si="455">IF(OR(BA65=0,BA69=0),"",(BA69-BA65)*100/BA65)</f>
        <v/>
      </c>
      <c r="BB160" s="86" t="str">
        <f t="shared" si="455"/>
        <v/>
      </c>
      <c r="BC160" s="86" t="str">
        <f t="shared" si="455"/>
        <v/>
      </c>
      <c r="BD160" s="86" t="str">
        <f t="shared" si="455"/>
        <v/>
      </c>
      <c r="BE160" s="86" t="str">
        <f t="shared" si="455"/>
        <v/>
      </c>
      <c r="BF160" s="86" t="str">
        <f t="shared" si="455"/>
        <v/>
      </c>
      <c r="BG160" s="86" t="str">
        <f t="shared" si="455"/>
        <v/>
      </c>
      <c r="BH160" s="86" t="str">
        <f t="shared" si="455"/>
        <v/>
      </c>
      <c r="BI160" s="86" t="str">
        <f t="shared" si="455"/>
        <v/>
      </c>
      <c r="BJ160" s="86" t="str">
        <f t="shared" si="455"/>
        <v/>
      </c>
      <c r="BK160" s="89">
        <f t="shared" si="455"/>
        <v>-1.0306710270650379</v>
      </c>
      <c r="BL160" s="90">
        <f t="shared" si="455"/>
        <v>-1.6101005595496642</v>
      </c>
      <c r="BM160" s="86">
        <f t="shared" si="455"/>
        <v>-1.3817587225608541</v>
      </c>
      <c r="BN160" s="86">
        <f t="shared" si="455"/>
        <v>-1.8734741534868766</v>
      </c>
      <c r="BO160" s="91">
        <f t="shared" si="455"/>
        <v>-0.57891035005137959</v>
      </c>
      <c r="BP160" s="86">
        <f t="shared" si="455"/>
        <v>-0.26024723487312396</v>
      </c>
      <c r="BQ160" s="86">
        <f t="shared" si="455"/>
        <v>-0.26024723487312396</v>
      </c>
      <c r="BR160" s="86">
        <f t="shared" si="455"/>
        <v>-0.56925996204934193</v>
      </c>
      <c r="BS160" s="86">
        <f t="shared" si="455"/>
        <v>-1.1644204851752002</v>
      </c>
      <c r="BT160" s="86">
        <f t="shared" si="455"/>
        <v>-1.1591836734694159</v>
      </c>
      <c r="BU160" s="86">
        <f t="shared" si="455"/>
        <v>-1.1591836734694159</v>
      </c>
      <c r="BV160" s="86">
        <f t="shared" si="455"/>
        <v>-1.1591836734694159</v>
      </c>
      <c r="BW160" s="86">
        <f t="shared" si="455"/>
        <v>-1.1350059737156528</v>
      </c>
      <c r="BX160" s="86">
        <f t="shared" si="455"/>
        <v>-1.5293671023374484</v>
      </c>
      <c r="BY160" s="86">
        <f t="shared" si="455"/>
        <v>-1.5293671023374484</v>
      </c>
      <c r="BZ160" s="86">
        <f t="shared" si="455"/>
        <v>-1.7446600358715039</v>
      </c>
      <c r="CA160" s="86">
        <f t="shared" ref="CA160:CD160" si="456">IF(OR(CA65=0,CA69=0),"",(CA69-CA65)*100/CA65)</f>
        <v>-1.7446600358715039</v>
      </c>
      <c r="CB160" s="86">
        <f t="shared" si="456"/>
        <v>-0.55746843744875219</v>
      </c>
      <c r="CC160" s="86">
        <f t="shared" si="456"/>
        <v>-0.55746843744875219</v>
      </c>
      <c r="CD160" s="86">
        <f t="shared" si="456"/>
        <v>-0.29555032565270034</v>
      </c>
      <c r="CE160" s="86">
        <f t="shared" ref="CE160:CH160" si="457">IF(OR(CE65=0,CE69=0),"",(CE69-CE65)*100/CE65)</f>
        <v>-0.29555032565270034</v>
      </c>
      <c r="CF160" s="86" t="str">
        <f t="shared" si="457"/>
        <v/>
      </c>
      <c r="CG160" s="86" t="str">
        <f t="shared" si="457"/>
        <v/>
      </c>
      <c r="CH160" s="86" t="str">
        <f t="shared" si="457"/>
        <v/>
      </c>
      <c r="CL160" s="4"/>
      <c r="CM160" s="4"/>
      <c r="CN160" s="4"/>
      <c r="CO160" s="4"/>
      <c r="CP160" s="4"/>
      <c r="CQ160" s="4"/>
      <c r="CR160" s="4"/>
      <c r="CS160" s="4"/>
      <c r="DB160" s="3"/>
      <c r="DC160" s="3"/>
      <c r="DD160" s="3"/>
      <c r="DE160" s="3"/>
      <c r="DF160" s="3"/>
    </row>
    <row r="161" spans="1:110" x14ac:dyDescent="0.3">
      <c r="A161" s="47" t="s">
        <v>156</v>
      </c>
      <c r="B161" s="56"/>
      <c r="C161" s="86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 t="str">
        <f t="shared" si="454"/>
        <v/>
      </c>
      <c r="AY161" s="86" t="str">
        <f t="shared" si="454"/>
        <v/>
      </c>
      <c r="AZ161" s="86" t="str">
        <f t="shared" si="454"/>
        <v/>
      </c>
      <c r="BA161" s="86" t="str">
        <f t="shared" ref="BA161:BQ161" si="458">IF(OR(BA66=0,BA70=0),"",(BA70-BA66)*100/BA66)</f>
        <v/>
      </c>
      <c r="BB161" s="86" t="str">
        <f t="shared" si="458"/>
        <v/>
      </c>
      <c r="BC161" s="86" t="str">
        <f t="shared" si="458"/>
        <v/>
      </c>
      <c r="BD161" s="86" t="str">
        <f t="shared" si="458"/>
        <v/>
      </c>
      <c r="BE161" s="86" t="str">
        <f t="shared" si="458"/>
        <v/>
      </c>
      <c r="BF161" s="86" t="str">
        <f t="shared" si="458"/>
        <v/>
      </c>
      <c r="BG161" s="86" t="str">
        <f t="shared" si="458"/>
        <v/>
      </c>
      <c r="BH161" s="86" t="str">
        <f t="shared" si="458"/>
        <v/>
      </c>
      <c r="BI161" s="86" t="str">
        <f t="shared" si="458"/>
        <v/>
      </c>
      <c r="BJ161" s="86" t="str">
        <f t="shared" si="458"/>
        <v/>
      </c>
      <c r="BK161" s="86" t="str">
        <f t="shared" si="458"/>
        <v/>
      </c>
      <c r="BL161" s="89">
        <f t="shared" si="458"/>
        <v>-19.183890422246559</v>
      </c>
      <c r="BM161" s="90">
        <f t="shared" si="458"/>
        <v>-23.544489030709496</v>
      </c>
      <c r="BN161" s="86">
        <f t="shared" si="458"/>
        <v>-20.599389023491014</v>
      </c>
      <c r="BO161" s="86">
        <f t="shared" si="458"/>
        <v>-20.32438715131023</v>
      </c>
      <c r="BP161" s="91">
        <f t="shared" si="458"/>
        <v>-19.915254237288135</v>
      </c>
      <c r="BQ161" s="86">
        <f t="shared" si="458"/>
        <v>-19.915254237288135</v>
      </c>
      <c r="BR161" s="86">
        <f t="shared" ref="BR161:BZ161" si="459">IF(OR(BR66=0,BR70=0),"",(BR70-BR66)*100/BR66)</f>
        <v>-20.164762157852778</v>
      </c>
      <c r="BS161" s="86">
        <f t="shared" si="459"/>
        <v>-20.52678901993972</v>
      </c>
      <c r="BT161" s="86">
        <f t="shared" si="459"/>
        <v>-20.689099983899524</v>
      </c>
      <c r="BU161" s="86">
        <f t="shared" si="459"/>
        <v>-20.689099983899524</v>
      </c>
      <c r="BV161" s="86">
        <f t="shared" si="459"/>
        <v>-20.689099983899524</v>
      </c>
      <c r="BW161" s="86">
        <f t="shared" si="459"/>
        <v>-20.575446883890717</v>
      </c>
      <c r="BX161" s="86">
        <f t="shared" si="459"/>
        <v>-21.223923598143319</v>
      </c>
      <c r="BY161" s="86">
        <f t="shared" si="459"/>
        <v>-21.223923598143319</v>
      </c>
      <c r="BZ161" s="86">
        <f t="shared" si="459"/>
        <v>-21.182055795593978</v>
      </c>
      <c r="CA161" s="86">
        <f t="shared" ref="CA161:CD161" si="460">IF(OR(CA66=0,CA70=0),"",(CA70-CA66)*100/CA66)</f>
        <v>-21.182055795593978</v>
      </c>
      <c r="CB161" s="86">
        <f t="shared" si="460"/>
        <v>-21.244543809219646</v>
      </c>
      <c r="CC161" s="86">
        <f t="shared" si="460"/>
        <v>-21.244543809219646</v>
      </c>
      <c r="CD161" s="86">
        <f t="shared" si="460"/>
        <v>-21.360464496883822</v>
      </c>
      <c r="CE161" s="86">
        <f t="shared" ref="CE161:CH161" si="461">IF(OR(CE66=0,CE70=0),"",(CE70-CE66)*100/CE66)</f>
        <v>-21.360464496883822</v>
      </c>
      <c r="CF161" s="86" t="str">
        <f t="shared" si="461"/>
        <v/>
      </c>
      <c r="CG161" s="86" t="str">
        <f t="shared" si="461"/>
        <v/>
      </c>
      <c r="CH161" s="86" t="str">
        <f t="shared" si="461"/>
        <v/>
      </c>
      <c r="CL161" s="4"/>
      <c r="CM161" s="4"/>
      <c r="CN161" s="4"/>
      <c r="CO161" s="4"/>
      <c r="CP161" s="4"/>
      <c r="CQ161" s="4"/>
      <c r="CR161" s="4"/>
      <c r="CS161" s="4"/>
      <c r="DB161" s="3"/>
      <c r="DC161" s="3"/>
      <c r="DD161" s="3"/>
      <c r="DE161" s="3"/>
      <c r="DF161" s="3"/>
    </row>
    <row r="162" spans="1:110" x14ac:dyDescent="0.3">
      <c r="A162" s="47" t="s">
        <v>157</v>
      </c>
      <c r="B162" s="56"/>
      <c r="C162" s="86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 t="str">
        <f t="shared" si="454"/>
        <v/>
      </c>
      <c r="AY162" s="86" t="str">
        <f t="shared" si="454"/>
        <v/>
      </c>
      <c r="AZ162" s="86" t="str">
        <f t="shared" si="454"/>
        <v/>
      </c>
      <c r="BA162" s="86" t="str">
        <f t="shared" ref="BA162:BQ162" si="462">IF(OR(BA67=0,BA71=0),"",(BA71-BA67)*100/BA67)</f>
        <v/>
      </c>
      <c r="BB162" s="86" t="str">
        <f t="shared" si="462"/>
        <v/>
      </c>
      <c r="BC162" s="86" t="str">
        <f t="shared" si="462"/>
        <v/>
      </c>
      <c r="BD162" s="86" t="str">
        <f t="shared" si="462"/>
        <v/>
      </c>
      <c r="BE162" s="86" t="str">
        <f t="shared" si="462"/>
        <v/>
      </c>
      <c r="BF162" s="86" t="str">
        <f t="shared" si="462"/>
        <v/>
      </c>
      <c r="BG162" s="86" t="str">
        <f t="shared" si="462"/>
        <v/>
      </c>
      <c r="BH162" s="86" t="str">
        <f t="shared" si="462"/>
        <v/>
      </c>
      <c r="BI162" s="86" t="str">
        <f t="shared" si="462"/>
        <v/>
      </c>
      <c r="BJ162" s="86" t="str">
        <f t="shared" si="462"/>
        <v/>
      </c>
      <c r="BK162" s="86" t="str">
        <f t="shared" si="462"/>
        <v/>
      </c>
      <c r="BL162" s="86" t="str">
        <f t="shared" si="462"/>
        <v/>
      </c>
      <c r="BM162" s="89">
        <f t="shared" si="462"/>
        <v>-13.234487224203946</v>
      </c>
      <c r="BN162" s="90">
        <f t="shared" si="462"/>
        <v>-10.790909572495631</v>
      </c>
      <c r="BO162" s="86">
        <f t="shared" si="462"/>
        <v>-11.659748800603737</v>
      </c>
      <c r="BP162" s="86">
        <f t="shared" si="462"/>
        <v>-11.554667242869495</v>
      </c>
      <c r="BQ162" s="91">
        <f t="shared" si="462"/>
        <v>-11.554667242869495</v>
      </c>
      <c r="BR162" s="86">
        <f t="shared" ref="BR162:BZ162" si="463">IF(OR(BR67=0,BR71=0),"",(BR71-BR67)*100/BR67)</f>
        <v>-11.810428586850911</v>
      </c>
      <c r="BS162" s="86">
        <f t="shared" si="463"/>
        <v>-11.635067250040493</v>
      </c>
      <c r="BT162" s="86">
        <f t="shared" si="463"/>
        <v>-11.907098462544965</v>
      </c>
      <c r="BU162" s="86">
        <f t="shared" si="463"/>
        <v>-11.907098462544965</v>
      </c>
      <c r="BV162" s="86">
        <f t="shared" si="463"/>
        <v>-11.907098462544965</v>
      </c>
      <c r="BW162" s="86">
        <f t="shared" si="463"/>
        <v>-11.569526304300366</v>
      </c>
      <c r="BX162" s="86">
        <f t="shared" si="463"/>
        <v>-9.4298245614034872</v>
      </c>
      <c r="BY162" s="86">
        <f t="shared" si="463"/>
        <v>-9.4298245614034872</v>
      </c>
      <c r="BZ162" s="86">
        <f t="shared" si="463"/>
        <v>-9.3287265547877549</v>
      </c>
      <c r="CA162" s="86">
        <f t="shared" ref="CA162:CD162" si="464">IF(OR(CA67=0,CA71=0),"",(CA71-CA67)*100/CA67)</f>
        <v>-9.3287265547877549</v>
      </c>
      <c r="CB162" s="86">
        <f t="shared" si="464"/>
        <v>-7.795639726932392</v>
      </c>
      <c r="CC162" s="86">
        <f t="shared" si="464"/>
        <v>-7.795639726932392</v>
      </c>
      <c r="CD162" s="86">
        <f t="shared" si="464"/>
        <v>-7.8201529910296657</v>
      </c>
      <c r="CE162" s="86">
        <f t="shared" ref="CE162:CH162" si="465">IF(OR(CE67=0,CE71=0),"",(CE71-CE67)*100/CE67)</f>
        <v>-7.8201529910296657</v>
      </c>
      <c r="CF162" s="86" t="str">
        <f t="shared" si="465"/>
        <v/>
      </c>
      <c r="CG162" s="86" t="str">
        <f t="shared" si="465"/>
        <v/>
      </c>
      <c r="CH162" s="86" t="str">
        <f t="shared" si="465"/>
        <v/>
      </c>
      <c r="CL162" s="4"/>
      <c r="CM162" s="4"/>
      <c r="CN162" s="4"/>
      <c r="CO162" s="4"/>
      <c r="CP162" s="4"/>
      <c r="CQ162" s="4"/>
      <c r="CR162" s="4"/>
      <c r="CS162" s="4"/>
      <c r="DB162" s="3"/>
      <c r="DC162" s="3"/>
      <c r="DD162" s="3"/>
      <c r="DE162" s="3"/>
      <c r="DF162" s="3"/>
    </row>
    <row r="163" spans="1:110" x14ac:dyDescent="0.3">
      <c r="A163" s="48" t="s">
        <v>158</v>
      </c>
      <c r="B163" s="57"/>
      <c r="C163" s="88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  <c r="AW163" s="88"/>
      <c r="AX163" s="88" t="str">
        <f t="shared" si="454"/>
        <v/>
      </c>
      <c r="AY163" s="88" t="str">
        <f t="shared" si="454"/>
        <v/>
      </c>
      <c r="AZ163" s="88" t="str">
        <f t="shared" si="454"/>
        <v/>
      </c>
      <c r="BA163" s="88" t="str">
        <f t="shared" ref="BA163:BQ163" si="466">IF(OR(BA68=0,BA72=0),"",(BA72-BA68)*100/BA68)</f>
        <v/>
      </c>
      <c r="BB163" s="88" t="str">
        <f t="shared" si="466"/>
        <v/>
      </c>
      <c r="BC163" s="88" t="str">
        <f t="shared" si="466"/>
        <v/>
      </c>
      <c r="BD163" s="88" t="str">
        <f t="shared" si="466"/>
        <v/>
      </c>
      <c r="BE163" s="88" t="str">
        <f t="shared" si="466"/>
        <v/>
      </c>
      <c r="BF163" s="88" t="str">
        <f t="shared" si="466"/>
        <v/>
      </c>
      <c r="BG163" s="88" t="str">
        <f t="shared" si="466"/>
        <v/>
      </c>
      <c r="BH163" s="88" t="str">
        <f t="shared" si="466"/>
        <v/>
      </c>
      <c r="BI163" s="88" t="str">
        <f t="shared" si="466"/>
        <v/>
      </c>
      <c r="BJ163" s="88" t="str">
        <f t="shared" si="466"/>
        <v/>
      </c>
      <c r="BK163" s="88" t="str">
        <f t="shared" si="466"/>
        <v/>
      </c>
      <c r="BL163" s="88" t="str">
        <f t="shared" si="466"/>
        <v/>
      </c>
      <c r="BM163" s="88" t="str">
        <f t="shared" si="466"/>
        <v/>
      </c>
      <c r="BN163" s="93">
        <f t="shared" si="466"/>
        <v>-9.4698354661791697</v>
      </c>
      <c r="BO163" s="94">
        <f t="shared" si="466"/>
        <v>-9.3474333085343702</v>
      </c>
      <c r="BP163" s="88">
        <f t="shared" si="466"/>
        <v>-9.3493770631455515</v>
      </c>
      <c r="BQ163" s="88">
        <f t="shared" si="466"/>
        <v>-9.3493770631455515</v>
      </c>
      <c r="BR163" s="95">
        <f t="shared" ref="BR163:BZ163" si="467">IF(OR(BR68=0,BR72=0),"",(BR72-BR68)*100/BR68)</f>
        <v>-9.16192804379018</v>
      </c>
      <c r="BS163" s="88">
        <f t="shared" si="467"/>
        <v>-9.5944661527088186</v>
      </c>
      <c r="BT163" s="88">
        <f t="shared" si="467"/>
        <v>-9.7177010512834094</v>
      </c>
      <c r="BU163" s="88">
        <f t="shared" si="467"/>
        <v>-9.7177010512834094</v>
      </c>
      <c r="BV163" s="88">
        <f t="shared" si="467"/>
        <v>-9.7177010512834094</v>
      </c>
      <c r="BW163" s="88">
        <f t="shared" si="467"/>
        <v>-9.1475759190197206</v>
      </c>
      <c r="BX163" s="88">
        <f t="shared" si="467"/>
        <v>-8.5934591863866121</v>
      </c>
      <c r="BY163" s="88">
        <f t="shared" si="467"/>
        <v>-8.5934591863866121</v>
      </c>
      <c r="BZ163" s="88">
        <f t="shared" si="467"/>
        <v>-8.593542914700711</v>
      </c>
      <c r="CA163" s="88">
        <f t="shared" ref="CA163:CD163" si="468">IF(OR(CA68=0,CA72=0),"",(CA72-CA68)*100/CA68)</f>
        <v>-8.593542914700711</v>
      </c>
      <c r="CB163" s="88">
        <f t="shared" si="468"/>
        <v>-7.7067669172931996</v>
      </c>
      <c r="CC163" s="88">
        <f t="shared" si="468"/>
        <v>-7.7067669172931996</v>
      </c>
      <c r="CD163" s="88">
        <f t="shared" si="468"/>
        <v>-7.7249529948966007</v>
      </c>
      <c r="CE163" s="88">
        <f t="shared" ref="CE163:CH163" si="469">IF(OR(CE68=0,CE72=0),"",(CE72-CE68)*100/CE68)</f>
        <v>-7.7249529948966007</v>
      </c>
      <c r="CF163" s="88" t="str">
        <f t="shared" si="469"/>
        <v/>
      </c>
      <c r="CG163" s="88" t="str">
        <f t="shared" si="469"/>
        <v/>
      </c>
      <c r="CH163" s="88" t="str">
        <f t="shared" si="469"/>
        <v/>
      </c>
      <c r="CL163" s="4"/>
      <c r="CM163" s="4"/>
      <c r="CN163" s="4"/>
      <c r="CO163" s="4"/>
      <c r="CP163" s="4"/>
      <c r="CQ163" s="4"/>
      <c r="CR163" s="4"/>
      <c r="CS163" s="4"/>
      <c r="DB163" s="3"/>
      <c r="DC163" s="3"/>
      <c r="DD163" s="3"/>
      <c r="DE163" s="3"/>
      <c r="DF163" s="3"/>
    </row>
    <row r="164" spans="1:110" x14ac:dyDescent="0.3">
      <c r="A164" s="47" t="s">
        <v>159</v>
      </c>
      <c r="B164" s="56"/>
      <c r="C164" s="86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 t="str">
        <f t="shared" si="454"/>
        <v/>
      </c>
      <c r="AY164" s="86" t="str">
        <f t="shared" si="454"/>
        <v/>
      </c>
      <c r="AZ164" s="86" t="str">
        <f t="shared" si="454"/>
        <v/>
      </c>
      <c r="BA164" s="86" t="str">
        <f t="shared" ref="BA164:BQ164" si="470">IF(OR(BA69=0,BA73=0),"",(BA73-BA69)*100/BA69)</f>
        <v/>
      </c>
      <c r="BB164" s="86" t="str">
        <f t="shared" si="470"/>
        <v/>
      </c>
      <c r="BC164" s="86" t="str">
        <f t="shared" si="470"/>
        <v/>
      </c>
      <c r="BD164" s="86" t="str">
        <f t="shared" si="470"/>
        <v/>
      </c>
      <c r="BE164" s="86" t="str">
        <f t="shared" si="470"/>
        <v/>
      </c>
      <c r="BF164" s="86" t="str">
        <f t="shared" si="470"/>
        <v/>
      </c>
      <c r="BG164" s="86" t="str">
        <f t="shared" si="470"/>
        <v/>
      </c>
      <c r="BH164" s="86" t="str">
        <f t="shared" si="470"/>
        <v/>
      </c>
      <c r="BI164" s="86" t="str">
        <f t="shared" si="470"/>
        <v/>
      </c>
      <c r="BJ164" s="86" t="str">
        <f t="shared" si="470"/>
        <v/>
      </c>
      <c r="BK164" s="86" t="str">
        <f t="shared" si="470"/>
        <v/>
      </c>
      <c r="BL164" s="86" t="str">
        <f t="shared" si="470"/>
        <v/>
      </c>
      <c r="BM164" s="86" t="str">
        <f t="shared" si="470"/>
        <v/>
      </c>
      <c r="BN164" s="86" t="str">
        <f t="shared" si="470"/>
        <v/>
      </c>
      <c r="BO164" s="89">
        <f t="shared" si="470"/>
        <v>-10.502829777971256</v>
      </c>
      <c r="BP164" s="90">
        <f t="shared" si="470"/>
        <v>-11.377473363774753</v>
      </c>
      <c r="BQ164" s="86">
        <f t="shared" si="470"/>
        <v>-11.502500543596431</v>
      </c>
      <c r="BR164" s="86">
        <f t="shared" ref="BR164:BZ164" si="471">IF(OR(BR69=0,BR73=0),"",(BR73-BR69)*100/BR69)</f>
        <v>-11.139585605234464</v>
      </c>
      <c r="BS164" s="91">
        <f t="shared" si="471"/>
        <v>-10.946874659103315</v>
      </c>
      <c r="BT164" s="86">
        <f t="shared" si="471"/>
        <v>-10.472414932276202</v>
      </c>
      <c r="BU164" s="86">
        <f t="shared" si="471"/>
        <v>-10.472414932276202</v>
      </c>
      <c r="BV164" s="86">
        <f t="shared" si="471"/>
        <v>-10.031934808941761</v>
      </c>
      <c r="BW164" s="86">
        <f t="shared" si="471"/>
        <v>-10.238945344685549</v>
      </c>
      <c r="BX164" s="86">
        <f t="shared" si="471"/>
        <v>-9.2526298397312399</v>
      </c>
      <c r="BY164" s="86">
        <f t="shared" si="471"/>
        <v>-9.2526298397312399</v>
      </c>
      <c r="BZ164" s="86">
        <f t="shared" si="471"/>
        <v>-9.2100896116827116</v>
      </c>
      <c r="CA164" s="86">
        <f t="shared" ref="CA164:CD164" si="472">IF(OR(CA69=0,CA73=0),"",(CA73-CA69)*100/CA69)</f>
        <v>-9.2100896116827116</v>
      </c>
      <c r="CB164" s="86">
        <f t="shared" si="472"/>
        <v>-10.041220115416328</v>
      </c>
      <c r="CC164" s="86">
        <f t="shared" si="472"/>
        <v>-10.041220115416328</v>
      </c>
      <c r="CD164" s="86">
        <f t="shared" si="472"/>
        <v>-10.512158972388416</v>
      </c>
      <c r="CE164" s="86">
        <f t="shared" ref="CE164:CH164" si="473">IF(OR(CE69=0,CE73=0),"",(CE73-CE69)*100/CE69)</f>
        <v>-10.572542130976556</v>
      </c>
      <c r="CF164" s="86" t="str">
        <f t="shared" si="473"/>
        <v/>
      </c>
      <c r="CG164" s="86" t="str">
        <f t="shared" si="473"/>
        <v/>
      </c>
      <c r="CH164" s="86" t="str">
        <f t="shared" si="473"/>
        <v/>
      </c>
      <c r="CL164" s="4"/>
      <c r="CM164" s="4"/>
      <c r="CN164" s="4"/>
      <c r="CO164" s="4"/>
      <c r="CP164" s="4"/>
      <c r="CQ164" s="4"/>
      <c r="CR164" s="4"/>
      <c r="CS164" s="4"/>
      <c r="DB164" s="3"/>
      <c r="DC164" s="3"/>
      <c r="DD164" s="3"/>
      <c r="DE164" s="3"/>
      <c r="DF164" s="3"/>
    </row>
    <row r="165" spans="1:110" x14ac:dyDescent="0.3">
      <c r="A165" s="47" t="s">
        <v>160</v>
      </c>
      <c r="B165" s="56"/>
      <c r="C165" s="86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 t="str">
        <f t="shared" si="454"/>
        <v/>
      </c>
      <c r="AY165" s="86" t="str">
        <f t="shared" si="454"/>
        <v/>
      </c>
      <c r="AZ165" s="86" t="str">
        <f t="shared" si="454"/>
        <v/>
      </c>
      <c r="BA165" s="86" t="str">
        <f t="shared" ref="BA165:BQ165" si="474">IF(OR(BA70=0,BA74=0),"",(BA74-BA70)*100/BA70)</f>
        <v/>
      </c>
      <c r="BB165" s="86" t="str">
        <f t="shared" si="474"/>
        <v/>
      </c>
      <c r="BC165" s="86" t="str">
        <f t="shared" si="474"/>
        <v/>
      </c>
      <c r="BD165" s="86" t="str">
        <f t="shared" si="474"/>
        <v/>
      </c>
      <c r="BE165" s="86" t="str">
        <f t="shared" si="474"/>
        <v/>
      </c>
      <c r="BF165" s="86" t="str">
        <f t="shared" si="474"/>
        <v/>
      </c>
      <c r="BG165" s="86" t="str">
        <f t="shared" si="474"/>
        <v/>
      </c>
      <c r="BH165" s="86" t="str">
        <f t="shared" si="474"/>
        <v/>
      </c>
      <c r="BI165" s="86" t="str">
        <f t="shared" si="474"/>
        <v/>
      </c>
      <c r="BJ165" s="86" t="str">
        <f t="shared" si="474"/>
        <v/>
      </c>
      <c r="BK165" s="86" t="str">
        <f t="shared" si="474"/>
        <v/>
      </c>
      <c r="BL165" s="86" t="str">
        <f t="shared" si="474"/>
        <v/>
      </c>
      <c r="BM165" s="86" t="str">
        <f t="shared" si="474"/>
        <v/>
      </c>
      <c r="BN165" s="86" t="str">
        <f t="shared" si="474"/>
        <v/>
      </c>
      <c r="BO165" s="86" t="str">
        <f t="shared" si="474"/>
        <v/>
      </c>
      <c r="BP165" s="89">
        <f t="shared" si="474"/>
        <v>14.457671957671968</v>
      </c>
      <c r="BQ165" s="90">
        <f t="shared" si="474"/>
        <v>13.670634920634933</v>
      </c>
      <c r="BR165" s="86">
        <f t="shared" ref="BR165:BZ165" si="475">IF(OR(BR70=0,BR74=0),"",(BR74-BR70)*100/BR70)</f>
        <v>14.033686172691553</v>
      </c>
      <c r="BS165" s="86">
        <f t="shared" si="475"/>
        <v>13.955809929455611</v>
      </c>
      <c r="BT165" s="91">
        <f t="shared" si="475"/>
        <v>14.717823792123427</v>
      </c>
      <c r="BU165" s="86">
        <f t="shared" si="475"/>
        <v>14.717823792123427</v>
      </c>
      <c r="BV165" s="86">
        <f t="shared" si="475"/>
        <v>14.39978346190281</v>
      </c>
      <c r="BW165" s="86">
        <f t="shared" si="475"/>
        <v>14.294403892944043</v>
      </c>
      <c r="BX165" s="86">
        <f t="shared" si="475"/>
        <v>14.893328818151041</v>
      </c>
      <c r="BY165" s="86">
        <f t="shared" si="475"/>
        <v>14.893328818151041</v>
      </c>
      <c r="BZ165" s="86">
        <f t="shared" si="475"/>
        <v>14.428803465078522</v>
      </c>
      <c r="CA165" s="86">
        <f t="shared" ref="CA165:CD165" si="476">IF(OR(CA70=0,CA74=0),"",(CA74-CA70)*100/CA70)</f>
        <v>14.428803465078522</v>
      </c>
      <c r="CB165" s="86">
        <f t="shared" si="476"/>
        <v>14.484623183507949</v>
      </c>
      <c r="CC165" s="86">
        <f t="shared" si="476"/>
        <v>14.484623183507949</v>
      </c>
      <c r="CD165" s="86">
        <f t="shared" si="476"/>
        <v>14.807288491499028</v>
      </c>
      <c r="CE165" s="86">
        <f t="shared" ref="CE165:CH165" si="477">IF(OR(CE70=0,CE74=0),"",(CE74-CE70)*100/CE70)</f>
        <v>14.83438325543589</v>
      </c>
      <c r="CF165" s="86" t="str">
        <f t="shared" si="477"/>
        <v/>
      </c>
      <c r="CG165" s="86" t="str">
        <f t="shared" si="477"/>
        <v/>
      </c>
      <c r="CH165" s="86" t="str">
        <f t="shared" si="477"/>
        <v/>
      </c>
      <c r="CL165" s="4"/>
      <c r="CM165" s="4"/>
      <c r="CN165" s="4"/>
      <c r="CO165" s="4"/>
      <c r="CP165" s="4"/>
      <c r="CQ165" s="4"/>
      <c r="CR165" s="4"/>
      <c r="CS165" s="4"/>
      <c r="DB165" s="3"/>
      <c r="DC165" s="3"/>
      <c r="DD165" s="3"/>
      <c r="DE165" s="3"/>
      <c r="DF165" s="3"/>
    </row>
    <row r="166" spans="1:110" x14ac:dyDescent="0.3">
      <c r="A166" s="47" t="s">
        <v>161</v>
      </c>
      <c r="B166" s="56"/>
      <c r="C166" s="86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 t="str">
        <f t="shared" si="454"/>
        <v/>
      </c>
      <c r="AY166" s="86" t="str">
        <f t="shared" si="454"/>
        <v/>
      </c>
      <c r="AZ166" s="86" t="str">
        <f t="shared" si="454"/>
        <v/>
      </c>
      <c r="BA166" s="86" t="str">
        <f t="shared" ref="BA166:BQ166" si="478">IF(OR(BA71=0,BA75=0),"",(BA75-BA71)*100/BA71)</f>
        <v/>
      </c>
      <c r="BB166" s="86" t="str">
        <f t="shared" si="478"/>
        <v/>
      </c>
      <c r="BC166" s="86" t="str">
        <f t="shared" si="478"/>
        <v/>
      </c>
      <c r="BD166" s="86" t="str">
        <f t="shared" si="478"/>
        <v/>
      </c>
      <c r="BE166" s="86" t="str">
        <f t="shared" si="478"/>
        <v/>
      </c>
      <c r="BF166" s="86" t="str">
        <f t="shared" si="478"/>
        <v/>
      </c>
      <c r="BG166" s="86" t="str">
        <f t="shared" si="478"/>
        <v/>
      </c>
      <c r="BH166" s="86" t="str">
        <f t="shared" si="478"/>
        <v/>
      </c>
      <c r="BI166" s="86" t="str">
        <f t="shared" si="478"/>
        <v/>
      </c>
      <c r="BJ166" s="86" t="str">
        <f t="shared" si="478"/>
        <v/>
      </c>
      <c r="BK166" s="86" t="str">
        <f t="shared" si="478"/>
        <v/>
      </c>
      <c r="BL166" s="86" t="str">
        <f t="shared" si="478"/>
        <v/>
      </c>
      <c r="BM166" s="86" t="str">
        <f t="shared" si="478"/>
        <v/>
      </c>
      <c r="BN166" s="86" t="str">
        <f t="shared" si="478"/>
        <v/>
      </c>
      <c r="BO166" s="86" t="str">
        <f t="shared" si="478"/>
        <v/>
      </c>
      <c r="BP166" s="86" t="str">
        <f t="shared" si="478"/>
        <v/>
      </c>
      <c r="BQ166" s="89">
        <f t="shared" si="478"/>
        <v>6.5901178769925872</v>
      </c>
      <c r="BR166" s="90">
        <f t="shared" ref="BR166:BZ166" si="479">IF(OR(BR71=0,BR75=0),"",(BR75-BR71)*100/BR71)</f>
        <v>5.8819928999877495</v>
      </c>
      <c r="BS166" s="86">
        <f t="shared" si="479"/>
        <v>5.6543798520691615</v>
      </c>
      <c r="BT166" s="86">
        <f t="shared" si="479"/>
        <v>7.0615175145438593</v>
      </c>
      <c r="BU166" s="91">
        <f t="shared" si="479"/>
        <v>7.0615175145438593</v>
      </c>
      <c r="BV166" s="86">
        <f t="shared" si="479"/>
        <v>6.9129842802326928</v>
      </c>
      <c r="BW166" s="86">
        <f t="shared" si="479"/>
        <v>6.6588496667489272</v>
      </c>
      <c r="BX166" s="86">
        <f t="shared" si="479"/>
        <v>3.9467312348668169</v>
      </c>
      <c r="BY166" s="86">
        <f t="shared" si="479"/>
        <v>3.9467312348668169</v>
      </c>
      <c r="BZ166" s="86">
        <f t="shared" si="479"/>
        <v>3.9133853505111329</v>
      </c>
      <c r="CA166" s="86">
        <f t="shared" ref="CA166:CD166" si="480">IF(OR(CA71=0,CA75=0),"",(CA75-CA71)*100/CA71)</f>
        <v>3.9133853505111329</v>
      </c>
      <c r="CB166" s="86">
        <f t="shared" si="480"/>
        <v>2.6689754000478003</v>
      </c>
      <c r="CC166" s="86">
        <f t="shared" si="480"/>
        <v>2.6689754000478003</v>
      </c>
      <c r="CD166" s="86">
        <f t="shared" si="480"/>
        <v>2.9910447761193972</v>
      </c>
      <c r="CE166" s="86">
        <f t="shared" ref="CE166:CH166" si="481">IF(OR(CE71=0,CE75=0),"",(CE75-CE71)*100/CE71)</f>
        <v>2.9134328358208923</v>
      </c>
      <c r="CF166" s="86" t="str">
        <f t="shared" si="481"/>
        <v/>
      </c>
      <c r="CG166" s="86" t="str">
        <f t="shared" si="481"/>
        <v/>
      </c>
      <c r="CH166" s="86" t="str">
        <f t="shared" si="481"/>
        <v/>
      </c>
      <c r="CL166" s="4"/>
      <c r="CM166" s="4"/>
      <c r="CN166" s="4"/>
      <c r="CO166" s="4"/>
      <c r="CP166" s="4"/>
      <c r="CQ166" s="4"/>
      <c r="CR166" s="4"/>
      <c r="CS166" s="4"/>
      <c r="DB166" s="3"/>
      <c r="DC166" s="3"/>
      <c r="DD166" s="3"/>
      <c r="DE166" s="3"/>
      <c r="DF166" s="3"/>
    </row>
    <row r="167" spans="1:110" x14ac:dyDescent="0.3">
      <c r="A167" s="48" t="s">
        <v>162</v>
      </c>
      <c r="B167" s="57"/>
      <c r="C167" s="88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  <c r="AW167" s="88"/>
      <c r="AX167" s="88" t="str">
        <f t="shared" si="454"/>
        <v/>
      </c>
      <c r="AY167" s="88" t="str">
        <f t="shared" si="454"/>
        <v/>
      </c>
      <c r="AZ167" s="88" t="str">
        <f t="shared" si="454"/>
        <v/>
      </c>
      <c r="BA167" s="88" t="str">
        <f t="shared" ref="BA167:BQ167" si="482">IF(OR(BA72=0,BA76=0),"",(BA76-BA72)*100/BA72)</f>
        <v/>
      </c>
      <c r="BB167" s="88" t="str">
        <f t="shared" si="482"/>
        <v/>
      </c>
      <c r="BC167" s="88" t="str">
        <f t="shared" si="482"/>
        <v/>
      </c>
      <c r="BD167" s="88" t="str">
        <f t="shared" si="482"/>
        <v/>
      </c>
      <c r="BE167" s="88" t="str">
        <f t="shared" si="482"/>
        <v/>
      </c>
      <c r="BF167" s="88" t="str">
        <f t="shared" si="482"/>
        <v/>
      </c>
      <c r="BG167" s="88" t="str">
        <f t="shared" si="482"/>
        <v/>
      </c>
      <c r="BH167" s="88" t="str">
        <f t="shared" si="482"/>
        <v/>
      </c>
      <c r="BI167" s="88" t="str">
        <f t="shared" si="482"/>
        <v/>
      </c>
      <c r="BJ167" s="88" t="str">
        <f t="shared" si="482"/>
        <v/>
      </c>
      <c r="BK167" s="88" t="str">
        <f t="shared" si="482"/>
        <v/>
      </c>
      <c r="BL167" s="88" t="str">
        <f t="shared" si="482"/>
        <v/>
      </c>
      <c r="BM167" s="88" t="str">
        <f t="shared" si="482"/>
        <v/>
      </c>
      <c r="BN167" s="88" t="str">
        <f t="shared" si="482"/>
        <v/>
      </c>
      <c r="BO167" s="88" t="str">
        <f t="shared" si="482"/>
        <v/>
      </c>
      <c r="BP167" s="88" t="str">
        <f t="shared" si="482"/>
        <v/>
      </c>
      <c r="BQ167" s="88" t="str">
        <f t="shared" si="482"/>
        <v/>
      </c>
      <c r="BR167" s="93">
        <f t="shared" ref="BR167:BZ167" si="483">IF(OR(BR72=0,BR76=0),"",(BR76-BR72)*100/BR72)</f>
        <v>2.4044930673374978</v>
      </c>
      <c r="BS167" s="94">
        <f t="shared" si="483"/>
        <v>2.3655160329419909</v>
      </c>
      <c r="BT167" s="88">
        <f t="shared" si="483"/>
        <v>3.4637664026480581</v>
      </c>
      <c r="BU167" s="88">
        <f t="shared" si="483"/>
        <v>3.4637664026480581</v>
      </c>
      <c r="BV167" s="95">
        <f t="shared" si="483"/>
        <v>3.7711313394018346</v>
      </c>
      <c r="BW167" s="88">
        <f t="shared" si="483"/>
        <v>3.2135108192107067</v>
      </c>
      <c r="BX167" s="88">
        <f t="shared" si="483"/>
        <v>2.9204723951364304</v>
      </c>
      <c r="BY167" s="88">
        <f t="shared" si="483"/>
        <v>2.9204723951364304</v>
      </c>
      <c r="BZ167" s="88">
        <f t="shared" si="483"/>
        <v>2.8998956037582473</v>
      </c>
      <c r="CA167" s="88">
        <f t="shared" ref="CA167:CD167" si="484">IF(OR(CA72=0,CA76=0),"",(CA76-CA72)*100/CA72)</f>
        <v>2.8998956037582473</v>
      </c>
      <c r="CB167" s="88">
        <f t="shared" si="484"/>
        <v>3.2935699738143533</v>
      </c>
      <c r="CC167" s="88">
        <f t="shared" si="484"/>
        <v>3.2935699738143533</v>
      </c>
      <c r="CD167" s="88">
        <f t="shared" si="484"/>
        <v>3.359143040111817</v>
      </c>
      <c r="CE167" s="88">
        <f t="shared" ref="CE167:CH167" si="485">IF(OR(CE72=0,CE76=0),"",(CE76-CE72)*100/CE72)</f>
        <v>3.1786691506084099</v>
      </c>
      <c r="CF167" s="88" t="str">
        <f t="shared" si="485"/>
        <v/>
      </c>
      <c r="CG167" s="88" t="str">
        <f t="shared" si="485"/>
        <v/>
      </c>
      <c r="CH167" s="88" t="str">
        <f t="shared" si="485"/>
        <v/>
      </c>
      <c r="CL167" s="4"/>
      <c r="CM167" s="4"/>
      <c r="CN167" s="4"/>
      <c r="CO167" s="4"/>
      <c r="CP167" s="4"/>
      <c r="CQ167" s="4"/>
      <c r="CR167" s="4"/>
      <c r="CS167" s="4"/>
      <c r="DB167" s="3"/>
      <c r="DC167" s="3"/>
      <c r="DD167" s="3"/>
      <c r="DE167" s="3"/>
      <c r="DF167" s="3"/>
    </row>
    <row r="168" spans="1:110" x14ac:dyDescent="0.3">
      <c r="A168" s="47" t="str">
        <f>A77</f>
        <v>Q1-2022</v>
      </c>
      <c r="B168" s="56"/>
      <c r="C168" s="86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  <c r="BB168" s="86"/>
      <c r="BC168" s="86"/>
      <c r="BD168" s="86"/>
      <c r="BE168" s="86"/>
      <c r="BF168" s="86"/>
      <c r="BG168" s="86"/>
      <c r="BH168" s="86"/>
      <c r="BI168" s="86"/>
      <c r="BJ168" s="86"/>
      <c r="BK168" s="86"/>
      <c r="BL168" s="86"/>
      <c r="BM168" s="86"/>
      <c r="BN168" s="86"/>
      <c r="BO168" s="86"/>
      <c r="BP168" s="86"/>
      <c r="BQ168" s="86"/>
      <c r="BR168" s="86"/>
      <c r="BS168" s="89">
        <f t="shared" ref="BS168:BZ168" si="486">IF(OR(BS73=0,BS77=0),"",(BS77-BS73)*100/BS73)</f>
        <v>3.8525142402155885</v>
      </c>
      <c r="BT168" s="90">
        <f t="shared" si="486"/>
        <v>3.6531365313653303</v>
      </c>
      <c r="BU168" s="86">
        <f t="shared" si="486"/>
        <v>3.6039360393604203</v>
      </c>
      <c r="BV168" s="86">
        <f t="shared" si="486"/>
        <v>3.5006119951040562</v>
      </c>
      <c r="BW168" s="91">
        <f t="shared" si="486"/>
        <v>4.3204210268649605</v>
      </c>
      <c r="BX168" s="86">
        <f t="shared" si="486"/>
        <v>3.635370516477503</v>
      </c>
      <c r="BY168" s="86">
        <f t="shared" si="486"/>
        <v>3.635370516477503</v>
      </c>
      <c r="BZ168" s="86">
        <f t="shared" si="486"/>
        <v>4.2466337659172604</v>
      </c>
      <c r="CA168" s="86">
        <f t="shared" ref="CA168:CD168" si="487">IF(OR(CA73=0,CA77=0),"",(CA77-CA73)*100/CA73)</f>
        <v>4.2466337659172604</v>
      </c>
      <c r="CB168" s="86">
        <f t="shared" si="487"/>
        <v>4.1055718475073482</v>
      </c>
      <c r="CC168" s="86">
        <f t="shared" si="487"/>
        <v>4.1055718475073482</v>
      </c>
      <c r="CD168" s="86">
        <f t="shared" si="487"/>
        <v>4.3123543123543131</v>
      </c>
      <c r="CE168" s="86">
        <f t="shared" ref="CE168:CH168" si="488">IF(OR(CE73=0,CE77=0),"",(CE77-CE73)*100/CE73)</f>
        <v>4.2600208704192664</v>
      </c>
      <c r="CF168" s="86" t="str">
        <f t="shared" si="488"/>
        <v/>
      </c>
      <c r="CG168" s="86" t="str">
        <f t="shared" si="488"/>
        <v/>
      </c>
      <c r="CH168" s="86" t="str">
        <f t="shared" si="488"/>
        <v/>
      </c>
      <c r="CL168" s="4"/>
      <c r="CM168" s="4"/>
      <c r="CN168" s="4"/>
      <c r="CO168" s="4"/>
      <c r="CP168" s="4"/>
      <c r="CQ168" s="4"/>
      <c r="CR168" s="4"/>
      <c r="CS168" s="4"/>
      <c r="DB168" s="3"/>
      <c r="DC168" s="3"/>
      <c r="DD168" s="3"/>
      <c r="DE168" s="3"/>
      <c r="DF168" s="3"/>
    </row>
    <row r="169" spans="1:110" x14ac:dyDescent="0.3">
      <c r="A169" s="47" t="str">
        <f t="shared" ref="A169:A179" si="489">A78</f>
        <v>Q2-2022</v>
      </c>
      <c r="B169" s="56"/>
      <c r="C169" s="86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  <c r="BE169" s="86"/>
      <c r="BF169" s="86"/>
      <c r="BG169" s="86"/>
      <c r="BH169" s="86"/>
      <c r="BI169" s="86"/>
      <c r="BJ169" s="86"/>
      <c r="BK169" s="86"/>
      <c r="BL169" s="86"/>
      <c r="BM169" s="86"/>
      <c r="BN169" s="86"/>
      <c r="BO169" s="86"/>
      <c r="BP169" s="86"/>
      <c r="BQ169" s="86"/>
      <c r="BR169" s="86"/>
      <c r="BS169" s="86" t="str">
        <f t="shared" ref="BS169:BZ169" si="490">IF(OR(BS74=0,BS78=0),"",(BS78-BS74)*100/BS74)</f>
        <v/>
      </c>
      <c r="BT169" s="89">
        <f t="shared" si="490"/>
        <v>4.370907803928489</v>
      </c>
      <c r="BU169" s="90">
        <f t="shared" si="490"/>
        <v>4.2647319058573476</v>
      </c>
      <c r="BV169" s="86">
        <f t="shared" si="490"/>
        <v>4.6492369572932777</v>
      </c>
      <c r="BW169" s="86">
        <f t="shared" si="490"/>
        <v>5.4816391697711779</v>
      </c>
      <c r="BX169" s="91">
        <f t="shared" si="490"/>
        <v>4.1204904503654687</v>
      </c>
      <c r="BY169" s="86">
        <f t="shared" si="490"/>
        <v>4.1204904503654687</v>
      </c>
      <c r="BZ169" s="86">
        <f t="shared" si="490"/>
        <v>4.7137449727939424</v>
      </c>
      <c r="CA169" s="86">
        <f t="shared" ref="CA169:CD169" si="491">IF(OR(CA74=0,CA78=0),"",(CA78-CA74)*100/CA74)</f>
        <v>4.7137449727939424</v>
      </c>
      <c r="CB169" s="86">
        <f t="shared" si="491"/>
        <v>3.9319872476089417</v>
      </c>
      <c r="CC169" s="86">
        <f t="shared" si="491"/>
        <v>3.9319872476089417</v>
      </c>
      <c r="CD169" s="86">
        <f t="shared" si="491"/>
        <v>3.8409345684110932</v>
      </c>
      <c r="CE169" s="86">
        <f t="shared" ref="CE169:CH169" si="492">IF(OR(CE74=0,CE78=0),"",(CE78-CE74)*100/CE74)</f>
        <v>3.3976287382764059</v>
      </c>
      <c r="CF169" s="86" t="str">
        <f t="shared" si="492"/>
        <v/>
      </c>
      <c r="CG169" s="86" t="str">
        <f t="shared" si="492"/>
        <v/>
      </c>
      <c r="CH169" s="86" t="str">
        <f t="shared" si="492"/>
        <v/>
      </c>
      <c r="CL169" s="4"/>
      <c r="CM169" s="4"/>
      <c r="CN169" s="4"/>
      <c r="CO169" s="4"/>
      <c r="CP169" s="4"/>
      <c r="CQ169" s="4"/>
      <c r="CR169" s="4"/>
      <c r="CS169" s="4"/>
      <c r="DB169" s="3"/>
      <c r="DC169" s="3"/>
      <c r="DD169" s="3"/>
      <c r="DE169" s="3"/>
      <c r="DF169" s="3"/>
    </row>
    <row r="170" spans="1:110" x14ac:dyDescent="0.3">
      <c r="A170" s="47" t="str">
        <f t="shared" si="489"/>
        <v>Q3-2022</v>
      </c>
      <c r="B170" s="56"/>
      <c r="C170" s="86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  <c r="BN170" s="86"/>
      <c r="BO170" s="86"/>
      <c r="BP170" s="86"/>
      <c r="BQ170" s="86"/>
      <c r="BR170" s="86"/>
      <c r="BS170" s="86" t="str">
        <f t="shared" ref="BS170:BZ170" si="493">IF(OR(BS75=0,BS79=0),"",(BS79-BS75)*100/BS75)</f>
        <v/>
      </c>
      <c r="BT170" s="86" t="str">
        <f t="shared" si="493"/>
        <v/>
      </c>
      <c r="BU170" s="89">
        <f t="shared" si="493"/>
        <v>1.4798543268397033</v>
      </c>
      <c r="BV170" s="90">
        <f t="shared" si="493"/>
        <v>0.61939218523881334</v>
      </c>
      <c r="BW170" s="86">
        <f t="shared" si="493"/>
        <v>1.3539316090956617</v>
      </c>
      <c r="BX170" s="86">
        <f t="shared" si="493"/>
        <v>0.15140927090612097</v>
      </c>
      <c r="BY170" s="91">
        <f t="shared" si="493"/>
        <v>0.15140927090612097</v>
      </c>
      <c r="BZ170" s="86">
        <f t="shared" si="493"/>
        <v>0.5122235157159295</v>
      </c>
      <c r="CA170" s="86">
        <f t="shared" ref="CA170:CD170" si="494">IF(OR(CA75=0,CA79=0),"",(CA79-CA75)*100/CA75)</f>
        <v>0.5122235157159295</v>
      </c>
      <c r="CB170" s="86">
        <f t="shared" si="494"/>
        <v>0.86071532422213493</v>
      </c>
      <c r="CC170" s="86">
        <f t="shared" si="494"/>
        <v>0.86071532422213493</v>
      </c>
      <c r="CD170" s="86">
        <f t="shared" si="494"/>
        <v>0.85792127992582834</v>
      </c>
      <c r="CE170" s="86">
        <f t="shared" ref="CE170:CH170" si="495">IF(OR(CE75=0,CE79=0),"",(CE79-CE75)*100/CE75)</f>
        <v>0.44668755075995481</v>
      </c>
      <c r="CF170" s="86" t="str">
        <f t="shared" si="495"/>
        <v/>
      </c>
      <c r="CG170" s="86" t="str">
        <f t="shared" si="495"/>
        <v/>
      </c>
      <c r="CH170" s="86" t="str">
        <f t="shared" si="495"/>
        <v/>
      </c>
      <c r="CL170" s="4"/>
      <c r="CM170" s="4"/>
      <c r="CN170" s="4"/>
      <c r="CO170" s="4"/>
      <c r="CP170" s="4"/>
      <c r="CQ170" s="4"/>
      <c r="CR170" s="4"/>
      <c r="CS170" s="4"/>
      <c r="DB170" s="3"/>
      <c r="DC170" s="3"/>
      <c r="DD170" s="3"/>
      <c r="DE170" s="3"/>
      <c r="DF170" s="3"/>
    </row>
    <row r="171" spans="1:110" x14ac:dyDescent="0.3">
      <c r="A171" s="48" t="str">
        <f t="shared" si="489"/>
        <v>Q4-2022</v>
      </c>
      <c r="B171" s="57"/>
      <c r="C171" s="88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  <c r="AW171" s="88"/>
      <c r="AX171" s="88"/>
      <c r="AY171" s="88"/>
      <c r="AZ171" s="88"/>
      <c r="BA171" s="88"/>
      <c r="BB171" s="88"/>
      <c r="BC171" s="88"/>
      <c r="BD171" s="88"/>
      <c r="BE171" s="88"/>
      <c r="BF171" s="88"/>
      <c r="BG171" s="88"/>
      <c r="BH171" s="88"/>
      <c r="BI171" s="88"/>
      <c r="BJ171" s="88"/>
      <c r="BK171" s="88"/>
      <c r="BL171" s="88"/>
      <c r="BM171" s="88"/>
      <c r="BN171" s="88"/>
      <c r="BO171" s="88"/>
      <c r="BP171" s="88"/>
      <c r="BQ171" s="88"/>
      <c r="BR171" s="88"/>
      <c r="BS171" s="88" t="str">
        <f t="shared" ref="BS171:BZ171" si="496">IF(OR(BS76=0,BS80=0),"",(BS80-BS76)*100/BS76)</f>
        <v/>
      </c>
      <c r="BT171" s="88" t="str">
        <f t="shared" si="496"/>
        <v/>
      </c>
      <c r="BU171" s="88" t="str">
        <f t="shared" si="496"/>
        <v/>
      </c>
      <c r="BV171" s="93">
        <f t="shared" si="496"/>
        <v>-6.6643882433356207</v>
      </c>
      <c r="BW171" s="94">
        <f t="shared" si="496"/>
        <v>-4.9429009715357175</v>
      </c>
      <c r="BX171" s="88">
        <f t="shared" si="496"/>
        <v>-4.0472556667231911</v>
      </c>
      <c r="BY171" s="88">
        <f t="shared" si="496"/>
        <v>-4.0472556667231911</v>
      </c>
      <c r="BZ171" s="95">
        <f t="shared" si="496"/>
        <v>-5.9576146995829227</v>
      </c>
      <c r="CA171" s="88">
        <f t="shared" ref="CA171:CD171" si="497">IF(OR(CA76=0,CA80=0),"",(CA80-CA76)*100/CA76)</f>
        <v>-5.9576146995829227</v>
      </c>
      <c r="CB171" s="88">
        <f t="shared" si="497"/>
        <v>-6.2700692918708771</v>
      </c>
      <c r="CC171" s="88">
        <f t="shared" si="497"/>
        <v>-6.2700692918708771</v>
      </c>
      <c r="CD171" s="88">
        <f t="shared" si="497"/>
        <v>-6.1225639292554286</v>
      </c>
      <c r="CE171" s="88">
        <f t="shared" ref="CE171:CH171" si="498">IF(OR(CE76=0,CE80=0),"",(CE80-CE76)*100/CE76)</f>
        <v>-6.1389155334876033</v>
      </c>
      <c r="CF171" s="88" t="str">
        <f t="shared" si="498"/>
        <v/>
      </c>
      <c r="CG171" s="88" t="str">
        <f t="shared" si="498"/>
        <v/>
      </c>
      <c r="CH171" s="88" t="str">
        <f t="shared" si="498"/>
        <v/>
      </c>
      <c r="CL171" s="4"/>
      <c r="CM171" s="4"/>
      <c r="CN171" s="4"/>
      <c r="CO171" s="4"/>
      <c r="CP171" s="4"/>
      <c r="CQ171" s="4"/>
      <c r="CR171" s="4"/>
      <c r="CS171" s="4"/>
      <c r="DB171" s="3"/>
      <c r="DC171" s="3"/>
      <c r="DD171" s="3"/>
      <c r="DE171" s="3"/>
      <c r="DF171" s="3"/>
    </row>
    <row r="172" spans="1:110" x14ac:dyDescent="0.3">
      <c r="A172" s="47" t="str">
        <f t="shared" si="489"/>
        <v>Q1-2023</v>
      </c>
      <c r="B172" s="56"/>
      <c r="C172" s="86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  <c r="BN172" s="86"/>
      <c r="BO172" s="86"/>
      <c r="BP172" s="86"/>
      <c r="BQ172" s="86"/>
      <c r="BR172" s="86"/>
      <c r="BS172" s="86" t="str">
        <f t="shared" ref="BS172:BZ172" si="499">IF(OR(BS77=0,BS81=0),"",(BS81-BS77)*100/BS77)</f>
        <v/>
      </c>
      <c r="BT172" s="86" t="str">
        <f t="shared" si="499"/>
        <v/>
      </c>
      <c r="BU172" s="86" t="str">
        <f t="shared" si="499"/>
        <v/>
      </c>
      <c r="BV172" s="86" t="str">
        <f t="shared" si="499"/>
        <v/>
      </c>
      <c r="BW172" s="89">
        <f t="shared" si="499"/>
        <v>-2.4109814043526967</v>
      </c>
      <c r="BX172" s="90">
        <f t="shared" si="499"/>
        <v>-2.7875380651206156</v>
      </c>
      <c r="BY172" s="86">
        <f t="shared" si="499"/>
        <v>-2.2956195830405011</v>
      </c>
      <c r="BZ172" s="86">
        <f t="shared" si="499"/>
        <v>-2.4722384570426756</v>
      </c>
      <c r="CA172" s="91">
        <f t="shared" ref="CA172:CD172" si="500">IF(OR(CA77=0,CA81=0),"",(CA81-CA77)*100/CA77)</f>
        <v>-2.3319696084161361</v>
      </c>
      <c r="CB172" s="86">
        <f t="shared" si="500"/>
        <v>-2.1361502347418257</v>
      </c>
      <c r="CC172" s="86">
        <f t="shared" si="500"/>
        <v>-2.1361502347418257</v>
      </c>
      <c r="CD172" s="86">
        <f t="shared" si="500"/>
        <v>-2.2758012349309218</v>
      </c>
      <c r="CE172" s="86">
        <f t="shared" ref="CE172:CH172" si="501">IF(OR(CE77=0,CE81=0),"",(CE81-CE77)*100/CE77)</f>
        <v>-2.343244038857843</v>
      </c>
      <c r="CF172" s="86" t="str">
        <f t="shared" si="501"/>
        <v/>
      </c>
      <c r="CG172" s="86" t="str">
        <f t="shared" si="501"/>
        <v/>
      </c>
      <c r="CH172" s="86" t="str">
        <f t="shared" si="501"/>
        <v/>
      </c>
      <c r="CL172" s="4"/>
      <c r="CM172" s="4"/>
      <c r="CN172" s="4"/>
      <c r="CO172" s="4"/>
      <c r="CP172" s="4"/>
      <c r="CQ172" s="4"/>
      <c r="CR172" s="4"/>
      <c r="CS172" s="4"/>
      <c r="DB172" s="3"/>
      <c r="DC172" s="3"/>
      <c r="DD172" s="3"/>
      <c r="DE172" s="3"/>
      <c r="DF172" s="3"/>
    </row>
    <row r="173" spans="1:110" x14ac:dyDescent="0.3">
      <c r="A173" s="47" t="str">
        <f t="shared" si="489"/>
        <v>Q2-2023</v>
      </c>
      <c r="B173" s="56"/>
      <c r="C173" s="86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  <c r="BE173" s="86"/>
      <c r="BF173" s="86"/>
      <c r="BG173" s="86"/>
      <c r="BH173" s="86"/>
      <c r="BI173" s="86"/>
      <c r="BJ173" s="86"/>
      <c r="BK173" s="86"/>
      <c r="BL173" s="86"/>
      <c r="BM173" s="86"/>
      <c r="BN173" s="86"/>
      <c r="BO173" s="86"/>
      <c r="BP173" s="86"/>
      <c r="BQ173" s="86"/>
      <c r="BR173" s="86"/>
      <c r="BS173" s="86" t="str">
        <f t="shared" ref="BS173:BZ173" si="502">IF(OR(BS78=0,BS82=0),"",(BS82-BS78)*100/BS78)</f>
        <v/>
      </c>
      <c r="BT173" s="86" t="str">
        <f t="shared" si="502"/>
        <v/>
      </c>
      <c r="BU173" s="86" t="str">
        <f t="shared" si="502"/>
        <v/>
      </c>
      <c r="BV173" s="86" t="str">
        <f t="shared" si="502"/>
        <v/>
      </c>
      <c r="BW173" s="86" t="str">
        <f t="shared" si="502"/>
        <v/>
      </c>
      <c r="BX173" s="89">
        <f t="shared" si="502"/>
        <v>-5.8653682839834618</v>
      </c>
      <c r="BY173" s="90">
        <f t="shared" si="502"/>
        <v>-5.5256751401233855</v>
      </c>
      <c r="BZ173" s="86">
        <f t="shared" si="502"/>
        <v>-5.7554363174244543</v>
      </c>
      <c r="CA173" s="86">
        <f t="shared" ref="CA173:CD173" si="503">IF(OR(CA78=0,CA82=0),"",(CA82-CA78)*100/CA78)</f>
        <v>-5.7215475854278424</v>
      </c>
      <c r="CB173" s="91">
        <f t="shared" si="503"/>
        <v>-5.3567371052033659</v>
      </c>
      <c r="CC173" s="86">
        <f t="shared" si="503"/>
        <v>-5.3567371052033659</v>
      </c>
      <c r="CD173" s="86">
        <f t="shared" si="503"/>
        <v>-5.0056818181817881</v>
      </c>
      <c r="CE173" s="86">
        <f t="shared" ref="CE173:CH173" si="504">IF(OR(CE78=0,CE82=0),"",(CE82-CE78)*100/CE78)</f>
        <v>-4.9118603457127943</v>
      </c>
      <c r="CF173" s="86" t="str">
        <f t="shared" si="504"/>
        <v/>
      </c>
      <c r="CG173" s="86" t="str">
        <f t="shared" si="504"/>
        <v/>
      </c>
      <c r="CH173" s="86" t="str">
        <f t="shared" si="504"/>
        <v/>
      </c>
      <c r="CL173" s="4"/>
      <c r="CM173" s="4"/>
      <c r="CN173" s="4"/>
      <c r="CO173" s="4"/>
      <c r="CP173" s="4"/>
      <c r="CQ173" s="4"/>
      <c r="CR173" s="4"/>
      <c r="CS173" s="4"/>
      <c r="DB173" s="3"/>
      <c r="DC173" s="3"/>
      <c r="DD173" s="3"/>
      <c r="DE173" s="3"/>
      <c r="DF173" s="3"/>
    </row>
    <row r="174" spans="1:110" x14ac:dyDescent="0.3">
      <c r="A174" s="47" t="str">
        <f t="shared" si="489"/>
        <v>Q3-2023</v>
      </c>
      <c r="B174" s="56"/>
      <c r="C174" s="86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  <c r="BB174" s="86"/>
      <c r="BC174" s="86"/>
      <c r="BD174" s="86"/>
      <c r="BE174" s="86"/>
      <c r="BF174" s="86"/>
      <c r="BG174" s="86"/>
      <c r="BH174" s="86"/>
      <c r="BI174" s="86"/>
      <c r="BJ174" s="86"/>
      <c r="BK174" s="86"/>
      <c r="BL174" s="86"/>
      <c r="BM174" s="86"/>
      <c r="BN174" s="86"/>
      <c r="BO174" s="86"/>
      <c r="BP174" s="86"/>
      <c r="BQ174" s="86"/>
      <c r="BR174" s="86"/>
      <c r="BS174" s="86" t="str">
        <f t="shared" ref="BS174:BZ174" si="505">IF(OR(BS79=0,BS83=0),"",(BS83-BS79)*100/BS79)</f>
        <v/>
      </c>
      <c r="BT174" s="86" t="str">
        <f t="shared" si="505"/>
        <v/>
      </c>
      <c r="BU174" s="86" t="str">
        <f t="shared" si="505"/>
        <v/>
      </c>
      <c r="BV174" s="86" t="str">
        <f t="shared" si="505"/>
        <v/>
      </c>
      <c r="BW174" s="86" t="str">
        <f t="shared" si="505"/>
        <v/>
      </c>
      <c r="BX174" s="86" t="str">
        <f t="shared" si="505"/>
        <v/>
      </c>
      <c r="BY174" s="89">
        <f t="shared" si="505"/>
        <v>-4.7970694266775213</v>
      </c>
      <c r="BZ174" s="90">
        <f t="shared" si="505"/>
        <v>-4.8007875839703447</v>
      </c>
      <c r="CA174" s="86">
        <f t="shared" ref="CA174:CD174" si="506">IF(OR(CA79=0,CA83=0),"",(CA83-CA79)*100/CA79)</f>
        <v>-4.7718322909427728</v>
      </c>
      <c r="CB174" s="86">
        <f t="shared" si="506"/>
        <v>-5.1605835207288342</v>
      </c>
      <c r="CC174" s="91">
        <f t="shared" si="506"/>
        <v>-5.1605835207288342</v>
      </c>
      <c r="CD174" s="86">
        <f t="shared" si="506"/>
        <v>-5.2186907293522831</v>
      </c>
      <c r="CE174" s="86">
        <f t="shared" ref="CE174:CH174" si="507">IF(OR(CE79=0,CE83=0),"",(CE83-CE79)*100/CE79)</f>
        <v>-4.7993069592838751</v>
      </c>
      <c r="CF174" s="86" t="str">
        <f t="shared" si="507"/>
        <v/>
      </c>
      <c r="CG174" s="86" t="str">
        <f t="shared" si="507"/>
        <v/>
      </c>
      <c r="CH174" s="86" t="str">
        <f t="shared" si="507"/>
        <v/>
      </c>
      <c r="CL174" s="4"/>
      <c r="CM174" s="4"/>
      <c r="CN174" s="4"/>
      <c r="CO174" s="4"/>
      <c r="CP174" s="4"/>
      <c r="CQ174" s="4"/>
      <c r="CR174" s="4"/>
      <c r="CS174" s="4"/>
      <c r="DB174" s="3"/>
      <c r="DC174" s="3"/>
      <c r="DD174" s="3"/>
      <c r="DE174" s="3"/>
      <c r="DF174" s="3"/>
    </row>
    <row r="175" spans="1:110" x14ac:dyDescent="0.3">
      <c r="A175" s="48" t="str">
        <f t="shared" si="489"/>
        <v>Q4-2023</v>
      </c>
      <c r="B175" s="57"/>
      <c r="C175" s="88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  <c r="AW175" s="88"/>
      <c r="AX175" s="88"/>
      <c r="AY175" s="88"/>
      <c r="AZ175" s="88"/>
      <c r="BA175" s="88"/>
      <c r="BB175" s="88"/>
      <c r="BC175" s="88"/>
      <c r="BD175" s="88"/>
      <c r="BE175" s="88"/>
      <c r="BF175" s="88"/>
      <c r="BG175" s="88"/>
      <c r="BH175" s="88"/>
      <c r="BI175" s="88"/>
      <c r="BJ175" s="88"/>
      <c r="BK175" s="88"/>
      <c r="BL175" s="88"/>
      <c r="BM175" s="88"/>
      <c r="BN175" s="88"/>
      <c r="BO175" s="88"/>
      <c r="BP175" s="88"/>
      <c r="BQ175" s="88"/>
      <c r="BR175" s="88"/>
      <c r="BS175" s="88" t="str">
        <f t="shared" ref="BS175:BZ175" si="508">IF(OR(BS80=0,BS84=0),"",(BS84-BS80)*100/BS80)</f>
        <v/>
      </c>
      <c r="BT175" s="88" t="str">
        <f t="shared" si="508"/>
        <v/>
      </c>
      <c r="BU175" s="88" t="str">
        <f t="shared" si="508"/>
        <v/>
      </c>
      <c r="BV175" s="88" t="str">
        <f t="shared" si="508"/>
        <v/>
      </c>
      <c r="BW175" s="88" t="str">
        <f t="shared" si="508"/>
        <v/>
      </c>
      <c r="BX175" s="88" t="str">
        <f t="shared" si="508"/>
        <v/>
      </c>
      <c r="BY175" s="88" t="str">
        <f t="shared" si="508"/>
        <v/>
      </c>
      <c r="BZ175" s="93">
        <f t="shared" si="508"/>
        <v>-1.0188792328438649</v>
      </c>
      <c r="CA175" s="94">
        <f t="shared" ref="CA175:CH176" si="509">IF(OR(CA80=0,CA84=0),"",(CA84-CA80)*100/CA80)</f>
        <v>-0.95894516032362354</v>
      </c>
      <c r="CB175" s="88">
        <f t="shared" si="509"/>
        <v>-0.49885803582163768</v>
      </c>
      <c r="CC175" s="88">
        <f t="shared" si="509"/>
        <v>-0.49885803582163768</v>
      </c>
      <c r="CD175" s="95">
        <f t="shared" si="509"/>
        <v>0.16799664006721643</v>
      </c>
      <c r="CE175" s="88">
        <f t="shared" si="509"/>
        <v>0.13225127742712794</v>
      </c>
      <c r="CF175" s="88" t="str">
        <f t="shared" si="509"/>
        <v/>
      </c>
      <c r="CG175" s="88" t="str">
        <f t="shared" si="509"/>
        <v/>
      </c>
      <c r="CH175" s="88" t="str">
        <f t="shared" si="509"/>
        <v/>
      </c>
      <c r="CL175" s="4"/>
      <c r="CM175" s="4"/>
      <c r="CN175" s="4"/>
      <c r="CO175" s="4"/>
      <c r="CP175" s="4"/>
      <c r="CQ175" s="4"/>
      <c r="CR175" s="4"/>
      <c r="CS175" s="4"/>
      <c r="DB175" s="3"/>
      <c r="DC175" s="3"/>
      <c r="DD175" s="3"/>
      <c r="DE175" s="3"/>
      <c r="DF175" s="3"/>
    </row>
    <row r="176" spans="1:110" x14ac:dyDescent="0.3">
      <c r="A176" s="47" t="str">
        <f t="shared" si="489"/>
        <v>Q1-2024</v>
      </c>
      <c r="B176" s="56"/>
      <c r="C176" s="86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6"/>
      <c r="AR176" s="86"/>
      <c r="AS176" s="86"/>
      <c r="AT176" s="86"/>
      <c r="AU176" s="86"/>
      <c r="AV176" s="86"/>
      <c r="AW176" s="86"/>
      <c r="AX176" s="86"/>
      <c r="AY176" s="86"/>
      <c r="AZ176" s="86"/>
      <c r="BA176" s="86"/>
      <c r="BB176" s="86"/>
      <c r="BC176" s="86"/>
      <c r="BD176" s="86"/>
      <c r="BE176" s="86"/>
      <c r="BF176" s="86"/>
      <c r="BG176" s="86"/>
      <c r="BH176" s="86"/>
      <c r="BI176" s="86"/>
      <c r="BJ176" s="86"/>
      <c r="BK176" s="86"/>
      <c r="BL176" s="86"/>
      <c r="BM176" s="86"/>
      <c r="BN176" s="86"/>
      <c r="BO176" s="86"/>
      <c r="BP176" s="86"/>
      <c r="BQ176" s="86"/>
      <c r="BR176" s="86"/>
      <c r="BS176" s="86"/>
      <c r="BT176" s="86"/>
      <c r="BU176" s="86"/>
      <c r="BV176" s="86"/>
      <c r="BW176" s="86"/>
      <c r="BX176" s="86"/>
      <c r="BY176" s="86"/>
      <c r="BZ176" s="86"/>
      <c r="CA176" s="89">
        <f t="shared" si="509"/>
        <v>-1.0053258332834702</v>
      </c>
      <c r="CB176" s="90">
        <f t="shared" ref="CB176:CH176" si="510">IF(OR(CB81=0,CB85=0),"",(CB85-CB81)*100/CB81)</f>
        <v>1.1993283761116968E-2</v>
      </c>
      <c r="CC176" s="86">
        <f t="shared" si="510"/>
        <v>2.3986567522199853E-2</v>
      </c>
      <c r="CD176" s="86">
        <f t="shared" si="510"/>
        <v>-3.0087856541089752E-2</v>
      </c>
      <c r="CE176" s="91">
        <f t="shared" si="510"/>
        <v>0.60288177488396244</v>
      </c>
      <c r="CF176" s="86" t="str">
        <f t="shared" si="510"/>
        <v/>
      </c>
      <c r="CG176" s="86" t="str">
        <f t="shared" si="510"/>
        <v/>
      </c>
      <c r="CH176" s="86" t="str">
        <f t="shared" si="510"/>
        <v/>
      </c>
      <c r="CL176" s="4"/>
      <c r="CM176" s="4"/>
      <c r="CN176" s="4"/>
      <c r="CO176" s="4"/>
      <c r="CP176" s="4"/>
      <c r="CQ176" s="4"/>
      <c r="CR176" s="4"/>
      <c r="CS176" s="4"/>
      <c r="DB176" s="3"/>
      <c r="DC176" s="3"/>
      <c r="DD176" s="3"/>
      <c r="DE176" s="3"/>
      <c r="DF176" s="3"/>
    </row>
    <row r="177" spans="1:110" x14ac:dyDescent="0.3">
      <c r="A177" s="47" t="str">
        <f t="shared" si="489"/>
        <v>Q2-2024</v>
      </c>
      <c r="B177" s="56"/>
      <c r="C177" s="86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  <c r="BB177" s="86"/>
      <c r="BC177" s="86"/>
      <c r="BD177" s="86"/>
      <c r="BE177" s="86"/>
      <c r="BF177" s="86"/>
      <c r="BG177" s="86"/>
      <c r="BH177" s="86"/>
      <c r="BI177" s="86"/>
      <c r="BJ177" s="86"/>
      <c r="BK177" s="86"/>
      <c r="BL177" s="86"/>
      <c r="BM177" s="86"/>
      <c r="BN177" s="86"/>
      <c r="BO177" s="86"/>
      <c r="BP177" s="86"/>
      <c r="BQ177" s="86"/>
      <c r="BR177" s="86"/>
      <c r="BS177" s="86"/>
      <c r="BT177" s="86"/>
      <c r="BU177" s="86"/>
      <c r="BV177" s="86"/>
      <c r="BW177" s="86"/>
      <c r="BX177" s="86"/>
      <c r="BY177" s="86"/>
      <c r="BZ177" s="86"/>
      <c r="CA177" s="86"/>
      <c r="CB177" s="89">
        <f t="shared" ref="CB177:CH177" si="511">IF(OR(CB82=0,CB86=0),"",(CB86-CB82)*100/CB82)</f>
        <v>-5.4018366244542239E-2</v>
      </c>
      <c r="CC177" s="90">
        <f t="shared" si="511"/>
        <v>0.27009183122260882</v>
      </c>
      <c r="CD177" s="86">
        <f t="shared" si="511"/>
        <v>-0.17345535020038305</v>
      </c>
      <c r="CE177" s="86">
        <f t="shared" si="511"/>
        <v>0.8939284857211135</v>
      </c>
      <c r="CF177" s="91" t="str">
        <f t="shared" si="511"/>
        <v/>
      </c>
      <c r="CG177" s="86" t="str">
        <f t="shared" si="511"/>
        <v/>
      </c>
      <c r="CH177" s="86" t="str">
        <f t="shared" si="511"/>
        <v/>
      </c>
      <c r="CL177" s="4"/>
      <c r="CM177" s="4"/>
      <c r="CN177" s="4"/>
      <c r="CO177" s="4"/>
      <c r="CP177" s="4"/>
      <c r="CQ177" s="4"/>
      <c r="CR177" s="4"/>
      <c r="CS177" s="4"/>
      <c r="DB177" s="3"/>
      <c r="DC177" s="3"/>
      <c r="DD177" s="3"/>
      <c r="DE177" s="3"/>
      <c r="DF177" s="3"/>
    </row>
    <row r="178" spans="1:110" x14ac:dyDescent="0.3">
      <c r="A178" s="47" t="str">
        <f t="shared" si="489"/>
        <v>Q3-2024</v>
      </c>
      <c r="B178" s="56"/>
      <c r="C178" s="86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  <c r="BB178" s="86"/>
      <c r="BC178" s="86"/>
      <c r="BD178" s="86"/>
      <c r="BE178" s="86"/>
      <c r="BF178" s="86"/>
      <c r="BG178" s="86"/>
      <c r="BH178" s="86"/>
      <c r="BI178" s="86"/>
      <c r="BJ178" s="86"/>
      <c r="BK178" s="86"/>
      <c r="BL178" s="86"/>
      <c r="BM178" s="86"/>
      <c r="BN178" s="86"/>
      <c r="BO178" s="86"/>
      <c r="BP178" s="86"/>
      <c r="BQ178" s="86"/>
      <c r="BR178" s="86"/>
      <c r="BS178" s="86"/>
      <c r="BT178" s="86"/>
      <c r="BU178" s="86"/>
      <c r="BV178" s="86"/>
      <c r="BW178" s="86"/>
      <c r="BX178" s="86"/>
      <c r="BY178" s="86"/>
      <c r="BZ178" s="86"/>
      <c r="CA178" s="86"/>
      <c r="CB178" s="86"/>
      <c r="CC178" s="89">
        <f t="shared" ref="CC178:CH178" si="512">IF(OR(CC83=0,CC87=0),"",(CC87-CC83)*100/CC83)</f>
        <v>-0.9970817120622486</v>
      </c>
      <c r="CD178" s="90">
        <f t="shared" si="512"/>
        <v>-0.30319568249348122</v>
      </c>
      <c r="CE178" s="86">
        <f t="shared" si="512"/>
        <v>0.78864353312303526</v>
      </c>
      <c r="CF178" s="86" t="str">
        <f t="shared" si="512"/>
        <v/>
      </c>
      <c r="CG178" s="91" t="str">
        <f t="shared" si="512"/>
        <v/>
      </c>
      <c r="CH178" s="86" t="str">
        <f t="shared" si="512"/>
        <v/>
      </c>
      <c r="CL178" s="4"/>
      <c r="CM178" s="4"/>
      <c r="CN178" s="4"/>
      <c r="CO178" s="4"/>
      <c r="CP178" s="4"/>
      <c r="CQ178" s="4"/>
      <c r="CR178" s="4"/>
      <c r="CS178" s="4"/>
      <c r="DB178" s="3"/>
      <c r="DC178" s="3"/>
      <c r="DD178" s="3"/>
      <c r="DE178" s="3"/>
      <c r="DF178" s="3"/>
    </row>
    <row r="179" spans="1:110" x14ac:dyDescent="0.3">
      <c r="A179" s="48" t="str">
        <f t="shared" si="489"/>
        <v>Q4-2024</v>
      </c>
      <c r="B179" s="57"/>
      <c r="C179" s="88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2"/>
      <c r="Z179" s="102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/>
      <c r="AX179" s="88"/>
      <c r="AY179" s="88"/>
      <c r="AZ179" s="88"/>
      <c r="BA179" s="88"/>
      <c r="BB179" s="88"/>
      <c r="BC179" s="88"/>
      <c r="BD179" s="88"/>
      <c r="BE179" s="88"/>
      <c r="BF179" s="88"/>
      <c r="BG179" s="88"/>
      <c r="BH179" s="88"/>
      <c r="BI179" s="88"/>
      <c r="BJ179" s="88"/>
      <c r="BK179" s="88"/>
      <c r="BL179" s="88"/>
      <c r="BM179" s="88"/>
      <c r="BN179" s="88"/>
      <c r="BO179" s="88"/>
      <c r="BP179" s="88"/>
      <c r="BQ179" s="88"/>
      <c r="BR179" s="88"/>
      <c r="BS179" s="88"/>
      <c r="BT179" s="88"/>
      <c r="BU179" s="88"/>
      <c r="BV179" s="88"/>
      <c r="BW179" s="88"/>
      <c r="BX179" s="88"/>
      <c r="BY179" s="88"/>
      <c r="BZ179" s="88"/>
      <c r="CA179" s="88"/>
      <c r="CB179" s="88"/>
      <c r="CC179" s="88"/>
      <c r="CD179" s="93">
        <f t="shared" ref="CD179:CH179" si="513">IF(OR(CD84=0,CD88=0),"",(CD88-CD84)*100/CD84)</f>
        <v>7.7867625037450663E-2</v>
      </c>
      <c r="CE179" s="94">
        <f t="shared" si="513"/>
        <v>0.79245962658343139</v>
      </c>
      <c r="CF179" s="88" t="str">
        <f t="shared" si="513"/>
        <v/>
      </c>
      <c r="CG179" s="88" t="str">
        <f t="shared" si="513"/>
        <v/>
      </c>
      <c r="CH179" s="95" t="str">
        <f t="shared" si="513"/>
        <v/>
      </c>
      <c r="CL179" s="4"/>
      <c r="CM179" s="4"/>
      <c r="CN179" s="4"/>
      <c r="CO179" s="4"/>
      <c r="CP179" s="4"/>
      <c r="CQ179" s="4"/>
      <c r="CR179" s="4"/>
      <c r="CS179" s="4"/>
      <c r="DB179" s="3"/>
      <c r="DC179" s="3"/>
      <c r="DD179" s="3"/>
      <c r="DE179" s="3"/>
      <c r="DF179" s="3"/>
    </row>
    <row r="180" spans="1:110" x14ac:dyDescent="0.3">
      <c r="A180" s="47" t="s">
        <v>193</v>
      </c>
      <c r="B180" s="56"/>
      <c r="C180" s="86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6"/>
      <c r="AR180" s="86"/>
      <c r="AS180" s="86"/>
      <c r="AT180" s="86"/>
      <c r="AU180" s="86"/>
      <c r="AV180" s="86"/>
      <c r="AW180" s="86"/>
      <c r="AX180" s="86"/>
      <c r="AY180" s="86"/>
      <c r="AZ180" s="86"/>
      <c r="BA180" s="86"/>
      <c r="BB180" s="86"/>
      <c r="BC180" s="86"/>
      <c r="BD180" s="86"/>
      <c r="BE180" s="86"/>
      <c r="BF180" s="86"/>
      <c r="BG180" s="86"/>
      <c r="BH180" s="86"/>
      <c r="BI180" s="86"/>
      <c r="BJ180" s="86"/>
      <c r="BK180" s="86"/>
      <c r="BL180" s="86"/>
      <c r="BM180" s="86"/>
      <c r="BN180" s="86"/>
      <c r="BO180" s="86"/>
      <c r="BP180" s="86"/>
      <c r="BQ180" s="86"/>
      <c r="BR180" s="86"/>
      <c r="BS180" s="86"/>
      <c r="BT180" s="86"/>
      <c r="BU180" s="86"/>
      <c r="BV180" s="86"/>
      <c r="BW180" s="86"/>
      <c r="BX180" s="86"/>
      <c r="BY180" s="86"/>
      <c r="BZ180" s="86"/>
      <c r="CA180" s="86"/>
      <c r="CB180" s="86"/>
      <c r="CC180" s="86"/>
      <c r="CD180" s="86"/>
      <c r="CE180" s="89">
        <f t="shared" ref="CE180:CH180" si="514">IF(OR(CE85=0,CE89=0),"",(CE89-CE85)*100/CE85)</f>
        <v>-1.1865524060645951</v>
      </c>
      <c r="CF180" s="90" t="str">
        <f t="shared" si="514"/>
        <v/>
      </c>
      <c r="CG180" s="86" t="str">
        <f t="shared" si="514"/>
        <v/>
      </c>
      <c r="CH180" s="86" t="str">
        <f t="shared" si="514"/>
        <v/>
      </c>
      <c r="CL180" s="4"/>
      <c r="CM180" s="4"/>
      <c r="CN180" s="4"/>
      <c r="CO180" s="4"/>
      <c r="CP180" s="4"/>
      <c r="CQ180" s="4"/>
      <c r="CR180" s="4"/>
      <c r="CS180" s="4"/>
      <c r="DB180" s="3"/>
      <c r="DC180" s="3"/>
      <c r="DD180" s="3"/>
      <c r="DE180" s="3"/>
      <c r="DF180" s="3"/>
    </row>
    <row r="181" spans="1:110" x14ac:dyDescent="0.3">
      <c r="A181" s="47" t="s">
        <v>194</v>
      </c>
      <c r="B181" s="56"/>
      <c r="C181" s="86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6"/>
      <c r="AR181" s="86"/>
      <c r="AS181" s="86"/>
      <c r="AT181" s="86"/>
      <c r="AU181" s="86"/>
      <c r="AV181" s="86"/>
      <c r="AW181" s="86"/>
      <c r="AX181" s="86"/>
      <c r="AY181" s="86"/>
      <c r="AZ181" s="86"/>
      <c r="BA181" s="86"/>
      <c r="BB181" s="86"/>
      <c r="BC181" s="86"/>
      <c r="BD181" s="86"/>
      <c r="BE181" s="86"/>
      <c r="BF181" s="86"/>
      <c r="BG181" s="86"/>
      <c r="BH181" s="86"/>
      <c r="BI181" s="86"/>
      <c r="BJ181" s="86"/>
      <c r="BK181" s="86"/>
      <c r="BL181" s="86"/>
      <c r="BM181" s="86"/>
      <c r="BN181" s="86"/>
      <c r="BO181" s="86"/>
      <c r="BP181" s="86"/>
      <c r="BQ181" s="86"/>
      <c r="BR181" s="86"/>
      <c r="BS181" s="86"/>
      <c r="BT181" s="86"/>
      <c r="BU181" s="86"/>
      <c r="BV181" s="86"/>
      <c r="BW181" s="86"/>
      <c r="BX181" s="86"/>
      <c r="BY181" s="86"/>
      <c r="BZ181" s="86"/>
      <c r="CA181" s="86"/>
      <c r="CB181" s="86"/>
      <c r="CC181" s="86"/>
      <c r="CD181" s="86"/>
      <c r="CE181" s="86"/>
      <c r="CF181" s="89" t="str">
        <f t="shared" ref="CF181:CH181" si="515">IF(OR(CF86=0,CF90=0),"",(CF90-CF86)*100/CF86)</f>
        <v/>
      </c>
      <c r="CG181" s="90" t="str">
        <f t="shared" si="515"/>
        <v/>
      </c>
      <c r="CH181" s="86" t="str">
        <f t="shared" si="515"/>
        <v/>
      </c>
      <c r="CL181" s="4"/>
      <c r="CM181" s="4"/>
      <c r="CN181" s="4"/>
      <c r="CO181" s="4"/>
      <c r="CP181" s="4"/>
      <c r="CQ181" s="4"/>
      <c r="CR181" s="4"/>
      <c r="CS181" s="4"/>
      <c r="DB181" s="3"/>
      <c r="DC181" s="3"/>
      <c r="DD181" s="3"/>
      <c r="DE181" s="3"/>
      <c r="DF181" s="3"/>
    </row>
    <row r="182" spans="1:110" x14ac:dyDescent="0.3">
      <c r="A182" s="47" t="s">
        <v>195</v>
      </c>
      <c r="B182" s="56"/>
      <c r="C182" s="86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6"/>
      <c r="AU182" s="86"/>
      <c r="AV182" s="86"/>
      <c r="AW182" s="86"/>
      <c r="AX182" s="86"/>
      <c r="AY182" s="86"/>
      <c r="AZ182" s="86"/>
      <c r="BA182" s="86"/>
      <c r="BB182" s="86"/>
      <c r="BC182" s="86"/>
      <c r="BD182" s="86"/>
      <c r="BE182" s="86"/>
      <c r="BF182" s="86"/>
      <c r="BG182" s="86"/>
      <c r="BH182" s="86"/>
      <c r="BI182" s="86"/>
      <c r="BJ182" s="86"/>
      <c r="BK182" s="86"/>
      <c r="BL182" s="86"/>
      <c r="BM182" s="86"/>
      <c r="BN182" s="86"/>
      <c r="BO182" s="86"/>
      <c r="BP182" s="86"/>
      <c r="BQ182" s="86"/>
      <c r="BR182" s="86"/>
      <c r="BS182" s="86"/>
      <c r="BT182" s="86"/>
      <c r="BU182" s="86"/>
      <c r="BV182" s="86"/>
      <c r="BW182" s="86"/>
      <c r="BX182" s="86"/>
      <c r="BY182" s="86"/>
      <c r="BZ182" s="86"/>
      <c r="CA182" s="86"/>
      <c r="CB182" s="86"/>
      <c r="CC182" s="86"/>
      <c r="CD182" s="86"/>
      <c r="CE182" s="86"/>
      <c r="CF182" s="86"/>
      <c r="CG182" s="89" t="str">
        <f t="shared" ref="CG182:CH182" si="516">IF(OR(CG87=0,CG91=0),"",(CG91-CG87)*100/CG87)</f>
        <v/>
      </c>
      <c r="CH182" s="90" t="str">
        <f t="shared" si="516"/>
        <v/>
      </c>
      <c r="CL182" s="4"/>
      <c r="CM182" s="4"/>
      <c r="CN182" s="4"/>
      <c r="CO182" s="4"/>
      <c r="CP182" s="4"/>
      <c r="CQ182" s="4"/>
      <c r="CR182" s="4"/>
      <c r="CS182" s="4"/>
      <c r="DB182" s="3"/>
      <c r="DC182" s="3"/>
      <c r="DD182" s="3"/>
      <c r="DE182" s="3"/>
      <c r="DF182" s="3"/>
    </row>
    <row r="183" spans="1:110" x14ac:dyDescent="0.3">
      <c r="A183" s="48" t="s">
        <v>196</v>
      </c>
      <c r="B183" s="57"/>
      <c r="C183" s="88"/>
      <c r="D183" s="102"/>
      <c r="E183" s="102"/>
      <c r="F183" s="102"/>
      <c r="G183" s="102"/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2"/>
      <c r="Z183" s="102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  <c r="AV183" s="88"/>
      <c r="AW183" s="88"/>
      <c r="AX183" s="88"/>
      <c r="AY183" s="88"/>
      <c r="AZ183" s="88"/>
      <c r="BA183" s="88"/>
      <c r="BB183" s="88"/>
      <c r="BC183" s="88"/>
      <c r="BD183" s="88"/>
      <c r="BE183" s="88"/>
      <c r="BF183" s="88"/>
      <c r="BG183" s="88"/>
      <c r="BH183" s="88"/>
      <c r="BI183" s="88"/>
      <c r="BJ183" s="88"/>
      <c r="BK183" s="88"/>
      <c r="BL183" s="88"/>
      <c r="BM183" s="88"/>
      <c r="BN183" s="88"/>
      <c r="BO183" s="88"/>
      <c r="BP183" s="88"/>
      <c r="BQ183" s="88"/>
      <c r="BR183" s="88"/>
      <c r="BS183" s="88"/>
      <c r="BT183" s="88"/>
      <c r="BU183" s="88"/>
      <c r="BV183" s="88"/>
      <c r="BW183" s="88"/>
      <c r="BX183" s="88"/>
      <c r="BY183" s="88"/>
      <c r="BZ183" s="88"/>
      <c r="CA183" s="88"/>
      <c r="CB183" s="88"/>
      <c r="CC183" s="88"/>
      <c r="CD183" s="88"/>
      <c r="CE183" s="88"/>
      <c r="CF183" s="88"/>
      <c r="CG183" s="88"/>
      <c r="CH183" s="93" t="str">
        <f t="shared" ref="CH183" si="517">IF(OR(CH88=0,CH92=0),"",(CH92-CH88)*100/CH88)</f>
        <v/>
      </c>
      <c r="CL183" s="4"/>
      <c r="CM183" s="4"/>
      <c r="CN183" s="4"/>
      <c r="CO183" s="4"/>
      <c r="CP183" s="4"/>
      <c r="CQ183" s="4"/>
      <c r="CR183" s="4"/>
      <c r="CS183" s="4"/>
      <c r="DB183" s="3"/>
      <c r="DC183" s="3"/>
      <c r="DD183" s="3"/>
      <c r="DE183" s="3"/>
      <c r="DF183" s="3"/>
    </row>
    <row r="184" spans="1:110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L184" s="4"/>
      <c r="CM184" s="4"/>
      <c r="CN184" s="4"/>
      <c r="CO184" s="4"/>
      <c r="CP184" s="4"/>
      <c r="CQ184" s="4"/>
      <c r="CR184" s="4"/>
      <c r="CS184" s="4"/>
      <c r="DB184" s="3"/>
      <c r="DC184" s="3"/>
      <c r="DD184" s="3"/>
      <c r="DE184" s="3"/>
      <c r="DF184" s="3"/>
    </row>
    <row r="185" spans="1:110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L185" s="4"/>
      <c r="CM185" s="4"/>
      <c r="CN185" s="4"/>
      <c r="CO185" s="4"/>
      <c r="CP185" s="4"/>
      <c r="CQ185" s="4"/>
      <c r="CR185" s="4"/>
      <c r="CS185" s="4"/>
      <c r="DB185" s="3"/>
      <c r="DC185" s="3"/>
      <c r="DD185" s="3"/>
      <c r="DE185" s="3"/>
      <c r="DF185" s="3"/>
    </row>
    <row r="186" spans="1:110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L186" s="4"/>
      <c r="CM186" s="4"/>
      <c r="CN186" s="4"/>
      <c r="CO186" s="4"/>
      <c r="CP186" s="4"/>
      <c r="CQ186" s="4"/>
      <c r="CR186" s="4"/>
      <c r="CS186" s="4"/>
      <c r="DB186" s="3"/>
      <c r="DC186" s="3"/>
      <c r="DD186" s="3"/>
      <c r="DE186" s="3"/>
      <c r="DF186" s="3"/>
    </row>
    <row r="187" spans="1:110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L187" s="4"/>
      <c r="CM187" s="4"/>
      <c r="CN187" s="4"/>
      <c r="CO187" s="4"/>
      <c r="CP187" s="4"/>
      <c r="CQ187" s="4"/>
      <c r="CR187" s="4"/>
      <c r="CS187" s="4"/>
      <c r="DB187" s="3"/>
      <c r="DC187" s="3"/>
      <c r="DD187" s="3"/>
      <c r="DE187" s="3"/>
      <c r="DF187" s="3"/>
    </row>
    <row r="188" spans="1:110" x14ac:dyDescent="0.3">
      <c r="A188" s="115" t="s">
        <v>163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L188" s="4"/>
      <c r="CM188" s="4"/>
      <c r="CN188" s="4"/>
      <c r="CO188" s="4"/>
      <c r="CP188" s="4"/>
      <c r="CQ188" s="4"/>
      <c r="CR188" s="4"/>
      <c r="CS188" s="4"/>
      <c r="DB188" s="3"/>
      <c r="DC188" s="3"/>
      <c r="DD188" s="3"/>
      <c r="DE188" s="3"/>
      <c r="DF188" s="3"/>
    </row>
    <row r="189" spans="1:110" x14ac:dyDescent="0.3">
      <c r="A189" s="59"/>
      <c r="B189" s="59"/>
      <c r="C189" s="116" t="s">
        <v>49</v>
      </c>
      <c r="D189" s="116" t="s">
        <v>50</v>
      </c>
      <c r="E189" s="116" t="s">
        <v>51</v>
      </c>
      <c r="F189" s="116" t="s">
        <v>52</v>
      </c>
      <c r="G189" s="116" t="s">
        <v>49</v>
      </c>
      <c r="H189" s="116" t="s">
        <v>50</v>
      </c>
      <c r="I189" s="116" t="s">
        <v>51</v>
      </c>
      <c r="J189" s="116" t="s">
        <v>52</v>
      </c>
      <c r="K189" s="116" t="s">
        <v>49</v>
      </c>
      <c r="L189" s="116" t="s">
        <v>50</v>
      </c>
      <c r="M189" s="116" t="s">
        <v>51</v>
      </c>
      <c r="N189" s="116" t="s">
        <v>52</v>
      </c>
      <c r="O189" s="116" t="s">
        <v>49</v>
      </c>
      <c r="P189" s="116" t="s">
        <v>50</v>
      </c>
      <c r="Q189" s="116" t="s">
        <v>51</v>
      </c>
      <c r="R189" s="116" t="s">
        <v>52</v>
      </c>
      <c r="S189" s="116" t="s">
        <v>49</v>
      </c>
      <c r="T189" s="116" t="s">
        <v>50</v>
      </c>
      <c r="U189" s="116" t="s">
        <v>51</v>
      </c>
      <c r="V189" s="116" t="s">
        <v>52</v>
      </c>
      <c r="W189" s="116" t="s">
        <v>49</v>
      </c>
      <c r="X189" s="116" t="s">
        <v>50</v>
      </c>
      <c r="Y189" s="116" t="s">
        <v>51</v>
      </c>
      <c r="Z189" s="59" t="s">
        <v>52</v>
      </c>
      <c r="AA189" s="59" t="s">
        <v>49</v>
      </c>
      <c r="AB189" s="59" t="s">
        <v>50</v>
      </c>
      <c r="AC189" s="59" t="s">
        <v>51</v>
      </c>
      <c r="AD189" s="59" t="s">
        <v>52</v>
      </c>
      <c r="AE189" s="117" t="s">
        <v>49</v>
      </c>
      <c r="AF189" s="117" t="s">
        <v>50</v>
      </c>
      <c r="AG189" s="117" t="s">
        <v>51</v>
      </c>
      <c r="AH189" s="117" t="s">
        <v>52</v>
      </c>
      <c r="AI189" s="117" t="s">
        <v>49</v>
      </c>
      <c r="AJ189" s="117" t="s">
        <v>50</v>
      </c>
      <c r="AK189" s="117" t="s">
        <v>51</v>
      </c>
      <c r="AL189" s="117" t="s">
        <v>52</v>
      </c>
      <c r="AM189" s="117" t="s">
        <v>49</v>
      </c>
      <c r="AN189" s="117" t="s">
        <v>50</v>
      </c>
      <c r="AO189" s="117" t="s">
        <v>51</v>
      </c>
      <c r="AP189" s="117" t="s">
        <v>52</v>
      </c>
      <c r="AQ189" s="117" t="s">
        <v>49</v>
      </c>
      <c r="AR189" s="117" t="s">
        <v>50</v>
      </c>
      <c r="AS189" s="117" t="s">
        <v>51</v>
      </c>
      <c r="AT189" s="117" t="s">
        <v>52</v>
      </c>
      <c r="AU189" s="117" t="s">
        <v>49</v>
      </c>
      <c r="AV189" s="117" t="s">
        <v>50</v>
      </c>
      <c r="AW189" s="117" t="s">
        <v>51</v>
      </c>
      <c r="AX189" s="117" t="str">
        <f t="shared" ref="AX189:BR189" si="518">AX2</f>
        <v>Q4</v>
      </c>
      <c r="AY189" s="117" t="str">
        <f t="shared" si="518"/>
        <v>Q1</v>
      </c>
      <c r="AZ189" s="117" t="str">
        <f t="shared" si="518"/>
        <v>Q2</v>
      </c>
      <c r="BA189" s="117" t="str">
        <f t="shared" si="518"/>
        <v>Q3</v>
      </c>
      <c r="BB189" s="117" t="str">
        <f t="shared" si="518"/>
        <v>Q4</v>
      </c>
      <c r="BC189" s="117" t="str">
        <f t="shared" si="518"/>
        <v>Q1</v>
      </c>
      <c r="BD189" s="117" t="str">
        <f t="shared" si="518"/>
        <v>Q2</v>
      </c>
      <c r="BE189" s="117" t="str">
        <f t="shared" si="518"/>
        <v>Q3</v>
      </c>
      <c r="BF189" s="117" t="str">
        <f t="shared" si="518"/>
        <v>Q4</v>
      </c>
      <c r="BG189" s="117" t="str">
        <f t="shared" si="518"/>
        <v>Q1</v>
      </c>
      <c r="BH189" s="117" t="str">
        <f t="shared" si="518"/>
        <v>Q2</v>
      </c>
      <c r="BI189" s="117" t="str">
        <f t="shared" si="518"/>
        <v>Q3</v>
      </c>
      <c r="BJ189" s="117" t="str">
        <f t="shared" si="518"/>
        <v>Q4</v>
      </c>
      <c r="BK189" s="117" t="str">
        <f t="shared" si="518"/>
        <v>Q1</v>
      </c>
      <c r="BL189" s="117" t="str">
        <f t="shared" si="518"/>
        <v>Q2</v>
      </c>
      <c r="BM189" s="117" t="str">
        <f t="shared" si="518"/>
        <v>Q3</v>
      </c>
      <c r="BN189" s="117" t="str">
        <f t="shared" si="518"/>
        <v>Q4</v>
      </c>
      <c r="BO189" s="117" t="str">
        <f t="shared" si="518"/>
        <v>Q1</v>
      </c>
      <c r="BP189" s="117" t="str">
        <f t="shared" si="518"/>
        <v>Q2</v>
      </c>
      <c r="BQ189" s="117" t="str">
        <f t="shared" si="518"/>
        <v>Q3</v>
      </c>
      <c r="BR189" s="117" t="str">
        <f t="shared" si="518"/>
        <v>Q4</v>
      </c>
      <c r="BS189" s="117" t="str">
        <f t="shared" ref="BS189:BZ189" si="519">BS2</f>
        <v>Q1</v>
      </c>
      <c r="BT189" s="117" t="str">
        <f t="shared" si="519"/>
        <v>Q2</v>
      </c>
      <c r="BU189" s="117" t="str">
        <f t="shared" si="519"/>
        <v>Q3</v>
      </c>
      <c r="BV189" s="117" t="str">
        <f t="shared" si="519"/>
        <v>Q4</v>
      </c>
      <c r="BW189" s="117" t="str">
        <f t="shared" si="519"/>
        <v>Q1</v>
      </c>
      <c r="BX189" s="117" t="str">
        <f t="shared" si="519"/>
        <v>Q2</v>
      </c>
      <c r="BY189" s="117" t="str">
        <f t="shared" si="519"/>
        <v>Q3</v>
      </c>
      <c r="BZ189" s="117" t="str">
        <f t="shared" si="519"/>
        <v>Q4</v>
      </c>
      <c r="CA189" s="117" t="str">
        <f t="shared" ref="CA189:CD189" si="520">CA2</f>
        <v>Q1</v>
      </c>
      <c r="CB189" s="117" t="str">
        <f t="shared" si="520"/>
        <v>Q2</v>
      </c>
      <c r="CC189" s="117" t="str">
        <f t="shared" si="520"/>
        <v>Q3</v>
      </c>
      <c r="CD189" s="117" t="str">
        <f t="shared" si="520"/>
        <v>Q4</v>
      </c>
      <c r="CE189" s="117" t="str">
        <f t="shared" ref="CE189:CH189" si="521">CE2</f>
        <v>Q1</v>
      </c>
      <c r="CF189" s="117" t="str">
        <f t="shared" si="521"/>
        <v>Q2</v>
      </c>
      <c r="CG189" s="117" t="str">
        <f t="shared" si="521"/>
        <v>Q3</v>
      </c>
      <c r="CH189" s="117" t="str">
        <f t="shared" si="521"/>
        <v>Q4</v>
      </c>
      <c r="CL189" s="4"/>
      <c r="CM189" s="4"/>
      <c r="CN189" s="4"/>
      <c r="CO189" s="4"/>
      <c r="CP189" s="4"/>
      <c r="CQ189" s="4"/>
      <c r="CR189" s="4"/>
      <c r="CS189" s="4"/>
      <c r="DB189" s="3"/>
      <c r="DC189" s="3"/>
      <c r="DD189" s="3"/>
      <c r="DE189" s="3"/>
      <c r="DF189" s="3"/>
    </row>
    <row r="190" spans="1:110" ht="13.5" thickBot="1" x14ac:dyDescent="0.35">
      <c r="A190" s="60"/>
      <c r="B190" s="60" t="s">
        <v>20</v>
      </c>
      <c r="C190" s="50">
        <v>38504</v>
      </c>
      <c r="D190" s="50">
        <v>38596</v>
      </c>
      <c r="E190" s="50">
        <v>38687</v>
      </c>
      <c r="F190" s="50">
        <v>38777</v>
      </c>
      <c r="G190" s="50">
        <v>38869</v>
      </c>
      <c r="H190" s="50">
        <v>38961</v>
      </c>
      <c r="I190" s="50">
        <v>39052</v>
      </c>
      <c r="J190" s="50">
        <v>39142</v>
      </c>
      <c r="K190" s="50">
        <v>39234</v>
      </c>
      <c r="L190" s="50">
        <v>39326</v>
      </c>
      <c r="M190" s="50">
        <v>39417</v>
      </c>
      <c r="N190" s="50">
        <v>39508</v>
      </c>
      <c r="O190" s="50">
        <v>39600</v>
      </c>
      <c r="P190" s="50">
        <v>39692</v>
      </c>
      <c r="Q190" s="50">
        <v>39783</v>
      </c>
      <c r="R190" s="50">
        <v>39873</v>
      </c>
      <c r="S190" s="50">
        <v>39965</v>
      </c>
      <c r="T190" s="50">
        <v>40057</v>
      </c>
      <c r="U190" s="50">
        <v>40148</v>
      </c>
      <c r="V190" s="50">
        <v>40238</v>
      </c>
      <c r="W190" s="50">
        <v>40330</v>
      </c>
      <c r="X190" s="50">
        <v>40422</v>
      </c>
      <c r="Y190" s="50">
        <v>40513</v>
      </c>
      <c r="Z190" s="50">
        <v>40603</v>
      </c>
      <c r="AA190" s="50">
        <v>40695</v>
      </c>
      <c r="AB190" s="50">
        <v>40787</v>
      </c>
      <c r="AC190" s="50">
        <v>40878</v>
      </c>
      <c r="AD190" s="50">
        <v>40969</v>
      </c>
      <c r="AE190" s="50">
        <v>41061</v>
      </c>
      <c r="AF190" s="50">
        <v>41153</v>
      </c>
      <c r="AG190" s="50">
        <v>41244</v>
      </c>
      <c r="AH190" s="50">
        <v>41334</v>
      </c>
      <c r="AI190" s="50">
        <v>41426</v>
      </c>
      <c r="AJ190" s="50">
        <v>41518</v>
      </c>
      <c r="AK190" s="50">
        <v>41609</v>
      </c>
      <c r="AL190" s="50">
        <v>41699</v>
      </c>
      <c r="AM190" s="50">
        <v>41791</v>
      </c>
      <c r="AN190" s="50">
        <v>41883</v>
      </c>
      <c r="AO190" s="50">
        <v>41974</v>
      </c>
      <c r="AP190" s="50">
        <v>42064</v>
      </c>
      <c r="AQ190" s="50">
        <v>42156</v>
      </c>
      <c r="AR190" s="50">
        <v>42248</v>
      </c>
      <c r="AS190" s="50">
        <v>42339</v>
      </c>
      <c r="AT190" s="50">
        <v>42430</v>
      </c>
      <c r="AU190" s="50">
        <v>42522</v>
      </c>
      <c r="AV190" s="50">
        <v>42614</v>
      </c>
      <c r="AW190" s="50">
        <v>42705</v>
      </c>
      <c r="AX190" s="50">
        <f t="shared" ref="AX190:BR190" si="522">AX3</f>
        <v>42795</v>
      </c>
      <c r="AY190" s="50">
        <f t="shared" si="522"/>
        <v>42887</v>
      </c>
      <c r="AZ190" s="50">
        <f t="shared" si="522"/>
        <v>42979</v>
      </c>
      <c r="BA190" s="50">
        <f t="shared" si="522"/>
        <v>43070</v>
      </c>
      <c r="BB190" s="50">
        <f t="shared" si="522"/>
        <v>43160</v>
      </c>
      <c r="BC190" s="50">
        <f t="shared" si="522"/>
        <v>43252</v>
      </c>
      <c r="BD190" s="50">
        <f t="shared" si="522"/>
        <v>43344</v>
      </c>
      <c r="BE190" s="50">
        <f t="shared" si="522"/>
        <v>43435</v>
      </c>
      <c r="BF190" s="50">
        <f t="shared" si="522"/>
        <v>43525</v>
      </c>
      <c r="BG190" s="50">
        <f t="shared" si="522"/>
        <v>43617</v>
      </c>
      <c r="BH190" s="50">
        <f t="shared" si="522"/>
        <v>43709</v>
      </c>
      <c r="BI190" s="50">
        <f t="shared" si="522"/>
        <v>43800</v>
      </c>
      <c r="BJ190" s="50">
        <f t="shared" si="522"/>
        <v>43891</v>
      </c>
      <c r="BK190" s="50">
        <f t="shared" si="522"/>
        <v>43983</v>
      </c>
      <c r="BL190" s="50">
        <f t="shared" si="522"/>
        <v>44075</v>
      </c>
      <c r="BM190" s="50">
        <f t="shared" si="522"/>
        <v>44166</v>
      </c>
      <c r="BN190" s="50">
        <f t="shared" si="522"/>
        <v>44256</v>
      </c>
      <c r="BO190" s="50">
        <f t="shared" si="522"/>
        <v>44348</v>
      </c>
      <c r="BP190" s="50">
        <f t="shared" si="522"/>
        <v>44440</v>
      </c>
      <c r="BQ190" s="50">
        <f t="shared" si="522"/>
        <v>44531</v>
      </c>
      <c r="BR190" s="50">
        <f t="shared" si="522"/>
        <v>44621</v>
      </c>
      <c r="BS190" s="50">
        <f t="shared" ref="BS190:BZ190" si="523">BS3</f>
        <v>44713</v>
      </c>
      <c r="BT190" s="50">
        <f t="shared" si="523"/>
        <v>44805</v>
      </c>
      <c r="BU190" s="50">
        <f t="shared" si="523"/>
        <v>44896</v>
      </c>
      <c r="BV190" s="50">
        <f t="shared" si="523"/>
        <v>44986</v>
      </c>
      <c r="BW190" s="50">
        <f t="shared" si="523"/>
        <v>45078</v>
      </c>
      <c r="BX190" s="50">
        <f t="shared" si="523"/>
        <v>45170</v>
      </c>
      <c r="BY190" s="50">
        <f t="shared" si="523"/>
        <v>45261</v>
      </c>
      <c r="BZ190" s="50">
        <f t="shared" si="523"/>
        <v>45352</v>
      </c>
      <c r="CA190" s="50">
        <f t="shared" ref="CA190:CD190" si="524">CA3</f>
        <v>45444</v>
      </c>
      <c r="CB190" s="50">
        <f t="shared" si="524"/>
        <v>45536</v>
      </c>
      <c r="CC190" s="50">
        <f t="shared" si="524"/>
        <v>45627</v>
      </c>
      <c r="CD190" s="50">
        <f t="shared" si="524"/>
        <v>45717</v>
      </c>
      <c r="CE190" s="50">
        <f t="shared" ref="CE190:CH190" si="525">CE3</f>
        <v>45809</v>
      </c>
      <c r="CF190" s="50">
        <f t="shared" si="525"/>
        <v>45901</v>
      </c>
      <c r="CG190" s="50">
        <f t="shared" si="525"/>
        <v>45992</v>
      </c>
      <c r="CH190" s="50">
        <f t="shared" si="525"/>
        <v>46082</v>
      </c>
      <c r="CL190" s="4"/>
      <c r="CM190" s="4"/>
      <c r="CN190" s="4"/>
      <c r="CO190" s="4"/>
      <c r="CP190" s="4"/>
      <c r="CQ190" s="4"/>
      <c r="CR190" s="4"/>
      <c r="CS190" s="4"/>
      <c r="DB190" s="3"/>
      <c r="DC190" s="3"/>
      <c r="DD190" s="3"/>
      <c r="DE190" s="3"/>
      <c r="DF190" s="3"/>
    </row>
    <row r="191" spans="1:110" x14ac:dyDescent="0.3">
      <c r="A191" s="182">
        <v>2004</v>
      </c>
      <c r="B191" s="119"/>
      <c r="C191" s="120"/>
      <c r="D191" s="120"/>
      <c r="E191" s="120"/>
      <c r="F191" s="120">
        <f>SUM(F5:F8)/4/4</f>
        <v>59.713590979542843</v>
      </c>
      <c r="G191" s="120">
        <f t="shared" ref="G191:AL191" si="526">SUM(G5:G8)/4</f>
        <v>238.85436391817137</v>
      </c>
      <c r="H191" s="120">
        <f t="shared" si="526"/>
        <v>237.54795000624793</v>
      </c>
      <c r="I191" s="120">
        <f t="shared" si="526"/>
        <v>237.54795000624793</v>
      </c>
      <c r="J191" s="120">
        <f t="shared" si="526"/>
        <v>237.71353261088734</v>
      </c>
      <c r="K191" s="120">
        <f t="shared" si="526"/>
        <v>237.71353261088734</v>
      </c>
      <c r="L191" s="120">
        <f t="shared" si="526"/>
        <v>237.67483089300782</v>
      </c>
      <c r="M191" s="120">
        <f t="shared" si="526"/>
        <v>240.24406764257219</v>
      </c>
      <c r="N191" s="120">
        <f t="shared" si="526"/>
        <v>240.24406764257219</v>
      </c>
      <c r="O191" s="120">
        <f t="shared" si="526"/>
        <v>240.24406764257219</v>
      </c>
      <c r="P191" s="120">
        <f t="shared" si="526"/>
        <v>240.24406764257219</v>
      </c>
      <c r="Q191" s="120">
        <f t="shared" si="526"/>
        <v>240.24406764257219</v>
      </c>
      <c r="R191" s="120">
        <f t="shared" si="526"/>
        <v>240.24406764257219</v>
      </c>
      <c r="S191" s="120">
        <f t="shared" si="526"/>
        <v>240.24406764257219</v>
      </c>
      <c r="T191" s="120">
        <f t="shared" si="526"/>
        <v>240.24406764257219</v>
      </c>
      <c r="U191" s="120">
        <f t="shared" si="526"/>
        <v>240.24406764257219</v>
      </c>
      <c r="V191" s="120">
        <f t="shared" si="526"/>
        <v>240.24406764257219</v>
      </c>
      <c r="W191" s="120">
        <f t="shared" si="526"/>
        <v>240.24406764257219</v>
      </c>
      <c r="X191" s="120">
        <f t="shared" si="526"/>
        <v>240.24406764257219</v>
      </c>
      <c r="Y191" s="120">
        <f t="shared" si="526"/>
        <v>240.24406764257219</v>
      </c>
      <c r="Z191" s="120">
        <f t="shared" si="526"/>
        <v>240.24406764257219</v>
      </c>
      <c r="AA191" s="120">
        <f t="shared" si="526"/>
        <v>240.24406764257219</v>
      </c>
      <c r="AB191" s="120">
        <f t="shared" si="526"/>
        <v>239.14128660921247</v>
      </c>
      <c r="AC191" s="120">
        <f t="shared" si="526"/>
        <v>239.25159316391372</v>
      </c>
      <c r="AD191" s="120">
        <f t="shared" si="526"/>
        <v>239.25159316391372</v>
      </c>
      <c r="AE191" s="120">
        <f t="shared" si="526"/>
        <v>239.14128660921244</v>
      </c>
      <c r="AF191" s="120">
        <f t="shared" si="526"/>
        <v>239.14128660921244</v>
      </c>
      <c r="AG191" s="120">
        <f t="shared" si="526"/>
        <v>239.14128660921244</v>
      </c>
      <c r="AH191" s="120">
        <f t="shared" si="526"/>
        <v>239.14128660921244</v>
      </c>
      <c r="AI191" s="120">
        <f t="shared" si="526"/>
        <v>238.15500332182307</v>
      </c>
      <c r="AJ191" s="120">
        <f t="shared" si="526"/>
        <v>238.15500332182307</v>
      </c>
      <c r="AK191" s="120">
        <f t="shared" si="526"/>
        <v>238.15500332182307</v>
      </c>
      <c r="AL191" s="120">
        <f t="shared" si="526"/>
        <v>238.15122994741057</v>
      </c>
      <c r="AM191" s="120">
        <f t="shared" ref="AM191:BR191" si="527">SUM(AM5:AM8)/4</f>
        <v>238.15122994741057</v>
      </c>
      <c r="AN191" s="120">
        <f t="shared" si="527"/>
        <v>238.15122994741057</v>
      </c>
      <c r="AO191" s="120">
        <f t="shared" si="527"/>
        <v>238.19461286751016</v>
      </c>
      <c r="AP191" s="120">
        <f t="shared" si="527"/>
        <v>238.19461286751016</v>
      </c>
      <c r="AQ191" s="120">
        <f t="shared" si="527"/>
        <v>238.19461286751016</v>
      </c>
      <c r="AR191" s="120">
        <f t="shared" si="527"/>
        <v>238.19461286751016</v>
      </c>
      <c r="AS191" s="120">
        <f t="shared" si="527"/>
        <v>238.19461286751016</v>
      </c>
      <c r="AT191" s="120">
        <f t="shared" si="527"/>
        <v>238.19461286751016</v>
      </c>
      <c r="AU191" s="120">
        <f t="shared" si="527"/>
        <v>238.19461286751016</v>
      </c>
      <c r="AV191" s="120">
        <f t="shared" si="527"/>
        <v>238.19461286751016</v>
      </c>
      <c r="AW191" s="120">
        <f t="shared" si="527"/>
        <v>238.19461286751016</v>
      </c>
      <c r="AX191" s="120">
        <f t="shared" si="527"/>
        <v>238.19461286751016</v>
      </c>
      <c r="AY191" s="120">
        <f t="shared" si="527"/>
        <v>238.19461286751016</v>
      </c>
      <c r="AZ191" s="120">
        <f t="shared" si="527"/>
        <v>238.19461286751016</v>
      </c>
      <c r="BA191" s="120">
        <f t="shared" si="527"/>
        <v>238.19461286751016</v>
      </c>
      <c r="BB191" s="120">
        <f t="shared" si="527"/>
        <v>238.19461286751016</v>
      </c>
      <c r="BC191" s="120">
        <f t="shared" si="527"/>
        <v>238.19461286751016</v>
      </c>
      <c r="BD191" s="120">
        <f t="shared" si="527"/>
        <v>238.19461286751016</v>
      </c>
      <c r="BE191" s="120">
        <f t="shared" si="527"/>
        <v>238.19461286751016</v>
      </c>
      <c r="BF191" s="120">
        <f t="shared" si="527"/>
        <v>238.19461286751016</v>
      </c>
      <c r="BG191" s="120">
        <f t="shared" si="527"/>
        <v>238.19461286751016</v>
      </c>
      <c r="BH191" s="120">
        <f t="shared" si="527"/>
        <v>238.19461286751016</v>
      </c>
      <c r="BI191" s="120">
        <f t="shared" si="527"/>
        <v>238.19461286751016</v>
      </c>
      <c r="BJ191" s="120">
        <f t="shared" si="527"/>
        <v>238.19503425951018</v>
      </c>
      <c r="BK191" s="120">
        <f t="shared" si="527"/>
        <v>238.19503425951018</v>
      </c>
      <c r="BL191" s="120">
        <f t="shared" si="527"/>
        <v>238.19503425951018</v>
      </c>
      <c r="BM191" s="120">
        <f t="shared" si="527"/>
        <v>238.19503425951018</v>
      </c>
      <c r="BN191" s="120">
        <f t="shared" si="527"/>
        <v>238.19749999999999</v>
      </c>
      <c r="BO191" s="120">
        <f t="shared" si="527"/>
        <v>238.19749999999999</v>
      </c>
      <c r="BP191" s="120">
        <f t="shared" si="527"/>
        <v>238.19749999999999</v>
      </c>
      <c r="BQ191" s="120">
        <f t="shared" si="527"/>
        <v>238.19749999999999</v>
      </c>
      <c r="BR191" s="120">
        <f t="shared" si="527"/>
        <v>238.19749999999999</v>
      </c>
      <c r="BS191" s="120">
        <f t="shared" ref="BS191:CD191" si="528">SUM(BS5:BS8)/4</f>
        <v>236.76999999999998</v>
      </c>
      <c r="BT191" s="120">
        <f t="shared" si="528"/>
        <v>236.76999999999998</v>
      </c>
      <c r="BU191" s="120">
        <f t="shared" si="528"/>
        <v>236.76999999999998</v>
      </c>
      <c r="BV191" s="120">
        <f t="shared" si="528"/>
        <v>236.76999999999998</v>
      </c>
      <c r="BW191" s="120">
        <f t="shared" si="528"/>
        <v>236.76999999999998</v>
      </c>
      <c r="BX191" s="120">
        <f t="shared" si="528"/>
        <v>236.76999999999998</v>
      </c>
      <c r="BY191" s="120">
        <f t="shared" si="528"/>
        <v>236.76999999999998</v>
      </c>
      <c r="BZ191" s="120">
        <f t="shared" si="528"/>
        <v>236.76999999999998</v>
      </c>
      <c r="CA191" s="120">
        <f t="shared" si="528"/>
        <v>236.76999999999998</v>
      </c>
      <c r="CB191" s="120">
        <f t="shared" si="528"/>
        <v>236.76999999999998</v>
      </c>
      <c r="CC191" s="120">
        <f t="shared" si="528"/>
        <v>236.76999999999998</v>
      </c>
      <c r="CD191" s="120">
        <f t="shared" si="528"/>
        <v>236.76999999999998</v>
      </c>
      <c r="CE191" s="120">
        <f t="shared" ref="CE191:CH191" si="529">SUM(CE5:CE8)/4</f>
        <v>236.76999999999998</v>
      </c>
      <c r="CF191" s="120">
        <f t="shared" si="529"/>
        <v>0</v>
      </c>
      <c r="CG191" s="120">
        <f t="shared" si="529"/>
        <v>0</v>
      </c>
      <c r="CH191" s="120">
        <f t="shared" si="529"/>
        <v>0</v>
      </c>
      <c r="CK191" s="1"/>
      <c r="CL191" s="4"/>
      <c r="CM191" s="4"/>
      <c r="CN191" s="4"/>
      <c r="CO191" s="4"/>
      <c r="CP191" s="4"/>
      <c r="CQ191" s="4"/>
      <c r="CR191" s="4"/>
      <c r="CS191" s="4"/>
      <c r="DB191" s="3"/>
      <c r="DC191" s="3"/>
      <c r="DD191" s="3"/>
      <c r="DE191" s="3"/>
      <c r="DF191" s="3"/>
    </row>
    <row r="192" spans="1:110" x14ac:dyDescent="0.3">
      <c r="A192" s="183">
        <v>2005</v>
      </c>
      <c r="B192" s="119"/>
      <c r="C192" s="119"/>
      <c r="D192" s="119"/>
      <c r="E192" s="119"/>
      <c r="F192" s="121">
        <f t="shared" ref="F192:AK192" si="530">SUM(F9:F12)/4</f>
        <v>237.82084817032433</v>
      </c>
      <c r="G192" s="122">
        <f t="shared" si="530"/>
        <v>237.39395665274449</v>
      </c>
      <c r="H192" s="122">
        <f t="shared" si="530"/>
        <v>236.08326014086526</v>
      </c>
      <c r="I192" s="122">
        <f t="shared" si="530"/>
        <v>236.08326014086526</v>
      </c>
      <c r="J192" s="122">
        <f t="shared" si="530"/>
        <v>236.0268827664334</v>
      </c>
      <c r="K192" s="122">
        <f t="shared" si="530"/>
        <v>236.0268827664334</v>
      </c>
      <c r="L192" s="122">
        <f t="shared" si="530"/>
        <v>236.61095772491944</v>
      </c>
      <c r="M192" s="122">
        <f t="shared" si="530"/>
        <v>239.42333217771815</v>
      </c>
      <c r="N192" s="122">
        <f t="shared" si="530"/>
        <v>239.42333217771815</v>
      </c>
      <c r="O192" s="122">
        <f t="shared" si="530"/>
        <v>239.42333217771815</v>
      </c>
      <c r="P192" s="122">
        <f t="shared" si="530"/>
        <v>239.55269769477795</v>
      </c>
      <c r="Q192" s="122">
        <f t="shared" si="530"/>
        <v>239.55269769477795</v>
      </c>
      <c r="R192" s="122">
        <f t="shared" si="530"/>
        <v>239.55269769477795</v>
      </c>
      <c r="S192" s="122">
        <f t="shared" si="530"/>
        <v>239.55269769477795</v>
      </c>
      <c r="T192" s="122">
        <f t="shared" si="530"/>
        <v>239.55086163669895</v>
      </c>
      <c r="U192" s="122">
        <f t="shared" si="530"/>
        <v>239.55086163669895</v>
      </c>
      <c r="V192" s="122">
        <f t="shared" si="530"/>
        <v>239.55086163669895</v>
      </c>
      <c r="W192" s="122">
        <f t="shared" si="530"/>
        <v>239.743229578908</v>
      </c>
      <c r="X192" s="122">
        <f t="shared" si="530"/>
        <v>240.0665073559598</v>
      </c>
      <c r="Y192" s="122">
        <f t="shared" si="530"/>
        <v>240.0665073559598</v>
      </c>
      <c r="Z192" s="122">
        <f t="shared" si="530"/>
        <v>240.0665073559598</v>
      </c>
      <c r="AA192" s="122">
        <f t="shared" si="530"/>
        <v>240.06655014833095</v>
      </c>
      <c r="AB192" s="122">
        <f t="shared" si="530"/>
        <v>240.70116964562067</v>
      </c>
      <c r="AC192" s="122">
        <f t="shared" si="530"/>
        <v>240.70116964562067</v>
      </c>
      <c r="AD192" s="122">
        <f t="shared" si="530"/>
        <v>240.70116964562067</v>
      </c>
      <c r="AE192" s="122">
        <f t="shared" si="530"/>
        <v>241.59993008238831</v>
      </c>
      <c r="AF192" s="122">
        <f t="shared" si="530"/>
        <v>241.59993008238831</v>
      </c>
      <c r="AG192" s="122">
        <f t="shared" si="530"/>
        <v>241.59993008238831</v>
      </c>
      <c r="AH192" s="122">
        <f t="shared" si="530"/>
        <v>241.59993008238831</v>
      </c>
      <c r="AI192" s="122">
        <f t="shared" si="530"/>
        <v>240.61039849780235</v>
      </c>
      <c r="AJ192" s="122">
        <f t="shared" si="530"/>
        <v>240.61039849780235</v>
      </c>
      <c r="AK192" s="122">
        <f t="shared" si="530"/>
        <v>240.61039849780235</v>
      </c>
      <c r="AL192" s="122">
        <f t="shared" ref="AL192:BQ192" si="531">SUM(AL9:AL12)/4</f>
        <v>240.60682064732367</v>
      </c>
      <c r="AM192" s="122">
        <f t="shared" si="531"/>
        <v>240.55129193374188</v>
      </c>
      <c r="AN192" s="122">
        <f t="shared" si="531"/>
        <v>240.55129193374188</v>
      </c>
      <c r="AO192" s="122">
        <f t="shared" si="531"/>
        <v>240.55129193374188</v>
      </c>
      <c r="AP192" s="122">
        <f t="shared" si="531"/>
        <v>240.55129193374188</v>
      </c>
      <c r="AQ192" s="122">
        <f t="shared" si="531"/>
        <v>240.55129193374188</v>
      </c>
      <c r="AR192" s="122">
        <f t="shared" si="531"/>
        <v>240.55129193374188</v>
      </c>
      <c r="AS192" s="122">
        <f t="shared" si="531"/>
        <v>240.55129193374188</v>
      </c>
      <c r="AT192" s="122">
        <f t="shared" si="531"/>
        <v>240.55129193374188</v>
      </c>
      <c r="AU192" s="122">
        <f t="shared" si="531"/>
        <v>240.55129193374188</v>
      </c>
      <c r="AV192" s="122">
        <f t="shared" si="531"/>
        <v>240.55129193374188</v>
      </c>
      <c r="AW192" s="122">
        <f t="shared" si="531"/>
        <v>240.55129193374188</v>
      </c>
      <c r="AX192" s="122">
        <f t="shared" si="531"/>
        <v>240.39018749798245</v>
      </c>
      <c r="AY192" s="122">
        <f t="shared" si="531"/>
        <v>240.39018749798245</v>
      </c>
      <c r="AZ192" s="122">
        <f t="shared" si="531"/>
        <v>240.39018749798245</v>
      </c>
      <c r="BA192" s="122">
        <f t="shared" si="531"/>
        <v>240.39018749798245</v>
      </c>
      <c r="BB192" s="122">
        <f t="shared" si="531"/>
        <v>240.39018749798245</v>
      </c>
      <c r="BC192" s="122">
        <f t="shared" si="531"/>
        <v>240.39018749798245</v>
      </c>
      <c r="BD192" s="122">
        <f t="shared" si="531"/>
        <v>240.39018749798245</v>
      </c>
      <c r="BE192" s="122">
        <f t="shared" si="531"/>
        <v>240.39018749798245</v>
      </c>
      <c r="BF192" s="122">
        <f t="shared" si="531"/>
        <v>240.39018749798245</v>
      </c>
      <c r="BG192" s="122">
        <f t="shared" si="531"/>
        <v>240.39018749798245</v>
      </c>
      <c r="BH192" s="122">
        <f t="shared" si="531"/>
        <v>240.39018749798245</v>
      </c>
      <c r="BI192" s="122">
        <f t="shared" si="531"/>
        <v>240.39018749798245</v>
      </c>
      <c r="BJ192" s="122">
        <f t="shared" si="531"/>
        <v>240.3900844771118</v>
      </c>
      <c r="BK192" s="122">
        <f t="shared" si="531"/>
        <v>240.3900844771118</v>
      </c>
      <c r="BL192" s="122">
        <f t="shared" si="531"/>
        <v>240.3900844771118</v>
      </c>
      <c r="BM192" s="122">
        <f t="shared" si="531"/>
        <v>240.3900844771118</v>
      </c>
      <c r="BN192" s="122">
        <f t="shared" si="531"/>
        <v>240.38749999999999</v>
      </c>
      <c r="BO192" s="122">
        <f t="shared" si="531"/>
        <v>240.38749999999999</v>
      </c>
      <c r="BP192" s="122">
        <f t="shared" si="531"/>
        <v>240.38749999999999</v>
      </c>
      <c r="BQ192" s="122">
        <f t="shared" si="531"/>
        <v>240.38749999999999</v>
      </c>
      <c r="BR192" s="122">
        <f t="shared" ref="BR192:CD192" si="532">SUM(BR9:BR12)/4</f>
        <v>240.38749999999999</v>
      </c>
      <c r="BS192" s="122">
        <f t="shared" si="532"/>
        <v>239.00749999999999</v>
      </c>
      <c r="BT192" s="122">
        <f t="shared" si="532"/>
        <v>239.00749999999999</v>
      </c>
      <c r="BU192" s="122">
        <f t="shared" si="532"/>
        <v>239.00749999999999</v>
      </c>
      <c r="BV192" s="122">
        <f t="shared" si="532"/>
        <v>239.00749999999999</v>
      </c>
      <c r="BW192" s="122">
        <f t="shared" si="532"/>
        <v>239.00749999999999</v>
      </c>
      <c r="BX192" s="122">
        <f t="shared" si="532"/>
        <v>239.00749999999999</v>
      </c>
      <c r="BY192" s="122">
        <f t="shared" si="532"/>
        <v>239.00749999999999</v>
      </c>
      <c r="BZ192" s="122">
        <f t="shared" si="532"/>
        <v>239.00749999999999</v>
      </c>
      <c r="CA192" s="122">
        <f t="shared" si="532"/>
        <v>239.00749999999999</v>
      </c>
      <c r="CB192" s="122">
        <f t="shared" si="532"/>
        <v>239.00749999999999</v>
      </c>
      <c r="CC192" s="122">
        <f t="shared" si="532"/>
        <v>239.00749999999999</v>
      </c>
      <c r="CD192" s="122">
        <f t="shared" si="532"/>
        <v>239.00749999999999</v>
      </c>
      <c r="CE192" s="122">
        <f t="shared" ref="CE192:CH192" si="533">SUM(CE9:CE12)/4</f>
        <v>239.00749999999999</v>
      </c>
      <c r="CF192" s="122">
        <f t="shared" si="533"/>
        <v>0</v>
      </c>
      <c r="CG192" s="122">
        <f t="shared" si="533"/>
        <v>0</v>
      </c>
      <c r="CH192" s="122">
        <f t="shared" si="533"/>
        <v>0</v>
      </c>
      <c r="CK192" s="1"/>
      <c r="CL192" s="4"/>
      <c r="CM192" s="4"/>
      <c r="CN192" s="4"/>
      <c r="CO192" s="4"/>
      <c r="CP192" s="4"/>
      <c r="CQ192" s="4"/>
      <c r="CR192" s="4"/>
      <c r="CS192" s="4"/>
      <c r="DB192" s="3"/>
      <c r="DC192" s="3"/>
      <c r="DD192" s="3"/>
      <c r="DE192" s="3"/>
      <c r="DF192" s="3"/>
    </row>
    <row r="193" spans="1:110" x14ac:dyDescent="0.3">
      <c r="A193" s="183">
        <v>2006</v>
      </c>
      <c r="B193" s="119"/>
      <c r="C193" s="119"/>
      <c r="D193" s="119"/>
      <c r="E193" s="119"/>
      <c r="F193" s="123"/>
      <c r="G193" s="120"/>
      <c r="H193" s="120"/>
      <c r="I193" s="120"/>
      <c r="J193" s="121">
        <f t="shared" ref="J193:AO193" si="534">SUM(J13:J16)/4</f>
        <v>235.09292456372668</v>
      </c>
      <c r="K193" s="122">
        <f t="shared" si="534"/>
        <v>234.04421353932509</v>
      </c>
      <c r="L193" s="122">
        <f t="shared" si="534"/>
        <v>233.64447957633121</v>
      </c>
      <c r="M193" s="122">
        <f t="shared" si="534"/>
        <v>235.88050636635467</v>
      </c>
      <c r="N193" s="122">
        <f t="shared" si="534"/>
        <v>235.88050636635467</v>
      </c>
      <c r="O193" s="122">
        <f t="shared" si="534"/>
        <v>235.88050636635467</v>
      </c>
      <c r="P193" s="122">
        <f t="shared" si="534"/>
        <v>235.90993135413146</v>
      </c>
      <c r="Q193" s="122">
        <f t="shared" si="534"/>
        <v>235.90993135413146</v>
      </c>
      <c r="R193" s="122">
        <f t="shared" si="534"/>
        <v>235.91274124919985</v>
      </c>
      <c r="S193" s="122">
        <f t="shared" si="534"/>
        <v>235.91274124919985</v>
      </c>
      <c r="T193" s="122">
        <f t="shared" si="534"/>
        <v>236.47159989412049</v>
      </c>
      <c r="U193" s="122">
        <f t="shared" si="534"/>
        <v>236.47159989412049</v>
      </c>
      <c r="V193" s="122">
        <f t="shared" si="534"/>
        <v>236.47159989412049</v>
      </c>
      <c r="W193" s="122">
        <f t="shared" si="534"/>
        <v>236.75339348103557</v>
      </c>
      <c r="X193" s="122">
        <f t="shared" si="534"/>
        <v>236.78303611503321</v>
      </c>
      <c r="Y193" s="122">
        <f t="shared" si="534"/>
        <v>236.78303611503321</v>
      </c>
      <c r="Z193" s="122">
        <f t="shared" si="534"/>
        <v>236.78303611503321</v>
      </c>
      <c r="AA193" s="122">
        <f t="shared" si="534"/>
        <v>236.78303611503321</v>
      </c>
      <c r="AB193" s="122">
        <f t="shared" si="534"/>
        <v>236.80613408604336</v>
      </c>
      <c r="AC193" s="122">
        <f t="shared" si="534"/>
        <v>236.69637739949093</v>
      </c>
      <c r="AD193" s="122">
        <f t="shared" si="534"/>
        <v>236.69637739949093</v>
      </c>
      <c r="AE193" s="122">
        <f t="shared" si="534"/>
        <v>236.87011744873345</v>
      </c>
      <c r="AF193" s="122">
        <f t="shared" si="534"/>
        <v>236.87011744873345</v>
      </c>
      <c r="AG193" s="122">
        <f t="shared" si="534"/>
        <v>236.87011744873345</v>
      </c>
      <c r="AH193" s="122">
        <f t="shared" si="534"/>
        <v>236.87011744873345</v>
      </c>
      <c r="AI193" s="122">
        <f t="shared" si="534"/>
        <v>236.02638866926821</v>
      </c>
      <c r="AJ193" s="122">
        <f t="shared" si="534"/>
        <v>236.02638866926821</v>
      </c>
      <c r="AK193" s="122">
        <f t="shared" si="534"/>
        <v>236.02638866926821</v>
      </c>
      <c r="AL193" s="122">
        <f t="shared" si="534"/>
        <v>236.02291000899774</v>
      </c>
      <c r="AM193" s="122">
        <f t="shared" si="534"/>
        <v>235.99042635935385</v>
      </c>
      <c r="AN193" s="122">
        <f t="shared" si="534"/>
        <v>235.99042635935385</v>
      </c>
      <c r="AO193" s="122">
        <f t="shared" si="534"/>
        <v>235.99042635935385</v>
      </c>
      <c r="AP193" s="122">
        <f t="shared" ref="AP193:BU193" si="535">SUM(AP13:AP16)/4</f>
        <v>235.99042635935385</v>
      </c>
      <c r="AQ193" s="122">
        <f t="shared" si="535"/>
        <v>235.99042635935385</v>
      </c>
      <c r="AR193" s="122">
        <f t="shared" si="535"/>
        <v>235.99042635935385</v>
      </c>
      <c r="AS193" s="122">
        <f t="shared" si="535"/>
        <v>235.99042635935385</v>
      </c>
      <c r="AT193" s="122">
        <f t="shared" si="535"/>
        <v>235.99042635935385</v>
      </c>
      <c r="AU193" s="122">
        <f t="shared" si="535"/>
        <v>235.99042635935385</v>
      </c>
      <c r="AV193" s="122">
        <f t="shared" si="535"/>
        <v>235.99042635935385</v>
      </c>
      <c r="AW193" s="122">
        <f t="shared" si="535"/>
        <v>235.99042635935385</v>
      </c>
      <c r="AX193" s="122">
        <f t="shared" si="535"/>
        <v>235.99042635935385</v>
      </c>
      <c r="AY193" s="122">
        <f t="shared" si="535"/>
        <v>235.99042635935385</v>
      </c>
      <c r="AZ193" s="122">
        <f t="shared" si="535"/>
        <v>235.95031564501676</v>
      </c>
      <c r="BA193" s="122">
        <f t="shared" si="535"/>
        <v>235.95031564501676</v>
      </c>
      <c r="BB193" s="122">
        <f t="shared" si="535"/>
        <v>235.95031564501676</v>
      </c>
      <c r="BC193" s="122">
        <f t="shared" si="535"/>
        <v>235.95031564501676</v>
      </c>
      <c r="BD193" s="122">
        <f t="shared" si="535"/>
        <v>235.95031564501676</v>
      </c>
      <c r="BE193" s="122">
        <f t="shared" si="535"/>
        <v>235.95031564501676</v>
      </c>
      <c r="BF193" s="122">
        <f t="shared" si="535"/>
        <v>235.95031564501676</v>
      </c>
      <c r="BG193" s="122">
        <f t="shared" si="535"/>
        <v>235.95031564501676</v>
      </c>
      <c r="BH193" s="122">
        <f t="shared" si="535"/>
        <v>235.95031564501676</v>
      </c>
      <c r="BI193" s="122">
        <f t="shared" si="535"/>
        <v>235.95031564501676</v>
      </c>
      <c r="BJ193" s="122">
        <f t="shared" si="535"/>
        <v>235.95031564501676</v>
      </c>
      <c r="BK193" s="122">
        <f t="shared" si="535"/>
        <v>235.95031564501676</v>
      </c>
      <c r="BL193" s="122">
        <f t="shared" si="535"/>
        <v>235.95031564501676</v>
      </c>
      <c r="BM193" s="122">
        <f t="shared" si="535"/>
        <v>235.95031564501676</v>
      </c>
      <c r="BN193" s="122">
        <f t="shared" si="535"/>
        <v>235.94499999999999</v>
      </c>
      <c r="BO193" s="122">
        <f t="shared" si="535"/>
        <v>235.94499999999999</v>
      </c>
      <c r="BP193" s="122">
        <f t="shared" si="535"/>
        <v>235.94499999999999</v>
      </c>
      <c r="BQ193" s="122">
        <f t="shared" si="535"/>
        <v>235.94499999999999</v>
      </c>
      <c r="BR193" s="122">
        <f t="shared" si="535"/>
        <v>235.94499999999999</v>
      </c>
      <c r="BS193" s="122">
        <f t="shared" si="535"/>
        <v>234.64999999999998</v>
      </c>
      <c r="BT193" s="122">
        <f t="shared" si="535"/>
        <v>234.64999999999998</v>
      </c>
      <c r="BU193" s="122">
        <f t="shared" si="535"/>
        <v>234.64999999999998</v>
      </c>
      <c r="BV193" s="122">
        <f t="shared" ref="BV193:CD193" si="536">SUM(BV13:BV16)/4</f>
        <v>234.64999999999998</v>
      </c>
      <c r="BW193" s="122">
        <f t="shared" si="536"/>
        <v>234.64999999999998</v>
      </c>
      <c r="BX193" s="122">
        <f t="shared" si="536"/>
        <v>234.64999999999998</v>
      </c>
      <c r="BY193" s="122">
        <f t="shared" si="536"/>
        <v>234.64999999999998</v>
      </c>
      <c r="BZ193" s="122">
        <f t="shared" si="536"/>
        <v>234.64999999999998</v>
      </c>
      <c r="CA193" s="122">
        <f t="shared" si="536"/>
        <v>234.64999999999998</v>
      </c>
      <c r="CB193" s="122">
        <f t="shared" si="536"/>
        <v>234.64999999999998</v>
      </c>
      <c r="CC193" s="122">
        <f t="shared" si="536"/>
        <v>234.64999999999998</v>
      </c>
      <c r="CD193" s="122">
        <f t="shared" si="536"/>
        <v>234.64999999999998</v>
      </c>
      <c r="CE193" s="122">
        <f t="shared" ref="CE193:CH193" si="537">SUM(CE13:CE16)/4</f>
        <v>234.64999999999998</v>
      </c>
      <c r="CF193" s="122">
        <f t="shared" si="537"/>
        <v>0</v>
      </c>
      <c r="CG193" s="122">
        <f t="shared" si="537"/>
        <v>0</v>
      </c>
      <c r="CH193" s="122">
        <f t="shared" si="537"/>
        <v>0</v>
      </c>
      <c r="CK193" s="1"/>
      <c r="CL193" s="4"/>
      <c r="CM193" s="4"/>
      <c r="CN193" s="4"/>
      <c r="CO193" s="4"/>
      <c r="CP193" s="4"/>
      <c r="CQ193" s="4"/>
      <c r="CR193" s="4"/>
      <c r="CS193" s="4"/>
      <c r="DB193" s="3"/>
      <c r="DC193" s="3"/>
      <c r="DD193" s="3"/>
      <c r="DE193" s="3"/>
      <c r="DF193" s="3"/>
    </row>
    <row r="194" spans="1:110" x14ac:dyDescent="0.3">
      <c r="A194" s="183">
        <v>2007</v>
      </c>
      <c r="B194" s="119"/>
      <c r="C194" s="119"/>
      <c r="D194" s="119"/>
      <c r="E194" s="119"/>
      <c r="F194" s="123"/>
      <c r="G194" s="119"/>
      <c r="H194" s="119"/>
      <c r="I194" s="119"/>
      <c r="J194" s="123"/>
      <c r="K194" s="120"/>
      <c r="L194" s="120"/>
      <c r="M194" s="120"/>
      <c r="N194" s="121">
        <f t="shared" ref="N194:AS194" si="538">SUM(N17:N20)/4</f>
        <v>231.22331692597268</v>
      </c>
      <c r="O194" s="122">
        <f t="shared" si="538"/>
        <v>230.65890716357353</v>
      </c>
      <c r="P194" s="122">
        <f t="shared" si="538"/>
        <v>231.1260261672671</v>
      </c>
      <c r="Q194" s="122">
        <f t="shared" si="538"/>
        <v>231.1260261672671</v>
      </c>
      <c r="R194" s="122">
        <f t="shared" si="538"/>
        <v>231.12917365247722</v>
      </c>
      <c r="S194" s="122">
        <f t="shared" si="538"/>
        <v>231.12917365247722</v>
      </c>
      <c r="T194" s="122">
        <f t="shared" si="538"/>
        <v>231.57107513526773</v>
      </c>
      <c r="U194" s="122">
        <f t="shared" si="538"/>
        <v>231.57107513526773</v>
      </c>
      <c r="V194" s="122">
        <f t="shared" si="538"/>
        <v>231.57107513526773</v>
      </c>
      <c r="W194" s="122">
        <f t="shared" si="538"/>
        <v>232.23787197206974</v>
      </c>
      <c r="X194" s="122">
        <f t="shared" si="538"/>
        <v>232.48015922416465</v>
      </c>
      <c r="Y194" s="122">
        <f t="shared" si="538"/>
        <v>232.48015922416465</v>
      </c>
      <c r="Z194" s="122">
        <f t="shared" si="538"/>
        <v>232.48015922416465</v>
      </c>
      <c r="AA194" s="122">
        <f t="shared" si="538"/>
        <v>232.48157954690743</v>
      </c>
      <c r="AB194" s="122">
        <f t="shared" si="538"/>
        <v>234.34613282626961</v>
      </c>
      <c r="AC194" s="122">
        <f t="shared" si="538"/>
        <v>234.34613282626961</v>
      </c>
      <c r="AD194" s="122">
        <f t="shared" si="538"/>
        <v>234.34613282626961</v>
      </c>
      <c r="AE194" s="122">
        <f t="shared" si="538"/>
        <v>234.3620246678752</v>
      </c>
      <c r="AF194" s="122">
        <f t="shared" si="538"/>
        <v>234.3620246678752</v>
      </c>
      <c r="AG194" s="122">
        <f t="shared" si="538"/>
        <v>234.3620246678752</v>
      </c>
      <c r="AH194" s="122">
        <f t="shared" si="538"/>
        <v>234.3620246678752</v>
      </c>
      <c r="AI194" s="122">
        <f t="shared" si="538"/>
        <v>233.42178010967496</v>
      </c>
      <c r="AJ194" s="122">
        <f t="shared" si="538"/>
        <v>233.42178010967496</v>
      </c>
      <c r="AK194" s="122">
        <f t="shared" si="538"/>
        <v>233.42178010967496</v>
      </c>
      <c r="AL194" s="122">
        <f t="shared" si="538"/>
        <v>233.41843409025094</v>
      </c>
      <c r="AM194" s="122">
        <f t="shared" si="538"/>
        <v>233.37962837170426</v>
      </c>
      <c r="AN194" s="122">
        <f t="shared" si="538"/>
        <v>233.37962837170426</v>
      </c>
      <c r="AO194" s="122">
        <f t="shared" si="538"/>
        <v>233.37962837170426</v>
      </c>
      <c r="AP194" s="122">
        <f t="shared" si="538"/>
        <v>233.37962837170426</v>
      </c>
      <c r="AQ194" s="122">
        <f t="shared" si="538"/>
        <v>233.37962837170426</v>
      </c>
      <c r="AR194" s="122">
        <f t="shared" si="538"/>
        <v>233.37962837170426</v>
      </c>
      <c r="AS194" s="122">
        <f t="shared" si="538"/>
        <v>233.37962837170426</v>
      </c>
      <c r="AT194" s="122">
        <f t="shared" ref="AT194:CD194" si="539">SUM(AT17:AT20)/4</f>
        <v>233.37962837170426</v>
      </c>
      <c r="AU194" s="122">
        <f t="shared" si="539"/>
        <v>233.37962837170426</v>
      </c>
      <c r="AV194" s="122">
        <f t="shared" si="539"/>
        <v>233.37962837170426</v>
      </c>
      <c r="AW194" s="122">
        <f t="shared" si="539"/>
        <v>233.37962837170426</v>
      </c>
      <c r="AX194" s="122">
        <f t="shared" si="539"/>
        <v>233.37962837170426</v>
      </c>
      <c r="AY194" s="122">
        <f t="shared" si="539"/>
        <v>233.37962837170426</v>
      </c>
      <c r="AZ194" s="122">
        <f t="shared" si="539"/>
        <v>233.39256430331559</v>
      </c>
      <c r="BA194" s="122">
        <f t="shared" si="539"/>
        <v>233.39256430331559</v>
      </c>
      <c r="BB194" s="122">
        <f t="shared" si="539"/>
        <v>233.39256430331559</v>
      </c>
      <c r="BC194" s="122">
        <f t="shared" si="539"/>
        <v>233.39256430331559</v>
      </c>
      <c r="BD194" s="122">
        <f t="shared" si="539"/>
        <v>233.39256430331559</v>
      </c>
      <c r="BE194" s="122">
        <f t="shared" si="539"/>
        <v>233.39256430331559</v>
      </c>
      <c r="BF194" s="122">
        <f t="shared" si="539"/>
        <v>233.39256430331559</v>
      </c>
      <c r="BG194" s="122">
        <f t="shared" si="539"/>
        <v>233.39256430331559</v>
      </c>
      <c r="BH194" s="122">
        <f t="shared" si="539"/>
        <v>233.39256430331559</v>
      </c>
      <c r="BI194" s="122">
        <f t="shared" si="539"/>
        <v>233.39256430331559</v>
      </c>
      <c r="BJ194" s="122">
        <f t="shared" si="539"/>
        <v>233.39256430331559</v>
      </c>
      <c r="BK194" s="122">
        <f t="shared" si="539"/>
        <v>233.39256430331559</v>
      </c>
      <c r="BL194" s="122">
        <f t="shared" si="539"/>
        <v>233.39256430331559</v>
      </c>
      <c r="BM194" s="122">
        <f t="shared" si="539"/>
        <v>233.39256430331559</v>
      </c>
      <c r="BN194" s="122">
        <f t="shared" si="539"/>
        <v>233.39500000000001</v>
      </c>
      <c r="BO194" s="122">
        <f t="shared" si="539"/>
        <v>233.39500000000001</v>
      </c>
      <c r="BP194" s="122">
        <f t="shared" si="539"/>
        <v>233.39500000000001</v>
      </c>
      <c r="BQ194" s="122">
        <f t="shared" si="539"/>
        <v>233.39500000000001</v>
      </c>
      <c r="BR194" s="122">
        <f t="shared" si="539"/>
        <v>233.39500000000001</v>
      </c>
      <c r="BS194" s="122">
        <f t="shared" si="539"/>
        <v>232.1275</v>
      </c>
      <c r="BT194" s="122">
        <f t="shared" si="539"/>
        <v>232.1275</v>
      </c>
      <c r="BU194" s="122">
        <f t="shared" si="539"/>
        <v>232.1275</v>
      </c>
      <c r="BV194" s="122">
        <f t="shared" si="539"/>
        <v>232.1275</v>
      </c>
      <c r="BW194" s="122">
        <f t="shared" si="539"/>
        <v>232.1275</v>
      </c>
      <c r="BX194" s="122">
        <f t="shared" si="539"/>
        <v>232.1275</v>
      </c>
      <c r="BY194" s="122">
        <f t="shared" si="539"/>
        <v>232.1275</v>
      </c>
      <c r="BZ194" s="122">
        <f t="shared" si="539"/>
        <v>232.1275</v>
      </c>
      <c r="CA194" s="122">
        <f t="shared" si="539"/>
        <v>232.1275</v>
      </c>
      <c r="CB194" s="122">
        <f t="shared" si="539"/>
        <v>232.1275</v>
      </c>
      <c r="CC194" s="122">
        <f t="shared" si="539"/>
        <v>232.1275</v>
      </c>
      <c r="CD194" s="122">
        <f t="shared" si="539"/>
        <v>232.1275</v>
      </c>
      <c r="CE194" s="122">
        <f t="shared" ref="CE194:CH194" si="540">SUM(CE17:CE20)/4</f>
        <v>232.1275</v>
      </c>
      <c r="CF194" s="122">
        <f t="shared" si="540"/>
        <v>0</v>
      </c>
      <c r="CG194" s="122">
        <f t="shared" si="540"/>
        <v>0</v>
      </c>
      <c r="CH194" s="122">
        <f t="shared" si="540"/>
        <v>0</v>
      </c>
      <c r="CK194" s="1"/>
      <c r="CL194" s="4"/>
      <c r="CM194" s="4"/>
      <c r="CN194" s="4"/>
      <c r="CO194" s="4"/>
      <c r="CP194" s="4"/>
      <c r="CQ194" s="4"/>
      <c r="CR194" s="4"/>
      <c r="CS194" s="4"/>
      <c r="DB194" s="3"/>
      <c r="DC194" s="3"/>
      <c r="DD194" s="3"/>
      <c r="DE194" s="3"/>
      <c r="DF194" s="3"/>
    </row>
    <row r="195" spans="1:110" x14ac:dyDescent="0.3">
      <c r="A195" s="183">
        <v>2008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2"/>
      <c r="P195" s="122"/>
      <c r="Q195" s="122"/>
      <c r="R195" s="121">
        <f t="shared" ref="R195:AW195" si="541">SUM(R21:R24)/4</f>
        <v>223.94572717983681</v>
      </c>
      <c r="S195" s="122">
        <f t="shared" si="541"/>
        <v>224.57313275451199</v>
      </c>
      <c r="T195" s="122">
        <f t="shared" si="541"/>
        <v>225.22370207397398</v>
      </c>
      <c r="U195" s="122">
        <f t="shared" si="541"/>
        <v>225.22350676401868</v>
      </c>
      <c r="V195" s="122">
        <f t="shared" si="541"/>
        <v>225.22573654187892</v>
      </c>
      <c r="W195" s="122">
        <f t="shared" si="541"/>
        <v>225.73988453108265</v>
      </c>
      <c r="X195" s="122">
        <f t="shared" si="541"/>
        <v>226.32450093032531</v>
      </c>
      <c r="Y195" s="122">
        <f t="shared" si="541"/>
        <v>226.32450093032531</v>
      </c>
      <c r="Z195" s="122">
        <f t="shared" si="541"/>
        <v>226.32450093032531</v>
      </c>
      <c r="AA195" s="122">
        <f t="shared" si="541"/>
        <v>226.30599665692407</v>
      </c>
      <c r="AB195" s="122">
        <f t="shared" si="541"/>
        <v>227.35384599597157</v>
      </c>
      <c r="AC195" s="122">
        <f t="shared" si="541"/>
        <v>227.45130059739458</v>
      </c>
      <c r="AD195" s="122">
        <f t="shared" si="541"/>
        <v>227.45130059739458</v>
      </c>
      <c r="AE195" s="122">
        <f t="shared" si="541"/>
        <v>227.20746472798982</v>
      </c>
      <c r="AF195" s="122">
        <f t="shared" si="541"/>
        <v>227.20746472798982</v>
      </c>
      <c r="AG195" s="122">
        <f t="shared" si="541"/>
        <v>227.20746472798982</v>
      </c>
      <c r="AH195" s="122">
        <f t="shared" si="541"/>
        <v>227.20746472798982</v>
      </c>
      <c r="AI195" s="122">
        <f t="shared" si="541"/>
        <v>224.64190306465341</v>
      </c>
      <c r="AJ195" s="122">
        <f t="shared" si="541"/>
        <v>224.64190306465341</v>
      </c>
      <c r="AK195" s="122">
        <f t="shared" si="541"/>
        <v>224.64190306465341</v>
      </c>
      <c r="AL195" s="122">
        <f t="shared" si="541"/>
        <v>224.63873824158011</v>
      </c>
      <c r="AM195" s="122">
        <f t="shared" si="541"/>
        <v>225.85995102338208</v>
      </c>
      <c r="AN195" s="122">
        <f t="shared" si="541"/>
        <v>225.98451817566303</v>
      </c>
      <c r="AO195" s="122">
        <f t="shared" si="541"/>
        <v>225.98451817566303</v>
      </c>
      <c r="AP195" s="122">
        <f t="shared" si="541"/>
        <v>225.98451817566303</v>
      </c>
      <c r="AQ195" s="122">
        <f t="shared" si="541"/>
        <v>226.8779299410651</v>
      </c>
      <c r="AR195" s="122">
        <f t="shared" si="541"/>
        <v>226.87103370645417</v>
      </c>
      <c r="AS195" s="122">
        <f t="shared" si="541"/>
        <v>226.87103370645417</v>
      </c>
      <c r="AT195" s="122">
        <f t="shared" si="541"/>
        <v>226.87103370645417</v>
      </c>
      <c r="AU195" s="122">
        <f t="shared" si="541"/>
        <v>226.87103370645417</v>
      </c>
      <c r="AV195" s="122">
        <f t="shared" si="541"/>
        <v>226.87103370645417</v>
      </c>
      <c r="AW195" s="122">
        <f t="shared" si="541"/>
        <v>226.87103370645417</v>
      </c>
      <c r="AX195" s="122">
        <f t="shared" ref="AX195:CD195" si="542">SUM(AX21:AX24)/4</f>
        <v>226.87103370645417</v>
      </c>
      <c r="AY195" s="122">
        <f t="shared" si="542"/>
        <v>226.87060378384024</v>
      </c>
      <c r="AZ195" s="122">
        <f t="shared" si="542"/>
        <v>226.87060378384027</v>
      </c>
      <c r="BA195" s="122">
        <f t="shared" si="542"/>
        <v>226.87060378384027</v>
      </c>
      <c r="BB195" s="122">
        <f t="shared" si="542"/>
        <v>226.87060378384027</v>
      </c>
      <c r="BC195" s="122">
        <f t="shared" si="542"/>
        <v>226.87060378384027</v>
      </c>
      <c r="BD195" s="122">
        <f t="shared" si="542"/>
        <v>226.87060378384027</v>
      </c>
      <c r="BE195" s="122">
        <f t="shared" si="542"/>
        <v>226.87060378384027</v>
      </c>
      <c r="BF195" s="122">
        <f t="shared" si="542"/>
        <v>226.87060378384027</v>
      </c>
      <c r="BG195" s="122">
        <f t="shared" si="542"/>
        <v>226.87060378384027</v>
      </c>
      <c r="BH195" s="122">
        <f t="shared" si="542"/>
        <v>226.87060378384027</v>
      </c>
      <c r="BI195" s="122">
        <f t="shared" si="542"/>
        <v>226.87060378384027</v>
      </c>
      <c r="BJ195" s="122">
        <f t="shared" si="542"/>
        <v>226.87060378384027</v>
      </c>
      <c r="BK195" s="122">
        <f t="shared" si="542"/>
        <v>226.87060378384027</v>
      </c>
      <c r="BL195" s="122">
        <f t="shared" si="542"/>
        <v>226.87060378384027</v>
      </c>
      <c r="BM195" s="122">
        <f t="shared" si="542"/>
        <v>226.87060378384027</v>
      </c>
      <c r="BN195" s="122">
        <f t="shared" si="542"/>
        <v>226.86750000000001</v>
      </c>
      <c r="BO195" s="122">
        <f t="shared" si="542"/>
        <v>227.10499999999999</v>
      </c>
      <c r="BP195" s="122">
        <f t="shared" si="542"/>
        <v>226.96000000000004</v>
      </c>
      <c r="BQ195" s="122">
        <f t="shared" si="542"/>
        <v>226.96000000000004</v>
      </c>
      <c r="BR195" s="122">
        <f t="shared" si="542"/>
        <v>226.96000000000004</v>
      </c>
      <c r="BS195" s="122">
        <f t="shared" si="542"/>
        <v>225.72499999999999</v>
      </c>
      <c r="BT195" s="122">
        <f t="shared" si="542"/>
        <v>225.72499999999999</v>
      </c>
      <c r="BU195" s="122">
        <f t="shared" si="542"/>
        <v>225.72499999999999</v>
      </c>
      <c r="BV195" s="122">
        <f t="shared" si="542"/>
        <v>225.72499999999999</v>
      </c>
      <c r="BW195" s="122">
        <f t="shared" si="542"/>
        <v>225.71250000000001</v>
      </c>
      <c r="BX195" s="122">
        <f t="shared" si="542"/>
        <v>225.71250000000001</v>
      </c>
      <c r="BY195" s="122">
        <f t="shared" si="542"/>
        <v>225.71250000000001</v>
      </c>
      <c r="BZ195" s="122">
        <f t="shared" si="542"/>
        <v>225.71250000000001</v>
      </c>
      <c r="CA195" s="122">
        <f t="shared" si="542"/>
        <v>225.71250000000001</v>
      </c>
      <c r="CB195" s="122">
        <f t="shared" si="542"/>
        <v>225.71250000000001</v>
      </c>
      <c r="CC195" s="122">
        <f t="shared" si="542"/>
        <v>225.71250000000001</v>
      </c>
      <c r="CD195" s="122">
        <f t="shared" si="542"/>
        <v>225.71250000000001</v>
      </c>
      <c r="CE195" s="122">
        <f t="shared" ref="CE195:CH195" si="543">SUM(CE21:CE24)/4</f>
        <v>225.71250000000001</v>
      </c>
      <c r="CF195" s="122">
        <f t="shared" si="543"/>
        <v>0</v>
      </c>
      <c r="CG195" s="122">
        <f t="shared" si="543"/>
        <v>0</v>
      </c>
      <c r="CH195" s="122">
        <f t="shared" si="543"/>
        <v>0</v>
      </c>
      <c r="CK195" s="1"/>
      <c r="CL195" s="4"/>
      <c r="CM195" s="4"/>
      <c r="CN195" s="4"/>
      <c r="CO195" s="4"/>
      <c r="CP195" s="4"/>
      <c r="CQ195" s="4"/>
      <c r="CR195" s="4"/>
      <c r="CS195" s="4"/>
      <c r="DB195" s="3"/>
      <c r="DC195" s="3"/>
      <c r="DD195" s="3"/>
      <c r="DE195" s="3"/>
      <c r="DF195" s="3"/>
    </row>
    <row r="196" spans="1:110" x14ac:dyDescent="0.3">
      <c r="A196" s="182">
        <v>2009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2"/>
      <c r="T196" s="122"/>
      <c r="U196" s="122"/>
      <c r="V196" s="121">
        <f t="shared" ref="V196:BA196" si="544">SUM(V25:V28)/4</f>
        <v>213.10281549525229</v>
      </c>
      <c r="W196" s="122">
        <f t="shared" si="544"/>
        <v>212.68702548008235</v>
      </c>
      <c r="X196" s="122">
        <f t="shared" si="544"/>
        <v>212.60673666841592</v>
      </c>
      <c r="Y196" s="122">
        <f t="shared" si="544"/>
        <v>212.60750368575657</v>
      </c>
      <c r="Z196" s="122">
        <f t="shared" si="544"/>
        <v>212.59680021677622</v>
      </c>
      <c r="AA196" s="122">
        <f t="shared" si="544"/>
        <v>212.4712356121195</v>
      </c>
      <c r="AB196" s="122">
        <f t="shared" si="544"/>
        <v>213.43910371843131</v>
      </c>
      <c r="AC196" s="122">
        <f t="shared" si="544"/>
        <v>213.43910371843131</v>
      </c>
      <c r="AD196" s="122">
        <f t="shared" si="544"/>
        <v>213.43910371843131</v>
      </c>
      <c r="AE196" s="122">
        <f t="shared" si="544"/>
        <v>213.1354425655835</v>
      </c>
      <c r="AF196" s="122">
        <f t="shared" si="544"/>
        <v>213.1354425655835</v>
      </c>
      <c r="AG196" s="122">
        <f t="shared" si="544"/>
        <v>213.1354425655835</v>
      </c>
      <c r="AH196" s="122">
        <f t="shared" si="544"/>
        <v>213.1354425655835</v>
      </c>
      <c r="AI196" s="122">
        <f t="shared" si="544"/>
        <v>211.53310098760966</v>
      </c>
      <c r="AJ196" s="122">
        <f t="shared" si="544"/>
        <v>211.53203580537621</v>
      </c>
      <c r="AK196" s="122">
        <f t="shared" si="544"/>
        <v>211.53203580537621</v>
      </c>
      <c r="AL196" s="122">
        <f t="shared" si="544"/>
        <v>211.5277361810783</v>
      </c>
      <c r="AM196" s="122">
        <f t="shared" si="544"/>
        <v>212.48450959435783</v>
      </c>
      <c r="AN196" s="122">
        <f t="shared" si="544"/>
        <v>212.42211361250475</v>
      </c>
      <c r="AO196" s="122">
        <f t="shared" si="544"/>
        <v>212.42211361250475</v>
      </c>
      <c r="AP196" s="122">
        <f t="shared" si="544"/>
        <v>212.42211361250475</v>
      </c>
      <c r="AQ196" s="122">
        <f t="shared" si="544"/>
        <v>212.91437854903495</v>
      </c>
      <c r="AR196" s="122">
        <f t="shared" si="544"/>
        <v>212.91437854903495</v>
      </c>
      <c r="AS196" s="122">
        <f t="shared" si="544"/>
        <v>212.91437854903495</v>
      </c>
      <c r="AT196" s="122">
        <f t="shared" si="544"/>
        <v>212.91437854903495</v>
      </c>
      <c r="AU196" s="122">
        <f t="shared" si="544"/>
        <v>212.91437854903495</v>
      </c>
      <c r="AV196" s="122">
        <f t="shared" si="544"/>
        <v>212.91437854903495</v>
      </c>
      <c r="AW196" s="122">
        <f t="shared" si="544"/>
        <v>212.91437854903495</v>
      </c>
      <c r="AX196" s="122">
        <f t="shared" si="544"/>
        <v>212.91437854903495</v>
      </c>
      <c r="AY196" s="122">
        <f t="shared" si="544"/>
        <v>212.90483426700573</v>
      </c>
      <c r="AZ196" s="122">
        <f t="shared" si="544"/>
        <v>212.90483426700573</v>
      </c>
      <c r="BA196" s="122">
        <f t="shared" si="544"/>
        <v>212.90483426700573</v>
      </c>
      <c r="BB196" s="122">
        <f t="shared" ref="BB196:CD196" si="545">SUM(BB25:BB28)/4</f>
        <v>212.90483426700573</v>
      </c>
      <c r="BC196" s="122">
        <f t="shared" si="545"/>
        <v>212.90483426700573</v>
      </c>
      <c r="BD196" s="122">
        <f t="shared" si="545"/>
        <v>212.90483426700573</v>
      </c>
      <c r="BE196" s="122">
        <f t="shared" si="545"/>
        <v>212.90483426700573</v>
      </c>
      <c r="BF196" s="122">
        <f t="shared" si="545"/>
        <v>212.90483426700573</v>
      </c>
      <c r="BG196" s="122">
        <f t="shared" si="545"/>
        <v>212.90483426700573</v>
      </c>
      <c r="BH196" s="122">
        <f t="shared" si="545"/>
        <v>212.90483426700573</v>
      </c>
      <c r="BI196" s="122">
        <f t="shared" si="545"/>
        <v>212.90483426700573</v>
      </c>
      <c r="BJ196" s="122">
        <f t="shared" si="545"/>
        <v>212.90483426700573</v>
      </c>
      <c r="BK196" s="122">
        <f t="shared" si="545"/>
        <v>212.90483426700573</v>
      </c>
      <c r="BL196" s="122">
        <f t="shared" si="545"/>
        <v>212.90483426700573</v>
      </c>
      <c r="BM196" s="122">
        <f t="shared" si="545"/>
        <v>212.90483426700573</v>
      </c>
      <c r="BN196" s="122">
        <f t="shared" si="545"/>
        <v>212.9025</v>
      </c>
      <c r="BO196" s="122">
        <f t="shared" si="545"/>
        <v>213.10249999999999</v>
      </c>
      <c r="BP196" s="122">
        <f t="shared" si="545"/>
        <v>212.94499999999999</v>
      </c>
      <c r="BQ196" s="122">
        <f t="shared" si="545"/>
        <v>212.94499999999999</v>
      </c>
      <c r="BR196" s="122">
        <f t="shared" si="545"/>
        <v>212.94499999999999</v>
      </c>
      <c r="BS196" s="122">
        <f t="shared" si="545"/>
        <v>211.35000000000005</v>
      </c>
      <c r="BT196" s="122">
        <f t="shared" si="545"/>
        <v>210.82000000000002</v>
      </c>
      <c r="BU196" s="122">
        <f t="shared" si="545"/>
        <v>210.82000000000002</v>
      </c>
      <c r="BV196" s="122">
        <f t="shared" si="545"/>
        <v>210.82000000000002</v>
      </c>
      <c r="BW196" s="122">
        <f t="shared" si="545"/>
        <v>210.74749999999997</v>
      </c>
      <c r="BX196" s="122">
        <f t="shared" si="545"/>
        <v>210.78250000000003</v>
      </c>
      <c r="BY196" s="122">
        <f t="shared" si="545"/>
        <v>210.78250000000003</v>
      </c>
      <c r="BZ196" s="122">
        <f t="shared" si="545"/>
        <v>210.71750000000003</v>
      </c>
      <c r="CA196" s="122">
        <f t="shared" si="545"/>
        <v>210.71750000000003</v>
      </c>
      <c r="CB196" s="122">
        <f t="shared" si="545"/>
        <v>210.8725</v>
      </c>
      <c r="CC196" s="122">
        <f t="shared" si="545"/>
        <v>210.8725</v>
      </c>
      <c r="CD196" s="122">
        <f t="shared" si="545"/>
        <v>210.89499999999998</v>
      </c>
      <c r="CE196" s="122">
        <f t="shared" ref="CE196:CH196" si="546">SUM(CE25:CE28)/4</f>
        <v>210.89499999999998</v>
      </c>
      <c r="CF196" s="122">
        <f t="shared" si="546"/>
        <v>0</v>
      </c>
      <c r="CG196" s="122">
        <f t="shared" si="546"/>
        <v>0</v>
      </c>
      <c r="CH196" s="122">
        <f t="shared" si="546"/>
        <v>0</v>
      </c>
      <c r="CK196" s="1"/>
      <c r="CL196" s="4"/>
      <c r="CM196" s="4"/>
      <c r="CN196" s="4"/>
      <c r="CO196" s="4"/>
      <c r="CP196" s="4"/>
      <c r="CQ196" s="4"/>
      <c r="CR196" s="4"/>
      <c r="CS196" s="4"/>
      <c r="DB196" s="3"/>
      <c r="DC196" s="3"/>
      <c r="DD196" s="3"/>
      <c r="DE196" s="3"/>
      <c r="DF196" s="3"/>
    </row>
    <row r="197" spans="1:110" x14ac:dyDescent="0.3">
      <c r="A197" s="182">
        <v>2010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2"/>
      <c r="X197" s="122"/>
      <c r="Y197" s="122"/>
      <c r="Z197" s="124">
        <f t="shared" ref="Z197:BE197" si="547">SUM(Z29:Z32)/4</f>
        <v>211.33279348686142</v>
      </c>
      <c r="AA197" s="120">
        <f t="shared" si="547"/>
        <v>211.52691098407405</v>
      </c>
      <c r="AB197" s="120">
        <f t="shared" si="547"/>
        <v>213.91391605296099</v>
      </c>
      <c r="AC197" s="120">
        <f t="shared" si="547"/>
        <v>213.49007119002857</v>
      </c>
      <c r="AD197" s="120">
        <f t="shared" si="547"/>
        <v>213.65413633989465</v>
      </c>
      <c r="AE197" s="120">
        <f t="shared" si="547"/>
        <v>213.26204345415863</v>
      </c>
      <c r="AF197" s="120">
        <f t="shared" si="547"/>
        <v>213.26204345415863</v>
      </c>
      <c r="AG197" s="120">
        <f t="shared" si="547"/>
        <v>213.26204345415863</v>
      </c>
      <c r="AH197" s="120">
        <f t="shared" si="547"/>
        <v>213.26204345415863</v>
      </c>
      <c r="AI197" s="120">
        <f t="shared" si="547"/>
        <v>211.0643246828252</v>
      </c>
      <c r="AJ197" s="120">
        <f t="shared" si="547"/>
        <v>211.0707692721146</v>
      </c>
      <c r="AK197" s="120">
        <f t="shared" si="547"/>
        <v>211.0707692721146</v>
      </c>
      <c r="AL197" s="120">
        <f t="shared" si="547"/>
        <v>211.06635407083462</v>
      </c>
      <c r="AM197" s="120">
        <f t="shared" si="547"/>
        <v>213.126296505505</v>
      </c>
      <c r="AN197" s="120">
        <f t="shared" si="547"/>
        <v>212.73098820454589</v>
      </c>
      <c r="AO197" s="120">
        <f t="shared" si="547"/>
        <v>212.73098820454589</v>
      </c>
      <c r="AP197" s="120">
        <f t="shared" si="547"/>
        <v>212.73098820454589</v>
      </c>
      <c r="AQ197" s="120">
        <f t="shared" si="547"/>
        <v>213.48218016271542</v>
      </c>
      <c r="AR197" s="120">
        <f t="shared" si="547"/>
        <v>213.42877050431667</v>
      </c>
      <c r="AS197" s="120">
        <f t="shared" si="547"/>
        <v>213.42877050431667</v>
      </c>
      <c r="AT197" s="120">
        <f t="shared" si="547"/>
        <v>213.42877050431667</v>
      </c>
      <c r="AU197" s="120">
        <f t="shared" si="547"/>
        <v>213.42877050431667</v>
      </c>
      <c r="AV197" s="120">
        <f t="shared" si="547"/>
        <v>213.42877050431667</v>
      </c>
      <c r="AW197" s="120">
        <f t="shared" si="547"/>
        <v>213.42877050431667</v>
      </c>
      <c r="AX197" s="120">
        <f t="shared" si="547"/>
        <v>213.42877050431667</v>
      </c>
      <c r="AY197" s="120">
        <f t="shared" si="547"/>
        <v>213.67152973356124</v>
      </c>
      <c r="AZ197" s="120">
        <f t="shared" si="547"/>
        <v>213.68401836385533</v>
      </c>
      <c r="BA197" s="120">
        <f t="shared" si="547"/>
        <v>213.68401836385533</v>
      </c>
      <c r="BB197" s="120">
        <f t="shared" si="547"/>
        <v>213.68401836385533</v>
      </c>
      <c r="BC197" s="120">
        <f t="shared" si="547"/>
        <v>213.68401836385533</v>
      </c>
      <c r="BD197" s="120">
        <f t="shared" si="547"/>
        <v>213.68401836385533</v>
      </c>
      <c r="BE197" s="120">
        <f t="shared" si="547"/>
        <v>213.68401836385533</v>
      </c>
      <c r="BF197" s="120">
        <f t="shared" ref="BF197:CD197" si="548">SUM(BF29:BF32)/4</f>
        <v>213.68401836385533</v>
      </c>
      <c r="BG197" s="120">
        <f t="shared" si="548"/>
        <v>213.68401836385533</v>
      </c>
      <c r="BH197" s="120">
        <f t="shared" si="548"/>
        <v>213.68401836385533</v>
      </c>
      <c r="BI197" s="120">
        <f t="shared" si="548"/>
        <v>213.68401836385533</v>
      </c>
      <c r="BJ197" s="120">
        <f t="shared" si="548"/>
        <v>213.68401836385533</v>
      </c>
      <c r="BK197" s="120">
        <f t="shared" si="548"/>
        <v>213.68401836385533</v>
      </c>
      <c r="BL197" s="120">
        <f t="shared" si="548"/>
        <v>213.68401836385533</v>
      </c>
      <c r="BM197" s="120">
        <f t="shared" si="548"/>
        <v>213.68401836385533</v>
      </c>
      <c r="BN197" s="120">
        <f t="shared" si="548"/>
        <v>213.685</v>
      </c>
      <c r="BO197" s="120">
        <f t="shared" si="548"/>
        <v>213.66499999999999</v>
      </c>
      <c r="BP197" s="120">
        <f t="shared" si="548"/>
        <v>213.45250000000001</v>
      </c>
      <c r="BQ197" s="120">
        <f t="shared" si="548"/>
        <v>213.45250000000001</v>
      </c>
      <c r="BR197" s="120">
        <f t="shared" si="548"/>
        <v>213.45250000000001</v>
      </c>
      <c r="BS197" s="120">
        <f t="shared" si="548"/>
        <v>211.87</v>
      </c>
      <c r="BT197" s="120">
        <f t="shared" si="548"/>
        <v>211.34750000000003</v>
      </c>
      <c r="BU197" s="120">
        <f t="shared" si="548"/>
        <v>211.34750000000003</v>
      </c>
      <c r="BV197" s="120">
        <f t="shared" si="548"/>
        <v>211.34750000000003</v>
      </c>
      <c r="BW197" s="120">
        <f t="shared" si="548"/>
        <v>210.69</v>
      </c>
      <c r="BX197" s="120">
        <f t="shared" si="548"/>
        <v>210.60999999999999</v>
      </c>
      <c r="BY197" s="120">
        <f t="shared" si="548"/>
        <v>210.60999999999999</v>
      </c>
      <c r="BZ197" s="120">
        <f t="shared" si="548"/>
        <v>210.73500000000001</v>
      </c>
      <c r="CA197" s="120">
        <f t="shared" si="548"/>
        <v>210.73500000000001</v>
      </c>
      <c r="CB197" s="120">
        <f t="shared" si="548"/>
        <v>211.45500000000001</v>
      </c>
      <c r="CC197" s="120">
        <f t="shared" si="548"/>
        <v>211.45500000000001</v>
      </c>
      <c r="CD197" s="120">
        <f t="shared" si="548"/>
        <v>211.79749999999999</v>
      </c>
      <c r="CE197" s="120">
        <f t="shared" ref="CE197:CH197" si="549">SUM(CE29:CE32)/4</f>
        <v>211.79749999999999</v>
      </c>
      <c r="CF197" s="120">
        <f t="shared" si="549"/>
        <v>0</v>
      </c>
      <c r="CG197" s="120">
        <f t="shared" si="549"/>
        <v>0</v>
      </c>
      <c r="CH197" s="120">
        <f t="shared" si="549"/>
        <v>0</v>
      </c>
      <c r="CK197" s="1"/>
      <c r="CL197" s="4"/>
      <c r="CM197" s="4"/>
      <c r="CN197" s="4"/>
      <c r="CO197" s="4"/>
      <c r="CP197" s="4"/>
      <c r="CQ197" s="4"/>
      <c r="CR197" s="4"/>
      <c r="CS197" s="4"/>
      <c r="DB197" s="3"/>
      <c r="DC197" s="3"/>
      <c r="DD197" s="3"/>
      <c r="DE197" s="3"/>
      <c r="DF197" s="3"/>
    </row>
    <row r="198" spans="1:110" x14ac:dyDescent="0.3">
      <c r="A198" s="182">
        <v>2011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9"/>
      <c r="Y198" s="119"/>
      <c r="Z198" s="119"/>
      <c r="AA198" s="120"/>
      <c r="AB198" s="120"/>
      <c r="AC198" s="120"/>
      <c r="AD198" s="124">
        <f t="shared" ref="AD198:BI198" si="550">SUM(AD33:AD36)/4</f>
        <v>209.00778293445876</v>
      </c>
      <c r="AE198" s="120">
        <f t="shared" si="550"/>
        <v>209.58034174962185</v>
      </c>
      <c r="AF198" s="120">
        <f t="shared" si="550"/>
        <v>209.58034174962185</v>
      </c>
      <c r="AG198" s="120">
        <f t="shared" si="550"/>
        <v>209.58034174962185</v>
      </c>
      <c r="AH198" s="120">
        <f t="shared" si="550"/>
        <v>209.58034174962185</v>
      </c>
      <c r="AI198" s="120">
        <f t="shared" si="550"/>
        <v>207.52584449276043</v>
      </c>
      <c r="AJ198" s="120">
        <f t="shared" si="550"/>
        <v>207.47783820604485</v>
      </c>
      <c r="AK198" s="120">
        <f t="shared" si="550"/>
        <v>207.47783820604485</v>
      </c>
      <c r="AL198" s="120">
        <f t="shared" si="550"/>
        <v>207.47783820604488</v>
      </c>
      <c r="AM198" s="120">
        <f t="shared" si="550"/>
        <v>208.60304616051479</v>
      </c>
      <c r="AN198" s="120">
        <f t="shared" si="550"/>
        <v>208.50291665854547</v>
      </c>
      <c r="AO198" s="120">
        <f t="shared" si="550"/>
        <v>208.50291665854547</v>
      </c>
      <c r="AP198" s="120">
        <f t="shared" si="550"/>
        <v>208.50291665854547</v>
      </c>
      <c r="AQ198" s="120">
        <f t="shared" si="550"/>
        <v>209.06343787283566</v>
      </c>
      <c r="AR198" s="120">
        <f t="shared" si="550"/>
        <v>209.00364558256751</v>
      </c>
      <c r="AS198" s="120">
        <f t="shared" si="550"/>
        <v>209.00364558256751</v>
      </c>
      <c r="AT198" s="120">
        <f t="shared" si="550"/>
        <v>209.00364558256751</v>
      </c>
      <c r="AU198" s="120">
        <f t="shared" si="550"/>
        <v>209.00364558256751</v>
      </c>
      <c r="AV198" s="120">
        <f t="shared" si="550"/>
        <v>209.00364558256751</v>
      </c>
      <c r="AW198" s="120">
        <f t="shared" si="550"/>
        <v>209.00364558256751</v>
      </c>
      <c r="AX198" s="120">
        <f t="shared" si="550"/>
        <v>209.00364558256751</v>
      </c>
      <c r="AY198" s="120">
        <f t="shared" si="550"/>
        <v>209.20910912337374</v>
      </c>
      <c r="AZ198" s="120">
        <f t="shared" si="550"/>
        <v>209.25310495119487</v>
      </c>
      <c r="BA198" s="120">
        <f t="shared" si="550"/>
        <v>209.25310495119487</v>
      </c>
      <c r="BB198" s="120">
        <f t="shared" si="550"/>
        <v>209.25310495119487</v>
      </c>
      <c r="BC198" s="120">
        <f t="shared" si="550"/>
        <v>209.25310495119487</v>
      </c>
      <c r="BD198" s="120">
        <f t="shared" si="550"/>
        <v>209.25310495119487</v>
      </c>
      <c r="BE198" s="120">
        <f t="shared" si="550"/>
        <v>209.25310495119487</v>
      </c>
      <c r="BF198" s="120">
        <f t="shared" si="550"/>
        <v>209.25310495119487</v>
      </c>
      <c r="BG198" s="120">
        <f t="shared" si="550"/>
        <v>209.25310495119487</v>
      </c>
      <c r="BH198" s="120">
        <f t="shared" si="550"/>
        <v>209.25310495119487</v>
      </c>
      <c r="BI198" s="120">
        <f t="shared" si="550"/>
        <v>209.25310495119487</v>
      </c>
      <c r="BJ198" s="120">
        <f t="shared" ref="BJ198:CD198" si="551">SUM(BJ33:BJ36)/4</f>
        <v>209.25310495119487</v>
      </c>
      <c r="BK198" s="120">
        <f t="shared" si="551"/>
        <v>209.25310495119487</v>
      </c>
      <c r="BL198" s="120">
        <f t="shared" si="551"/>
        <v>209.25310495119487</v>
      </c>
      <c r="BM198" s="120">
        <f t="shared" si="551"/>
        <v>209.25310495119487</v>
      </c>
      <c r="BN198" s="120">
        <f t="shared" si="551"/>
        <v>209.255</v>
      </c>
      <c r="BO198" s="120">
        <f t="shared" si="551"/>
        <v>209.36499999999998</v>
      </c>
      <c r="BP198" s="120">
        <f t="shared" si="551"/>
        <v>209.17749999999998</v>
      </c>
      <c r="BQ198" s="120">
        <f t="shared" si="551"/>
        <v>209.17749999999998</v>
      </c>
      <c r="BR198" s="120">
        <f t="shared" si="551"/>
        <v>209.17749999999998</v>
      </c>
      <c r="BS198" s="120">
        <f t="shared" si="551"/>
        <v>207.57249999999996</v>
      </c>
      <c r="BT198" s="120">
        <f t="shared" si="551"/>
        <v>206.83750000000003</v>
      </c>
      <c r="BU198" s="120">
        <f t="shared" si="551"/>
        <v>206.83750000000003</v>
      </c>
      <c r="BV198" s="120">
        <f t="shared" si="551"/>
        <v>206.83750000000003</v>
      </c>
      <c r="BW198" s="120">
        <f t="shared" si="551"/>
        <v>207.13000000000002</v>
      </c>
      <c r="BX198" s="120">
        <f t="shared" si="551"/>
        <v>207.22749999999999</v>
      </c>
      <c r="BY198" s="120">
        <f t="shared" si="551"/>
        <v>207.22749999999999</v>
      </c>
      <c r="BZ198" s="120">
        <f t="shared" si="551"/>
        <v>207.10750000000002</v>
      </c>
      <c r="CA198" s="120">
        <f t="shared" si="551"/>
        <v>207.10750000000002</v>
      </c>
      <c r="CB198" s="120">
        <f t="shared" si="551"/>
        <v>207.76</v>
      </c>
      <c r="CC198" s="120">
        <f t="shared" si="551"/>
        <v>207.76</v>
      </c>
      <c r="CD198" s="120">
        <f t="shared" si="551"/>
        <v>207.41750000000002</v>
      </c>
      <c r="CE198" s="120">
        <f t="shared" ref="CE198:CH198" si="552">SUM(CE33:CE36)/4</f>
        <v>207.41750000000002</v>
      </c>
      <c r="CF198" s="120">
        <f t="shared" si="552"/>
        <v>0</v>
      </c>
      <c r="CG198" s="120">
        <f t="shared" si="552"/>
        <v>0</v>
      </c>
      <c r="CH198" s="120">
        <f t="shared" si="552"/>
        <v>0</v>
      </c>
      <c r="CK198" s="1"/>
      <c r="CL198" s="4"/>
      <c r="CM198" s="4"/>
      <c r="CN198" s="4"/>
      <c r="CO198" s="4"/>
      <c r="CP198" s="4"/>
      <c r="CQ198" s="4"/>
      <c r="CR198" s="4"/>
      <c r="CS198" s="4"/>
      <c r="DB198" s="3"/>
      <c r="DC198" s="3"/>
      <c r="DD198" s="3"/>
      <c r="DE198" s="3"/>
      <c r="DF198" s="3"/>
    </row>
    <row r="199" spans="1:110" x14ac:dyDescent="0.3">
      <c r="A199" s="182">
        <v>2012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9"/>
      <c r="Y199" s="119"/>
      <c r="Z199" s="119"/>
      <c r="AA199" s="120"/>
      <c r="AB199" s="120"/>
      <c r="AC199" s="120"/>
      <c r="AD199" s="119"/>
      <c r="AE199" s="119"/>
      <c r="AF199" s="119"/>
      <c r="AG199" s="119"/>
      <c r="AH199" s="124">
        <f t="shared" ref="AH199:BM199" si="553">SUM(AH37:AH40)/4</f>
        <v>209.16527257263454</v>
      </c>
      <c r="AI199" s="120">
        <f t="shared" si="553"/>
        <v>205.91014248812476</v>
      </c>
      <c r="AJ199" s="120">
        <f t="shared" si="553"/>
        <v>206.14710328465685</v>
      </c>
      <c r="AK199" s="120">
        <f t="shared" si="553"/>
        <v>206.14710328465685</v>
      </c>
      <c r="AL199" s="120">
        <f t="shared" si="553"/>
        <v>206.24721205413985</v>
      </c>
      <c r="AM199" s="120">
        <f t="shared" si="553"/>
        <v>207.29281128822208</v>
      </c>
      <c r="AN199" s="120">
        <f t="shared" si="553"/>
        <v>207.1747752659295</v>
      </c>
      <c r="AO199" s="120">
        <f t="shared" si="553"/>
        <v>207.1747752659295</v>
      </c>
      <c r="AP199" s="120">
        <f t="shared" si="553"/>
        <v>207.1747752659295</v>
      </c>
      <c r="AQ199" s="120">
        <f t="shared" si="553"/>
        <v>207.97483263886144</v>
      </c>
      <c r="AR199" s="120">
        <f t="shared" si="553"/>
        <v>207.88972786089968</v>
      </c>
      <c r="AS199" s="120">
        <f t="shared" si="553"/>
        <v>207.88972786089968</v>
      </c>
      <c r="AT199" s="120">
        <f t="shared" si="553"/>
        <v>207.88972786089968</v>
      </c>
      <c r="AU199" s="120">
        <f t="shared" si="553"/>
        <v>207.88972786089968</v>
      </c>
      <c r="AV199" s="120">
        <f t="shared" si="553"/>
        <v>207.88972786089968</v>
      </c>
      <c r="AW199" s="120">
        <f t="shared" si="553"/>
        <v>207.88972786089968</v>
      </c>
      <c r="AX199" s="120">
        <f t="shared" si="553"/>
        <v>207.88972786089968</v>
      </c>
      <c r="AY199" s="120">
        <f t="shared" si="553"/>
        <v>208.16312565561009</v>
      </c>
      <c r="AZ199" s="120">
        <f t="shared" si="553"/>
        <v>208.16909958006414</v>
      </c>
      <c r="BA199" s="120">
        <f t="shared" si="553"/>
        <v>208.16909958006414</v>
      </c>
      <c r="BB199" s="120">
        <f t="shared" si="553"/>
        <v>208.16909958006414</v>
      </c>
      <c r="BC199" s="120">
        <f t="shared" si="553"/>
        <v>208.16909958006414</v>
      </c>
      <c r="BD199" s="120">
        <f t="shared" si="553"/>
        <v>208.16909958006414</v>
      </c>
      <c r="BE199" s="120">
        <f t="shared" si="553"/>
        <v>208.16909958006414</v>
      </c>
      <c r="BF199" s="120">
        <f t="shared" si="553"/>
        <v>208.16909958006414</v>
      </c>
      <c r="BG199" s="120">
        <f t="shared" si="553"/>
        <v>208.16909958006414</v>
      </c>
      <c r="BH199" s="120">
        <f t="shared" si="553"/>
        <v>208.16909958006414</v>
      </c>
      <c r="BI199" s="120">
        <f t="shared" si="553"/>
        <v>208.16909958006414</v>
      </c>
      <c r="BJ199" s="120">
        <f t="shared" si="553"/>
        <v>208.16909958006414</v>
      </c>
      <c r="BK199" s="120">
        <f t="shared" si="553"/>
        <v>208.16909958006414</v>
      </c>
      <c r="BL199" s="120">
        <f t="shared" si="553"/>
        <v>208.16909958006414</v>
      </c>
      <c r="BM199" s="120">
        <f t="shared" si="553"/>
        <v>208.16909958006414</v>
      </c>
      <c r="BN199" s="120">
        <f t="shared" ref="BN199:CD199" si="554">SUM(BN37:BN40)/4</f>
        <v>208.17250000000001</v>
      </c>
      <c r="BO199" s="120">
        <f t="shared" si="554"/>
        <v>208.08750000000001</v>
      </c>
      <c r="BP199" s="120">
        <f t="shared" si="554"/>
        <v>207.85499999999999</v>
      </c>
      <c r="BQ199" s="120">
        <f t="shared" si="554"/>
        <v>207.85499999999999</v>
      </c>
      <c r="BR199" s="120">
        <f t="shared" si="554"/>
        <v>207.85499999999999</v>
      </c>
      <c r="BS199" s="120">
        <f t="shared" si="554"/>
        <v>206.17750000000001</v>
      </c>
      <c r="BT199" s="120">
        <f t="shared" si="554"/>
        <v>206.21</v>
      </c>
      <c r="BU199" s="120">
        <f t="shared" si="554"/>
        <v>206.21</v>
      </c>
      <c r="BV199" s="120">
        <f t="shared" si="554"/>
        <v>206.21</v>
      </c>
      <c r="BW199" s="120">
        <f t="shared" si="554"/>
        <v>206.04000000000002</v>
      </c>
      <c r="BX199" s="120">
        <f t="shared" si="554"/>
        <v>206.02250000000001</v>
      </c>
      <c r="BY199" s="120">
        <f t="shared" si="554"/>
        <v>206.02250000000001</v>
      </c>
      <c r="BZ199" s="120">
        <f t="shared" si="554"/>
        <v>206.08250000000001</v>
      </c>
      <c r="CA199" s="120">
        <f t="shared" si="554"/>
        <v>206.08250000000001</v>
      </c>
      <c r="CB199" s="120">
        <f t="shared" si="554"/>
        <v>206.9075</v>
      </c>
      <c r="CC199" s="120">
        <f t="shared" si="554"/>
        <v>206.9075</v>
      </c>
      <c r="CD199" s="120">
        <f t="shared" si="554"/>
        <v>207.04</v>
      </c>
      <c r="CE199" s="120">
        <f t="shared" ref="CE199:CH199" si="555">SUM(CE37:CE40)/4</f>
        <v>207.04</v>
      </c>
      <c r="CF199" s="120">
        <f t="shared" si="555"/>
        <v>0</v>
      </c>
      <c r="CG199" s="120">
        <f t="shared" si="555"/>
        <v>0</v>
      </c>
      <c r="CH199" s="120">
        <f t="shared" si="555"/>
        <v>0</v>
      </c>
      <c r="CK199" s="1"/>
      <c r="CL199" s="4"/>
      <c r="CM199" s="4"/>
      <c r="CN199" s="4"/>
      <c r="CO199" s="4"/>
      <c r="CP199" s="4"/>
      <c r="CQ199" s="4"/>
      <c r="CR199" s="4"/>
      <c r="CS199" s="4"/>
      <c r="DB199" s="3"/>
      <c r="DC199" s="3"/>
      <c r="DD199" s="3"/>
      <c r="DE199" s="3"/>
      <c r="DF199" s="3"/>
    </row>
    <row r="200" spans="1:110" x14ac:dyDescent="0.3">
      <c r="A200" s="182">
        <v>2013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9"/>
      <c r="Y200" s="119"/>
      <c r="Z200" s="119"/>
      <c r="AA200" s="120"/>
      <c r="AB200" s="120"/>
      <c r="AC200" s="120"/>
      <c r="AD200" s="119"/>
      <c r="AE200" s="119"/>
      <c r="AF200" s="119"/>
      <c r="AG200" s="119"/>
      <c r="AH200" s="119"/>
      <c r="AI200" s="119"/>
      <c r="AJ200" s="119"/>
      <c r="AK200" s="119"/>
      <c r="AL200" s="124">
        <f t="shared" ref="AL200:CD200" si="556">SUM(AL41:AL44)/4</f>
        <v>202.66431332774633</v>
      </c>
      <c r="AM200" s="120">
        <f t="shared" si="556"/>
        <v>203.63340574935862</v>
      </c>
      <c r="AN200" s="120">
        <f t="shared" si="556"/>
        <v>203.24502448654414</v>
      </c>
      <c r="AO200" s="120">
        <f t="shared" si="556"/>
        <v>203.24502448654414</v>
      </c>
      <c r="AP200" s="120">
        <f t="shared" si="556"/>
        <v>202.96852579537406</v>
      </c>
      <c r="AQ200" s="120">
        <f t="shared" si="556"/>
        <v>204.12776283071599</v>
      </c>
      <c r="AR200" s="120">
        <f t="shared" si="556"/>
        <v>204.05138617500694</v>
      </c>
      <c r="AS200" s="120">
        <f t="shared" si="556"/>
        <v>204.05138617500694</v>
      </c>
      <c r="AT200" s="120">
        <f t="shared" si="556"/>
        <v>204.05138617500694</v>
      </c>
      <c r="AU200" s="120">
        <f t="shared" si="556"/>
        <v>204.0976475172892</v>
      </c>
      <c r="AV200" s="120">
        <f t="shared" si="556"/>
        <v>204.0976475172892</v>
      </c>
      <c r="AW200" s="120">
        <f t="shared" si="556"/>
        <v>204.0976475172892</v>
      </c>
      <c r="AX200" s="120">
        <f t="shared" si="556"/>
        <v>204.0976475172892</v>
      </c>
      <c r="AY200" s="120">
        <f t="shared" si="556"/>
        <v>203.99557293596422</v>
      </c>
      <c r="AZ200" s="120">
        <f t="shared" si="556"/>
        <v>204.00383834039442</v>
      </c>
      <c r="BA200" s="120">
        <f t="shared" si="556"/>
        <v>204.00383834039442</v>
      </c>
      <c r="BB200" s="120">
        <f t="shared" si="556"/>
        <v>204.00383834039442</v>
      </c>
      <c r="BC200" s="120">
        <f t="shared" si="556"/>
        <v>204.00383834039442</v>
      </c>
      <c r="BD200" s="120">
        <f t="shared" si="556"/>
        <v>204.00383834039442</v>
      </c>
      <c r="BE200" s="120">
        <f t="shared" si="556"/>
        <v>204.00383834039442</v>
      </c>
      <c r="BF200" s="120">
        <f t="shared" si="556"/>
        <v>204.00383834039442</v>
      </c>
      <c r="BG200" s="120">
        <f t="shared" si="556"/>
        <v>204.00383834039442</v>
      </c>
      <c r="BH200" s="120">
        <f t="shared" si="556"/>
        <v>204.00383834039442</v>
      </c>
      <c r="BI200" s="120">
        <f t="shared" si="556"/>
        <v>204.00383834039442</v>
      </c>
      <c r="BJ200" s="120">
        <f t="shared" si="556"/>
        <v>204.00383834039442</v>
      </c>
      <c r="BK200" s="120">
        <f t="shared" si="556"/>
        <v>204.00383834039442</v>
      </c>
      <c r="BL200" s="120">
        <f t="shared" si="556"/>
        <v>204.00383834039442</v>
      </c>
      <c r="BM200" s="120">
        <f t="shared" si="556"/>
        <v>204.00383834039442</v>
      </c>
      <c r="BN200" s="120">
        <f t="shared" si="556"/>
        <v>204.00749999999999</v>
      </c>
      <c r="BO200" s="120">
        <f t="shared" si="556"/>
        <v>203.75749999999999</v>
      </c>
      <c r="BP200" s="120">
        <f t="shared" si="556"/>
        <v>203.48750000000001</v>
      </c>
      <c r="BQ200" s="120">
        <f t="shared" si="556"/>
        <v>203.48750000000001</v>
      </c>
      <c r="BR200" s="120">
        <f t="shared" si="556"/>
        <v>203.48750000000001</v>
      </c>
      <c r="BS200" s="120">
        <f t="shared" si="556"/>
        <v>201.94749999999999</v>
      </c>
      <c r="BT200" s="120">
        <f t="shared" si="556"/>
        <v>201.935</v>
      </c>
      <c r="BU200" s="120">
        <f t="shared" si="556"/>
        <v>201.935</v>
      </c>
      <c r="BV200" s="120">
        <f t="shared" si="556"/>
        <v>201.935</v>
      </c>
      <c r="BW200" s="120">
        <f t="shared" si="556"/>
        <v>201.64999999999998</v>
      </c>
      <c r="BX200" s="120">
        <f t="shared" si="556"/>
        <v>201.72499999999999</v>
      </c>
      <c r="BY200" s="120">
        <f t="shared" si="556"/>
        <v>201.72499999999999</v>
      </c>
      <c r="BZ200" s="120">
        <f t="shared" si="556"/>
        <v>201.80999999999997</v>
      </c>
      <c r="CA200" s="120">
        <f t="shared" si="556"/>
        <v>201.80999999999997</v>
      </c>
      <c r="CB200" s="120">
        <f t="shared" si="556"/>
        <v>203.00749999999999</v>
      </c>
      <c r="CC200" s="120">
        <f t="shared" si="556"/>
        <v>203.00749999999999</v>
      </c>
      <c r="CD200" s="120">
        <f t="shared" si="556"/>
        <v>203.125</v>
      </c>
      <c r="CE200" s="120">
        <f t="shared" ref="CE200:CH200" si="557">SUM(CE41:CE44)/4</f>
        <v>203.125</v>
      </c>
      <c r="CF200" s="120">
        <f t="shared" si="557"/>
        <v>0</v>
      </c>
      <c r="CG200" s="120">
        <f t="shared" si="557"/>
        <v>0</v>
      </c>
      <c r="CH200" s="120">
        <f t="shared" si="557"/>
        <v>0</v>
      </c>
      <c r="CK200" s="1"/>
      <c r="CL200" s="4"/>
      <c r="CM200" s="4"/>
      <c r="CN200" s="4"/>
      <c r="CO200" s="4"/>
      <c r="CP200" s="4"/>
      <c r="CQ200" s="4"/>
      <c r="CR200" s="4"/>
      <c r="CS200" s="4"/>
      <c r="DB200" s="3"/>
      <c r="DC200" s="3"/>
      <c r="DD200" s="3"/>
      <c r="DE200" s="3"/>
      <c r="DF200" s="3"/>
    </row>
    <row r="201" spans="1:110" x14ac:dyDescent="0.3">
      <c r="A201" s="182">
        <v>2014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9"/>
      <c r="Y201" s="119"/>
      <c r="Z201" s="119"/>
      <c r="AA201" s="120"/>
      <c r="AB201" s="120"/>
      <c r="AC201" s="120"/>
      <c r="AD201" s="119"/>
      <c r="AE201" s="119"/>
      <c r="AF201" s="119"/>
      <c r="AG201" s="119"/>
      <c r="AH201" s="119"/>
      <c r="AI201" s="119"/>
      <c r="AJ201" s="119"/>
      <c r="AK201" s="119"/>
      <c r="AL201" s="119"/>
      <c r="AM201" s="119"/>
      <c r="AN201" s="119"/>
      <c r="AO201" s="119"/>
      <c r="AP201" s="124">
        <f t="shared" ref="AP201:CD201" si="558">SUM(AP45:AP48)/4</f>
        <v>198.00156953968931</v>
      </c>
      <c r="AQ201" s="120">
        <f t="shared" si="558"/>
        <v>198.31366248154549</v>
      </c>
      <c r="AR201" s="120">
        <f t="shared" si="558"/>
        <v>198.73333002089859</v>
      </c>
      <c r="AS201" s="120">
        <f t="shared" si="558"/>
        <v>198.73333002089859</v>
      </c>
      <c r="AT201" s="120">
        <f t="shared" si="558"/>
        <v>198.98607057241651</v>
      </c>
      <c r="AU201" s="120">
        <f t="shared" si="558"/>
        <v>199.21100204546082</v>
      </c>
      <c r="AV201" s="120">
        <f t="shared" si="558"/>
        <v>199.21100204546082</v>
      </c>
      <c r="AW201" s="120">
        <f t="shared" si="558"/>
        <v>199.21100204546082</v>
      </c>
      <c r="AX201" s="120">
        <f t="shared" si="558"/>
        <v>199.21100204546082</v>
      </c>
      <c r="AY201" s="120">
        <f t="shared" si="558"/>
        <v>199.32850162421607</v>
      </c>
      <c r="AZ201" s="120">
        <f t="shared" si="558"/>
        <v>199.33047040089426</v>
      </c>
      <c r="BA201" s="120">
        <f t="shared" si="558"/>
        <v>199.33047040089426</v>
      </c>
      <c r="BB201" s="120">
        <f t="shared" si="558"/>
        <v>199.33047040089426</v>
      </c>
      <c r="BC201" s="120">
        <f t="shared" si="558"/>
        <v>199.20159425315234</v>
      </c>
      <c r="BD201" s="120">
        <f t="shared" si="558"/>
        <v>199.20159425315234</v>
      </c>
      <c r="BE201" s="120">
        <f t="shared" si="558"/>
        <v>199.20159425315234</v>
      </c>
      <c r="BF201" s="120">
        <f t="shared" si="558"/>
        <v>199.20159425315234</v>
      </c>
      <c r="BG201" s="120">
        <f t="shared" si="558"/>
        <v>199.3353539694881</v>
      </c>
      <c r="BH201" s="120">
        <f t="shared" si="558"/>
        <v>199.3353539694881</v>
      </c>
      <c r="BI201" s="120">
        <f t="shared" si="558"/>
        <v>199.3353539694881</v>
      </c>
      <c r="BJ201" s="120">
        <f t="shared" si="558"/>
        <v>199.3353539694881</v>
      </c>
      <c r="BK201" s="120">
        <f t="shared" si="558"/>
        <v>199.3353539694881</v>
      </c>
      <c r="BL201" s="120">
        <f t="shared" si="558"/>
        <v>199.3353539694881</v>
      </c>
      <c r="BM201" s="120">
        <f t="shared" si="558"/>
        <v>199.3353539694881</v>
      </c>
      <c r="BN201" s="120">
        <f t="shared" si="558"/>
        <v>199.33500000000001</v>
      </c>
      <c r="BO201" s="120">
        <f t="shared" si="558"/>
        <v>198.98750000000001</v>
      </c>
      <c r="BP201" s="120">
        <f t="shared" si="558"/>
        <v>198.73750000000001</v>
      </c>
      <c r="BQ201" s="120">
        <f t="shared" si="558"/>
        <v>198.73750000000001</v>
      </c>
      <c r="BR201" s="120">
        <f t="shared" si="558"/>
        <v>198.73750000000001</v>
      </c>
      <c r="BS201" s="120">
        <f t="shared" si="558"/>
        <v>197.26000000000002</v>
      </c>
      <c r="BT201" s="120">
        <f t="shared" si="558"/>
        <v>197.61</v>
      </c>
      <c r="BU201" s="120">
        <f t="shared" si="558"/>
        <v>197.61</v>
      </c>
      <c r="BV201" s="120">
        <f t="shared" si="558"/>
        <v>197.61</v>
      </c>
      <c r="BW201" s="120">
        <f t="shared" si="558"/>
        <v>197.95999999999998</v>
      </c>
      <c r="BX201" s="120">
        <f t="shared" si="558"/>
        <v>197.95499999999998</v>
      </c>
      <c r="BY201" s="120">
        <f t="shared" si="558"/>
        <v>197.95499999999998</v>
      </c>
      <c r="BZ201" s="120">
        <f t="shared" si="558"/>
        <v>197.89000000000001</v>
      </c>
      <c r="CA201" s="120">
        <f t="shared" si="558"/>
        <v>197.89000000000001</v>
      </c>
      <c r="CB201" s="120">
        <f t="shared" si="558"/>
        <v>198.67500000000001</v>
      </c>
      <c r="CC201" s="120">
        <f t="shared" si="558"/>
        <v>198.67500000000001</v>
      </c>
      <c r="CD201" s="120">
        <f t="shared" si="558"/>
        <v>198.60000000000002</v>
      </c>
      <c r="CE201" s="120">
        <f t="shared" ref="CE201:CH201" si="559">SUM(CE45:CE48)/4</f>
        <v>198.60000000000002</v>
      </c>
      <c r="CF201" s="120">
        <f t="shared" si="559"/>
        <v>0</v>
      </c>
      <c r="CG201" s="120">
        <f t="shared" si="559"/>
        <v>0</v>
      </c>
      <c r="CH201" s="120">
        <f t="shared" si="559"/>
        <v>0</v>
      </c>
      <c r="CK201" s="1"/>
      <c r="CL201" s="4"/>
      <c r="CM201" s="4"/>
      <c r="CN201" s="4"/>
      <c r="CO201" s="4"/>
      <c r="CP201" s="4"/>
      <c r="CQ201" s="4"/>
      <c r="CR201" s="4"/>
      <c r="CS201" s="4"/>
      <c r="DB201" s="3"/>
      <c r="DC201" s="3"/>
      <c r="DD201" s="3"/>
      <c r="DE201" s="3"/>
      <c r="DF201" s="3"/>
    </row>
    <row r="202" spans="1:110" x14ac:dyDescent="0.3">
      <c r="A202" s="182">
        <v>2015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9"/>
      <c r="Y202" s="119"/>
      <c r="Z202" s="119"/>
      <c r="AA202" s="120"/>
      <c r="AB202" s="120"/>
      <c r="AC202" s="120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Q202" s="119"/>
      <c r="AR202" s="119"/>
      <c r="AS202" s="119"/>
      <c r="AT202" s="124">
        <f t="shared" ref="AT202:CD202" si="560">SUM(AT49:AT52)/4</f>
        <v>197.43437884233504</v>
      </c>
      <c r="AU202" s="120">
        <f t="shared" si="560"/>
        <v>197.56774080557506</v>
      </c>
      <c r="AV202" s="120">
        <f t="shared" si="560"/>
        <v>197.56774080557506</v>
      </c>
      <c r="AW202" s="120">
        <f t="shared" si="560"/>
        <v>197.56774080557506</v>
      </c>
      <c r="AX202" s="120">
        <f t="shared" si="560"/>
        <v>197.77875870454648</v>
      </c>
      <c r="AY202" s="120">
        <f t="shared" si="560"/>
        <v>198.3491288368686</v>
      </c>
      <c r="AZ202" s="120">
        <f t="shared" si="560"/>
        <v>198.3491288368686</v>
      </c>
      <c r="BA202" s="120">
        <f t="shared" si="560"/>
        <v>198.3491288368686</v>
      </c>
      <c r="BB202" s="120">
        <f t="shared" si="560"/>
        <v>198.3491288368686</v>
      </c>
      <c r="BC202" s="120">
        <f t="shared" si="560"/>
        <v>199.19673070923577</v>
      </c>
      <c r="BD202" s="120">
        <f t="shared" si="560"/>
        <v>199.19673070923577</v>
      </c>
      <c r="BE202" s="120">
        <f t="shared" si="560"/>
        <v>199.19673070923577</v>
      </c>
      <c r="BF202" s="120">
        <f t="shared" si="560"/>
        <v>199.19673070923577</v>
      </c>
      <c r="BG202" s="120">
        <f t="shared" si="560"/>
        <v>199.01031283413829</v>
      </c>
      <c r="BH202" s="120">
        <f t="shared" si="560"/>
        <v>199.01031283413829</v>
      </c>
      <c r="BI202" s="120">
        <f t="shared" si="560"/>
        <v>199.01031283413829</v>
      </c>
      <c r="BJ202" s="120">
        <f t="shared" si="560"/>
        <v>199.01031283413829</v>
      </c>
      <c r="BK202" s="120">
        <f t="shared" si="560"/>
        <v>199.01031283413829</v>
      </c>
      <c r="BL202" s="120">
        <f t="shared" si="560"/>
        <v>199.29770907130413</v>
      </c>
      <c r="BM202" s="120">
        <f t="shared" si="560"/>
        <v>199.29770907130413</v>
      </c>
      <c r="BN202" s="120">
        <f t="shared" si="560"/>
        <v>199.28999999999996</v>
      </c>
      <c r="BO202" s="120">
        <f t="shared" si="560"/>
        <v>198.185</v>
      </c>
      <c r="BP202" s="120">
        <f t="shared" si="560"/>
        <v>197.85500000000002</v>
      </c>
      <c r="BQ202" s="120">
        <f t="shared" si="560"/>
        <v>197.85500000000002</v>
      </c>
      <c r="BR202" s="120">
        <f t="shared" si="560"/>
        <v>197.88249999999999</v>
      </c>
      <c r="BS202" s="120">
        <f t="shared" si="560"/>
        <v>198.01250000000002</v>
      </c>
      <c r="BT202" s="120">
        <f t="shared" si="560"/>
        <v>196.245</v>
      </c>
      <c r="BU202" s="120">
        <f t="shared" si="560"/>
        <v>196.245</v>
      </c>
      <c r="BV202" s="120">
        <f t="shared" si="560"/>
        <v>196.245</v>
      </c>
      <c r="BW202" s="120">
        <f t="shared" si="560"/>
        <v>196.35000000000002</v>
      </c>
      <c r="BX202" s="120">
        <f t="shared" si="560"/>
        <v>196.33500000000001</v>
      </c>
      <c r="BY202" s="120">
        <f t="shared" si="560"/>
        <v>196.33500000000001</v>
      </c>
      <c r="BZ202" s="120">
        <f t="shared" si="560"/>
        <v>196.22500000000002</v>
      </c>
      <c r="CA202" s="120">
        <f t="shared" si="560"/>
        <v>196.22500000000002</v>
      </c>
      <c r="CB202" s="120">
        <f t="shared" si="560"/>
        <v>195.89500000000001</v>
      </c>
      <c r="CC202" s="120">
        <f t="shared" si="560"/>
        <v>195.89500000000001</v>
      </c>
      <c r="CD202" s="120">
        <f t="shared" si="560"/>
        <v>195.55</v>
      </c>
      <c r="CE202" s="120">
        <f t="shared" ref="CE202:CH202" si="561">SUM(CE49:CE52)/4</f>
        <v>195.55</v>
      </c>
      <c r="CF202" s="120">
        <f t="shared" si="561"/>
        <v>0</v>
      </c>
      <c r="CG202" s="120">
        <f t="shared" si="561"/>
        <v>0</v>
      </c>
      <c r="CH202" s="120">
        <f t="shared" si="561"/>
        <v>0</v>
      </c>
      <c r="CK202" s="1"/>
      <c r="CL202" s="4"/>
      <c r="CM202" s="4"/>
      <c r="CN202" s="4"/>
      <c r="CO202" s="4"/>
      <c r="CP202" s="4"/>
      <c r="CQ202" s="4"/>
      <c r="CR202" s="4"/>
      <c r="CS202" s="4"/>
      <c r="DB202" s="3"/>
      <c r="DC202" s="3"/>
      <c r="DD202" s="3"/>
      <c r="DE202" s="3"/>
      <c r="DF202" s="3"/>
    </row>
    <row r="203" spans="1:110" x14ac:dyDescent="0.3">
      <c r="A203" s="182">
        <v>2016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9"/>
      <c r="Y203" s="119"/>
      <c r="Z203" s="119"/>
      <c r="AA203" s="120"/>
      <c r="AB203" s="120"/>
      <c r="AC203" s="120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Q203" s="119"/>
      <c r="AR203" s="119"/>
      <c r="AS203" s="119"/>
      <c r="AT203" s="119"/>
      <c r="AU203" s="119"/>
      <c r="AV203" s="119"/>
      <c r="AW203" s="119"/>
      <c r="AX203" s="124">
        <f t="shared" ref="AX203:CD203" si="562">SUM(AX53:AX56)/4</f>
        <v>193.42215801318889</v>
      </c>
      <c r="AY203" s="120">
        <f t="shared" si="562"/>
        <v>193.73007066738495</v>
      </c>
      <c r="AZ203" s="120">
        <f t="shared" si="562"/>
        <v>193.73007066738492</v>
      </c>
      <c r="BA203" s="120">
        <f t="shared" si="562"/>
        <v>193.73007066738492</v>
      </c>
      <c r="BB203" s="120">
        <f t="shared" si="562"/>
        <v>193.91877636236694</v>
      </c>
      <c r="BC203" s="120">
        <f t="shared" si="562"/>
        <v>195.7315103114818</v>
      </c>
      <c r="BD203" s="120">
        <f t="shared" si="562"/>
        <v>195.7315103114818</v>
      </c>
      <c r="BE203" s="120">
        <f t="shared" si="562"/>
        <v>195.7315103114818</v>
      </c>
      <c r="BF203" s="120">
        <f t="shared" si="562"/>
        <v>195.7315103114818</v>
      </c>
      <c r="BG203" s="120">
        <f t="shared" si="562"/>
        <v>194.76243256915046</v>
      </c>
      <c r="BH203" s="120">
        <f t="shared" si="562"/>
        <v>194.76243256915046</v>
      </c>
      <c r="BI203" s="120">
        <f t="shared" si="562"/>
        <v>194.76243256915046</v>
      </c>
      <c r="BJ203" s="120">
        <f t="shared" si="562"/>
        <v>194.76243256915052</v>
      </c>
      <c r="BK203" s="120">
        <f t="shared" si="562"/>
        <v>195.12837090850772</v>
      </c>
      <c r="BL203" s="120">
        <f t="shared" si="562"/>
        <v>195.57674770270404</v>
      </c>
      <c r="BM203" s="120">
        <f t="shared" si="562"/>
        <v>195.57674770270404</v>
      </c>
      <c r="BN203" s="120">
        <f t="shared" si="562"/>
        <v>195.55250000000001</v>
      </c>
      <c r="BO203" s="120">
        <f t="shared" si="562"/>
        <v>194.45</v>
      </c>
      <c r="BP203" s="120">
        <f t="shared" si="562"/>
        <v>194.09</v>
      </c>
      <c r="BQ203" s="120">
        <f t="shared" si="562"/>
        <v>194.09</v>
      </c>
      <c r="BR203" s="120">
        <f t="shared" si="562"/>
        <v>194.13750000000002</v>
      </c>
      <c r="BS203" s="120">
        <f t="shared" si="562"/>
        <v>194.32499999999999</v>
      </c>
      <c r="BT203" s="120">
        <f t="shared" si="562"/>
        <v>192.68</v>
      </c>
      <c r="BU203" s="120">
        <f t="shared" si="562"/>
        <v>192.68</v>
      </c>
      <c r="BV203" s="120">
        <f t="shared" si="562"/>
        <v>192.68</v>
      </c>
      <c r="BW203" s="120">
        <f t="shared" si="562"/>
        <v>192.7175</v>
      </c>
      <c r="BX203" s="120">
        <f t="shared" si="562"/>
        <v>191.52250000000001</v>
      </c>
      <c r="BY203" s="120">
        <f t="shared" si="562"/>
        <v>191.52250000000001</v>
      </c>
      <c r="BZ203" s="120">
        <f t="shared" si="562"/>
        <v>191.57249999999999</v>
      </c>
      <c r="CA203" s="120">
        <f t="shared" si="562"/>
        <v>191.57249999999999</v>
      </c>
      <c r="CB203" s="120">
        <f t="shared" si="562"/>
        <v>191.77500000000001</v>
      </c>
      <c r="CC203" s="120">
        <f t="shared" si="562"/>
        <v>191.77500000000001</v>
      </c>
      <c r="CD203" s="120">
        <f t="shared" si="562"/>
        <v>191.83250000000004</v>
      </c>
      <c r="CE203" s="120">
        <f t="shared" ref="CE203:CH203" si="563">SUM(CE53:CE56)/4</f>
        <v>191.83250000000004</v>
      </c>
      <c r="CF203" s="120">
        <f t="shared" si="563"/>
        <v>0</v>
      </c>
      <c r="CG203" s="120">
        <f t="shared" si="563"/>
        <v>0</v>
      </c>
      <c r="CH203" s="120">
        <f t="shared" si="563"/>
        <v>0</v>
      </c>
      <c r="CK203" s="1"/>
      <c r="CL203" s="4"/>
      <c r="CM203" s="4"/>
      <c r="CN203" s="4"/>
      <c r="CO203" s="4"/>
      <c r="CP203" s="4"/>
      <c r="CQ203" s="4"/>
      <c r="CR203" s="4"/>
      <c r="CS203" s="4"/>
      <c r="DB203" s="3"/>
      <c r="DC203" s="3"/>
      <c r="DD203" s="3"/>
      <c r="DE203" s="3"/>
      <c r="DF203" s="3"/>
    </row>
    <row r="204" spans="1:110" x14ac:dyDescent="0.3">
      <c r="A204" s="182">
        <v>2017</v>
      </c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19"/>
      <c r="Y204" s="119"/>
      <c r="Z204" s="119"/>
      <c r="AA204" s="120"/>
      <c r="AB204" s="120"/>
      <c r="AC204" s="120"/>
      <c r="AD204" s="119"/>
      <c r="AE204" s="119"/>
      <c r="AF204" s="119"/>
      <c r="AG204" s="119"/>
      <c r="AH204" s="119"/>
      <c r="AI204" s="120"/>
      <c r="AJ204" s="120"/>
      <c r="AK204" s="120"/>
      <c r="AL204" s="119"/>
      <c r="AM204" s="119"/>
      <c r="AN204" s="119"/>
      <c r="AO204" s="119"/>
      <c r="AP204" s="119"/>
      <c r="AQ204" s="120"/>
      <c r="AR204" s="120"/>
      <c r="AS204" s="120"/>
      <c r="AT204" s="120"/>
      <c r="AU204" s="120"/>
      <c r="AV204" s="120"/>
      <c r="AW204" s="120"/>
      <c r="AX204" s="120"/>
      <c r="AY204" s="120"/>
      <c r="AZ204" s="120"/>
      <c r="BA204" s="120"/>
      <c r="BB204" s="124">
        <f t="shared" ref="BB204:CD204" si="564">SUM(BB57:BB60)/4</f>
        <v>193.50894511184637</v>
      </c>
      <c r="BC204" s="120">
        <f t="shared" si="564"/>
        <v>195.20217681363627</v>
      </c>
      <c r="BD204" s="120">
        <f t="shared" si="564"/>
        <v>195.20127573591049</v>
      </c>
      <c r="BE204" s="120">
        <f t="shared" si="564"/>
        <v>195.20127573591049</v>
      </c>
      <c r="BF204" s="120">
        <f t="shared" si="564"/>
        <v>196.30177592033905</v>
      </c>
      <c r="BG204" s="120">
        <f t="shared" si="564"/>
        <v>194.60747863882131</v>
      </c>
      <c r="BH204" s="120">
        <f t="shared" si="564"/>
        <v>194.68262004806479</v>
      </c>
      <c r="BI204" s="120">
        <f t="shared" si="564"/>
        <v>194.68262004806479</v>
      </c>
      <c r="BJ204" s="120">
        <f t="shared" si="564"/>
        <v>194.68262004806479</v>
      </c>
      <c r="BK204" s="120">
        <f t="shared" si="564"/>
        <v>195.16291806153831</v>
      </c>
      <c r="BL204" s="120">
        <f t="shared" si="564"/>
        <v>195.380401141367</v>
      </c>
      <c r="BM204" s="120">
        <f t="shared" si="564"/>
        <v>195.380401141367</v>
      </c>
      <c r="BN204" s="120">
        <f t="shared" si="564"/>
        <v>195.36750000000001</v>
      </c>
      <c r="BO204" s="120">
        <f t="shared" si="564"/>
        <v>194.35</v>
      </c>
      <c r="BP204" s="120">
        <f t="shared" si="564"/>
        <v>193.9975</v>
      </c>
      <c r="BQ204" s="120">
        <f t="shared" si="564"/>
        <v>193.9975</v>
      </c>
      <c r="BR204" s="120">
        <f t="shared" si="564"/>
        <v>194.14499999999998</v>
      </c>
      <c r="BS204" s="120">
        <f t="shared" si="564"/>
        <v>194.32999999999998</v>
      </c>
      <c r="BT204" s="120">
        <f t="shared" si="564"/>
        <v>192.70499999999998</v>
      </c>
      <c r="BU204" s="120">
        <f t="shared" si="564"/>
        <v>192.70499999999998</v>
      </c>
      <c r="BV204" s="120">
        <f t="shared" si="564"/>
        <v>192.70499999999998</v>
      </c>
      <c r="BW204" s="120">
        <f t="shared" si="564"/>
        <v>192.79499999999999</v>
      </c>
      <c r="BX204" s="120">
        <f t="shared" si="564"/>
        <v>192.6875</v>
      </c>
      <c r="BY204" s="120">
        <f t="shared" si="564"/>
        <v>192.6875</v>
      </c>
      <c r="BZ204" s="120">
        <f t="shared" si="564"/>
        <v>192.66500000000002</v>
      </c>
      <c r="CA204" s="120">
        <f t="shared" si="564"/>
        <v>192.66500000000002</v>
      </c>
      <c r="CB204" s="120">
        <f t="shared" si="564"/>
        <v>192.935</v>
      </c>
      <c r="CC204" s="120">
        <f t="shared" si="564"/>
        <v>192.935</v>
      </c>
      <c r="CD204" s="120">
        <f t="shared" si="564"/>
        <v>192.89750000000001</v>
      </c>
      <c r="CE204" s="120">
        <f t="shared" ref="CE204:CH204" si="565">SUM(CE57:CE60)/4</f>
        <v>192.89750000000001</v>
      </c>
      <c r="CF204" s="120">
        <f t="shared" si="565"/>
        <v>0</v>
      </c>
      <c r="CG204" s="120">
        <f t="shared" si="565"/>
        <v>0</v>
      </c>
      <c r="CH204" s="120">
        <f t="shared" si="565"/>
        <v>0</v>
      </c>
      <c r="CK204" s="1"/>
      <c r="CL204" s="4"/>
      <c r="CM204" s="4"/>
      <c r="CN204" s="4"/>
      <c r="CO204" s="4"/>
      <c r="CP204" s="4"/>
      <c r="CQ204" s="4"/>
      <c r="CR204" s="4"/>
      <c r="CS204" s="4"/>
      <c r="DB204" s="3"/>
      <c r="DC204" s="3"/>
      <c r="DD204" s="3"/>
      <c r="DE204" s="3"/>
      <c r="DF204" s="3"/>
    </row>
    <row r="205" spans="1:110" x14ac:dyDescent="0.3">
      <c r="A205" s="182">
        <v>2018</v>
      </c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19"/>
      <c r="Y205" s="119"/>
      <c r="Z205" s="119"/>
      <c r="AA205" s="120"/>
      <c r="AB205" s="120"/>
      <c r="AC205" s="120"/>
      <c r="AD205" s="119"/>
      <c r="AE205" s="119"/>
      <c r="AF205" s="119"/>
      <c r="AG205" s="119"/>
      <c r="AH205" s="119"/>
      <c r="AI205" s="119"/>
      <c r="AJ205" s="119"/>
      <c r="AK205" s="119"/>
      <c r="AL205" s="119"/>
      <c r="AM205" s="119"/>
      <c r="AN205" s="119"/>
      <c r="AO205" s="119"/>
      <c r="AP205" s="119"/>
      <c r="AQ205" s="120"/>
      <c r="AR205" s="120"/>
      <c r="AS205" s="120"/>
      <c r="AT205" s="120"/>
      <c r="AU205" s="120"/>
      <c r="AV205" s="120"/>
      <c r="AW205" s="120"/>
      <c r="AX205" s="120"/>
      <c r="AY205" s="120"/>
      <c r="AZ205" s="120"/>
      <c r="BA205" s="120"/>
      <c r="BB205" s="120"/>
      <c r="BC205" s="120"/>
      <c r="BD205" s="120"/>
      <c r="BE205" s="120"/>
      <c r="BF205" s="124">
        <f t="shared" ref="BF205:CD205" si="566">SUM(BF61:BF64)/4</f>
        <v>193.66974212430824</v>
      </c>
      <c r="BG205" s="120">
        <f t="shared" si="566"/>
        <v>192.55768152787573</v>
      </c>
      <c r="BH205" s="120">
        <f t="shared" si="566"/>
        <v>192.55768152787573</v>
      </c>
      <c r="BI205" s="120">
        <f t="shared" si="566"/>
        <v>192.55768152787573</v>
      </c>
      <c r="BJ205" s="120">
        <f t="shared" si="566"/>
        <v>192.86639855265861</v>
      </c>
      <c r="BK205" s="120">
        <f t="shared" si="566"/>
        <v>193.65841210324513</v>
      </c>
      <c r="BL205" s="120">
        <f t="shared" si="566"/>
        <v>193.96126337337344</v>
      </c>
      <c r="BM205" s="120">
        <f t="shared" si="566"/>
        <v>193.96126337337344</v>
      </c>
      <c r="BN205" s="120">
        <f t="shared" si="566"/>
        <v>193.98499999999999</v>
      </c>
      <c r="BO205" s="120">
        <f t="shared" si="566"/>
        <v>191.42</v>
      </c>
      <c r="BP205" s="120">
        <f t="shared" si="566"/>
        <v>191.03250000000003</v>
      </c>
      <c r="BQ205" s="120">
        <f t="shared" si="566"/>
        <v>191.03250000000003</v>
      </c>
      <c r="BR205" s="120">
        <f t="shared" si="566"/>
        <v>191.08999999999997</v>
      </c>
      <c r="BS205" s="120">
        <f t="shared" si="566"/>
        <v>191.26499999999999</v>
      </c>
      <c r="BT205" s="120">
        <f t="shared" si="566"/>
        <v>189.70999999999998</v>
      </c>
      <c r="BU205" s="120">
        <f t="shared" si="566"/>
        <v>189.70999999999998</v>
      </c>
      <c r="BV205" s="120">
        <f t="shared" si="566"/>
        <v>189.70999999999998</v>
      </c>
      <c r="BW205" s="120">
        <f t="shared" si="566"/>
        <v>189.79749999999996</v>
      </c>
      <c r="BX205" s="120">
        <f t="shared" si="566"/>
        <v>190.79750000000001</v>
      </c>
      <c r="BY205" s="120">
        <f t="shared" si="566"/>
        <v>190.79750000000001</v>
      </c>
      <c r="BZ205" s="120">
        <f t="shared" si="566"/>
        <v>190.78</v>
      </c>
      <c r="CA205" s="120">
        <f t="shared" si="566"/>
        <v>190.78</v>
      </c>
      <c r="CB205" s="120">
        <f t="shared" si="566"/>
        <v>190.76499999999999</v>
      </c>
      <c r="CC205" s="120">
        <f t="shared" si="566"/>
        <v>190.76499999999999</v>
      </c>
      <c r="CD205" s="120">
        <f t="shared" si="566"/>
        <v>190.74249999999998</v>
      </c>
      <c r="CE205" s="120">
        <f t="shared" ref="CE205:CH205" si="567">SUM(CE61:CE64)/4</f>
        <v>190.74249999999998</v>
      </c>
      <c r="CF205" s="120">
        <f t="shared" si="567"/>
        <v>0</v>
      </c>
      <c r="CG205" s="120">
        <f t="shared" si="567"/>
        <v>0</v>
      </c>
      <c r="CH205" s="120">
        <f t="shared" si="567"/>
        <v>0</v>
      </c>
      <c r="CK205" s="1"/>
      <c r="CL205" s="4"/>
      <c r="CM205" s="4"/>
      <c r="CN205" s="4"/>
      <c r="CO205" s="4"/>
      <c r="CP205" s="4"/>
      <c r="CQ205" s="4"/>
      <c r="CR205" s="4"/>
      <c r="CS205" s="4"/>
      <c r="DB205" s="3"/>
      <c r="DC205" s="3"/>
      <c r="DD205" s="3"/>
      <c r="DE205" s="3"/>
      <c r="DF205" s="3"/>
    </row>
    <row r="206" spans="1:110" x14ac:dyDescent="0.3">
      <c r="A206" s="182">
        <v>2019</v>
      </c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19"/>
      <c r="Y206" s="119"/>
      <c r="Z206" s="119"/>
      <c r="AA206" s="120"/>
      <c r="AB206" s="120"/>
      <c r="AC206" s="120"/>
      <c r="AD206" s="119"/>
      <c r="AE206" s="119"/>
      <c r="AF206" s="119"/>
      <c r="AG206" s="119"/>
      <c r="AH206" s="119"/>
      <c r="AI206" s="119"/>
      <c r="AJ206" s="119"/>
      <c r="AK206" s="119"/>
      <c r="AL206" s="119"/>
      <c r="AM206" s="119"/>
      <c r="AN206" s="119"/>
      <c r="AO206" s="119"/>
      <c r="AP206" s="119"/>
      <c r="AQ206" s="120"/>
      <c r="AR206" s="120"/>
      <c r="AS206" s="120"/>
      <c r="AT206" s="120"/>
      <c r="AU206" s="120"/>
      <c r="AV206" s="120"/>
      <c r="AW206" s="120"/>
      <c r="AX206" s="120"/>
      <c r="AY206" s="120"/>
      <c r="AZ206" s="120"/>
      <c r="BA206" s="120"/>
      <c r="BB206" s="120"/>
      <c r="BC206" s="120"/>
      <c r="BD206" s="120"/>
      <c r="BE206" s="120"/>
      <c r="BF206" s="120"/>
      <c r="BG206" s="120"/>
      <c r="BH206" s="120"/>
      <c r="BI206" s="120"/>
      <c r="BJ206" s="124">
        <f t="shared" ref="BJ206:CD206" si="568">SUM(BJ65:BJ68)/4</f>
        <v>190.44699603810207</v>
      </c>
      <c r="BK206" s="120">
        <f t="shared" si="568"/>
        <v>191.84657802660118</v>
      </c>
      <c r="BL206" s="120">
        <f t="shared" si="568"/>
        <v>191.59745784122501</v>
      </c>
      <c r="BM206" s="120">
        <f t="shared" si="568"/>
        <v>191.59745784122501</v>
      </c>
      <c r="BN206" s="120">
        <f t="shared" si="568"/>
        <v>189.625</v>
      </c>
      <c r="BO206" s="120">
        <f t="shared" si="568"/>
        <v>186.95</v>
      </c>
      <c r="BP206" s="120">
        <f t="shared" si="568"/>
        <v>186.54500000000002</v>
      </c>
      <c r="BQ206" s="120">
        <f t="shared" si="568"/>
        <v>186.54500000000002</v>
      </c>
      <c r="BR206" s="120">
        <f t="shared" si="568"/>
        <v>186.50749999999999</v>
      </c>
      <c r="BS206" s="120">
        <f t="shared" si="568"/>
        <v>187.27</v>
      </c>
      <c r="BT206" s="120">
        <f t="shared" si="568"/>
        <v>185.2225</v>
      </c>
      <c r="BU206" s="120">
        <f t="shared" si="568"/>
        <v>185.2225</v>
      </c>
      <c r="BV206" s="120">
        <f t="shared" si="568"/>
        <v>185.2225</v>
      </c>
      <c r="BW206" s="120">
        <f t="shared" si="568"/>
        <v>185.34250000000003</v>
      </c>
      <c r="BX206" s="120">
        <f t="shared" si="568"/>
        <v>185.5675</v>
      </c>
      <c r="BY206" s="120">
        <f t="shared" si="568"/>
        <v>185.5675</v>
      </c>
      <c r="BZ206" s="120">
        <f t="shared" si="568"/>
        <v>185.60749999999999</v>
      </c>
      <c r="CA206" s="120">
        <f t="shared" si="568"/>
        <v>185.60749999999999</v>
      </c>
      <c r="CB206" s="120">
        <f t="shared" si="568"/>
        <v>184.66750000000002</v>
      </c>
      <c r="CC206" s="120">
        <f t="shared" si="568"/>
        <v>184.66750000000002</v>
      </c>
      <c r="CD206" s="120">
        <f t="shared" si="568"/>
        <v>184.57500000000002</v>
      </c>
      <c r="CE206" s="120">
        <f t="shared" ref="CE206:CH206" si="569">SUM(CE65:CE68)/4</f>
        <v>184.57500000000002</v>
      </c>
      <c r="CF206" s="120">
        <f t="shared" si="569"/>
        <v>0</v>
      </c>
      <c r="CG206" s="120">
        <f t="shared" si="569"/>
        <v>0</v>
      </c>
      <c r="CH206" s="120">
        <f t="shared" si="569"/>
        <v>0</v>
      </c>
      <c r="CK206" s="1"/>
      <c r="CL206" s="4"/>
      <c r="CM206" s="4"/>
      <c r="CN206" s="4"/>
      <c r="CO206" s="4"/>
      <c r="CP206" s="4"/>
      <c r="CQ206" s="4"/>
      <c r="CR206" s="4"/>
      <c r="CS206" s="4"/>
      <c r="DB206" s="3"/>
      <c r="DC206" s="3"/>
      <c r="DD206" s="3"/>
      <c r="DE206" s="3"/>
      <c r="DF206" s="3"/>
    </row>
    <row r="207" spans="1:110" x14ac:dyDescent="0.3">
      <c r="A207" s="182">
        <v>2020</v>
      </c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19"/>
      <c r="Y207" s="119"/>
      <c r="Z207" s="119"/>
      <c r="AA207" s="120"/>
      <c r="AB207" s="120"/>
      <c r="AC207" s="120"/>
      <c r="AD207" s="119"/>
      <c r="AE207" s="119"/>
      <c r="AF207" s="119"/>
      <c r="AG207" s="119"/>
      <c r="AH207" s="119"/>
      <c r="AI207" s="119"/>
      <c r="AJ207" s="119"/>
      <c r="AK207" s="119"/>
      <c r="AL207" s="119"/>
      <c r="AM207" s="119"/>
      <c r="AN207" s="119"/>
      <c r="AO207" s="119"/>
      <c r="AP207" s="119"/>
      <c r="AQ207" s="119"/>
      <c r="AR207" s="119"/>
      <c r="AS207" s="119"/>
      <c r="AT207" s="120"/>
      <c r="AU207" s="120"/>
      <c r="AV207" s="120"/>
      <c r="AW207" s="120"/>
      <c r="AX207" s="120"/>
      <c r="AY207" s="120"/>
      <c r="AZ207" s="120"/>
      <c r="BA207" s="120"/>
      <c r="BB207" s="120"/>
      <c r="BC207" s="120"/>
      <c r="BD207" s="120"/>
      <c r="BE207" s="120"/>
      <c r="BF207" s="120"/>
      <c r="BG207" s="120"/>
      <c r="BH207" s="120"/>
      <c r="BI207" s="120"/>
      <c r="BJ207" s="120"/>
      <c r="BK207" s="120"/>
      <c r="BL207" s="120"/>
      <c r="BM207" s="120"/>
      <c r="BN207" s="124">
        <f t="shared" ref="BN207:CD207" si="570">SUM(BN69:BN72)/4</f>
        <v>169.33999999999997</v>
      </c>
      <c r="BO207" s="120">
        <f t="shared" si="570"/>
        <v>167.26000000000002</v>
      </c>
      <c r="BP207" s="120">
        <f t="shared" si="570"/>
        <v>167.28749999999999</v>
      </c>
      <c r="BQ207" s="120">
        <f t="shared" si="570"/>
        <v>167.28749999999999</v>
      </c>
      <c r="BR207" s="120">
        <f t="shared" si="570"/>
        <v>166.98000000000002</v>
      </c>
      <c r="BS207" s="120">
        <f t="shared" si="570"/>
        <v>167.10000000000002</v>
      </c>
      <c r="BT207" s="120">
        <f t="shared" si="570"/>
        <v>165.04000000000002</v>
      </c>
      <c r="BU207" s="120">
        <f t="shared" si="570"/>
        <v>165.04000000000002</v>
      </c>
      <c r="BV207" s="120">
        <f t="shared" si="570"/>
        <v>165.04000000000002</v>
      </c>
      <c r="BW207" s="120">
        <f t="shared" si="570"/>
        <v>165.64500000000001</v>
      </c>
      <c r="BX207" s="120">
        <f t="shared" si="570"/>
        <v>166.57749999999999</v>
      </c>
      <c r="BY207" s="120">
        <f t="shared" si="570"/>
        <v>166.57749999999999</v>
      </c>
      <c r="BZ207" s="120">
        <f t="shared" si="570"/>
        <v>166.57249999999999</v>
      </c>
      <c r="CA207" s="120">
        <f t="shared" si="570"/>
        <v>166.57249999999999</v>
      </c>
      <c r="CB207" s="120">
        <f t="shared" si="570"/>
        <v>167.3075</v>
      </c>
      <c r="CC207" s="120">
        <f t="shared" si="570"/>
        <v>167.3075</v>
      </c>
      <c r="CD207" s="120">
        <f t="shared" si="570"/>
        <v>167.26749999999998</v>
      </c>
      <c r="CE207" s="120">
        <f t="shared" ref="CE207:CH207" si="571">SUM(CE69:CE72)/4</f>
        <v>167.26749999999998</v>
      </c>
      <c r="CF207" s="120">
        <f t="shared" si="571"/>
        <v>0</v>
      </c>
      <c r="CG207" s="120">
        <f t="shared" si="571"/>
        <v>0</v>
      </c>
      <c r="CH207" s="120">
        <f t="shared" si="571"/>
        <v>0</v>
      </c>
      <c r="CK207" s="1"/>
      <c r="CL207" s="4"/>
      <c r="CM207" s="4"/>
      <c r="CN207" s="4"/>
      <c r="CO207" s="4"/>
      <c r="CP207" s="4"/>
      <c r="CQ207" s="4"/>
      <c r="CR207" s="4"/>
      <c r="CS207" s="4"/>
      <c r="DB207" s="3"/>
      <c r="DC207" s="3"/>
      <c r="DD207" s="3"/>
      <c r="DE207" s="3"/>
      <c r="DF207" s="3"/>
    </row>
    <row r="208" spans="1:110" x14ac:dyDescent="0.3">
      <c r="A208" s="182">
        <v>2021</v>
      </c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19"/>
      <c r="Y208" s="119"/>
      <c r="Z208" s="119"/>
      <c r="AA208" s="120"/>
      <c r="AB208" s="120"/>
      <c r="AC208" s="120"/>
      <c r="AD208" s="119"/>
      <c r="AE208" s="119"/>
      <c r="AF208" s="119"/>
      <c r="AG208" s="119"/>
      <c r="AH208" s="119"/>
      <c r="AI208" s="119"/>
      <c r="AJ208" s="119"/>
      <c r="AK208" s="119"/>
      <c r="AL208" s="119"/>
      <c r="AM208" s="119"/>
      <c r="AN208" s="119"/>
      <c r="AO208" s="119"/>
      <c r="AP208" s="119"/>
      <c r="AQ208" s="119"/>
      <c r="AR208" s="119"/>
      <c r="AS208" s="119"/>
      <c r="AT208" s="119"/>
      <c r="AU208" s="119"/>
      <c r="AV208" s="119"/>
      <c r="AW208" s="119"/>
      <c r="AX208" s="119"/>
      <c r="AY208" s="119"/>
      <c r="AZ208" s="119"/>
      <c r="BA208" s="119"/>
      <c r="BB208" s="120"/>
      <c r="BC208" s="120"/>
      <c r="BD208" s="120"/>
      <c r="BE208" s="120"/>
      <c r="BF208" s="120"/>
      <c r="BG208" s="120"/>
      <c r="BH208" s="120"/>
      <c r="BI208" s="120"/>
      <c r="BJ208" s="120"/>
      <c r="BK208" s="120"/>
      <c r="BL208" s="120"/>
      <c r="BM208" s="120"/>
      <c r="BN208" s="120"/>
      <c r="BO208" s="120"/>
      <c r="BP208" s="120"/>
      <c r="BQ208" s="120"/>
      <c r="BR208" s="124">
        <f t="shared" ref="BR208:CD208" si="572">SUM(BR73:BR76)/4</f>
        <v>170.57249999999999</v>
      </c>
      <c r="BS208" s="120">
        <f t="shared" si="572"/>
        <v>170.64999999999998</v>
      </c>
      <c r="BT208" s="120">
        <f t="shared" si="572"/>
        <v>170.04</v>
      </c>
      <c r="BU208" s="120">
        <f t="shared" si="572"/>
        <v>170.04</v>
      </c>
      <c r="BV208" s="120">
        <f t="shared" si="572"/>
        <v>170.1925</v>
      </c>
      <c r="BW208" s="120">
        <f t="shared" si="572"/>
        <v>170.34</v>
      </c>
      <c r="BX208" s="120">
        <f t="shared" si="572"/>
        <v>170.76</v>
      </c>
      <c r="BY208" s="120">
        <f t="shared" si="572"/>
        <v>170.76</v>
      </c>
      <c r="BZ208" s="120">
        <f t="shared" si="572"/>
        <v>170.60750000000002</v>
      </c>
      <c r="CA208" s="120">
        <f t="shared" si="572"/>
        <v>170.60750000000002</v>
      </c>
      <c r="CB208" s="120">
        <f t="shared" si="572"/>
        <v>170.63000000000002</v>
      </c>
      <c r="CC208" s="120">
        <f t="shared" si="572"/>
        <v>170.63000000000002</v>
      </c>
      <c r="CD208" s="120">
        <f t="shared" si="572"/>
        <v>170.64000000000001</v>
      </c>
      <c r="CE208" s="120">
        <f t="shared" ref="CE208:CH208" si="573">SUM(CE73:CE76)/4</f>
        <v>170.51250000000002</v>
      </c>
      <c r="CF208" s="120">
        <f t="shared" si="573"/>
        <v>0</v>
      </c>
      <c r="CG208" s="120">
        <f t="shared" si="573"/>
        <v>0</v>
      </c>
      <c r="CH208" s="120">
        <f t="shared" si="573"/>
        <v>0</v>
      </c>
      <c r="CK208" s="1"/>
      <c r="CL208" s="4"/>
      <c r="CM208" s="4"/>
      <c r="CN208" s="4"/>
      <c r="CO208" s="4"/>
      <c r="CP208" s="4"/>
      <c r="CQ208" s="4"/>
      <c r="CR208" s="4"/>
      <c r="CS208" s="4"/>
      <c r="DB208" s="3"/>
      <c r="DC208" s="3"/>
      <c r="DD208" s="3"/>
      <c r="DE208" s="3"/>
      <c r="DF208" s="3"/>
    </row>
    <row r="209" spans="1:110" x14ac:dyDescent="0.3">
      <c r="A209" s="182">
        <v>2022</v>
      </c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19"/>
      <c r="Y209" s="119"/>
      <c r="Z209" s="119"/>
      <c r="AA209" s="120"/>
      <c r="AB209" s="120"/>
      <c r="AC209" s="120"/>
      <c r="AD209" s="119"/>
      <c r="AE209" s="119"/>
      <c r="AF209" s="119"/>
      <c r="AG209" s="119"/>
      <c r="AH209" s="119"/>
      <c r="AI209" s="119"/>
      <c r="AJ209" s="119"/>
      <c r="AK209" s="119"/>
      <c r="AL209" s="119"/>
      <c r="AM209" s="119"/>
      <c r="AN209" s="119"/>
      <c r="AO209" s="119"/>
      <c r="AP209" s="119"/>
      <c r="AQ209" s="119"/>
      <c r="AR209" s="119"/>
      <c r="AS209" s="119"/>
      <c r="AT209" s="119"/>
      <c r="AU209" s="119"/>
      <c r="AV209" s="119"/>
      <c r="AW209" s="119"/>
      <c r="AX209" s="119"/>
      <c r="AY209" s="119"/>
      <c r="AZ209" s="119"/>
      <c r="BA209" s="119"/>
      <c r="BB209" s="120"/>
      <c r="BC209" s="120"/>
      <c r="BD209" s="120"/>
      <c r="BE209" s="120"/>
      <c r="BF209" s="120"/>
      <c r="BG209" s="120"/>
      <c r="BH209" s="120"/>
      <c r="BI209" s="120"/>
      <c r="BJ209" s="120"/>
      <c r="BK209" s="120"/>
      <c r="BL209" s="120"/>
      <c r="BM209" s="120"/>
      <c r="BN209" s="120"/>
      <c r="BO209" s="120"/>
      <c r="BP209" s="120"/>
      <c r="BQ209" s="120"/>
      <c r="BR209" s="120"/>
      <c r="BS209" s="120"/>
      <c r="BT209" s="120"/>
      <c r="BU209" s="120"/>
      <c r="BV209" s="124">
        <f t="shared" ref="BV209:CD209" si="574">SUM(BV77:BV80)/4</f>
        <v>170.93</v>
      </c>
      <c r="BW209" s="120">
        <f t="shared" si="574"/>
        <v>172.83249999999998</v>
      </c>
      <c r="BX209" s="120">
        <f t="shared" si="574"/>
        <v>172.27999999999997</v>
      </c>
      <c r="BY209" s="120">
        <f t="shared" si="574"/>
        <v>172.27999999999997</v>
      </c>
      <c r="BZ209" s="120">
        <f t="shared" si="574"/>
        <v>171.92</v>
      </c>
      <c r="CA209" s="120">
        <f t="shared" si="574"/>
        <v>171.92</v>
      </c>
      <c r="CB209" s="120">
        <f t="shared" si="574"/>
        <v>171.56250000000003</v>
      </c>
      <c r="CC209" s="120">
        <f t="shared" si="574"/>
        <v>171.56250000000003</v>
      </c>
      <c r="CD209" s="120">
        <f t="shared" si="574"/>
        <v>171.67749999999998</v>
      </c>
      <c r="CE209" s="120">
        <f t="shared" ref="CE209:CH209" si="575">SUM(CE77:CE80)/4</f>
        <v>171.15999999999997</v>
      </c>
      <c r="CF209" s="120">
        <f t="shared" si="575"/>
        <v>0</v>
      </c>
      <c r="CG209" s="120">
        <f t="shared" si="575"/>
        <v>0</v>
      </c>
      <c r="CH209" s="120">
        <f t="shared" si="575"/>
        <v>0</v>
      </c>
      <c r="CK209" s="1"/>
      <c r="CL209" s="4"/>
      <c r="CM209" s="4"/>
      <c r="CN209" s="4"/>
      <c r="CO209" s="4"/>
      <c r="CP209" s="4"/>
      <c r="CQ209" s="4"/>
      <c r="CR209" s="4"/>
      <c r="CS209" s="4"/>
      <c r="DB209" s="3"/>
      <c r="DC209" s="3"/>
      <c r="DD209" s="3"/>
      <c r="DE209" s="3"/>
      <c r="DF209" s="3"/>
    </row>
    <row r="210" spans="1:110" x14ac:dyDescent="0.3">
      <c r="A210" s="182">
        <v>2023</v>
      </c>
      <c r="B210" s="123"/>
      <c r="C210" s="123"/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19"/>
      <c r="Y210" s="119"/>
      <c r="Z210" s="119"/>
      <c r="AA210" s="120"/>
      <c r="AB210" s="120"/>
      <c r="AC210" s="120"/>
      <c r="AD210" s="119"/>
      <c r="AE210" s="119"/>
      <c r="AF210" s="119"/>
      <c r="AG210" s="119"/>
      <c r="AH210" s="119"/>
      <c r="AI210" s="119"/>
      <c r="AJ210" s="119"/>
      <c r="AK210" s="119"/>
      <c r="AL210" s="119"/>
      <c r="AM210" s="119"/>
      <c r="AN210" s="119"/>
      <c r="AO210" s="119"/>
      <c r="AP210" s="119"/>
      <c r="AQ210" s="119"/>
      <c r="AR210" s="119"/>
      <c r="AS210" s="119"/>
      <c r="AT210" s="119"/>
      <c r="AU210" s="119"/>
      <c r="AV210" s="119"/>
      <c r="AW210" s="119"/>
      <c r="AX210" s="119"/>
      <c r="AY210" s="119"/>
      <c r="AZ210" s="119"/>
      <c r="BA210" s="119"/>
      <c r="BB210" s="120"/>
      <c r="BC210" s="120"/>
      <c r="BD210" s="120"/>
      <c r="BE210" s="120"/>
      <c r="BF210" s="120"/>
      <c r="BG210" s="120"/>
      <c r="BH210" s="120"/>
      <c r="BI210" s="120"/>
      <c r="BJ210" s="120"/>
      <c r="BK210" s="120"/>
      <c r="BL210" s="120"/>
      <c r="BM210" s="120"/>
      <c r="BN210" s="120"/>
      <c r="BO210" s="120"/>
      <c r="BP210" s="120"/>
      <c r="BQ210" s="120"/>
      <c r="BR210" s="120"/>
      <c r="BS210" s="120"/>
      <c r="BT210" s="120"/>
      <c r="BU210" s="120"/>
      <c r="BV210" s="120"/>
      <c r="BW210" s="120"/>
      <c r="BX210" s="120"/>
      <c r="BY210" s="120"/>
      <c r="BZ210" s="124">
        <f>SUM(BZ81:BZ84)/4</f>
        <v>165.8175</v>
      </c>
      <c r="CA210" s="120">
        <f>SUM(CA81:CA84)/4</f>
        <v>165.93</v>
      </c>
      <c r="CB210" s="120">
        <f>SUM(CB81:CB84)/4</f>
        <v>165.85</v>
      </c>
      <c r="CC210" s="120">
        <f>SUM(CC81:CC84)/4</f>
        <v>165.85</v>
      </c>
      <c r="CD210" s="120">
        <f>SUM(CD81:CD84)/4</f>
        <v>166.3075</v>
      </c>
      <c r="CE210" s="120">
        <f t="shared" ref="CE210:CH210" si="576">SUM(CE81:CE84)/4</f>
        <v>165.99</v>
      </c>
      <c r="CF210" s="120">
        <f t="shared" si="576"/>
        <v>0</v>
      </c>
      <c r="CG210" s="120">
        <f t="shared" si="576"/>
        <v>0</v>
      </c>
      <c r="CH210" s="120">
        <f t="shared" si="576"/>
        <v>0</v>
      </c>
      <c r="CK210" s="1"/>
      <c r="CL210" s="4"/>
      <c r="CM210" s="4"/>
      <c r="CN210" s="4"/>
      <c r="CO210" s="4"/>
      <c r="CP210" s="4"/>
      <c r="CQ210" s="4"/>
      <c r="CR210" s="4"/>
      <c r="CS210" s="4"/>
      <c r="DB210" s="3"/>
      <c r="DC210" s="3"/>
      <c r="DD210" s="3"/>
      <c r="DE210" s="3"/>
      <c r="DF210" s="3"/>
    </row>
    <row r="211" spans="1:110" x14ac:dyDescent="0.3">
      <c r="A211" s="182">
        <v>2024</v>
      </c>
      <c r="B211" s="123"/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19"/>
      <c r="Y211" s="119"/>
      <c r="Z211" s="119"/>
      <c r="AA211" s="120"/>
      <c r="AB211" s="120"/>
      <c r="AC211" s="120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19"/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9"/>
      <c r="BA211" s="119"/>
      <c r="BB211" s="120"/>
      <c r="BC211" s="120"/>
      <c r="BD211" s="120"/>
      <c r="BE211" s="120"/>
      <c r="BF211" s="120"/>
      <c r="BG211" s="120"/>
      <c r="BH211" s="120"/>
      <c r="BI211" s="120"/>
      <c r="BJ211" s="120"/>
      <c r="BK211" s="120"/>
      <c r="BL211" s="120"/>
      <c r="BM211" s="120"/>
      <c r="BN211" s="120"/>
      <c r="BO211" s="120"/>
      <c r="BP211" s="120"/>
      <c r="BQ211" s="120"/>
      <c r="BR211" s="120"/>
      <c r="BS211" s="120"/>
      <c r="BT211" s="120"/>
      <c r="BU211" s="120"/>
      <c r="BV211" s="120"/>
      <c r="BW211" s="120"/>
      <c r="BX211" s="120"/>
      <c r="BY211" s="120"/>
      <c r="BZ211" s="120"/>
      <c r="CA211" s="120"/>
      <c r="CB211" s="120"/>
      <c r="CC211" s="120"/>
      <c r="CD211" s="124">
        <f>SUM(CD85:CD88)/4</f>
        <v>166.13</v>
      </c>
      <c r="CE211" s="120">
        <f t="shared" ref="CE211:CH211" si="577">SUM(CE85:CE88)/4</f>
        <v>167.26749999999998</v>
      </c>
      <c r="CF211" s="120">
        <f t="shared" si="577"/>
        <v>0</v>
      </c>
      <c r="CG211" s="120">
        <f t="shared" si="577"/>
        <v>0</v>
      </c>
      <c r="CH211" s="120">
        <f t="shared" si="577"/>
        <v>0</v>
      </c>
      <c r="CL211" s="4"/>
      <c r="CM211" s="4"/>
      <c r="CN211" s="4"/>
      <c r="CO211" s="4"/>
      <c r="CP211" s="4"/>
      <c r="CQ211" s="4"/>
      <c r="CR211" s="4"/>
      <c r="CS211" s="4"/>
      <c r="DB211" s="3"/>
      <c r="DC211" s="3"/>
      <c r="DD211" s="3"/>
      <c r="DE211" s="3"/>
      <c r="DF211" s="3"/>
    </row>
    <row r="212" spans="1:110" x14ac:dyDescent="0.3">
      <c r="A212" s="182">
        <v>2025</v>
      </c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19"/>
      <c r="Y212" s="119"/>
      <c r="Z212" s="119"/>
      <c r="AA212" s="120"/>
      <c r="AB212" s="120"/>
      <c r="AC212" s="120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19"/>
      <c r="AN212" s="119"/>
      <c r="AO212" s="119"/>
      <c r="AP212" s="119"/>
      <c r="AQ212" s="119"/>
      <c r="AR212" s="119"/>
      <c r="AS212" s="119"/>
      <c r="AT212" s="119"/>
      <c r="AU212" s="119"/>
      <c r="AV212" s="119"/>
      <c r="AW212" s="119"/>
      <c r="AX212" s="119"/>
      <c r="AY212" s="119"/>
      <c r="AZ212" s="119"/>
      <c r="BA212" s="119"/>
      <c r="BB212" s="120"/>
      <c r="BC212" s="120"/>
      <c r="BD212" s="120"/>
      <c r="BE212" s="120"/>
      <c r="BF212" s="120"/>
      <c r="BG212" s="120"/>
      <c r="BH212" s="120"/>
      <c r="BI212" s="120"/>
      <c r="BJ212" s="120"/>
      <c r="BK212" s="120"/>
      <c r="BL212" s="120"/>
      <c r="BM212" s="120"/>
      <c r="BN212" s="120"/>
      <c r="BO212" s="120"/>
      <c r="BP212" s="120"/>
      <c r="BQ212" s="120"/>
      <c r="BR212" s="120"/>
      <c r="BS212" s="120"/>
      <c r="BT212" s="120"/>
      <c r="BU212" s="120"/>
      <c r="BV212" s="120"/>
      <c r="BW212" s="120"/>
      <c r="BX212" s="120"/>
      <c r="BY212" s="120"/>
      <c r="BZ212" s="120"/>
      <c r="CA212" s="120"/>
      <c r="CB212" s="120"/>
      <c r="CC212" s="120"/>
      <c r="CD212" s="120"/>
      <c r="CE212" s="120"/>
      <c r="CF212" s="120"/>
      <c r="CG212" s="120"/>
      <c r="CH212" s="124">
        <f>SUM(CH89:CH92)/4</f>
        <v>0</v>
      </c>
      <c r="CL212" s="4"/>
      <c r="CM212" s="4"/>
      <c r="CN212" s="4"/>
      <c r="CO212" s="4"/>
      <c r="CP212" s="4"/>
      <c r="CQ212" s="4"/>
      <c r="CR212" s="4"/>
      <c r="CS212" s="4"/>
      <c r="DB212" s="3"/>
      <c r="DC212" s="3"/>
      <c r="DD212" s="3"/>
      <c r="DE212" s="3"/>
      <c r="DF212" s="3"/>
    </row>
    <row r="213" spans="1:110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L213" s="4"/>
      <c r="CM213" s="4"/>
      <c r="CN213" s="4"/>
      <c r="CO213" s="4"/>
      <c r="CP213" s="4"/>
      <c r="CQ213" s="4"/>
      <c r="CR213" s="4"/>
      <c r="CS213" s="4"/>
      <c r="DB213" s="3"/>
      <c r="DC213" s="3"/>
      <c r="DD213" s="3"/>
      <c r="DE213" s="3"/>
      <c r="DF213" s="3"/>
    </row>
    <row r="214" spans="1:110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L214" s="4"/>
      <c r="CM214" s="4"/>
      <c r="CN214" s="4"/>
      <c r="CO214" s="4"/>
      <c r="CP214" s="4"/>
      <c r="CQ214" s="4"/>
      <c r="CR214" s="4"/>
      <c r="CS214" s="4"/>
      <c r="DB214" s="3"/>
      <c r="DC214" s="3"/>
      <c r="DD214" s="3"/>
      <c r="DE214" s="3"/>
      <c r="DF214" s="3"/>
    </row>
    <row r="215" spans="1:110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L215" s="4"/>
      <c r="CM215" s="4"/>
      <c r="CN215" s="4"/>
      <c r="CO215" s="4"/>
      <c r="CP215" s="4"/>
      <c r="CQ215" s="4"/>
      <c r="CR215" s="4"/>
      <c r="CS215" s="4"/>
      <c r="DB215" s="3"/>
      <c r="DC215" s="3"/>
      <c r="DD215" s="3"/>
      <c r="DE215" s="3"/>
      <c r="DF215" s="3"/>
    </row>
    <row r="216" spans="1:110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L216" s="4"/>
      <c r="CM216" s="4"/>
      <c r="CN216" s="4"/>
      <c r="CO216" s="4"/>
      <c r="CP216" s="4"/>
      <c r="CQ216" s="4"/>
      <c r="CR216" s="4"/>
      <c r="CS216" s="4"/>
      <c r="DB216" s="3"/>
      <c r="DC216" s="3"/>
      <c r="DD216" s="3"/>
      <c r="DE216" s="3"/>
      <c r="DF216" s="3"/>
    </row>
    <row r="217" spans="1:110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L217" s="4"/>
      <c r="CM217" s="4"/>
      <c r="CN217" s="4"/>
      <c r="CO217" s="4"/>
      <c r="CP217" s="4"/>
      <c r="CQ217" s="4"/>
      <c r="CR217" s="4"/>
      <c r="CS217" s="4"/>
      <c r="DB217" s="3"/>
      <c r="DC217" s="3"/>
      <c r="DD217" s="3"/>
      <c r="DE217" s="3"/>
      <c r="DF217" s="3"/>
    </row>
    <row r="218" spans="1:110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L218" s="4"/>
      <c r="CM218" s="4"/>
      <c r="CN218" s="4"/>
      <c r="CO218" s="4"/>
      <c r="CP218" s="4"/>
      <c r="CQ218" s="4"/>
      <c r="CR218" s="4"/>
      <c r="CS218" s="4"/>
      <c r="DB218" s="3"/>
      <c r="DC218" s="3"/>
      <c r="DD218" s="3"/>
      <c r="DE218" s="3"/>
      <c r="DF218" s="3"/>
    </row>
    <row r="219" spans="1:110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L219" s="4"/>
      <c r="CM219" s="4"/>
      <c r="CN219" s="4"/>
      <c r="CO219" s="4"/>
      <c r="CP219" s="4"/>
      <c r="CQ219" s="4"/>
      <c r="CR219" s="4"/>
      <c r="CS219" s="4"/>
      <c r="DB219" s="3"/>
      <c r="DC219" s="3"/>
      <c r="DD219" s="3"/>
      <c r="DE219" s="3"/>
      <c r="DF219" s="3"/>
    </row>
    <row r="220" spans="1:110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L220" s="4"/>
      <c r="CM220" s="4"/>
      <c r="CN220" s="4"/>
      <c r="CO220" s="4"/>
      <c r="CP220" s="4"/>
      <c r="CQ220" s="4"/>
      <c r="CR220" s="4"/>
      <c r="CS220" s="4"/>
      <c r="DB220" s="3"/>
      <c r="DC220" s="3"/>
      <c r="DD220" s="3"/>
      <c r="DE220" s="3"/>
      <c r="DF220" s="3"/>
    </row>
    <row r="221" spans="1:110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L221" s="4"/>
      <c r="CM221" s="4"/>
      <c r="CN221" s="4"/>
      <c r="CO221" s="4"/>
      <c r="CP221" s="4"/>
      <c r="CQ221" s="4"/>
      <c r="CR221" s="4"/>
      <c r="CS221" s="4"/>
      <c r="DB221" s="3"/>
      <c r="DC221" s="3"/>
      <c r="DD221" s="3"/>
      <c r="DE221" s="3"/>
      <c r="DF221" s="3"/>
    </row>
    <row r="222" spans="1:110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L222" s="4"/>
      <c r="CM222" s="4"/>
      <c r="CN222" s="4"/>
      <c r="CO222" s="4"/>
      <c r="CP222" s="4"/>
      <c r="CQ222" s="4"/>
      <c r="CR222" s="4"/>
      <c r="CS222" s="4"/>
      <c r="DB222" s="3"/>
      <c r="DC222" s="3"/>
      <c r="DD222" s="3"/>
      <c r="DE222" s="3"/>
      <c r="DF222" s="3"/>
    </row>
    <row r="223" spans="1:110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L223" s="4"/>
      <c r="CM223" s="4"/>
      <c r="CN223" s="4"/>
      <c r="CO223" s="4"/>
      <c r="CP223" s="4"/>
      <c r="CQ223" s="4"/>
      <c r="CR223" s="4"/>
      <c r="CS223" s="4"/>
      <c r="DB223" s="3"/>
      <c r="DC223" s="3"/>
      <c r="DD223" s="3"/>
      <c r="DE223" s="3"/>
      <c r="DF223" s="3"/>
    </row>
    <row r="224" spans="1:110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L224" s="4"/>
      <c r="CM224" s="4"/>
      <c r="CN224" s="4"/>
      <c r="CO224" s="4"/>
      <c r="CP224" s="4"/>
      <c r="CQ224" s="4"/>
      <c r="CR224" s="4"/>
      <c r="CS224" s="4"/>
      <c r="DB224" s="3"/>
      <c r="DC224" s="3"/>
      <c r="DD224" s="3"/>
      <c r="DE224" s="3"/>
      <c r="DF224" s="3"/>
    </row>
    <row r="225" spans="1:110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CL225" s="4"/>
      <c r="CM225" s="4"/>
      <c r="CN225" s="4"/>
      <c r="CO225" s="4"/>
      <c r="CP225" s="4"/>
      <c r="CQ225" s="4"/>
      <c r="CR225" s="4"/>
      <c r="CS225" s="4"/>
      <c r="DB225" s="3"/>
      <c r="DC225" s="3"/>
      <c r="DD225" s="3"/>
      <c r="DE225" s="3"/>
      <c r="DF225" s="3"/>
    </row>
    <row r="226" spans="1:110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CL226" s="4"/>
      <c r="CM226" s="4"/>
      <c r="CN226" s="4"/>
      <c r="CO226" s="4"/>
      <c r="CP226" s="4"/>
      <c r="CQ226" s="4"/>
      <c r="CR226" s="4"/>
      <c r="CS226" s="4"/>
      <c r="DB226" s="3"/>
      <c r="DC226" s="3"/>
      <c r="DD226" s="3"/>
      <c r="DE226" s="3"/>
      <c r="DF226" s="3"/>
    </row>
    <row r="227" spans="1:110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CL227" s="4"/>
      <c r="CM227" s="4"/>
      <c r="CN227" s="4"/>
      <c r="CO227" s="4"/>
      <c r="CP227" s="4"/>
      <c r="CQ227" s="4"/>
      <c r="CR227" s="4"/>
      <c r="CS227" s="4"/>
      <c r="DB227" s="3"/>
      <c r="DC227" s="3"/>
      <c r="DD227" s="3"/>
      <c r="DE227" s="3"/>
      <c r="DF227" s="3"/>
    </row>
    <row r="228" spans="1:110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CL228" s="4"/>
      <c r="CM228" s="4"/>
      <c r="CN228" s="4"/>
      <c r="CO228" s="4"/>
      <c r="CP228" s="4"/>
      <c r="CQ228" s="4"/>
      <c r="CR228" s="4"/>
      <c r="CS228" s="4"/>
      <c r="DB228" s="3"/>
      <c r="DC228" s="3"/>
      <c r="DD228" s="3"/>
      <c r="DE228" s="3"/>
      <c r="DF228" s="3"/>
    </row>
    <row r="229" spans="1:110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CL229" s="4"/>
      <c r="CM229" s="4"/>
      <c r="CN229" s="4"/>
      <c r="CO229" s="4"/>
      <c r="CP229" s="4"/>
      <c r="CQ229" s="4"/>
      <c r="CR229" s="4"/>
      <c r="CS229" s="4"/>
      <c r="DB229" s="3"/>
      <c r="DC229" s="3"/>
      <c r="DD229" s="3"/>
      <c r="DE229" s="3"/>
      <c r="DF229" s="3"/>
    </row>
    <row r="230" spans="1:110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CL230" s="4"/>
      <c r="CM230" s="4"/>
      <c r="CN230" s="4"/>
      <c r="CO230" s="4"/>
      <c r="CP230" s="4"/>
      <c r="CQ230" s="4"/>
      <c r="CR230" s="4"/>
      <c r="CS230" s="4"/>
      <c r="DB230" s="3"/>
      <c r="DC230" s="3"/>
      <c r="DD230" s="3"/>
      <c r="DE230" s="3"/>
      <c r="DF230" s="3"/>
    </row>
    <row r="231" spans="1:110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CL231" s="4"/>
      <c r="CM231" s="4"/>
      <c r="CN231" s="4"/>
      <c r="CO231" s="4"/>
      <c r="CP231" s="4"/>
      <c r="CQ231" s="4"/>
      <c r="CR231" s="4"/>
      <c r="CS231" s="4"/>
      <c r="DB231" s="3"/>
      <c r="DC231" s="3"/>
      <c r="DD231" s="3"/>
      <c r="DE231" s="3"/>
      <c r="DF231" s="3"/>
    </row>
    <row r="232" spans="1:110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CL232" s="4"/>
      <c r="CM232" s="4"/>
      <c r="CN232" s="4"/>
      <c r="CO232" s="4"/>
      <c r="CP232" s="4"/>
      <c r="CQ232" s="4"/>
      <c r="CR232" s="4"/>
      <c r="CS232" s="4"/>
      <c r="DB232" s="3"/>
      <c r="DC232" s="3"/>
      <c r="DD232" s="3"/>
      <c r="DE232" s="3"/>
      <c r="DF232" s="3"/>
    </row>
    <row r="233" spans="1:110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CL233" s="4"/>
      <c r="CM233" s="4"/>
      <c r="CN233" s="4"/>
      <c r="CO233" s="4"/>
      <c r="CP233" s="4"/>
      <c r="CQ233" s="4"/>
      <c r="CR233" s="4"/>
      <c r="CS233" s="4"/>
      <c r="DB233" s="3"/>
      <c r="DC233" s="3"/>
      <c r="DD233" s="3"/>
      <c r="DE233" s="3"/>
      <c r="DF233" s="3"/>
    </row>
    <row r="234" spans="1:110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CL234" s="4"/>
      <c r="CM234" s="4"/>
      <c r="CN234" s="4"/>
      <c r="CO234" s="4"/>
      <c r="CP234" s="4"/>
      <c r="CQ234" s="4"/>
      <c r="CR234" s="4"/>
      <c r="CS234" s="4"/>
      <c r="DB234" s="3"/>
      <c r="DC234" s="3"/>
      <c r="DD234" s="3"/>
      <c r="DE234" s="3"/>
      <c r="DF234" s="3"/>
    </row>
    <row r="235" spans="1:110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CL235" s="4"/>
      <c r="CM235" s="4"/>
      <c r="CN235" s="4"/>
      <c r="CO235" s="4"/>
      <c r="CP235" s="4"/>
      <c r="CQ235" s="4"/>
      <c r="CR235" s="4"/>
      <c r="CS235" s="4"/>
    </row>
    <row r="236" spans="1:110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CL236" s="4"/>
      <c r="CM236" s="4"/>
      <c r="CN236" s="4"/>
      <c r="CO236" s="4"/>
      <c r="CP236" s="4"/>
      <c r="CQ236" s="4"/>
      <c r="CR236" s="4"/>
      <c r="CS236" s="4"/>
    </row>
    <row r="237" spans="1:110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CL237" s="4"/>
      <c r="CM237" s="4"/>
      <c r="CN237" s="4"/>
      <c r="CO237" s="4"/>
      <c r="CP237" s="4"/>
      <c r="CQ237" s="4"/>
      <c r="CR237" s="4"/>
      <c r="CS237" s="4"/>
    </row>
    <row r="238" spans="1:110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CL238" s="4"/>
      <c r="CM238" s="4"/>
      <c r="CN238" s="4"/>
      <c r="CO238" s="4"/>
      <c r="CP238" s="4"/>
      <c r="CQ238" s="4"/>
      <c r="CR238" s="4"/>
      <c r="CS238" s="4"/>
    </row>
    <row r="239" spans="1:110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CL239" s="4"/>
      <c r="CM239" s="4"/>
      <c r="CN239" s="4"/>
      <c r="CO239" s="4"/>
      <c r="CP239" s="4"/>
      <c r="CQ239" s="4"/>
      <c r="CR239" s="4"/>
      <c r="CS239" s="4"/>
    </row>
    <row r="240" spans="1:110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CL240" s="4"/>
      <c r="CM240" s="4"/>
      <c r="CN240" s="4"/>
      <c r="CO240" s="4"/>
      <c r="CP240" s="4"/>
      <c r="CQ240" s="4"/>
      <c r="CR240" s="4"/>
      <c r="CS240" s="4"/>
    </row>
    <row r="241" spans="1:97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CL241" s="4"/>
      <c r="CM241" s="4"/>
      <c r="CN241" s="4"/>
      <c r="CO241" s="4"/>
      <c r="CP241" s="4"/>
      <c r="CQ241" s="4"/>
      <c r="CR241" s="4"/>
      <c r="CS241" s="4"/>
    </row>
    <row r="242" spans="1:97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CL242" s="4"/>
      <c r="CM242" s="4"/>
      <c r="CN242" s="4"/>
      <c r="CO242" s="4"/>
      <c r="CP242" s="4"/>
      <c r="CQ242" s="4"/>
      <c r="CR242" s="4"/>
      <c r="CS242" s="4"/>
    </row>
    <row r="243" spans="1:97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CL243" s="4"/>
      <c r="CM243" s="4"/>
      <c r="CN243" s="4"/>
      <c r="CO243" s="4"/>
      <c r="CP243" s="4"/>
      <c r="CQ243" s="4"/>
      <c r="CR243" s="4"/>
      <c r="CS243" s="4"/>
    </row>
    <row r="244" spans="1:97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CL244" s="4"/>
      <c r="CM244" s="4"/>
      <c r="CN244" s="4"/>
      <c r="CO244" s="4"/>
      <c r="CP244" s="4"/>
      <c r="CQ244" s="4"/>
      <c r="CR244" s="4"/>
      <c r="CS244" s="4"/>
    </row>
    <row r="245" spans="1:97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CL245" s="4"/>
      <c r="CM245" s="4"/>
      <c r="CN245" s="4"/>
      <c r="CO245" s="4"/>
      <c r="CP245" s="4"/>
      <c r="CQ245" s="4"/>
      <c r="CR245" s="4"/>
      <c r="CS245" s="4"/>
    </row>
    <row r="246" spans="1:97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CL246" s="4"/>
      <c r="CM246" s="4"/>
      <c r="CN246" s="4"/>
      <c r="CO246" s="4"/>
      <c r="CP246" s="4"/>
      <c r="CQ246" s="4"/>
      <c r="CR246" s="4"/>
      <c r="CS246" s="4"/>
    </row>
    <row r="247" spans="1:97" ht="12.5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</sheetData>
  <mergeCells count="3">
    <mergeCell ref="CR2:CR3"/>
    <mergeCell ref="CP2:CP3"/>
    <mergeCell ref="CQ2:CQ3"/>
  </mergeCells>
  <phoneticPr fontId="0" type="noConversion"/>
  <pageMargins left="0" right="0" top="0" bottom="0" header="0" footer="0"/>
  <pageSetup paperSize="9" scale="60" fitToHeight="2" orientation="landscape" r:id="rId1"/>
  <ignoredErrors>
    <ignoredError sqref="CX81:CY81 CX84 CX82 CX8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3" customWidth="1"/>
    <col min="2" max="2" width="39" style="3" customWidth="1"/>
    <col min="3" max="17" width="8.54296875" style="3" customWidth="1"/>
  </cols>
  <sheetData>
    <row r="1" spans="1:86" x14ac:dyDescent="0.3">
      <c r="A1" s="5" t="s">
        <v>164</v>
      </c>
      <c r="B1" s="5"/>
    </row>
    <row r="2" spans="1:86" x14ac:dyDescent="0.3">
      <c r="A2" s="40"/>
      <c r="B2" s="40"/>
      <c r="C2" s="71" t="s">
        <v>49</v>
      </c>
      <c r="D2" s="71" t="s">
        <v>50</v>
      </c>
      <c r="E2" s="71" t="s">
        <v>51</v>
      </c>
      <c r="F2" s="71" t="s">
        <v>52</v>
      </c>
      <c r="G2" s="71" t="s">
        <v>49</v>
      </c>
      <c r="H2" s="71" t="s">
        <v>50</v>
      </c>
      <c r="I2" s="71" t="s">
        <v>51</v>
      </c>
      <c r="J2" s="71" t="s">
        <v>52</v>
      </c>
      <c r="K2" s="71" t="s">
        <v>49</v>
      </c>
      <c r="L2" s="71" t="s">
        <v>50</v>
      </c>
      <c r="M2" s="71" t="s">
        <v>51</v>
      </c>
      <c r="N2" s="71" t="s">
        <v>52</v>
      </c>
      <c r="O2" s="71" t="s">
        <v>49</v>
      </c>
      <c r="P2" s="71" t="s">
        <v>50</v>
      </c>
      <c r="Q2" s="71" t="s">
        <v>51</v>
      </c>
      <c r="R2" s="71" t="s">
        <v>52</v>
      </c>
      <c r="S2" s="71" t="s">
        <v>49</v>
      </c>
      <c r="T2" s="71" t="s">
        <v>50</v>
      </c>
      <c r="U2" s="71" t="s">
        <v>51</v>
      </c>
      <c r="V2" s="71" t="s">
        <v>52</v>
      </c>
      <c r="W2" s="71" t="s">
        <v>49</v>
      </c>
      <c r="X2" s="71" t="s">
        <v>50</v>
      </c>
      <c r="Y2" s="71" t="s">
        <v>51</v>
      </c>
      <c r="Z2" s="71" t="s">
        <v>52</v>
      </c>
      <c r="AA2" s="71" t="s">
        <v>49</v>
      </c>
      <c r="AB2" s="71" t="s">
        <v>50</v>
      </c>
      <c r="AC2" s="71" t="s">
        <v>51</v>
      </c>
      <c r="AD2" s="71" t="s">
        <v>52</v>
      </c>
      <c r="AE2" s="71" t="s">
        <v>49</v>
      </c>
      <c r="AF2" s="71" t="s">
        <v>50</v>
      </c>
      <c r="AG2" s="71" t="s">
        <v>51</v>
      </c>
      <c r="AH2" s="71" t="s">
        <v>52</v>
      </c>
      <c r="AI2" s="71" t="s">
        <v>49</v>
      </c>
      <c r="AJ2" s="71" t="s">
        <v>50</v>
      </c>
      <c r="AK2" s="71" t="s">
        <v>51</v>
      </c>
      <c r="AL2" s="71" t="s">
        <v>52</v>
      </c>
      <c r="AM2" s="71" t="s">
        <v>49</v>
      </c>
      <c r="AN2" s="71" t="s">
        <v>50</v>
      </c>
      <c r="AO2" s="71" t="s">
        <v>51</v>
      </c>
      <c r="AP2" s="71" t="s">
        <v>52</v>
      </c>
      <c r="AQ2" s="71" t="s">
        <v>49</v>
      </c>
      <c r="AR2" s="71" t="s">
        <v>50</v>
      </c>
      <c r="AS2" s="71" t="s">
        <v>51</v>
      </c>
      <c r="AT2" s="71" t="s">
        <v>52</v>
      </c>
      <c r="AU2" s="71" t="s">
        <v>49</v>
      </c>
      <c r="AV2" s="71" t="s">
        <v>50</v>
      </c>
      <c r="AW2" s="71" t="s">
        <v>51</v>
      </c>
      <c r="AX2" s="71" t="s">
        <v>52</v>
      </c>
      <c r="AY2" s="71" t="s">
        <v>49</v>
      </c>
      <c r="AZ2" s="71" t="s">
        <v>50</v>
      </c>
      <c r="BA2" s="71" t="s">
        <v>51</v>
      </c>
      <c r="BB2" s="71" t="s">
        <v>52</v>
      </c>
      <c r="BC2" s="71" t="s">
        <v>49</v>
      </c>
      <c r="BD2" s="71" t="s">
        <v>50</v>
      </c>
      <c r="BE2" s="71" t="s">
        <v>51</v>
      </c>
      <c r="BF2" s="71" t="s">
        <v>52</v>
      </c>
      <c r="BG2" s="71" t="s">
        <v>49</v>
      </c>
      <c r="BH2" s="71" t="s">
        <v>50</v>
      </c>
      <c r="BI2" s="71" t="s">
        <v>51</v>
      </c>
      <c r="BJ2" s="71" t="s">
        <v>52</v>
      </c>
      <c r="BK2" s="71" t="s">
        <v>49</v>
      </c>
      <c r="BL2" s="71" t="s">
        <v>50</v>
      </c>
      <c r="BM2" s="71" t="s">
        <v>51</v>
      </c>
      <c r="BN2" s="71" t="s">
        <v>52</v>
      </c>
      <c r="BO2" s="71" t="s">
        <v>49</v>
      </c>
      <c r="BP2" s="71" t="s">
        <v>50</v>
      </c>
      <c r="BQ2" s="71" t="s">
        <v>51</v>
      </c>
      <c r="BR2" s="71" t="s">
        <v>52</v>
      </c>
      <c r="BS2" s="71" t="s">
        <v>49</v>
      </c>
      <c r="BT2" s="71" t="s">
        <v>50</v>
      </c>
      <c r="BU2" s="71" t="s">
        <v>51</v>
      </c>
      <c r="BV2" s="71" t="s">
        <v>52</v>
      </c>
      <c r="BW2" s="71" t="s">
        <v>49</v>
      </c>
      <c r="BX2" s="71" t="s">
        <v>50</v>
      </c>
      <c r="BY2" s="71" t="s">
        <v>51</v>
      </c>
      <c r="BZ2" s="71" t="s">
        <v>52</v>
      </c>
      <c r="CA2" s="71" t="s">
        <v>49</v>
      </c>
      <c r="CB2" s="71" t="s">
        <v>50</v>
      </c>
      <c r="CC2" s="71" t="s">
        <v>51</v>
      </c>
      <c r="CD2" s="71" t="s">
        <v>52</v>
      </c>
      <c r="CE2" s="71" t="s">
        <v>49</v>
      </c>
      <c r="CF2" s="71" t="s">
        <v>50</v>
      </c>
      <c r="CG2" s="71" t="s">
        <v>51</v>
      </c>
      <c r="CH2" s="71" t="s">
        <v>52</v>
      </c>
    </row>
    <row r="3" spans="1:86" s="3" customFormat="1" ht="13.5" thickBot="1" x14ac:dyDescent="0.35">
      <c r="B3" s="3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  <c r="CE3" s="61">
        <v>45809</v>
      </c>
      <c r="CF3" s="61">
        <v>45901</v>
      </c>
      <c r="CG3" s="61">
        <v>45992</v>
      </c>
      <c r="CH3" s="61">
        <v>46082</v>
      </c>
    </row>
    <row r="4" spans="1:86" s="3" customFormat="1" ht="31.5" customHeight="1" x14ac:dyDescent="0.3">
      <c r="A4" s="142" t="s">
        <v>91</v>
      </c>
      <c r="B4" s="14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6" x14ac:dyDescent="0.3">
      <c r="A5" s="5" t="s">
        <v>79</v>
      </c>
      <c r="C5" s="76"/>
      <c r="D5" s="144">
        <f>IF(OR(DataGrowthRates!C5=0,DataGrowthRates!D5=0),"",DataGrowthRates!D5-DataGrowthRates!C5)</f>
        <v>-3.5399913043890479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-0.63774204747832641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0.16451096681450394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0.23421940967466526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-0.22854446161161945</v>
      </c>
      <c r="M5" s="144">
        <f>IF(OR(DataGrowthRates!L5=0,DataGrowthRates!M5=0),"",DataGrowthRates!M5-DataGrowthRates!L5)</f>
        <v>-9.4789713258894608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0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-1.6471934995747972</v>
      </c>
      <c r="AC5" s="144">
        <f>IF(OR(DataGrowthRates!AB5=0,DataGrowthRates!AC5=0),"",DataGrowthRates!AC5-DataGrowthRates!AB5)</f>
        <v>0.44122621880504198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-0.49502889429811603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-1.0064864143895988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-0.17717064568847718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1.3026458433387234E-3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2.3429395201901571E-4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4.1880106330722811E-3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-1.5200000000000102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>
        <f>IF(OR(DataGrowthRates!CC5=0,DataGrowthRates!CD5=0),"",DataGrowthRates!CD5-DataGrowthRates!CC5)</f>
        <v>0</v>
      </c>
      <c r="CE5" s="144">
        <f>IF(OR(DataGrowthRates!CD5=0,DataGrowthRates!CE5=0),"",DataGrowthRates!CE5-DataGrowthRates!CD5)</f>
        <v>0</v>
      </c>
      <c r="CF5" s="144" t="str">
        <f>IF(OR(DataGrowthRates!CE5=0,DataGrowthRates!CF5=0),"",DataGrowthRates!CF5-DataGrowthRates!CE5)</f>
        <v/>
      </c>
      <c r="CG5" s="144" t="str">
        <f>IF(OR(DataGrowthRates!CF5=0,DataGrowthRates!CG5=0),"",DataGrowthRates!CG5-DataGrowthRates!CF5)</f>
        <v/>
      </c>
      <c r="CH5" s="144" t="str">
        <f>IF(OR(DataGrowthRates!CG5=0,DataGrowthRates!CH5=0),"",DataGrowthRates!CH5-DataGrowthRates!CG5)</f>
        <v/>
      </c>
    </row>
    <row r="6" spans="1:86" x14ac:dyDescent="0.3">
      <c r="A6" s="5" t="s">
        <v>80</v>
      </c>
      <c r="C6" s="76"/>
      <c r="D6" s="145">
        <f>IF(OR(DataGrowthRates!C6=0,DataGrowthRates!D6=0),"",DataGrowthRates!D6-DataGrowthRates!C6)</f>
        <v>-1.766535240955136E-2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-0.63706230438663169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-2.3005233010781581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8.6081873773366624E-2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8.0400826067290154E-2</v>
      </c>
      <c r="M6" s="145">
        <f>IF(OR(DataGrowthRates!L6=0,DataGrowthRates!M6=0),"",DataGrowthRates!M6-DataGrowthRates!L6)</f>
        <v>4.4811787278574968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0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-1.4014914471262898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-0.23299210078113219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-0.83690247190659761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-0.12243933043191646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1.7150635952134508E-3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3.0272801279807027E-4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-1.0959705701623079E-3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-2.2000000000000171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>
        <f>IF(OR(DataGrowthRates!CC6=0,DataGrowthRates!CD6=0),"",DataGrowthRates!CD6-DataGrowthRates!CC6)</f>
        <v>0</v>
      </c>
      <c r="CE6" s="145">
        <f>IF(OR(DataGrowthRates!CD6=0,DataGrowthRates!CE6=0),"",DataGrowthRates!CE6-DataGrowthRates!CD6)</f>
        <v>0</v>
      </c>
      <c r="CF6" s="145" t="str">
        <f>IF(OR(DataGrowthRates!CE6=0,DataGrowthRates!CF6=0),"",DataGrowthRates!CF6-DataGrowthRates!CE6)</f>
        <v/>
      </c>
      <c r="CG6" s="145" t="str">
        <f>IF(OR(DataGrowthRates!CF6=0,DataGrowthRates!CG6=0),"",DataGrowthRates!CG6-DataGrowthRates!CF6)</f>
        <v/>
      </c>
      <c r="CH6" s="145" t="str">
        <f>IF(OR(DataGrowthRates!CG6=0,DataGrowthRates!CH6=0),"",DataGrowthRates!CH6-DataGrowthRates!CG6)</f>
        <v/>
      </c>
    </row>
    <row r="7" spans="1:86" x14ac:dyDescent="0.3">
      <c r="A7" s="5" t="s">
        <v>81</v>
      </c>
      <c r="C7" s="76"/>
      <c r="D7" s="145">
        <f>IF(OR(DataGrowthRates!C7=0,DataGrowthRates!D7=0),"",DataGrowthRates!D7-DataGrowthRates!C7)</f>
        <v>2.0482148113729295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-0.61101112281565406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-0.59453197149812809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4.1078537535327087E-2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-0.19709224915055756</v>
      </c>
      <c r="M7" s="145">
        <f>IF(OR(DataGrowthRates!L7=0,DataGrowthRates!M7=0),"",DataGrowthRates!M7-DataGrowthRates!L7)</f>
        <v>16.95893774272605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0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0.91573279541307784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0.42572497337158666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-1.2745356222285409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4.7060310387962545E-2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-0.1039130634801495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4.7886986880030236E-4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8.7403472087146383E-3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-0.47999999999998977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>
        <f>IF(OR(DataGrowthRates!CC7=0,DataGrowthRates!CD7=0),"",DataGrowthRates!CD7-DataGrowthRates!CC7)</f>
        <v>0</v>
      </c>
      <c r="CE7" s="145">
        <f>IF(OR(DataGrowthRates!CD7=0,DataGrowthRates!CE7=0),"",DataGrowthRates!CE7-DataGrowthRates!CD7)</f>
        <v>0</v>
      </c>
      <c r="CF7" s="145" t="str">
        <f>IF(OR(DataGrowthRates!CE7=0,DataGrowthRates!CF7=0),"",DataGrowthRates!CF7-DataGrowthRates!CE7)</f>
        <v/>
      </c>
      <c r="CG7" s="145" t="str">
        <f>IF(OR(DataGrowthRates!CF7=0,DataGrowthRates!CG7=0),"",DataGrowthRates!CG7-DataGrowthRates!CF7)</f>
        <v/>
      </c>
      <c r="CH7" s="145" t="str">
        <f>IF(OR(DataGrowthRates!CG7=0,DataGrowthRates!CH7=0),"",DataGrowthRates!CH7-DataGrowthRates!CG7)</f>
        <v/>
      </c>
    </row>
    <row r="8" spans="1:86" x14ac:dyDescent="0.3">
      <c r="A8" s="62" t="s">
        <v>82</v>
      </c>
      <c r="B8" s="7"/>
      <c r="C8" s="77"/>
      <c r="D8" s="146">
        <f>IF(OR(DataGrowthRates!C8=0,DataGrowthRates!D8=0),"",DataGrowthRates!D8-DataGrowthRates!C8)</f>
        <v>6.6017840739241933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-0.65013717767237722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-2.4951113419319313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0.30095059757414333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0.19042901317698124</v>
      </c>
      <c r="M8" s="146">
        <f>IF(OR(DataGrowthRates!L8=0,DataGrowthRates!M8=0),"",DataGrowthRates!M8-DataGrowthRates!L8)</f>
        <v>-1.6841981464367564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0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-2.2781719821508375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-0.13893019709746568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-0.82720864103265512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0.23745616808233194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0.27442703443998084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6.6967616638180516E-4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-1.9694253122679584E-3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-1.5100000000000193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>
        <f>IF(OR(DataGrowthRates!CC8=0,DataGrowthRates!CD8=0),"",DataGrowthRates!CD8-DataGrowthRates!CC8)</f>
        <v>0</v>
      </c>
      <c r="CE8" s="146">
        <f>IF(OR(DataGrowthRates!CD8=0,DataGrowthRates!CE8=0),"",DataGrowthRates!CE8-DataGrowthRates!CD8)</f>
        <v>0</v>
      </c>
      <c r="CF8" s="146" t="str">
        <f>IF(OR(DataGrowthRates!CE8=0,DataGrowthRates!CF8=0),"",DataGrowthRates!CF8-DataGrowthRates!CE8)</f>
        <v/>
      </c>
      <c r="CG8" s="146" t="str">
        <f>IF(OR(DataGrowthRates!CF8=0,DataGrowthRates!CG8=0),"",DataGrowthRates!CG8-DataGrowthRates!CF8)</f>
        <v/>
      </c>
      <c r="CH8" s="146" t="str">
        <f>IF(OR(DataGrowthRates!CG8=0,DataGrowthRates!CH8=0),"",DataGrowthRates!CH8-DataGrowthRates!CG8)</f>
        <v/>
      </c>
    </row>
    <row r="9" spans="1:86" x14ac:dyDescent="0.3">
      <c r="A9" s="5" t="s">
        <v>12</v>
      </c>
      <c r="B9"/>
      <c r="C9" s="78"/>
      <c r="D9" s="144">
        <f>IF(OR(DataGrowthRates!C9=0,DataGrowthRates!D9=0),"",DataGrowthRates!D9-DataGrowthRates!C9)</f>
        <v>-1.4352935718968638</v>
      </c>
      <c r="E9" s="144">
        <f>IF(OR(DataGrowthRates!D9=0,DataGrowthRates!E9=0),"",DataGrowthRates!E9-DataGrowthRates!D9)</f>
        <v>0.45598036479469783</v>
      </c>
      <c r="F9" s="144">
        <f>IF(OR(DataGrowthRates!E9=0,DataGrowthRates!F9=0),"",DataGrowthRates!F9-DataGrowthRates!E9)</f>
        <v>-0.89808953750770115</v>
      </c>
      <c r="G9" s="144">
        <f>IF(OR(DataGrowthRates!F9=0,DataGrowthRates!G9=0),"",DataGrowthRates!G9-DataGrowthRates!F9)</f>
        <v>-0.1032480114270129</v>
      </c>
      <c r="H9" s="144">
        <f>IF(OR(DataGrowthRates!G9=0,DataGrowthRates!H9=0),"",DataGrowthRates!H9-DataGrowthRates!G9)</f>
        <v>-1.6687859543902164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1.7220682845504598E-3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0.4238901220814455</v>
      </c>
      <c r="M9" s="144">
        <f>IF(OR(DataGrowthRates!L9=0,DataGrowthRates!M9=0),"",DataGrowthRates!M9-DataGrowthRates!L9)</f>
        <v>-11.454013979400855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0.66594576611470302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-1.7855696395372433E-3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0.16731385442537317</v>
      </c>
      <c r="X9" s="144">
        <f>IF(OR(DataGrowthRates!W9=0,DataGrowthRates!X9=0),"",DataGrowthRates!X9-DataGrowthRates!W9)</f>
        <v>0.31158868102173187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9.0378358939346981E-4</v>
      </c>
      <c r="AB9" s="144">
        <f>IF(OR(DataGrowthRates!AA9=0,DataGrowthRates!AB9=0),"",DataGrowthRates!AB9-DataGrowthRates!AA9)</f>
        <v>-0.98311091370055692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3.5271346637051124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-1.171395026606092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-0.1743467489972943</v>
      </c>
      <c r="AM9" s="144">
        <f>IF(OR(DataGrowthRates!AL9=0,DataGrowthRates!AM9=0),"",DataGrowthRates!AM9-DataGrowthRates!AL9)</f>
        <v>0.65446245400565317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-1.1875904516500668E-4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1.4892307263210114E-3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-1.4899999999999807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>
        <f>IF(OR(DataGrowthRates!CC9=0,DataGrowthRates!CD9=0),"",DataGrowthRates!CD9-DataGrowthRates!CC9)</f>
        <v>0</v>
      </c>
      <c r="CE9" s="144">
        <f>IF(OR(DataGrowthRates!CD9=0,DataGrowthRates!CE9=0),"",DataGrowthRates!CE9-DataGrowthRates!CD9)</f>
        <v>0</v>
      </c>
      <c r="CF9" s="144" t="str">
        <f>IF(OR(DataGrowthRates!CE9=0,DataGrowthRates!CF9=0),"",DataGrowthRates!CF9-DataGrowthRates!CE9)</f>
        <v/>
      </c>
      <c r="CG9" s="144" t="str">
        <f>IF(OR(DataGrowthRates!CF9=0,DataGrowthRates!CG9=0),"",DataGrowthRates!CG9-DataGrowthRates!CF9)</f>
        <v/>
      </c>
      <c r="CH9" s="144" t="str">
        <f>IF(OR(DataGrowthRates!CG9=0,DataGrowthRates!CH9=0),"",DataGrowthRates!CH9-DataGrowthRates!CG9)</f>
        <v/>
      </c>
    </row>
    <row r="10" spans="1:86" x14ac:dyDescent="0.3">
      <c r="A10" s="5" t="s">
        <v>13</v>
      </c>
      <c r="B10"/>
      <c r="C10" s="78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0.47922849764304942</v>
      </c>
      <c r="F10" s="145">
        <f>IF(OR(DataGrowthRates!E10=0,DataGrowthRates!F10=0),"",DataGrowthRates!F10-DataGrowthRates!E10)</f>
        <v>5.0402548397640601</v>
      </c>
      <c r="G10" s="145">
        <f>IF(OR(DataGrowthRates!F10=0,DataGrowthRates!G10=0),"",DataGrowthRates!G10-DataGrowthRates!F10)</f>
        <v>-0.19715331260482571</v>
      </c>
      <c r="H10" s="145">
        <f>IF(OR(DataGrowthRates!G10=0,DataGrowthRates!H10=0),"",DataGrowthRates!H10-DataGrowthRates!G10)</f>
        <v>0.30482542824606185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-0.41663564673382325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0.62757919649266114</v>
      </c>
      <c r="M10" s="145">
        <f>IF(OR(DataGrowthRates!L10=0,DataGrowthRates!M10=0),"",DataGrowthRates!M10-DataGrowthRates!L10)</f>
        <v>7.5405636573220534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-8.1485754282226708E-2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-1.8337134060857352E-3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0.22106368321044556</v>
      </c>
      <c r="X10" s="145">
        <f>IF(OR(DataGrowthRates!W10=0,DataGrowthRates!X10=0),"",DataGrowthRates!X10-DataGrowthRates!W10)</f>
        <v>0.35103249264301439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3.0483554871807428E-4</v>
      </c>
      <c r="AB10" s="145">
        <f>IF(OR(DataGrowthRates!AA10=0,DataGrowthRates!AB10=0),"",DataGrowthRates!AB10-DataGrowthRates!AA10)</f>
        <v>0.19978670338321081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-0.25029176561687905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-0.7206912289035472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-6.2937860749343599E-3</v>
      </c>
      <c r="AM10" s="145">
        <f>IF(OR(DataGrowthRates!AL10=0,DataGrowthRates!AM10=0),"",DataGrowthRates!AM10-DataGrowthRates!AL10)</f>
        <v>-0.33840255925863971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-1.106210266641483E-4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-3.8489571124955546E-3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-2.1200000000000045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>
        <f>IF(OR(DataGrowthRates!CC10=0,DataGrowthRates!CD10=0),"",DataGrowthRates!CD10-DataGrowthRates!CC10)</f>
        <v>0</v>
      </c>
      <c r="CE10" s="145">
        <f>IF(OR(DataGrowthRates!CD10=0,DataGrowthRates!CE10=0),"",DataGrowthRates!CE10-DataGrowthRates!CD10)</f>
        <v>0</v>
      </c>
      <c r="CF10" s="145" t="str">
        <f>IF(OR(DataGrowthRates!CE10=0,DataGrowthRates!CF10=0),"",DataGrowthRates!CF10-DataGrowthRates!CE10)</f>
        <v/>
      </c>
      <c r="CG10" s="145" t="str">
        <f>IF(OR(DataGrowthRates!CF10=0,DataGrowthRates!CG10=0),"",DataGrowthRates!CG10-DataGrowthRates!CF10)</f>
        <v/>
      </c>
      <c r="CH10" s="145" t="str">
        <f>IF(OR(DataGrowthRates!CG10=0,DataGrowthRates!CH10=0),"",DataGrowthRates!CH10-DataGrowthRates!CG10)</f>
        <v/>
      </c>
    </row>
    <row r="11" spans="1:86" x14ac:dyDescent="0.3">
      <c r="A11" s="5" t="s">
        <v>14</v>
      </c>
      <c r="B11"/>
      <c r="C11" s="78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-0.37060878982754275</v>
      </c>
      <c r="G11" s="145">
        <f>IF(OR(DataGrowthRates!F11=0,DataGrowthRates!G11=0),"",DataGrowthRates!G11-DataGrowthRates!F11)</f>
        <v>-0.73758597461863928</v>
      </c>
      <c r="H11" s="145">
        <f>IF(OR(DataGrowthRates!G11=0,DataGrowthRates!H11=0),"",DataGrowthRates!H11-DataGrowthRates!G11)</f>
        <v>-0.93564895681905114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5.4771841351936246E-2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0.79888087021527099</v>
      </c>
      <c r="M11" s="145">
        <f>IF(OR(DataGrowthRates!L11=0,DataGrowthRates!M11=0),"",DataGrowthRates!M11-DataGrowthRates!L11)</f>
        <v>17.442763958613597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0.4980533070908848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-1.8905734996792489E-3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0.12657722892913625</v>
      </c>
      <c r="X11" s="145">
        <f>IF(OR(DataGrowthRates!W11=0,DataGrowthRates!X11=0),"",DataGrowthRates!X11-DataGrowthRates!W11)</f>
        <v>0.34116796929444604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1.9755336343507679E-3</v>
      </c>
      <c r="AB11" s="145">
        <f>IF(OR(DataGrowthRates!AA11=0,DataGrowthRates!AB11=0),"",DataGrowthRates!AB11-DataGrowthRates!AA11)</f>
        <v>0.39444535983983542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0.22636940424533236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-1.2040391084204316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3.4817343820321867E-2</v>
      </c>
      <c r="AM11" s="145">
        <f>IF(OR(DataGrowthRates!AL11=0,DataGrowthRates!AM11=0),"",DataGrowthRates!AM11-DataGrowthRates!AL11)</f>
        <v>-0.92949578582229719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-9.9669569148943538E-2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-9.3782915712381509E-5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3.8973507244577377E-3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-0.45999999999997954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>
        <f>IF(OR(DataGrowthRates!CC11=0,DataGrowthRates!CD11=0),"",DataGrowthRates!CD11-DataGrowthRates!CC11)</f>
        <v>0</v>
      </c>
      <c r="CE11" s="145">
        <f>IF(OR(DataGrowthRates!CD11=0,DataGrowthRates!CE11=0),"",DataGrowthRates!CE11-DataGrowthRates!CD11)</f>
        <v>0</v>
      </c>
      <c r="CF11" s="145" t="str">
        <f>IF(OR(DataGrowthRates!CE11=0,DataGrowthRates!CF11=0),"",DataGrowthRates!CF11-DataGrowthRates!CE11)</f>
        <v/>
      </c>
      <c r="CG11" s="145" t="str">
        <f>IF(OR(DataGrowthRates!CF11=0,DataGrowthRates!CG11=0),"",DataGrowthRates!CG11-DataGrowthRates!CF11)</f>
        <v/>
      </c>
      <c r="CH11" s="145" t="str">
        <f>IF(OR(DataGrowthRates!CG11=0,DataGrowthRates!CH11=0),"",DataGrowthRates!CH11-DataGrowthRates!CG11)</f>
        <v/>
      </c>
    </row>
    <row r="12" spans="1:86" x14ac:dyDescent="0.3">
      <c r="A12" s="62" t="s">
        <v>15</v>
      </c>
      <c r="B12" s="51"/>
      <c r="C12" s="79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-0.66957877166890967</v>
      </c>
      <c r="H12" s="146">
        <f>IF(OR(DataGrowthRates!G12=0,DataGrowthRates!H12=0),"",DataGrowthRates!H12-DataGrowthRates!G12)</f>
        <v>-2.9431765645537382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0.13463223937000635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0.48594964515476136</v>
      </c>
      <c r="M12" s="146">
        <f>IF(OR(DataGrowthRates!L12=0,DataGrowthRates!M12=0),"",DataGrowthRates!M12-DataGrowthRates!L12)</f>
        <v>-2.2798158253400516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-0.56505125068412099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-1.8343757706134056E-3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0.25451700227114316</v>
      </c>
      <c r="X12" s="146">
        <f>IF(OR(DataGrowthRates!W12=0,DataGrowthRates!X12=0),"",DataGrowthRates!X12-DataGrowthRates!W12)</f>
        <v>0.28932196524795017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-3.0129832877605622E-3</v>
      </c>
      <c r="AB12" s="146">
        <f>IF(OR(DataGrowthRates!AA12=0,DataGrowthRates!AB12=0),"",DataGrowthRates!AB12-DataGrowthRates!AA12)</f>
        <v>2.9273568396364738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9.1829444736930554E-2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-0.86200097441377466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0.13151178933722463</v>
      </c>
      <c r="AM12" s="146">
        <f>IF(OR(DataGrowthRates!AL12=0,DataGrowthRates!AM12=0),"",DataGrowthRates!AM12-DataGrowthRates!AL12)</f>
        <v>0.39132103674805307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-0.54474817388864949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-8.8920495215916162E-5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-1.1875532785552423E-2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-1.4500000000000171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>
        <f>IF(OR(DataGrowthRates!CC12=0,DataGrowthRates!CD12=0),"",DataGrowthRates!CD12-DataGrowthRates!CC12)</f>
        <v>0</v>
      </c>
      <c r="CE12" s="146">
        <f>IF(OR(DataGrowthRates!CD12=0,DataGrowthRates!CE12=0),"",DataGrowthRates!CE12-DataGrowthRates!CD12)</f>
        <v>0</v>
      </c>
      <c r="CF12" s="146" t="str">
        <f>IF(OR(DataGrowthRates!CE12=0,DataGrowthRates!CF12=0),"",DataGrowthRates!CF12-DataGrowthRates!CE12)</f>
        <v/>
      </c>
      <c r="CG12" s="146" t="str">
        <f>IF(OR(DataGrowthRates!CF12=0,DataGrowthRates!CG12=0),"",DataGrowthRates!CG12-DataGrowthRates!CF12)</f>
        <v/>
      </c>
      <c r="CH12" s="146" t="str">
        <f>IF(OR(DataGrowthRates!CG12=0,DataGrowthRates!CH12=0),"",DataGrowthRates!CH12-DataGrowthRates!CG12)</f>
        <v/>
      </c>
    </row>
    <row r="13" spans="1:86" x14ac:dyDescent="0.3">
      <c r="A13" s="63" t="s">
        <v>16</v>
      </c>
      <c r="B13" s="64"/>
      <c r="C13" s="78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-1.4658328864156829</v>
      </c>
      <c r="I13" s="144">
        <f>IF(OR(DataGrowthRates!H13=0,DataGrowthRates!I13=0),"",DataGrowthRates!I13-DataGrowthRates!H13)</f>
        <v>0.21332367137179631</v>
      </c>
      <c r="J13" s="144">
        <f>IF(OR(DataGrowthRates!I13=0,DataGrowthRates!J13=0),"",DataGrowthRates!J13-DataGrowthRates!I13)</f>
        <v>1.0060698618773074</v>
      </c>
      <c r="K13" s="144">
        <f>IF(OR(DataGrowthRates!J13=0,DataGrowthRates!K13=0),"",DataGrowthRates!K13-DataGrowthRates!J13)</f>
        <v>-0.58479803264782504</v>
      </c>
      <c r="L13" s="144">
        <f>IF(OR(DataGrowthRates!K13=0,DataGrowthRates!L13=0),"",DataGrowthRates!L13-DataGrowthRates!K13)</f>
        <v>0.31574054943624219</v>
      </c>
      <c r="M13" s="144">
        <f>IF(OR(DataGrowthRates!L13=0,DataGrowthRates!M13=0),"",DataGrowthRates!M13-DataGrowthRates!L13)</f>
        <v>-7.3085255981290231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0.32772745883880816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-5.566410887192319E-2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-0.38296530064818057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0.42840342385551367</v>
      </c>
      <c r="X13" s="144">
        <f>IF(OR(DataGrowthRates!W13=0,DataGrowthRates!X13=0),"",DataGrowthRates!X13-DataGrowthRates!W13)</f>
        <v>-0.38544978736950952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2.1192754489777315</v>
      </c>
      <c r="AC13" s="144">
        <f>IF(OR(DataGrowthRates!AB13=0,DataGrowthRates!AC13=0),"",DataGrowthRates!AC13-DataGrowthRates!AB13)</f>
        <v>-0.43902674620971993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0.63300134124190777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-0.71433492400899468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-0.18913437192838956</v>
      </c>
      <c r="AM13" s="144">
        <f>IF(OR(DataGrowthRates!AL13=0,DataGrowthRates!AM13=0),"",DataGrowthRates!AM13-DataGrowthRates!AL13)</f>
        <v>0.24072388230794672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-6.0412488090832994E-4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1.1811188722674615E-3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-1.4099999999999966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>
        <f>IF(OR(DataGrowthRates!CC13=0,DataGrowthRates!CD13=0),"",DataGrowthRates!CD13-DataGrowthRates!CC13)</f>
        <v>0</v>
      </c>
      <c r="CE13" s="144">
        <f>IF(OR(DataGrowthRates!CD13=0,DataGrowthRates!CE13=0),"",DataGrowthRates!CE13-DataGrowthRates!CD13)</f>
        <v>0</v>
      </c>
      <c r="CF13" s="144" t="str">
        <f>IF(OR(DataGrowthRates!CE13=0,DataGrowthRates!CF13=0),"",DataGrowthRates!CF13-DataGrowthRates!CE13)</f>
        <v/>
      </c>
      <c r="CG13" s="144" t="str">
        <f>IF(OR(DataGrowthRates!CF13=0,DataGrowthRates!CG13=0),"",DataGrowthRates!CG13-DataGrowthRates!CF13)</f>
        <v/>
      </c>
      <c r="CH13" s="144" t="str">
        <f>IF(OR(DataGrowthRates!CG13=0,DataGrowthRates!CH13=0),"",DataGrowthRates!CH13-DataGrowthRates!CG13)</f>
        <v/>
      </c>
    </row>
    <row r="14" spans="1:86" x14ac:dyDescent="0.3">
      <c r="A14" s="5" t="s">
        <v>17</v>
      </c>
      <c r="B14"/>
      <c r="C14" s="78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-0.75862205779736769</v>
      </c>
      <c r="J14" s="145">
        <f>IF(OR(DataGrowthRates!I14=0,DataGrowthRates!J14=0),"",DataGrowthRates!J14-DataGrowthRates!I14)</f>
        <v>1.5903069319648182</v>
      </c>
      <c r="K14" s="145">
        <f>IF(OR(DataGrowthRates!J14=0,DataGrowthRates!K14=0),"",DataGrowthRates!K14-DataGrowthRates!J14)</f>
        <v>0.1852092182548688</v>
      </c>
      <c r="L14" s="145">
        <f>IF(OR(DataGrowthRates!K14=0,DataGrowthRates!L14=0),"",DataGrowthRates!L14-DataGrowthRates!K14)</f>
        <v>-1.4269553269906226</v>
      </c>
      <c r="M14" s="145">
        <f>IF(OR(DataGrowthRates!L14=0,DataGrowthRates!M14=0),"",DataGrowthRates!M14-DataGrowthRates!L14)</f>
        <v>5.3052080532788466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0.27403122125923574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-0.79105370541529396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1.408318521710072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0.39962177532811438</v>
      </c>
      <c r="X14" s="145">
        <f>IF(OR(DataGrowthRates!W14=0,DataGrowthRates!X14=0),"",DataGrowthRates!X14-DataGrowthRates!W14)</f>
        <v>-8.5137166214622084E-2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-0.88746154417182765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-0.18346382832487507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-0.63846624416575537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-9.3828991591351496E-2</v>
      </c>
      <c r="AM14" s="145">
        <f>IF(OR(DataGrowthRates!AL14=0,DataGrowthRates!AM14=0),"",DataGrowthRates!AM14-DataGrowthRates!AL14)</f>
        <v>-0.36679321478669635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-6.5283012654049344E-4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-1.065717423043111E-2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-1.9900000000000091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>
        <f>IF(OR(DataGrowthRates!CC14=0,DataGrowthRates!CD14=0),"",DataGrowthRates!CD14-DataGrowthRates!CC14)</f>
        <v>0</v>
      </c>
      <c r="CE14" s="145">
        <f>IF(OR(DataGrowthRates!CD14=0,DataGrowthRates!CE14=0),"",DataGrowthRates!CE14-DataGrowthRates!CD14)</f>
        <v>0</v>
      </c>
      <c r="CF14" s="145" t="str">
        <f>IF(OR(DataGrowthRates!CE14=0,DataGrowthRates!CF14=0),"",DataGrowthRates!CF14-DataGrowthRates!CE14)</f>
        <v/>
      </c>
      <c r="CG14" s="145" t="str">
        <f>IF(OR(DataGrowthRates!CF14=0,DataGrowthRates!CG14=0),"",DataGrowthRates!CG14-DataGrowthRates!CF14)</f>
        <v/>
      </c>
      <c r="CH14" s="145" t="str">
        <f>IF(OR(DataGrowthRates!CG14=0,DataGrowthRates!CH14=0),"",DataGrowthRates!CH14-DataGrowthRates!CG14)</f>
        <v/>
      </c>
    </row>
    <row r="15" spans="1:86" x14ac:dyDescent="0.3">
      <c r="A15" s="5" t="s">
        <v>18</v>
      </c>
      <c r="B15"/>
      <c r="C15" s="78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2.2367697734995886</v>
      </c>
      <c r="K15" s="145">
        <f>IF(OR(DataGrowthRates!J15=0,DataGrowthRates!K15=0),"",DataGrowthRates!K15-DataGrowthRates!J15)</f>
        <v>-0.3391302281028743</v>
      </c>
      <c r="L15" s="145">
        <f>IF(OR(DataGrowthRates!K15=0,DataGrowthRates!L15=0),"",DataGrowthRates!L15-DataGrowthRates!K15)</f>
        <v>-0.72795669495030779</v>
      </c>
      <c r="M15" s="145">
        <f>IF(OR(DataGrowthRates!L15=0,DataGrowthRates!M15=0),"",DataGrowthRates!M15-DataGrowthRates!L15)</f>
        <v>14.478872057459199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-1.3981055837177792E-2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0.81810399335773809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0.97090956842777132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0.29794952326869861</v>
      </c>
      <c r="X15" s="145">
        <f>IF(OR(DataGrowthRates!W15=0,DataGrowthRates!X15=0),"",DataGrowthRates!X15-DataGrowthRates!W15)</f>
        <v>0.48644396144786128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-2.0284956283143174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0.18292603753451431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-1.0753287468839972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6.2611141768115885E-2</v>
      </c>
      <c r="AM15" s="145">
        <f>IF(OR(DataGrowthRates!AL15=0,DataGrowthRates!AM15=0),"",DataGrowthRates!AM15-DataGrowthRates!AL15)</f>
        <v>-0.24507735625124383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-0.19483798886523118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-1.2515969154918594E-2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-0.42000000000001592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>
        <f>IF(OR(DataGrowthRates!CC15=0,DataGrowthRates!CD15=0),"",DataGrowthRates!CD15-DataGrowthRates!CC15)</f>
        <v>0</v>
      </c>
      <c r="CE15" s="145">
        <f>IF(OR(DataGrowthRates!CD15=0,DataGrowthRates!CE15=0),"",DataGrowthRates!CE15-DataGrowthRates!CD15)</f>
        <v>0</v>
      </c>
      <c r="CF15" s="145" t="str">
        <f>IF(OR(DataGrowthRates!CE15=0,DataGrowthRates!CF15=0),"",DataGrowthRates!CF15-DataGrowthRates!CE15)</f>
        <v/>
      </c>
      <c r="CG15" s="145" t="str">
        <f>IF(OR(DataGrowthRates!CF15=0,DataGrowthRates!CG15=0),"",DataGrowthRates!CG15-DataGrowthRates!CF15)</f>
        <v/>
      </c>
      <c r="CH15" s="145" t="str">
        <f>IF(OR(DataGrowthRates!CG15=0,DataGrowthRates!CH15=0),"",DataGrowthRates!CH15-DataGrowthRates!CG15)</f>
        <v/>
      </c>
    </row>
    <row r="16" spans="1:86" x14ac:dyDescent="0.3">
      <c r="A16" s="62" t="s">
        <v>19</v>
      </c>
      <c r="B16" s="51"/>
      <c r="C16" s="79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-3.4561250551105616</v>
      </c>
      <c r="L16" s="146">
        <f>IF(OR(DataGrowthRates!K16=0,DataGrowthRates!L16=0),"",DataGrowthRates!L16-DataGrowthRates!K16)</f>
        <v>0.24023562052920511</v>
      </c>
      <c r="M16" s="146">
        <f>IF(OR(DataGrowthRates!L16=0,DataGrowthRates!M16=0),"",DataGrowthRates!M16-DataGrowthRates!L16)</f>
        <v>-3.5314473525151016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-0.47007767315392357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3.985340120303249E-2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0.23917179019298374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1.1996252079882197E-3</v>
      </c>
      <c r="X16" s="146">
        <f>IF(OR(DataGrowthRates!W16=0,DataGrowthRates!X16=0),"",DataGrowthRates!X16-DataGrowthRates!W16)</f>
        <v>0.10271352812682721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-2.8421709430404007E-14</v>
      </c>
      <c r="AB16" s="146">
        <f>IF(OR(DataGrowthRates!AA16=0,DataGrowthRates!AB16=0),"",DataGrowthRates!AB16-DataGrowthRates!AA16)</f>
        <v>0.889073607548994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6.2496646518667376E-2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-0.94678520280226053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0.20643758066970008</v>
      </c>
      <c r="AM16" s="146">
        <f>IF(OR(DataGrowthRates!AL16=0,DataGrowthRates!AM16=0),"",DataGrowthRates!AM16-DataGrowthRates!AL16)</f>
        <v>0.24121209015447675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3.5652086524237347E-2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7.2944444610811843E-4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-1.3600000000000136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>
        <f>IF(OR(DataGrowthRates!CC16=0,DataGrowthRates!CD16=0),"",DataGrowthRates!CD16-DataGrowthRates!CC16)</f>
        <v>0</v>
      </c>
      <c r="CE16" s="146">
        <f>IF(OR(DataGrowthRates!CD16=0,DataGrowthRates!CE16=0),"",DataGrowthRates!CE16-DataGrowthRates!CD16)</f>
        <v>0</v>
      </c>
      <c r="CF16" s="146" t="str">
        <f>IF(OR(DataGrowthRates!CE16=0,DataGrowthRates!CF16=0),"",DataGrowthRates!CF16-DataGrowthRates!CE16)</f>
        <v/>
      </c>
      <c r="CG16" s="146" t="str">
        <f>IF(OR(DataGrowthRates!CF16=0,DataGrowthRates!CG16=0),"",DataGrowthRates!CG16-DataGrowthRates!CF16)</f>
        <v/>
      </c>
      <c r="CH16" s="146" t="str">
        <f>IF(OR(DataGrowthRates!CG16=0,DataGrowthRates!CH16=0),"",DataGrowthRates!CH16-DataGrowthRates!CG16)</f>
        <v/>
      </c>
    </row>
    <row r="17" spans="1:86" x14ac:dyDescent="0.3">
      <c r="A17" s="63" t="s">
        <v>22</v>
      </c>
      <c r="B17" s="64"/>
      <c r="C17" s="78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-1.5526082462966997</v>
      </c>
      <c r="M17" s="144">
        <f>IF(OR(DataGrowthRates!L17=0,DataGrowthRates!M17=0),"",DataGrowthRates!M17-DataGrowthRates!L17)</f>
        <v>-9.1895244140171712</v>
      </c>
      <c r="N17" s="144">
        <f>IF(OR(DataGrowthRates!M17=0,DataGrowthRates!N17=0),"",DataGrowthRates!N17-DataGrowthRates!M17)</f>
        <v>4.4853553662221657E-2</v>
      </c>
      <c r="O17" s="144">
        <f>IF(OR(DataGrowthRates!N17=0,DataGrowthRates!O17=0),"",DataGrowthRates!O17-DataGrowthRates!N17)</f>
        <v>-1.8118814334428635E-2</v>
      </c>
      <c r="P17" s="144">
        <f>IF(OR(DataGrowthRates!O17=0,DataGrowthRates!P17=0),"",DataGrowthRates!P17-DataGrowthRates!O17)</f>
        <v>1.4395787058057294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4.68364375099668E-2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-0.89052184400148349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0.58577902613978949</v>
      </c>
      <c r="X17" s="144">
        <f>IF(OR(DataGrowthRates!W17=0,DataGrowthRates!X17=0),"",DataGrowthRates!X17-DataGrowthRates!W17)</f>
        <v>-0.38274391302860522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-4.1583373344735719E-2</v>
      </c>
      <c r="AB17" s="144">
        <f>IF(OR(DataGrowthRates!AA17=0,DataGrowthRates!AB17=0),"",DataGrowthRates!AB17-DataGrowthRates!AA17)</f>
        <v>2.7881258169437899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-8.6996100121695008E-2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-0.96716631683773358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-5.8850233333458846E-2</v>
      </c>
      <c r="AM17" s="144">
        <f>IF(OR(DataGrowthRates!AL17=0,DataGrowthRates!AM17=0),"",DataGrowthRates!AM17-DataGrowthRates!AL17)</f>
        <v>1.1859650931362467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-1.0471424150182429E-4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6.2368256802471933E-3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-1.339999999999975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>
        <f>IF(OR(DataGrowthRates!CC17=0,DataGrowthRates!CD17=0),"",DataGrowthRates!CD17-DataGrowthRates!CC17)</f>
        <v>0</v>
      </c>
      <c r="CE17" s="144">
        <f>IF(OR(DataGrowthRates!CD17=0,DataGrowthRates!CE17=0),"",DataGrowthRates!CE17-DataGrowthRates!CD17)</f>
        <v>0</v>
      </c>
      <c r="CF17" s="144" t="str">
        <f>IF(OR(DataGrowthRates!CE17=0,DataGrowthRates!CF17=0),"",DataGrowthRates!CF17-DataGrowthRates!CE17)</f>
        <v/>
      </c>
      <c r="CG17" s="144" t="str">
        <f>IF(OR(DataGrowthRates!CF17=0,DataGrowthRates!CG17=0),"",DataGrowthRates!CG17-DataGrowthRates!CF17)</f>
        <v/>
      </c>
      <c r="CH17" s="144" t="str">
        <f>IF(OR(DataGrowthRates!CG17=0,DataGrowthRates!CH17=0),"",DataGrowthRates!CH17-DataGrowthRates!CG17)</f>
        <v/>
      </c>
    </row>
    <row r="18" spans="1:86" x14ac:dyDescent="0.3">
      <c r="A18" s="5" t="s">
        <v>23</v>
      </c>
      <c r="B18"/>
      <c r="C18" s="78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4.5268077864802763</v>
      </c>
      <c r="N18" s="145">
        <f>IF(OR(DataGrowthRates!M18=0,DataGrowthRates!N18=0),"",DataGrowthRates!N18-DataGrowthRates!M18)</f>
        <v>0.37522941393996234</v>
      </c>
      <c r="O18" s="145">
        <f>IF(OR(DataGrowthRates!N18=0,DataGrowthRates!O18=0),"",DataGrowthRates!O18-DataGrowthRates!N18)</f>
        <v>-0.73990415884935601</v>
      </c>
      <c r="P18" s="145">
        <f>IF(OR(DataGrowthRates!O18=0,DataGrowthRates!P18=0),"",DataGrowthRates!P18-DataGrowthRates!O18)</f>
        <v>0.93234482554680653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-1.2147501059527315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2.0391004654698008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0.4798222287633962</v>
      </c>
      <c r="X18" s="145">
        <f>IF(OR(DataGrowthRates!W18=0,DataGrowthRates!X18=0),"",DataGrowthRates!X18-DataGrowthRates!W18)</f>
        <v>0.20345988289787442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5.2312702472477213E-2</v>
      </c>
      <c r="AB18" s="145">
        <f>IF(OR(DataGrowthRates!AA18=0,DataGrowthRates!AB18=0),"",DataGrowthRates!AB18-DataGrowthRates!AA18)</f>
        <v>1.6818405168416746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-0.33281625150286231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-0.79739988150109298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3.424315222076757E-3</v>
      </c>
      <c r="AM18" s="145">
        <f>IF(OR(DataGrowthRates!AL18=0,DataGrowthRates!AM18=0),"",DataGrowthRates!AM18-DataGrowthRates!AL18)</f>
        <v>-0.38581918365684942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-4.4474553590134747E-5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1.1201817414416837E-3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-1.9399999999999977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>
        <f>IF(OR(DataGrowthRates!CC18=0,DataGrowthRates!CD18=0),"",DataGrowthRates!CD18-DataGrowthRates!CC18)</f>
        <v>0</v>
      </c>
      <c r="CE18" s="145">
        <f>IF(OR(DataGrowthRates!CD18=0,DataGrowthRates!CE18=0),"",DataGrowthRates!CE18-DataGrowthRates!CD18)</f>
        <v>0</v>
      </c>
      <c r="CF18" s="145" t="str">
        <f>IF(OR(DataGrowthRates!CE18=0,DataGrowthRates!CF18=0),"",DataGrowthRates!CF18-DataGrowthRates!CE18)</f>
        <v/>
      </c>
      <c r="CG18" s="145" t="str">
        <f>IF(OR(DataGrowthRates!CF18=0,DataGrowthRates!CG18=0),"",DataGrowthRates!CG18-DataGrowthRates!CF18)</f>
        <v/>
      </c>
      <c r="CH18" s="145" t="str">
        <f>IF(OR(DataGrowthRates!CG18=0,DataGrowthRates!CH18=0),"",DataGrowthRates!CH18-DataGrowthRates!CG18)</f>
        <v/>
      </c>
    </row>
    <row r="19" spans="1:86" x14ac:dyDescent="0.3">
      <c r="A19" s="5" t="s">
        <v>24</v>
      </c>
      <c r="B19"/>
      <c r="C19" s="78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0.29975014006731726</v>
      </c>
      <c r="O19" s="145">
        <f>IF(OR(DataGrowthRates!N19=0,DataGrowthRates!O19=0),"",DataGrowthRates!O19-DataGrowthRates!N19)</f>
        <v>0.29569762890415063</v>
      </c>
      <c r="P19" s="145">
        <f>IF(OR(DataGrowthRates!O19=0,DataGrowthRates!P19=0),"",DataGrowthRates!P19-DataGrowthRates!O19)</f>
        <v>5.156708932210563E-2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1.0878065696778663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8.4717414345163888E-2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0.92518490828638278</v>
      </c>
      <c r="X19" s="145">
        <f>IF(OR(DataGrowthRates!W19=0,DataGrowthRates!X19=0),"",DataGrowthRates!X19-DataGrowthRates!W19)</f>
        <v>0.85635556812118807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-4.1171161829879566E-2</v>
      </c>
      <c r="AB19" s="145">
        <f>IF(OR(DataGrowthRates!AA19=0,DataGrowthRates!AB19=0),"",DataGrowthRates!AB19-DataGrowthRates!AA19)</f>
        <v>2.2339593559451032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0.16820889538618644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-0.97945294656142323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5.0157116617697284E-3</v>
      </c>
      <c r="AM19" s="145">
        <f>IF(OR(DataGrowthRates!AL19=0,DataGrowthRates!AM19=0),"",DataGrowthRates!AM19-DataGrowthRates!AL19)</f>
        <v>-0.28353914938080038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4.4393187948514878E-3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8.8027321078811838E-3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-0.44000000000002615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>
        <f>IF(OR(DataGrowthRates!CC19=0,DataGrowthRates!CD19=0),"",DataGrowthRates!CD19-DataGrowthRates!CC19)</f>
        <v>0</v>
      </c>
      <c r="CE19" s="145">
        <f>IF(OR(DataGrowthRates!CD19=0,DataGrowthRates!CE19=0),"",DataGrowthRates!CE19-DataGrowthRates!CD19)</f>
        <v>0</v>
      </c>
      <c r="CF19" s="145" t="str">
        <f>IF(OR(DataGrowthRates!CE19=0,DataGrowthRates!CF19=0),"",DataGrowthRates!CF19-DataGrowthRates!CE19)</f>
        <v/>
      </c>
      <c r="CG19" s="145" t="str">
        <f>IF(OR(DataGrowthRates!CF19=0,DataGrowthRates!CG19=0),"",DataGrowthRates!CG19-DataGrowthRates!CF19)</f>
        <v/>
      </c>
      <c r="CH19" s="145" t="str">
        <f>IF(OR(DataGrowthRates!CG19=0,DataGrowthRates!CH19=0),"",DataGrowthRates!CH19-DataGrowthRates!CG19)</f>
        <v/>
      </c>
    </row>
    <row r="20" spans="1:86" x14ac:dyDescent="0.3">
      <c r="A20" s="62" t="s">
        <v>25</v>
      </c>
      <c r="B20" s="51"/>
      <c r="C20" s="79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-1.7953137053169428</v>
      </c>
      <c r="P20" s="146">
        <f>IF(OR(DataGrowthRates!O20=0,DataGrowthRates!P20=0),"",DataGrowthRates!P20-DataGrowthRates!O20)</f>
        <v>-0.55501460590045326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9.2697039605326381E-2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0.53430989534868445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0.67640118401851623</v>
      </c>
      <c r="X20" s="146">
        <f>IF(OR(DataGrowthRates!W20=0,DataGrowthRates!X20=0),"",DataGrowthRates!X20-DataGrowthRates!W20)</f>
        <v>0.29207747038915954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3.6123123673121427E-2</v>
      </c>
      <c r="AB20" s="146">
        <f>IF(OR(DataGrowthRates!AA20=0,DataGrowthRates!AB20=0),"",DataGrowthRates!AB20-DataGrowthRates!AA20)</f>
        <v>0.75428742771816815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0.31517082266080365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-1.0169590879007728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3.7026128753609555E-2</v>
      </c>
      <c r="AM20" s="146">
        <f>IF(OR(DataGrowthRates!AL20=0,DataGrowthRates!AM20=0),"",DataGrowthRates!AM20-DataGrowthRates!AL20)</f>
        <v>-0.67182963428541598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4.745359644562086E-2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-6.4169527919375469E-3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-1.3499999999999943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>
        <f>IF(OR(DataGrowthRates!CC20=0,DataGrowthRates!CD20=0),"",DataGrowthRates!CD20-DataGrowthRates!CC20)</f>
        <v>0</v>
      </c>
      <c r="CE20" s="146">
        <f>IF(OR(DataGrowthRates!CD20=0,DataGrowthRates!CE20=0),"",DataGrowthRates!CE20-DataGrowthRates!CD20)</f>
        <v>0</v>
      </c>
      <c r="CF20" s="146" t="str">
        <f>IF(OR(DataGrowthRates!CE20=0,DataGrowthRates!CF20=0),"",DataGrowthRates!CF20-DataGrowthRates!CE20)</f>
        <v/>
      </c>
      <c r="CG20" s="146" t="str">
        <f>IF(OR(DataGrowthRates!CF20=0,DataGrowthRates!CG20=0),"",DataGrowthRates!CG20-DataGrowthRates!CF20)</f>
        <v/>
      </c>
      <c r="CH20" s="146" t="str">
        <f>IF(OR(DataGrowthRates!CG20=0,DataGrowthRates!CH20=0),"",DataGrowthRates!CH20-DataGrowthRates!CG20)</f>
        <v/>
      </c>
    </row>
    <row r="21" spans="1:86" x14ac:dyDescent="0.3">
      <c r="A21" s="63" t="s">
        <v>1</v>
      </c>
      <c r="B21" s="65"/>
      <c r="C21" s="80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2.4932283783150808</v>
      </c>
      <c r="Q21" s="144">
        <f>IF(OR(DataGrowthRates!P21=0,DataGrowthRates!Q21=0),"",DataGrowthRates!Q21-DataGrowthRates!P21)</f>
        <v>-0.95753185096850757</v>
      </c>
      <c r="R21" s="144">
        <f>IF(OR(DataGrowthRates!Q21=0,DataGrowthRates!R21=0),"",DataGrowthRates!R21-DataGrowthRates!Q21)</f>
        <v>-1.905351230820429E-2</v>
      </c>
      <c r="S21" s="144">
        <f>IF(OR(DataGrowthRates!R21=0,DataGrowthRates!S21=0),"",DataGrowthRates!S21-DataGrowthRates!R21)</f>
        <v>0.52999273346051723</v>
      </c>
      <c r="T21" s="144">
        <f>IF(OR(DataGrowthRates!S21=0,DataGrowthRates!T21=0),"",DataGrowthRates!T21-DataGrowthRates!S21)</f>
        <v>-0.72519480923469359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2.4970575674672091E-3</v>
      </c>
      <c r="W21" s="144">
        <f>IF(OR(DataGrowthRates!V21=0,DataGrowthRates!W21=0),"",DataGrowthRates!W21-DataGrowthRates!V21)</f>
        <v>0.44568034260166201</v>
      </c>
      <c r="X21" s="144">
        <f>IF(OR(DataGrowthRates!W21=0,DataGrowthRates!X21=0),"",DataGrowthRates!X21-DataGrowthRates!W21)</f>
        <v>-0.69260925121952255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-0.12087958044989477</v>
      </c>
      <c r="AB21" s="144">
        <f>IF(OR(DataGrowthRates!AA21=0,DataGrowthRates!AB21=0),"",DataGrowthRates!AB21-DataGrowthRates!AA21)</f>
        <v>1.7323178603417375</v>
      </c>
      <c r="AC21" s="144">
        <f>IF(OR(DataGrowthRates!AB21=0,DataGrowthRates!AC21=0),"",DataGrowthRates!AC21-DataGrowthRates!AB21)</f>
        <v>0.38981840569215365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-0.84464322860679886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-2.8065503923870381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-0.50543379652270914</v>
      </c>
      <c r="AM21" s="144">
        <f>IF(OR(DataGrowthRates!AL21=0,DataGrowthRates!AM21=0),"",DataGrowthRates!AM21-DataGrowthRates!AL21)</f>
        <v>1.9329283161868887</v>
      </c>
      <c r="AN21" s="144">
        <f>IF(OR(DataGrowthRates!AM21=0,DataGrowthRates!AN21=0),"",DataGrowthRates!AN21-DataGrowthRates!AM21)</f>
        <v>-3.7341647824092661E-2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1.1755294918118011</v>
      </c>
      <c r="AR21" s="144">
        <f>IF(OR(DataGrowthRates!AQ21=0,DataGrowthRates!AR21=0),"",DataGrowthRates!AR21-DataGrowthRates!AQ21)</f>
        <v>1.6716990971275436E-2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9.1841320351477407E-2</v>
      </c>
      <c r="AZ21" s="144">
        <f>IF(OR(DataGrowthRates!AY21=0,DataGrowthRates!AZ21=0),"",DataGrowthRates!AZ21-DataGrowthRates!AY21)</f>
        <v>-2.5449144515960143E-2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-1.1388329389376395E-2</v>
      </c>
      <c r="BO21" s="144">
        <f>IF(OR(DataGrowthRates!BN21=0,DataGrowthRates!BO21=0),"",DataGrowthRates!BO21-DataGrowthRates!BN21)</f>
        <v>0.23999999999998067</v>
      </c>
      <c r="BP21" s="144">
        <f>IF(OR(DataGrowthRates!BO21=0,DataGrowthRates!BP21=0),"",DataGrowthRates!BP21-DataGrowthRates!BO21)</f>
        <v>-0.16999999999998749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-1.3300000000000125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-2.0000000000010232E-2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>
        <f>IF(OR(DataGrowthRates!CC21=0,DataGrowthRates!CD21=0),"",DataGrowthRates!CD21-DataGrowthRates!CC21)</f>
        <v>0</v>
      </c>
      <c r="CE21" s="144">
        <f>IF(OR(DataGrowthRates!CD21=0,DataGrowthRates!CE21=0),"",DataGrowthRates!CE21-DataGrowthRates!CD21)</f>
        <v>0</v>
      </c>
      <c r="CF21" s="144" t="str">
        <f>IF(OR(DataGrowthRates!CE21=0,DataGrowthRates!CF21=0),"",DataGrowthRates!CF21-DataGrowthRates!CE21)</f>
        <v/>
      </c>
      <c r="CG21" s="144" t="str">
        <f>IF(OR(DataGrowthRates!CF21=0,DataGrowthRates!CG21=0),"",DataGrowthRates!CG21-DataGrowthRates!CF21)</f>
        <v/>
      </c>
      <c r="CH21" s="144" t="str">
        <f>IF(OR(DataGrowthRates!CG21=0,DataGrowthRates!CH21=0),"",DataGrowthRates!CH21-DataGrowthRates!CG21)</f>
        <v/>
      </c>
    </row>
    <row r="22" spans="1:86" x14ac:dyDescent="0.3">
      <c r="A22" s="5" t="s">
        <v>2</v>
      </c>
      <c r="B22" s="66"/>
      <c r="C22" s="80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1.3843884239798285</v>
      </c>
      <c r="R22" s="145">
        <f>IF(OR(DataGrowthRates!Q22=0,DataGrowthRates!R22=0),"",DataGrowthRates!R22-DataGrowthRates!Q22)</f>
        <v>-0.49294112230336395</v>
      </c>
      <c r="S22" s="145">
        <f>IF(OR(DataGrowthRates!R22=0,DataGrowthRates!S22=0),"",DataGrowthRates!S22-DataGrowthRates!R22)</f>
        <v>-0.23496785302478429</v>
      </c>
      <c r="T22" s="145">
        <f>IF(OR(DataGrowthRates!S22=0,DataGrowthRates!T22=0),"",DataGrowthRates!T22-DataGrowthRates!S22)</f>
        <v>2.453750673498007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2.3116046481845842E-3</v>
      </c>
      <c r="W22" s="145">
        <f>IF(OR(DataGrowthRates!V22=0,DataGrowthRates!W22=0),"",DataGrowthRates!W22-DataGrowthRates!V22)</f>
        <v>0.71541517884867289</v>
      </c>
      <c r="X22" s="145">
        <f>IF(OR(DataGrowthRates!W22=0,DataGrowthRates!X22=0),"",DataGrowthRates!X22-DataGrowthRates!W22)</f>
        <v>0.15211508114313688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-0.11937479353872504</v>
      </c>
      <c r="AB22" s="145">
        <f>IF(OR(DataGrowthRates!AA22=0,DataGrowthRates!AB22=0),"",DataGrowthRates!AB22-DataGrowthRates!AA22)</f>
        <v>-1.9401035553802046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-4.4020309614694497E-2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-2.5959801638563533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-5.0812213707786213E-2</v>
      </c>
      <c r="AM22" s="145">
        <f>IF(OR(DataGrowthRates!AL22=0,DataGrowthRates!AM22=0),"",DataGrowthRates!AM22-DataGrowthRates!AL22)</f>
        <v>1.1968239103889857</v>
      </c>
      <c r="AN22" s="145">
        <f>IF(OR(DataGrowthRates!AM22=0,DataGrowthRates!AN22=0),"",DataGrowthRates!AN22-DataGrowthRates!AM22)</f>
        <v>0.37120299581144423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0.88542814000473413</v>
      </c>
      <c r="AR22" s="145">
        <f>IF(OR(DataGrowthRates!AQ22=0,DataGrowthRates!AR22=0),"",DataGrowthRates!AR22-DataGrowthRates!AQ22)</f>
        <v>-1.7272069960682757E-2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-7.634737891714849E-2</v>
      </c>
      <c r="AZ22" s="145">
        <f>IF(OR(DataGrowthRates!AY22=0,DataGrowthRates!AZ22=0),"",DataGrowthRates!AZ22-DataGrowthRates!AY22)</f>
        <v>1.5794370262028679E-2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-6.4044526284305903E-3</v>
      </c>
      <c r="BO22" s="145">
        <f>IF(OR(DataGrowthRates!BN22=0,DataGrowthRates!BO22=0),"",DataGrowthRates!BO22-DataGrowthRates!BN22)</f>
        <v>0.23999999999998067</v>
      </c>
      <c r="BP22" s="145">
        <f>IF(OR(DataGrowthRates!BO22=0,DataGrowthRates!BP22=0),"",DataGrowthRates!BP22-DataGrowthRates!BO22)</f>
        <v>-0.12999999999999545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-1.9199999999999875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-9.9999999999909051E-3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>
        <f>IF(OR(DataGrowthRates!CC22=0,DataGrowthRates!CD22=0),"",DataGrowthRates!CD22-DataGrowthRates!CC22)</f>
        <v>0</v>
      </c>
      <c r="CE22" s="145">
        <f>IF(OR(DataGrowthRates!CD22=0,DataGrowthRates!CE22=0),"",DataGrowthRates!CE22-DataGrowthRates!CD22)</f>
        <v>0</v>
      </c>
      <c r="CF22" s="145" t="str">
        <f>IF(OR(DataGrowthRates!CE22=0,DataGrowthRates!CF22=0),"",DataGrowthRates!CF22-DataGrowthRates!CE22)</f>
        <v/>
      </c>
      <c r="CG22" s="145" t="str">
        <f>IF(OR(DataGrowthRates!CF22=0,DataGrowthRates!CG22=0),"",DataGrowthRates!CG22-DataGrowthRates!CF22)</f>
        <v/>
      </c>
      <c r="CH22" s="145" t="str">
        <f>IF(OR(DataGrowthRates!CG22=0,DataGrowthRates!CH22=0),"",DataGrowthRates!CH22-DataGrowthRates!CG22)</f>
        <v/>
      </c>
    </row>
    <row r="23" spans="1:86" x14ac:dyDescent="0.3">
      <c r="A23" s="5" t="s">
        <v>3</v>
      </c>
      <c r="B23" s="66"/>
      <c r="C23" s="80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2.1034628840858716</v>
      </c>
      <c r="S23" s="145">
        <f>IF(OR(DataGrowthRates!R23=0,DataGrowthRates!S23=0),"",DataGrowthRates!S23-DataGrowthRates!R23)</f>
        <v>0.98434523218611503</v>
      </c>
      <c r="T23" s="145">
        <f>IF(OR(DataGrowthRates!S23=0,DataGrowthRates!T23=0),"",DataGrowthRates!T23-DataGrowthRates!S23)</f>
        <v>0.74322079317573753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1.9883384264574033E-3</v>
      </c>
      <c r="W23" s="145">
        <f>IF(OR(DataGrowthRates!V23=0,DataGrowthRates!W23=0),"",DataGrowthRates!W23-DataGrowthRates!V23)</f>
        <v>0.46720063969164016</v>
      </c>
      <c r="X23" s="145">
        <f>IF(OR(DataGrowthRates!W23=0,DataGrowthRates!X23=0),"",DataGrowthRates!X23-DataGrowthRates!W23)</f>
        <v>1.6351217476439786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-0.11465856587392409</v>
      </c>
      <c r="AB23" s="145">
        <f>IF(OR(DataGrowthRates!AA23=0,DataGrowthRates!AB23=0),"",DataGrowthRates!AB23-DataGrowthRates!AA23)</f>
        <v>2.5368649331751953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-0.36781290726850102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-1.574181368010926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0.26423471636618956</v>
      </c>
      <c r="AM23" s="145">
        <f>IF(OR(DataGrowthRates!AL23=0,DataGrowthRates!AM23=0),"",DataGrowthRates!AM23-DataGrowthRates!AL23)</f>
        <v>0.82815053722015364</v>
      </c>
      <c r="AN23" s="145">
        <f>IF(OR(DataGrowthRates!AM23=0,DataGrowthRates!AN23=0),"",DataGrowthRates!AN23-DataGrowthRates!AM23)</f>
        <v>0.11635206739694581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0.67458941942368256</v>
      </c>
      <c r="AR23" s="145">
        <f>IF(OR(DataGrowthRates!AQ23=0,DataGrowthRates!AR23=0),"",DataGrowthRates!AR23-DataGrowthRates!AQ23)</f>
        <v>-4.2727636607111208E-2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-0.12849848789971929</v>
      </c>
      <c r="AZ23" s="145">
        <f>IF(OR(DataGrowthRates!AY23=0,DataGrowthRates!AZ23=0),"",DataGrowthRates!AZ23-DataGrowthRates!AY23)</f>
        <v>4.7870909463739508E-2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7.7298732822725924E-3</v>
      </c>
      <c r="BO23" s="145">
        <f>IF(OR(DataGrowthRates!BN23=0,DataGrowthRates!BO23=0),"",DataGrowthRates!BO23-DataGrowthRates!BN23)</f>
        <v>0.25</v>
      </c>
      <c r="BP23" s="145">
        <f>IF(OR(DataGrowthRates!BO23=0,DataGrowthRates!BP23=0),"",DataGrowthRates!BP23-DataGrowthRates!BO23)</f>
        <v>-0.11999999999997613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-0.40999999999999659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-1.0000000000019327E-2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>
        <f>IF(OR(DataGrowthRates!CC23=0,DataGrowthRates!CD23=0),"",DataGrowthRates!CD23-DataGrowthRates!CC23)</f>
        <v>0</v>
      </c>
      <c r="CE23" s="145">
        <f>IF(OR(DataGrowthRates!CD23=0,DataGrowthRates!CE23=0),"",DataGrowthRates!CE23-DataGrowthRates!CD23)</f>
        <v>0</v>
      </c>
      <c r="CF23" s="145" t="str">
        <f>IF(OR(DataGrowthRates!CE23=0,DataGrowthRates!CF23=0),"",DataGrowthRates!CF23-DataGrowthRates!CE23)</f>
        <v/>
      </c>
      <c r="CG23" s="145" t="str">
        <f>IF(OR(DataGrowthRates!CF23=0,DataGrowthRates!CG23=0),"",DataGrowthRates!CG23-DataGrowthRates!CF23)</f>
        <v/>
      </c>
      <c r="CH23" s="145" t="str">
        <f>IF(OR(DataGrowthRates!CG23=0,DataGrowthRates!CH23=0),"",DataGrowthRates!CH23-DataGrowthRates!CG23)</f>
        <v/>
      </c>
    </row>
    <row r="24" spans="1:86" x14ac:dyDescent="0.3">
      <c r="A24" s="62" t="s">
        <v>4</v>
      </c>
      <c r="B24" s="67"/>
      <c r="C24" s="81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1.2302521860787579</v>
      </c>
      <c r="T24" s="146">
        <f>IF(OR(DataGrowthRates!S24=0,DataGrowthRates!T24=0),"",DataGrowthRates!T24-DataGrowthRates!S24)</f>
        <v>0.13050062040900912</v>
      </c>
      <c r="U24" s="146">
        <f>IF(OR(DataGrowthRates!T24=0,DataGrowthRates!U24=0),"",DataGrowthRates!U24-DataGrowthRates!T24)</f>
        <v>-7.8123982120814617E-4</v>
      </c>
      <c r="V24" s="146">
        <f>IF(OR(DataGrowthRates!U24=0,DataGrowthRates!V24=0),"",DataGrowthRates!V24-DataGrowthRates!U24)</f>
        <v>2.122110798779886E-3</v>
      </c>
      <c r="W24" s="146">
        <f>IF(OR(DataGrowthRates!V24=0,DataGrowthRates!W24=0),"",DataGrowthRates!W24-DataGrowthRates!V24)</f>
        <v>0.42829579567296605</v>
      </c>
      <c r="X24" s="146">
        <f>IF(OR(DataGrowthRates!W24=0,DataGrowthRates!X24=0),"",DataGrowthRates!X24-DataGrowthRates!W24)</f>
        <v>1.2438380194030287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0.28089584625755037</v>
      </c>
      <c r="AB24" s="146">
        <f>IF(OR(DataGrowthRates!AA24=0,DataGrowthRates!AB24=0),"",DataGrowthRates!AB24-DataGrowthRates!AA24)</f>
        <v>1.8623181180532526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0.28113296787080344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-3.2855347290912675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0.27935200157128293</v>
      </c>
      <c r="AM24" s="146">
        <f>IF(OR(DataGrowthRates!AL24=0,DataGrowthRates!AM24=0),"",DataGrowthRates!AM24-DataGrowthRates!AL24)</f>
        <v>0.92694836341183873</v>
      </c>
      <c r="AN24" s="146">
        <f>IF(OR(DataGrowthRates!AM24=0,DataGrowthRates!AN24=0),"",DataGrowthRates!AN24-DataGrowthRates!AM24)</f>
        <v>4.8055193739401147E-2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0.83810001036806625</v>
      </c>
      <c r="AR24" s="146">
        <f>IF(OR(DataGrowthRates!AQ24=0,DataGrowthRates!AR24=0),"",DataGrowthRates!AR24-DataGrowthRates!AQ24)</f>
        <v>1.5697777152809067E-2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0.11128485600971771</v>
      </c>
      <c r="AZ24" s="146">
        <f>IF(OR(DataGrowthRates!AY24=0,DataGrowthRates!AZ24=0),"",DataGrowthRates!AZ24-DataGrowthRates!AY24)</f>
        <v>-3.8216135209779623E-2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-2.3522266254758506E-3</v>
      </c>
      <c r="BO24" s="146">
        <f>IF(OR(DataGrowthRates!BN24=0,DataGrowthRates!BO24=0),"",DataGrowthRates!BO24-DataGrowthRates!BN24)</f>
        <v>0.21999999999999886</v>
      </c>
      <c r="BP24" s="146">
        <f>IF(OR(DataGrowthRates!BO24=0,DataGrowthRates!BP24=0),"",DataGrowthRates!BP24-DataGrowthRates!BO24)</f>
        <v>-0.15999999999999659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-1.2800000000000011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-9.9999999999909051E-3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>
        <f>IF(OR(DataGrowthRates!CC24=0,DataGrowthRates!CD24=0),"",DataGrowthRates!CD24-DataGrowthRates!CC24)</f>
        <v>0</v>
      </c>
      <c r="CE24" s="146">
        <f>IF(OR(DataGrowthRates!CD24=0,DataGrowthRates!CE24=0),"",DataGrowthRates!CE24-DataGrowthRates!CD24)</f>
        <v>0</v>
      </c>
      <c r="CF24" s="146" t="str">
        <f>IF(OR(DataGrowthRates!CE24=0,DataGrowthRates!CF24=0),"",DataGrowthRates!CF24-DataGrowthRates!CE24)</f>
        <v/>
      </c>
      <c r="CG24" s="146" t="str">
        <f>IF(OR(DataGrowthRates!CF24=0,DataGrowthRates!CG24=0),"",DataGrowthRates!CG24-DataGrowthRates!CF24)</f>
        <v/>
      </c>
      <c r="CH24" s="146" t="str">
        <f>IF(OR(DataGrowthRates!CG24=0,DataGrowthRates!CH24=0),"",DataGrowthRates!CH24-DataGrowthRates!CG24)</f>
        <v/>
      </c>
    </row>
    <row r="25" spans="1:86" x14ac:dyDescent="0.3">
      <c r="A25" s="63" t="s">
        <v>5</v>
      </c>
      <c r="B25" s="65"/>
      <c r="C25" s="80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-1.0045811700526599</v>
      </c>
      <c r="U25" s="144">
        <f>IF(OR(DataGrowthRates!T25=0,DataGrowthRates!U25=0),"",DataGrowthRates!U25-DataGrowthRates!T25)</f>
        <v>0.31415352639038474</v>
      </c>
      <c r="V25" s="144">
        <f>IF(OR(DataGrowthRates!U25=0,DataGrowthRates!V25=0),"",DataGrowthRates!V25-DataGrowthRates!U25)</f>
        <v>1.7745893724182906</v>
      </c>
      <c r="W25" s="144">
        <f>IF(OR(DataGrowthRates!V25=0,DataGrowthRates!W25=0),"",DataGrowthRates!W25-DataGrowthRates!V25)</f>
        <v>0.16840625791613206</v>
      </c>
      <c r="X25" s="144">
        <f>IF(OR(DataGrowthRates!W25=0,DataGrowthRates!X25=0),"",DataGrowthRates!X25-DataGrowthRates!W25)</f>
        <v>-1.3924585045731419</v>
      </c>
      <c r="Y25" s="144">
        <f>IF(OR(DataGrowthRates!X25=0,DataGrowthRates!Y25=0),"",DataGrowthRates!Y25-DataGrowthRates!X25)</f>
        <v>-2.5784156474628617E-4</v>
      </c>
      <c r="Z25" s="144">
        <f>IF(OR(DataGrowthRates!Y25=0,DataGrowthRates!Z25=0),"",DataGrowthRates!Z25-DataGrowthRates!Y25)</f>
        <v>-0.37424954361620166</v>
      </c>
      <c r="AA25" s="144">
        <f>IF(OR(DataGrowthRates!Z25=0,DataGrowthRates!AA25=0),"",DataGrowthRates!AA25-DataGrowthRates!Z25)</f>
        <v>-0.10374541196210885</v>
      </c>
      <c r="AB25" s="144">
        <f>IF(OR(DataGrowthRates!AA25=0,DataGrowthRates!AB25=0),"",DataGrowthRates!AB25-DataGrowthRates!AA25)</f>
        <v>2.9597835310618166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-1.825786093746558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-1.9365583506048267</v>
      </c>
      <c r="AJ25" s="144">
        <f>IF(OR(DataGrowthRates!AI25=0,DataGrowthRates!AJ25=0),"",DataGrowthRates!AJ25-DataGrowthRates!AI25)</f>
        <v>-4.2607289336729082E-3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-0.20597608603713979</v>
      </c>
      <c r="AM25" s="144">
        <f>IF(OR(DataGrowthRates!AL25=0,DataGrowthRates!AM25=0),"",DataGrowthRates!AM25-DataGrowthRates!AL25)</f>
        <v>1.4658375311229292</v>
      </c>
      <c r="AN25" s="144">
        <f>IF(OR(DataGrowthRates!AM25=0,DataGrowthRates!AN25=0),"",DataGrowthRates!AN25-DataGrowthRates!AM25)</f>
        <v>-3.8278118982731257E-2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0.96897303174949911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-1.3844657668869331E-2</v>
      </c>
      <c r="AZ25" s="144">
        <f>IF(OR(DataGrowthRates!AY25=0,DataGrowthRates!AZ25=0),"",DataGrowthRates!AZ25-DataGrowthRates!AY25)</f>
        <v>-4.3679175512409074E-2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-1.2913468565614039E-3</v>
      </c>
      <c r="BO25" s="144">
        <f>IF(OR(DataGrowthRates!BN25=0,DataGrowthRates!BO25=0),"",DataGrowthRates!BO25-DataGrowthRates!BN25)</f>
        <v>9.9999999999909051E-3</v>
      </c>
      <c r="BP25" s="144">
        <f>IF(OR(DataGrowthRates!BO25=0,DataGrowthRates!BP25=0),"",DataGrowthRates!BP25-DataGrowthRates!BO25)</f>
        <v>-0.26999999999998181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-1.9099999999999682</v>
      </c>
      <c r="BT25" s="144">
        <f>IF(OR(DataGrowthRates!BS25=0,DataGrowthRates!BT25=0),"",DataGrowthRates!BT25-DataGrowthRates!BS25)</f>
        <v>-1.9400000000000261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-0.28000000000002956</v>
      </c>
      <c r="BX25" s="144">
        <f>IF(OR(DataGrowthRates!BW25=0,DataGrowthRates!BX25=0),"",DataGrowthRates!BX25-DataGrowthRates!BW25)</f>
        <v>8.0000000000040927E-2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-3.0000000000029559E-2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0.64999999999997726</v>
      </c>
      <c r="CC25" s="144">
        <f>IF(OR(DataGrowthRates!CB25=0,DataGrowthRates!CC25=0),"",DataGrowthRates!CC25-DataGrowthRates!CB25)</f>
        <v>0</v>
      </c>
      <c r="CD25" s="144">
        <f>IF(OR(DataGrowthRates!CC25=0,DataGrowthRates!CD25=0),"",DataGrowthRates!CD25-DataGrowthRates!CC25)</f>
        <v>0.20000000000004547</v>
      </c>
      <c r="CE25" s="144">
        <f>IF(OR(DataGrowthRates!CD25=0,DataGrowthRates!CE25=0),"",DataGrowthRates!CE25-DataGrowthRates!CD25)</f>
        <v>0</v>
      </c>
      <c r="CF25" s="144" t="str">
        <f>IF(OR(DataGrowthRates!CE25=0,DataGrowthRates!CF25=0),"",DataGrowthRates!CF25-DataGrowthRates!CE25)</f>
        <v/>
      </c>
      <c r="CG25" s="144" t="str">
        <f>IF(OR(DataGrowthRates!CF25=0,DataGrowthRates!CG25=0),"",DataGrowthRates!CG25-DataGrowthRates!CF25)</f>
        <v/>
      </c>
      <c r="CH25" s="144" t="str">
        <f>IF(OR(DataGrowthRates!CG25=0,DataGrowthRates!CH25=0),"",DataGrowthRates!CH25-DataGrowthRates!CG25)</f>
        <v/>
      </c>
    </row>
    <row r="26" spans="1:86" x14ac:dyDescent="0.3">
      <c r="A26" s="5" t="s">
        <v>6</v>
      </c>
      <c r="B26" s="68"/>
      <c r="C26" s="80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1.3081341442367602</v>
      </c>
      <c r="V26" s="145">
        <f>IF(OR(DataGrowthRates!U26=0,DataGrowthRates!V26=0),"",DataGrowthRates!V26-DataGrowthRates!U26)</f>
        <v>1.7754327354638804</v>
      </c>
      <c r="W26" s="145">
        <f>IF(OR(DataGrowthRates!V26=0,DataGrowthRates!W26=0),"",DataGrowthRates!W26-DataGrowthRates!V26)</f>
        <v>-0.44403931395299878</v>
      </c>
      <c r="X26" s="145">
        <f>IF(OR(DataGrowthRates!W26=0,DataGrowthRates!X26=0),"",DataGrowthRates!X26-DataGrowthRates!W26)</f>
        <v>0.20768973434110194</v>
      </c>
      <c r="Y26" s="145">
        <f>IF(OR(DataGrowthRates!X26=0,DataGrowthRates!Y26=0),"",DataGrowthRates!Y26-DataGrowthRates!X26)</f>
        <v>5.4276198524121355E-3</v>
      </c>
      <c r="Z26" s="145">
        <f>IF(OR(DataGrowthRates!Y26=0,DataGrowthRates!Z26=0),"",DataGrowthRates!Z26-DataGrowthRates!Y26)</f>
        <v>0.65044438979242614</v>
      </c>
      <c r="AA26" s="145">
        <f>IF(OR(DataGrowthRates!Z26=0,DataGrowthRates!AA26=0),"",DataGrowthRates!AA26-DataGrowthRates!Z26)</f>
        <v>-0.17852653734388468</v>
      </c>
      <c r="AB26" s="145">
        <f>IF(OR(DataGrowthRates!AA26=0,DataGrowthRates!AB26=0),"",DataGrowthRates!AB26-DataGrowthRates!AA26)</f>
        <v>-1.2791508629840962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-0.26929281122122006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-0.64055272755999226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-9.0037726436833054E-2</v>
      </c>
      <c r="AM26" s="145">
        <f>IF(OR(DataGrowthRates!AL26=0,DataGrowthRates!AM26=0),"",DataGrowthRates!AM26-DataGrowthRates!AL26)</f>
        <v>0.30497837209330214</v>
      </c>
      <c r="AN26" s="145">
        <f>IF(OR(DataGrowthRates!AM26=0,DataGrowthRates!AN26=0),"",DataGrowthRates!AN26-DataGrowthRates!AM26)</f>
        <v>-0.2076063971732367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0.27912623511468837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-0.11412237378399936</v>
      </c>
      <c r="AZ26" s="145">
        <f>IF(OR(DataGrowthRates!AY26=0,DataGrowthRates!AZ26=0),"",DataGrowthRates!AZ26-DataGrowthRates!AY26)</f>
        <v>8.8846464970799843E-3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1.2634814471141453E-2</v>
      </c>
      <c r="BO26" s="145">
        <f>IF(OR(DataGrowthRates!BN26=0,DataGrowthRates!BO26=0),"",DataGrowthRates!BO26-DataGrowthRates!BN26)</f>
        <v>0.31999999999999318</v>
      </c>
      <c r="BP26" s="145">
        <f>IF(OR(DataGrowthRates!BO26=0,DataGrowthRates!BP26=0),"",DataGrowthRates!BP26-DataGrowthRates!BO26)</f>
        <v>-9.9999999999994316E-2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-2.2199999999999704</v>
      </c>
      <c r="BT26" s="145">
        <f>IF(OR(DataGrowthRates!BS26=0,DataGrowthRates!BT26=0),"",DataGrowthRates!BT26-DataGrowthRates!BS26)</f>
        <v>0.64999999999994884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-4.0000000000020464E-2</v>
      </c>
      <c r="BX26" s="145">
        <f>IF(OR(DataGrowthRates!BW26=0,DataGrowthRates!BX26=0),"",DataGrowthRates!BX26-DataGrowthRates!BW26)</f>
        <v>-9.9999999999965894E-2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-0.12000000000000455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0.70999999999997954</v>
      </c>
      <c r="CC26" s="145">
        <f>IF(OR(DataGrowthRates!CB26=0,DataGrowthRates!CC26=0),"",DataGrowthRates!CC26-DataGrowthRates!CB26)</f>
        <v>0</v>
      </c>
      <c r="CD26" s="145">
        <f>IF(OR(DataGrowthRates!CC26=0,DataGrowthRates!CD26=0),"",DataGrowthRates!CD26-DataGrowthRates!CC26)</f>
        <v>-0.12000000000000455</v>
      </c>
      <c r="CE26" s="145">
        <f>IF(OR(DataGrowthRates!CD26=0,DataGrowthRates!CE26=0),"",DataGrowthRates!CE26-DataGrowthRates!CD26)</f>
        <v>0</v>
      </c>
      <c r="CF26" s="145" t="str">
        <f>IF(OR(DataGrowthRates!CE26=0,DataGrowthRates!CF26=0),"",DataGrowthRates!CF26-DataGrowthRates!CE26)</f>
        <v/>
      </c>
      <c r="CG26" s="145" t="str">
        <f>IF(OR(DataGrowthRates!CF26=0,DataGrowthRates!CG26=0),"",DataGrowthRates!CG26-DataGrowthRates!CF26)</f>
        <v/>
      </c>
      <c r="CH26" s="145" t="str">
        <f>IF(OR(DataGrowthRates!CG26=0,DataGrowthRates!CH26=0),"",DataGrowthRates!CH26-DataGrowthRates!CG26)</f>
        <v/>
      </c>
    </row>
    <row r="27" spans="1:86" x14ac:dyDescent="0.3">
      <c r="A27" s="5" t="s">
        <v>7</v>
      </c>
      <c r="B27" s="68"/>
      <c r="C27" s="80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2.5341777109442205</v>
      </c>
      <c r="W27" s="145">
        <f>IF(OR(DataGrowthRates!V27=0,DataGrowthRates!W27=0),"",DataGrowthRates!W27-DataGrowthRates!V27)</f>
        <v>0.28922244749338688</v>
      </c>
      <c r="X27" s="145">
        <f>IF(OR(DataGrowthRates!W27=0,DataGrowthRates!X27=0),"",DataGrowthRates!X27-DataGrowthRates!W27)</f>
        <v>8.1467276796900023E-2</v>
      </c>
      <c r="Y27" s="145">
        <f>IF(OR(DataGrowthRates!X27=0,DataGrowthRates!Y27=0),"",DataGrowthRates!Y27-DataGrowthRates!X27)</f>
        <v>-3.8958180886083937E-4</v>
      </c>
      <c r="Z27" s="145">
        <f>IF(OR(DataGrowthRates!Y27=0,DataGrowthRates!Z27=0),"",DataGrowthRates!Z27-DataGrowthRates!Y27)</f>
        <v>-0.15256534117162346</v>
      </c>
      <c r="AA27" s="145">
        <f>IF(OR(DataGrowthRates!Z27=0,DataGrowthRates!AA27=0),"",DataGrowthRates!AA27-DataGrowthRates!Z27)</f>
        <v>-3.1644780499874514E-2</v>
      </c>
      <c r="AB27" s="145">
        <f>IF(OR(DataGrowthRates!AA27=0,DataGrowthRates!AB27=0),"",DataGrowthRates!AB27-DataGrowthRates!AA27)</f>
        <v>1.0427332287492845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0.67054428467690741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-2.1980466646815273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0.11355856346352766</v>
      </c>
      <c r="AM27" s="145">
        <f>IF(OR(DataGrowthRates!AL27=0,DataGrowthRates!AM27=0),"",DataGrowthRates!AM27-DataGrowthRates!AL27)</f>
        <v>0.40435435882744741</v>
      </c>
      <c r="AN27" s="145">
        <f>IF(OR(DataGrowthRates!AM27=0,DataGrowthRates!AN27=0),"",DataGrowthRates!AN27-DataGrowthRates!AM27)</f>
        <v>2.5097915500595036E-2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-0.12808962571318716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2.8391903732142509E-2</v>
      </c>
      <c r="AZ27" s="145">
        <f>IF(OR(DataGrowthRates!AY27=0,DataGrowthRates!AZ27=0),"",DataGrowthRates!AZ27-DataGrowthRates!AY27)</f>
        <v>6.396649992075254E-2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-3.6932852627558077E-3</v>
      </c>
      <c r="BO27" s="145">
        <f>IF(OR(DataGrowthRates!BN27=0,DataGrowthRates!BO27=0),"",DataGrowthRates!BO27-DataGrowthRates!BN27)</f>
        <v>0.19999999999998863</v>
      </c>
      <c r="BP27" s="145">
        <f>IF(OR(DataGrowthRates!BO27=0,DataGrowthRates!BP27=0),"",DataGrowthRates!BP27-DataGrowthRates!BO27)</f>
        <v>-4.9999999999982947E-2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-0.56000000000000227</v>
      </c>
      <c r="BT27" s="145">
        <f>IF(OR(DataGrowthRates!BS27=0,DataGrowthRates!BT27=0),"",DataGrowthRates!BT27-DataGrowthRates!BS27)</f>
        <v>-0.47999999999998977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-4.0000000000020464E-2</v>
      </c>
      <c r="BX27" s="145">
        <f>IF(OR(DataGrowthRates!BW27=0,DataGrowthRates!BX27=0),"",DataGrowthRates!BX27-DataGrowthRates!BW27)</f>
        <v>0.11000000000001364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3.0000000000001137E-2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-1.4000000000000057</v>
      </c>
      <c r="CC27" s="145">
        <f>IF(OR(DataGrowthRates!CB27=0,DataGrowthRates!CC27=0),"",DataGrowthRates!CC27-DataGrowthRates!CB27)</f>
        <v>0</v>
      </c>
      <c r="CD27" s="145">
        <f>IF(OR(DataGrowthRates!CC27=0,DataGrowthRates!CD27=0),"",DataGrowthRates!CD27-DataGrowthRates!CC27)</f>
        <v>0.1799999999999784</v>
      </c>
      <c r="CE27" s="145">
        <f>IF(OR(DataGrowthRates!CD27=0,DataGrowthRates!CE27=0),"",DataGrowthRates!CE27-DataGrowthRates!CD27)</f>
        <v>0</v>
      </c>
      <c r="CF27" s="145" t="str">
        <f>IF(OR(DataGrowthRates!CE27=0,DataGrowthRates!CF27=0),"",DataGrowthRates!CF27-DataGrowthRates!CE27)</f>
        <v/>
      </c>
      <c r="CG27" s="145" t="str">
        <f>IF(OR(DataGrowthRates!CF27=0,DataGrowthRates!CG27=0),"",DataGrowthRates!CG27-DataGrowthRates!CF27)</f>
        <v/>
      </c>
      <c r="CH27" s="145" t="str">
        <f>IF(OR(DataGrowthRates!CG27=0,DataGrowthRates!CH27=0),"",DataGrowthRates!CH27-DataGrowthRates!CG27)</f>
        <v/>
      </c>
    </row>
    <row r="28" spans="1:86" x14ac:dyDescent="0.3">
      <c r="A28" s="62" t="s">
        <v>8</v>
      </c>
      <c r="B28" s="69"/>
      <c r="C28" s="81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-1.676749452136221</v>
      </c>
      <c r="X28" s="146">
        <f>IF(OR(DataGrowthRates!W28=0,DataGrowthRates!X28=0),"",DataGrowthRates!X28-DataGrowthRates!W28)</f>
        <v>0.78214624676940048</v>
      </c>
      <c r="Y28" s="146">
        <f>IF(OR(DataGrowthRates!X28=0,DataGrowthRates!Y28=0),"",DataGrowthRates!Y28-DataGrowthRates!X28)</f>
        <v>-1.7121271162636731E-3</v>
      </c>
      <c r="Z28" s="146">
        <f>IF(OR(DataGrowthRates!Y28=0,DataGrowthRates!Z28=0),"",DataGrowthRates!Z28-DataGrowthRates!Y28)</f>
        <v>-0.1664433809259549</v>
      </c>
      <c r="AA28" s="146">
        <f>IF(OR(DataGrowthRates!Z28=0,DataGrowthRates!AA28=0),"",DataGrowthRates!AA28-DataGrowthRates!Z28)</f>
        <v>-0.18834168882096947</v>
      </c>
      <c r="AB28" s="146">
        <f>IF(OR(DataGrowthRates!AA28=0,DataGrowthRates!AB28=0),"",DataGrowthRates!AB28-DataGrowthRates!AA28)</f>
        <v>1.148106528420243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0.20989000889966292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-1.6342085690490364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0.16525675181875954</v>
      </c>
      <c r="AM28" s="146">
        <f>IF(OR(DataGrowthRates!AL28=0,DataGrowthRates!AM28=0),"",DataGrowthRates!AM28-DataGrowthRates!AL28)</f>
        <v>1.6519233910742912</v>
      </c>
      <c r="AN28" s="146">
        <f>IF(OR(DataGrowthRates!AM28=0,DataGrowthRates!AN28=0),"",DataGrowthRates!AN28-DataGrowthRates!AM28)</f>
        <v>-2.8797326756858865E-2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0.84905010496987643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6.1397999603684639E-2</v>
      </c>
      <c r="AZ28" s="146">
        <f>IF(OR(DataGrowthRates!AY28=0,DataGrowthRates!AZ28=0),"",DataGrowthRates!AZ28-DataGrowthRates!AY28)</f>
        <v>-2.9171970905395028E-2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-1.6987250374626228E-2</v>
      </c>
      <c r="BO28" s="146">
        <f>IF(OR(DataGrowthRates!BN28=0,DataGrowthRates!BO28=0),"",DataGrowthRates!BO28-DataGrowthRates!BN28)</f>
        <v>0.26999999999998181</v>
      </c>
      <c r="BP28" s="146">
        <f>IF(OR(DataGrowthRates!BO28=0,DataGrowthRates!BP28=0),"",DataGrowthRates!BP28-DataGrowthRates!BO28)</f>
        <v>-0.21000000000000796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-1.6899999999999977</v>
      </c>
      <c r="BT28" s="146">
        <f>IF(OR(DataGrowthRates!BS28=0,DataGrowthRates!BT28=0),"",DataGrowthRates!BT28-DataGrowthRates!BS28)</f>
        <v>-0.35000000000002274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6.9999999999993179E-2</v>
      </c>
      <c r="BX28" s="146">
        <f>IF(OR(DataGrowthRates!BW28=0,DataGrowthRates!BX28=0),"",DataGrowthRates!BX28-DataGrowthRates!BW28)</f>
        <v>5.0000000000011369E-2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-0.13999999999998636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0.65999999999996817</v>
      </c>
      <c r="CC28" s="146">
        <f>IF(OR(DataGrowthRates!CB28=0,DataGrowthRates!CC28=0),"",DataGrowthRates!CC28-DataGrowthRates!CB28)</f>
        <v>0</v>
      </c>
      <c r="CD28" s="146">
        <f>IF(OR(DataGrowthRates!CC28=0,DataGrowthRates!CD28=0),"",DataGrowthRates!CD28-DataGrowthRates!CC28)</f>
        <v>-0.16999999999998749</v>
      </c>
      <c r="CE28" s="146">
        <f>IF(OR(DataGrowthRates!CD28=0,DataGrowthRates!CE28=0),"",DataGrowthRates!CE28-DataGrowthRates!CD28)</f>
        <v>0</v>
      </c>
      <c r="CF28" s="146" t="str">
        <f>IF(OR(DataGrowthRates!CE28=0,DataGrowthRates!CF28=0),"",DataGrowthRates!CF28-DataGrowthRates!CE28)</f>
        <v/>
      </c>
      <c r="CG28" s="146" t="str">
        <f>IF(OR(DataGrowthRates!CF28=0,DataGrowthRates!CG28=0),"",DataGrowthRates!CG28-DataGrowthRates!CF28)</f>
        <v/>
      </c>
      <c r="CH28" s="146" t="str">
        <f>IF(OR(DataGrowthRates!CG28=0,DataGrowthRates!CH28=0),"",DataGrowthRates!CH28-DataGrowthRates!CG28)</f>
        <v/>
      </c>
    </row>
    <row r="29" spans="1:86" x14ac:dyDescent="0.3">
      <c r="A29" s="63" t="s">
        <v>9</v>
      </c>
      <c r="B29" s="70"/>
      <c r="C29" s="80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-1.0342558540705795</v>
      </c>
      <c r="Y29" s="144">
        <f>IF(OR(DataGrowthRates!X29=0,DataGrowthRates!Y29=0),"",DataGrowthRates!Y29-DataGrowthRates!X29)</f>
        <v>1.1669347858181709</v>
      </c>
      <c r="Z29" s="144">
        <f>IF(OR(DataGrowthRates!Y29=0,DataGrowthRates!Z29=0),"",DataGrowthRates!Z29-DataGrowthRates!Y29)</f>
        <v>-0.38718128437918153</v>
      </c>
      <c r="AA29" s="144">
        <f>IF(OR(DataGrowthRates!Z29=0,DataGrowthRates!AA29=0),"",DataGrowthRates!AA29-DataGrowthRates!Z29)</f>
        <v>0.50521698620514144</v>
      </c>
      <c r="AB29" s="144">
        <f>IF(OR(DataGrowthRates!AA29=0,DataGrowthRates!AB29=0),"",DataGrowthRates!AB29-DataGrowthRates!AA29)</f>
        <v>2.2052334854841718</v>
      </c>
      <c r="AC29" s="144">
        <f>IF(OR(DataGrowthRates!AB29=0,DataGrowthRates!AC29=0),"",DataGrowthRates!AC29-DataGrowthRates!AB29)</f>
        <v>-2.6753611952056815</v>
      </c>
      <c r="AD29" s="144">
        <f>IF(OR(DataGrowthRates!AC29=0,DataGrowthRates!AD29=0),"",DataGrowthRates!AD29-DataGrowthRates!AC29)</f>
        <v>1.083163321965003</v>
      </c>
      <c r="AE29" s="144">
        <f>IF(OR(DataGrowthRates!AD29=0,DataGrowthRates!AE29=0),"",DataGrowthRates!AE29-DataGrowthRates!AD29)</f>
        <v>-0.89326686518890597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-1.8687029290103965</v>
      </c>
      <c r="AJ29" s="144">
        <f>IF(OR(DataGrowthRates!AI29=0,DataGrowthRates!AJ29=0),"",DataGrowthRates!AJ29-DataGrowthRates!AI29)</f>
        <v>8.099355052621604E-3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-6.9087402733316594E-3</v>
      </c>
      <c r="AM29" s="144">
        <f>IF(OR(DataGrowthRates!AL29=0,DataGrowthRates!AM29=0),"",DataGrowthRates!AM29-DataGrowthRates!AL29)</f>
        <v>2.1730761715389235</v>
      </c>
      <c r="AN29" s="144">
        <f>IF(OR(DataGrowthRates!AM29=0,DataGrowthRates!AN29=0),"",DataGrowthRates!AN29-DataGrowthRates!AM29)</f>
        <v>-5.3446471057355893E-2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1.3084607924632223</v>
      </c>
      <c r="AR29" s="144">
        <f>IF(OR(DataGrowthRates!AQ29=0,DataGrowthRates!AR29=0),"",DataGrowthRates!AR29-DataGrowthRates!AQ29)</f>
        <v>-3.4608051429785291E-2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0.20066824904952796</v>
      </c>
      <c r="AZ29" s="144">
        <f>IF(OR(DataGrowthRates!AY29=0,DataGrowthRates!AZ29=0),"",DataGrowthRates!AZ29-DataGrowthRates!AY29)</f>
        <v>-2.3007167268531248E-2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1.061136404078411E-2</v>
      </c>
      <c r="BO29" s="144">
        <f>IF(OR(DataGrowthRates!BN29=0,DataGrowthRates!BO29=0),"",DataGrowthRates!BO29-DataGrowthRates!BN29)</f>
        <v>-0.36000000000001364</v>
      </c>
      <c r="BP29" s="144">
        <f>IF(OR(DataGrowthRates!BO29=0,DataGrowthRates!BP29=0),"",DataGrowthRates!BP29-DataGrowthRates!BO29)</f>
        <v>-0.3599999999999568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-1.7900000000000205</v>
      </c>
      <c r="BT29" s="144">
        <f>IF(OR(DataGrowthRates!BS29=0,DataGrowthRates!BT29=0),"",DataGrowthRates!BT29-DataGrowthRates!BS29)</f>
        <v>-2.3600000000000136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-0.89000000000001478</v>
      </c>
      <c r="BX29" s="144">
        <f>IF(OR(DataGrowthRates!BW29=0,DataGrowthRates!BX29=0),"",DataGrowthRates!BX29-DataGrowthRates!BW29)</f>
        <v>0.12000000000000455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5.0000000000011369E-2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-0.13999999999998636</v>
      </c>
      <c r="CC29" s="144">
        <f>IF(OR(DataGrowthRates!CB29=0,DataGrowthRates!CC29=0),"",DataGrowthRates!CC29-DataGrowthRates!CB29)</f>
        <v>0</v>
      </c>
      <c r="CD29" s="144">
        <f>IF(OR(DataGrowthRates!CC29=0,DataGrowthRates!CD29=0),"",DataGrowthRates!CD29-DataGrowthRates!CC29)</f>
        <v>0.10999999999998522</v>
      </c>
      <c r="CE29" s="144">
        <f>IF(OR(DataGrowthRates!CD29=0,DataGrowthRates!CE29=0),"",DataGrowthRates!CE29-DataGrowthRates!CD29)</f>
        <v>0</v>
      </c>
      <c r="CF29" s="144" t="str">
        <f>IF(OR(DataGrowthRates!CE29=0,DataGrowthRates!CF29=0),"",DataGrowthRates!CF29-DataGrowthRates!CE29)</f>
        <v/>
      </c>
      <c r="CG29" s="144" t="str">
        <f>IF(OR(DataGrowthRates!CF29=0,DataGrowthRates!CG29=0),"",DataGrowthRates!CG29-DataGrowthRates!CF29)</f>
        <v/>
      </c>
      <c r="CH29" s="144" t="str">
        <f>IF(OR(DataGrowthRates!CG29=0,DataGrowthRates!CH29=0),"",DataGrowthRates!CH29-DataGrowthRates!CG29)</f>
        <v/>
      </c>
    </row>
    <row r="30" spans="1:86" x14ac:dyDescent="0.3">
      <c r="A30" s="5" t="s">
        <v>10</v>
      </c>
      <c r="B30" s="68"/>
      <c r="C30" s="80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0.43593304147739786</v>
      </c>
      <c r="Z30" s="145">
        <f>IF(OR(DataGrowthRates!Y30=0,DataGrowthRates!Z30=0),"",DataGrowthRates!Z30-DataGrowthRates!Y30)</f>
        <v>0.90662225966144661</v>
      </c>
      <c r="AA30" s="145">
        <f>IF(OR(DataGrowthRates!Z30=0,DataGrowthRates!AA30=0),"",DataGrowthRates!AA30-DataGrowthRates!Z30)</f>
        <v>-0.33562891232912762</v>
      </c>
      <c r="AB30" s="145">
        <f>IF(OR(DataGrowthRates!AA30=0,DataGrowthRates!AB30=0),"",DataGrowthRates!AB30-DataGrowthRates!AA30)</f>
        <v>-0.466264934432985</v>
      </c>
      <c r="AC30" s="145">
        <f>IF(OR(DataGrowthRates!AB30=0,DataGrowthRates!AC30=0),"",DataGrowthRates!AC30-DataGrowthRates!AB30)</f>
        <v>0.64275601311845776</v>
      </c>
      <c r="AD30" s="145">
        <f>IF(OR(DataGrowthRates!AC30=0,DataGrowthRates!AD30=0),"",DataGrowthRates!AD30-DataGrowthRates!AC30)</f>
        <v>-0.78305723444603359</v>
      </c>
      <c r="AE30" s="145">
        <f>IF(OR(DataGrowthRates!AD30=0,DataGrowthRates!AE30=0),"",DataGrowthRates!AE30-DataGrowthRates!AD30)</f>
        <v>-0.81370736204459604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-2.1652654945858671</v>
      </c>
      <c r="AJ30" s="145">
        <f>IF(OR(DataGrowthRates!AI30=0,DataGrowthRates!AJ30=0),"",DataGrowthRates!AJ30-DataGrowthRates!AI30)</f>
        <v>-3.7277993584439173E-5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-4.6820402365540303E-2</v>
      </c>
      <c r="AM30" s="145">
        <f>IF(OR(DataGrowthRates!AL30=0,DataGrowthRates!AM30=0),"",DataGrowthRates!AM30-DataGrowthRates!AL30)</f>
        <v>2.1572577002851858</v>
      </c>
      <c r="AN30" s="145">
        <f>IF(OR(DataGrowthRates!AM30=0,DataGrowthRates!AN30=0),"",DataGrowthRates!AN30-DataGrowthRates!AM30)</f>
        <v>-0.60008742350279931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0.44448567952153439</v>
      </c>
      <c r="AR30" s="145">
        <f>IF(OR(DataGrowthRates!AQ30=0,DataGrowthRates!AR30=0),"",DataGrowthRates!AR30-DataGrowthRates!AQ30)</f>
        <v>-0.10919092490499338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0.30859421693909894</v>
      </c>
      <c r="AZ30" s="145">
        <f>IF(OR(DataGrowthRates!AY30=0,DataGrowthRates!AZ30=0),"",DataGrowthRates!AZ30-DataGrowthRates!AY30)</f>
        <v>-0.16165932993135357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6.9625619943280981E-4</v>
      </c>
      <c r="BO30" s="145">
        <f>IF(OR(DataGrowthRates!BN30=0,DataGrowthRates!BO30=0),"",DataGrowthRates!BO30-DataGrowthRates!BN30)</f>
        <v>0.13999999999998636</v>
      </c>
      <c r="BP30" s="145">
        <f>IF(OR(DataGrowthRates!BO30=0,DataGrowthRates!BP30=0),"",DataGrowthRates!BP30-DataGrowthRates!BO30)</f>
        <v>-0.11999999999997613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-2.210000000000008</v>
      </c>
      <c r="BT30" s="145">
        <f>IF(OR(DataGrowthRates!BS30=0,DataGrowthRates!BT30=0),"",DataGrowthRates!BT30-DataGrowthRates!BS30)</f>
        <v>1.160000000000025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-0.3200000000000216</v>
      </c>
      <c r="BX30" s="145">
        <f>IF(OR(DataGrowthRates!BW30=0,DataGrowthRates!BX30=0),"",DataGrowthRates!BX30-DataGrowthRates!BW30)</f>
        <v>-0.37999999999999545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-2.9999999999972715E-2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1.6999999999999886</v>
      </c>
      <c r="CC30" s="145">
        <f>IF(OR(DataGrowthRates!CB30=0,DataGrowthRates!CC30=0),"",DataGrowthRates!CC30-DataGrowthRates!CB30)</f>
        <v>0</v>
      </c>
      <c r="CD30" s="145">
        <f>IF(OR(DataGrowthRates!CC30=0,DataGrowthRates!CD30=0),"",DataGrowthRates!CD30-DataGrowthRates!CC30)</f>
        <v>9.9999999999994316E-2</v>
      </c>
      <c r="CE30" s="145">
        <f>IF(OR(DataGrowthRates!CD30=0,DataGrowthRates!CE30=0),"",DataGrowthRates!CE30-DataGrowthRates!CD30)</f>
        <v>0</v>
      </c>
      <c r="CF30" s="145" t="str">
        <f>IF(OR(DataGrowthRates!CE30=0,DataGrowthRates!CF30=0),"",DataGrowthRates!CF30-DataGrowthRates!CE30)</f>
        <v/>
      </c>
      <c r="CG30" s="145" t="str">
        <f>IF(OR(DataGrowthRates!CF30=0,DataGrowthRates!CG30=0),"",DataGrowthRates!CG30-DataGrowthRates!CF30)</f>
        <v/>
      </c>
      <c r="CH30" s="145" t="str">
        <f>IF(OR(DataGrowthRates!CG30=0,DataGrowthRates!CH30=0),"",DataGrowthRates!CH30-DataGrowthRates!CG30)</f>
        <v/>
      </c>
    </row>
    <row r="31" spans="1:86" x14ac:dyDescent="0.3">
      <c r="A31" s="5" t="s">
        <v>11</v>
      </c>
      <c r="B31" s="68"/>
      <c r="C31" s="80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-0.18574950178665972</v>
      </c>
      <c r="AA31" s="145">
        <f>IF(OR(DataGrowthRates!Z31=0,DataGrowthRates!AA31=0),"",DataGrowthRates!AA31-DataGrowthRates!Z31)</f>
        <v>-0.42111253201392174</v>
      </c>
      <c r="AB31" s="145">
        <f>IF(OR(DataGrowthRates!AA31=0,DataGrowthRates!AB31=0),"",DataGrowthRates!AB31-DataGrowthRates!AA31)</f>
        <v>4.2714127175329395</v>
      </c>
      <c r="AC31" s="145">
        <f>IF(OR(DataGrowthRates!AB31=0,DataGrowthRates!AC31=0),"",DataGrowthRates!AC31-DataGrowthRates!AB31)</f>
        <v>-0.45724578013982864</v>
      </c>
      <c r="AD31" s="145">
        <f>IF(OR(DataGrowthRates!AC31=0,DataGrowthRates!AD31=0),"",DataGrowthRates!AD31-DataGrowthRates!AC31)</f>
        <v>-0.55622370926846543</v>
      </c>
      <c r="AE31" s="145">
        <f>IF(OR(DataGrowthRates!AD31=0,DataGrowthRates!AE31=0),"",DataGrowthRates!AE31-DataGrowthRates!AD31)</f>
        <v>-8.2203736923332826E-2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-3.1121310134706732</v>
      </c>
      <c r="AJ31" s="145">
        <f>IF(OR(DataGrowthRates!AI31=0,DataGrowthRates!AJ31=0),"",DataGrowthRates!AJ31-DataGrowthRates!AI31)</f>
        <v>-3.1669182802716023E-3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0.1125293371333953</v>
      </c>
      <c r="AM31" s="145">
        <f>IF(OR(DataGrowthRates!AL31=0,DataGrowthRates!AM31=0),"",DataGrowthRates!AM31-DataGrowthRates!AL31)</f>
        <v>2.0423771104399009</v>
      </c>
      <c r="AN31" s="145">
        <f>IF(OR(DataGrowthRates!AM31=0,DataGrowthRates!AN31=0),"",DataGrowthRates!AN31-DataGrowthRates!AM31)</f>
        <v>-8.5891785369227591E-2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0.16226780788494466</v>
      </c>
      <c r="AR31" s="145">
        <f>IF(OR(DataGrowthRates!AQ31=0,DataGrowthRates!AR31=0),"",DataGrowthRates!AR31-DataGrowthRates!AQ31)</f>
        <v>-8.9235704572729446E-2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0.16941226917577978</v>
      </c>
      <c r="AZ31" s="145">
        <f>IF(OR(DataGrowthRates!AY31=0,DataGrowthRates!AZ31=0),"",DataGrowthRates!AZ31-DataGrowthRates!AY31)</f>
        <v>-0.15714571629342799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-3.0946409906391636E-3</v>
      </c>
      <c r="BO31" s="145">
        <f>IF(OR(DataGrowthRates!BN31=0,DataGrowthRates!BO31=0),"",DataGrowthRates!BO31-DataGrowthRates!BN31)</f>
        <v>0.12000000000000455</v>
      </c>
      <c r="BP31" s="145">
        <f>IF(OR(DataGrowthRates!BO31=0,DataGrowthRates!BP31=0),"",DataGrowthRates!BP31-DataGrowthRates!BO31)</f>
        <v>-6.9999999999993179E-2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-0.58999999999997499</v>
      </c>
      <c r="BT31" s="145">
        <f>IF(OR(DataGrowthRates!BS31=0,DataGrowthRates!BT31=0),"",DataGrowthRates!BT31-DataGrowthRates!BS31)</f>
        <v>-0.55000000000001137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-0.26000000000001933</v>
      </c>
      <c r="BX31" s="145">
        <f>IF(OR(DataGrowthRates!BW31=0,DataGrowthRates!BX31=0),"",DataGrowthRates!BX31-DataGrowthRates!BW31)</f>
        <v>9.0000000000031832E-2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4.9999999999982947E-2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0.68999999999999773</v>
      </c>
      <c r="CC31" s="145">
        <f>IF(OR(DataGrowthRates!CB31=0,DataGrowthRates!CC31=0),"",DataGrowthRates!CC31-DataGrowthRates!CB31)</f>
        <v>0</v>
      </c>
      <c r="CD31" s="145">
        <f>IF(OR(DataGrowthRates!CC31=0,DataGrowthRates!CD31=0),"",DataGrowthRates!CD31-DataGrowthRates!CC31)</f>
        <v>0.22999999999998977</v>
      </c>
      <c r="CE31" s="145">
        <f>IF(OR(DataGrowthRates!CD31=0,DataGrowthRates!CE31=0),"",DataGrowthRates!CE31-DataGrowthRates!CD31)</f>
        <v>0</v>
      </c>
      <c r="CF31" s="145" t="str">
        <f>IF(OR(DataGrowthRates!CE31=0,DataGrowthRates!CF31=0),"",DataGrowthRates!CF31-DataGrowthRates!CE31)</f>
        <v/>
      </c>
      <c r="CG31" s="145" t="str">
        <f>IF(OR(DataGrowthRates!CF31=0,DataGrowthRates!CG31=0),"",DataGrowthRates!CG31-DataGrowthRates!CF31)</f>
        <v/>
      </c>
      <c r="CH31" s="145" t="str">
        <f>IF(OR(DataGrowthRates!CG31=0,DataGrowthRates!CH31=0),"",DataGrowthRates!CH31-DataGrowthRates!CG31)</f>
        <v/>
      </c>
    </row>
    <row r="32" spans="1:86" x14ac:dyDescent="0.3">
      <c r="A32" s="62" t="s">
        <v>26</v>
      </c>
      <c r="B32" s="69"/>
      <c r="C32" s="81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1.0279944469884867</v>
      </c>
      <c r="AB32" s="146">
        <f>IF(OR(DataGrowthRates!AA32=0,DataGrowthRates!AB32=0),"",DataGrowthRates!AB32-DataGrowthRates!AA32)</f>
        <v>3.537639006963758</v>
      </c>
      <c r="AC32" s="146">
        <f>IF(OR(DataGrowthRates!AB32=0,DataGrowthRates!AC32=0),"",DataGrowthRates!AC32-DataGrowthRates!AB32)</f>
        <v>0.79447151049726017</v>
      </c>
      <c r="AD32" s="146">
        <f>IF(OR(DataGrowthRates!AC32=0,DataGrowthRates!AD32=0),"",DataGrowthRates!AD32-DataGrowthRates!AC32)</f>
        <v>0.91237822121385648</v>
      </c>
      <c r="AE32" s="146">
        <f>IF(OR(DataGrowthRates!AD32=0,DataGrowthRates!AE32=0),"",DataGrowthRates!AE32-DataGrowthRates!AD32)</f>
        <v>0.22080642121267147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-1.6447756482667444</v>
      </c>
      <c r="AJ32" s="146">
        <f>IF(OR(DataGrowthRates!AI32=0,DataGrowthRates!AJ32=0),"",DataGrowthRates!AJ32-DataGrowthRates!AI32)</f>
        <v>2.088319837889685E-2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-7.6460999614482716E-2</v>
      </c>
      <c r="AM32" s="146">
        <f>IF(OR(DataGrowthRates!AL32=0,DataGrowthRates!AM32=0),"",DataGrowthRates!AM32-DataGrowthRates!AL32)</f>
        <v>1.8670587564174639</v>
      </c>
      <c r="AN32" s="146">
        <f>IF(OR(DataGrowthRates!AM32=0,DataGrowthRates!AN32=0),"",DataGrowthRates!AN32-DataGrowthRates!AM32)</f>
        <v>-0.8418075239070788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1.0895535528084395</v>
      </c>
      <c r="AR32" s="146">
        <f>IF(OR(DataGrowthRates!AQ32=0,DataGrowthRates!AR32=0),"",DataGrowthRates!AR32-DataGrowthRates!AQ32)</f>
        <v>1.9396047312568498E-2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0.29236218181384288</v>
      </c>
      <c r="AZ32" s="146">
        <f>IF(OR(DataGrowthRates!AY32=0,DataGrowthRates!AZ32=0),"",DataGrowthRates!AZ32-DataGrowthRates!AY32)</f>
        <v>0.39176673466968737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-4.2864346709166057E-3</v>
      </c>
      <c r="BO32" s="146">
        <f>IF(OR(DataGrowthRates!BN32=0,DataGrowthRates!BO32=0),"",DataGrowthRates!BO32-DataGrowthRates!BN32)</f>
        <v>2.0000000000010232E-2</v>
      </c>
      <c r="BP32" s="146">
        <f>IF(OR(DataGrowthRates!BO32=0,DataGrowthRates!BP32=0),"",DataGrowthRates!BP32-DataGrowthRates!BO32)</f>
        <v>-0.30000000000001137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-1.7400000000000091</v>
      </c>
      <c r="BT32" s="146">
        <f>IF(OR(DataGrowthRates!BS32=0,DataGrowthRates!BT32=0),"",DataGrowthRates!BT32-DataGrowthRates!BS32)</f>
        <v>-0.34000000000003183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-1.160000000000025</v>
      </c>
      <c r="BX32" s="146">
        <f>IF(OR(DataGrowthRates!BW32=0,DataGrowthRates!BX32=0),"",DataGrowthRates!BX32-DataGrowthRates!BW32)</f>
        <v>-0.14999999999997726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0.43000000000000682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0.62999999999999545</v>
      </c>
      <c r="CC32" s="146">
        <f>IF(OR(DataGrowthRates!CB32=0,DataGrowthRates!CC32=0),"",DataGrowthRates!CC32-DataGrowthRates!CB32)</f>
        <v>0</v>
      </c>
      <c r="CD32" s="146">
        <f>IF(OR(DataGrowthRates!CC32=0,DataGrowthRates!CD32=0),"",DataGrowthRates!CD32-DataGrowthRates!CC32)</f>
        <v>0.9299999999999784</v>
      </c>
      <c r="CE32" s="146">
        <f>IF(OR(DataGrowthRates!CD32=0,DataGrowthRates!CE32=0),"",DataGrowthRates!CE32-DataGrowthRates!CD32)</f>
        <v>0</v>
      </c>
      <c r="CF32" s="146" t="str">
        <f>IF(OR(DataGrowthRates!CE32=0,DataGrowthRates!CF32=0),"",DataGrowthRates!CF32-DataGrowthRates!CE32)</f>
        <v/>
      </c>
      <c r="CG32" s="146" t="str">
        <f>IF(OR(DataGrowthRates!CF32=0,DataGrowthRates!CG32=0),"",DataGrowthRates!CG32-DataGrowthRates!CF32)</f>
        <v/>
      </c>
      <c r="CH32" s="146" t="str">
        <f>IF(OR(DataGrowthRates!CG32=0,DataGrowthRates!CH32=0),"",DataGrowthRates!CH32-DataGrowthRates!CG32)</f>
        <v/>
      </c>
    </row>
    <row r="33" spans="1:86" x14ac:dyDescent="0.3">
      <c r="A33" s="63" t="s">
        <v>100</v>
      </c>
      <c r="B33" s="68"/>
      <c r="C33" s="80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1.8781590480423347</v>
      </c>
      <c r="AC33" s="144">
        <f>IF(OR(DataGrowthRates!AB33=0,DataGrowthRates!AC33=0),"",DataGrowthRates!AC33-DataGrowthRates!AB33)</f>
        <v>-1.2722611549092449</v>
      </c>
      <c r="AD33" s="144">
        <f>IF(OR(DataGrowthRates!AC33=0,DataGrowthRates!AD33=0),"",DataGrowthRates!AD33-DataGrowthRates!AC33)</f>
        <v>1.1427462818842002</v>
      </c>
      <c r="AE33" s="144">
        <f>IF(OR(DataGrowthRates!AD33=0,DataGrowthRates!AE33=0),"",DataGrowthRates!AE33-DataGrowthRates!AD33)</f>
        <v>-0.67224565586226959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-0.76937120754163857</v>
      </c>
      <c r="AJ33" s="144">
        <f>IF(OR(DataGrowthRates!AI33=0,DataGrowthRates!AJ33=0),"",DataGrowthRates!AJ33-DataGrowthRates!AI33)</f>
        <v>-5.0909454097364915E-2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-0.35414676298876202</v>
      </c>
      <c r="AM33" s="144">
        <f>IF(OR(DataGrowthRates!AL33=0,DataGrowthRates!AM33=0),"",DataGrowthRates!AM33-DataGrowthRates!AL33)</f>
        <v>1.8098677283562097</v>
      </c>
      <c r="AN33" s="144">
        <f>IF(OR(DataGrowthRates!AM33=0,DataGrowthRates!AN33=0),"",DataGrowthRates!AN33-DataGrowthRates!AM33)</f>
        <v>4.6275365036279936E-2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1.0057063611670287</v>
      </c>
      <c r="AR33" s="144">
        <f>IF(OR(DataGrowthRates!AQ33=0,DataGrowthRates!AR33=0),"",DataGrowthRates!AR33-DataGrowthRates!AQ33)</f>
        <v>-2.9566942516339623E-2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0.14921018432514188</v>
      </c>
      <c r="AZ33" s="144">
        <f>IF(OR(DataGrowthRates!AY33=0,DataGrowthRates!AZ33=0),"",DataGrowthRates!AZ33-DataGrowthRates!AY33)</f>
        <v>0.10836010242911698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6.4993127335810641E-4</v>
      </c>
      <c r="BO33" s="144">
        <f>IF(OR(DataGrowthRates!BN33=0,DataGrowthRates!BO33=0),"",DataGrowthRates!BO33-DataGrowthRates!BN33)</f>
        <v>-0.19999999999998863</v>
      </c>
      <c r="BP33" s="144">
        <f>IF(OR(DataGrowthRates!BO33=0,DataGrowthRates!BP33=0),"",DataGrowthRates!BP33-DataGrowthRates!BO33)</f>
        <v>-0.34000000000000341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-1.870000000000033</v>
      </c>
      <c r="BT33" s="144">
        <f>IF(OR(DataGrowthRates!BS33=0,DataGrowthRates!BT33=0),"",DataGrowthRates!BT33-DataGrowthRates!BS33)</f>
        <v>-1.339999999999975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-1.999999999998181E-2</v>
      </c>
      <c r="BX33" s="144">
        <f>IF(OR(DataGrowthRates!BW33=0,DataGrowthRates!BX33=0),"",DataGrowthRates!BX33-DataGrowthRates!BW33)</f>
        <v>8.9999999999974989E-2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-2.9999999999972715E-2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-0.19999999999998863</v>
      </c>
      <c r="CC33" s="144">
        <f>IF(OR(DataGrowthRates!CB33=0,DataGrowthRates!CC33=0),"",DataGrowthRates!CC33-DataGrowthRates!CB33)</f>
        <v>0</v>
      </c>
      <c r="CD33" s="144">
        <f>IF(OR(DataGrowthRates!CC33=0,DataGrowthRates!CD33=0),"",DataGrowthRates!CD33-DataGrowthRates!CC33)</f>
        <v>7.9999999999984084E-2</v>
      </c>
      <c r="CE33" s="144">
        <f>IF(OR(DataGrowthRates!CD33=0,DataGrowthRates!CE33=0),"",DataGrowthRates!CE33-DataGrowthRates!CD33)</f>
        <v>0</v>
      </c>
      <c r="CF33" s="144" t="str">
        <f>IF(OR(DataGrowthRates!CE33=0,DataGrowthRates!CF33=0),"",DataGrowthRates!CF33-DataGrowthRates!CE33)</f>
        <v/>
      </c>
      <c r="CG33" s="144" t="str">
        <f>IF(OR(DataGrowthRates!CF33=0,DataGrowthRates!CG33=0),"",DataGrowthRates!CG33-DataGrowthRates!CF33)</f>
        <v/>
      </c>
      <c r="CH33" s="144" t="str">
        <f>IF(OR(DataGrowthRates!CG33=0,DataGrowthRates!CH33=0),"",DataGrowthRates!CH33-DataGrowthRates!CG33)</f>
        <v/>
      </c>
    </row>
    <row r="34" spans="1:86" x14ac:dyDescent="0.3">
      <c r="A34" s="5" t="s">
        <v>101</v>
      </c>
      <c r="B34" s="68"/>
      <c r="C34" s="80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-0.1524511675352187</v>
      </c>
      <c r="AD34" s="145">
        <f>IF(OR(DataGrowthRates!AC34=0,DataGrowthRates!AD34=0),"",DataGrowthRates!AD34-DataGrowthRates!AC34)</f>
        <v>-0.22009142558539452</v>
      </c>
      <c r="AE34" s="145">
        <f>IF(OR(DataGrowthRates!AD34=0,DataGrowthRates!AE34=0),"",DataGrowthRates!AE34-DataGrowthRates!AD34)</f>
        <v>1.1530974207204281E-2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-1.7585092360616272</v>
      </c>
      <c r="AJ34" s="145">
        <f>IF(OR(DataGrowthRates!AI34=0,DataGrowthRates!AJ34=0),"",DataGrowthRates!AJ34-DataGrowthRates!AI34)</f>
        <v>-0.11319843288012521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-0.18349410247375886</v>
      </c>
      <c r="AM34" s="145">
        <f>IF(OR(DataGrowthRates!AL34=0,DataGrowthRates!AM34=0),"",DataGrowthRates!AM34-DataGrowthRates!AL34)</f>
        <v>1.0568968916165602</v>
      </c>
      <c r="AN34" s="145">
        <f>IF(OR(DataGrowthRates!AM34=0,DataGrowthRates!AN34=0),"",DataGrowthRates!AN34-DataGrowthRates!AM34)</f>
        <v>-9.2739513339580526E-2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0.31275312698411994</v>
      </c>
      <c r="AR34" s="145">
        <f>IF(OR(DataGrowthRates!AQ34=0,DataGrowthRates!AR34=0),"",DataGrowthRates!AR34-DataGrowthRates!AQ34)</f>
        <v>-8.1906800021499748E-2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2.0181223142941462E-2</v>
      </c>
      <c r="AZ34" s="145">
        <f>IF(OR(DataGrowthRates!AY34=0,DataGrowthRates!AZ34=0),"",DataGrowthRates!AZ34-DataGrowthRates!AY34)</f>
        <v>0.18884745108965717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5.3063764809451186E-3</v>
      </c>
      <c r="BO34" s="145">
        <f>IF(OR(DataGrowthRates!BN34=0,DataGrowthRates!BO34=0),"",DataGrowthRates!BO34-DataGrowthRates!BN34)</f>
        <v>0.19999999999998863</v>
      </c>
      <c r="BP34" s="145">
        <f>IF(OR(DataGrowthRates!BO34=0,DataGrowthRates!BP34=0),"",DataGrowthRates!BP34-DataGrowthRates!BO34)</f>
        <v>-0.10999999999998522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-2.2300000000000182</v>
      </c>
      <c r="BT34" s="145">
        <f>IF(OR(DataGrowthRates!BS34=0,DataGrowthRates!BT34=0),"",DataGrowthRates!BT34-DataGrowthRates!BS34)</f>
        <v>-0.71999999999997044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0.31000000000000227</v>
      </c>
      <c r="BX34" s="145">
        <f>IF(OR(DataGrowthRates!BW34=0,DataGrowthRates!BX34=0),"",DataGrowthRates!BX34-DataGrowthRates!BW34)</f>
        <v>9.9999999999994316E-2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-0.11000000000001364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1.4500000000000171</v>
      </c>
      <c r="CC34" s="145">
        <f>IF(OR(DataGrowthRates!CB34=0,DataGrowthRates!CC34=0),"",DataGrowthRates!CC34-DataGrowthRates!CB34)</f>
        <v>0</v>
      </c>
      <c r="CD34" s="145">
        <f>IF(OR(DataGrowthRates!CC34=0,DataGrowthRates!CD34=0),"",DataGrowthRates!CD34-DataGrowthRates!CC34)</f>
        <v>-0.68999999999999773</v>
      </c>
      <c r="CE34" s="145">
        <f>IF(OR(DataGrowthRates!CD34=0,DataGrowthRates!CE34=0),"",DataGrowthRates!CE34-DataGrowthRates!CD34)</f>
        <v>0</v>
      </c>
      <c r="CF34" s="145" t="str">
        <f>IF(OR(DataGrowthRates!CE34=0,DataGrowthRates!CF34=0),"",DataGrowthRates!CF34-DataGrowthRates!CE34)</f>
        <v/>
      </c>
      <c r="CG34" s="145" t="str">
        <f>IF(OR(DataGrowthRates!CF34=0,DataGrowthRates!CG34=0),"",DataGrowthRates!CG34-DataGrowthRates!CF34)</f>
        <v/>
      </c>
      <c r="CH34" s="145" t="str">
        <f>IF(OR(DataGrowthRates!CG34=0,DataGrowthRates!CH34=0),"",DataGrowthRates!CH34-DataGrowthRates!CG34)</f>
        <v/>
      </c>
    </row>
    <row r="35" spans="1:86" x14ac:dyDescent="0.3">
      <c r="A35" s="5" t="s">
        <v>102</v>
      </c>
      <c r="B35" s="68"/>
      <c r="C35" s="80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-0.10235481411311298</v>
      </c>
      <c r="AE35" s="145">
        <f>IF(OR(DataGrowthRates!AD35=0,DataGrowthRates!AE35=0),"",DataGrowthRates!AE35-DataGrowthRates!AD35)</f>
        <v>0.6258258616792034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-2.8876730930906263</v>
      </c>
      <c r="AJ35" s="145">
        <f>IF(OR(DataGrowthRates!AI35=0,DataGrowthRates!AJ35=0),"",DataGrowthRates!AJ35-DataGrowthRates!AI35)</f>
        <v>1.8198242031559175E-2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0.28530048114311057</v>
      </c>
      <c r="AM35" s="145">
        <f>IF(OR(DataGrowthRates!AL35=0,DataGrowthRates!AM35=0),"",DataGrowthRates!AM35-DataGrowthRates!AL35)</f>
        <v>0.57614682636696557</v>
      </c>
      <c r="AN35" s="145">
        <f>IF(OR(DataGrowthRates!AM35=0,DataGrowthRates!AN35=0),"",DataGrowthRates!AN35-DataGrowthRates!AM35)</f>
        <v>-0.18356065589881609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0.13397845558068866</v>
      </c>
      <c r="AR35" s="145">
        <f>IF(OR(DataGrowthRates!AQ35=0,DataGrowthRates!AR35=0),"",DataGrowthRates!AR35-DataGrowthRates!AQ35)</f>
        <v>-6.2003151812632495E-2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0.19095370204158257</v>
      </c>
      <c r="AZ35" s="145">
        <f>IF(OR(DataGrowthRates!AY35=0,DataGrowthRates!AZ35=0),"",DataGrowthRates!AZ35-DataGrowthRates!AY35)</f>
        <v>-9.0495210262503178E-2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-2.1051466084713866E-3</v>
      </c>
      <c r="BO35" s="145">
        <f>IF(OR(DataGrowthRates!BN35=0,DataGrowthRates!BO35=0),"",DataGrowthRates!BO35-DataGrowthRates!BN35)</f>
        <v>0.21000000000000796</v>
      </c>
      <c r="BP35" s="145">
        <f>IF(OR(DataGrowthRates!BO35=0,DataGrowthRates!BP35=0),"",DataGrowthRates!BP35-DataGrowthRates!BO35)</f>
        <v>-6.9999999999993179E-2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-0.57999999999998408</v>
      </c>
      <c r="BT35" s="145">
        <f>IF(OR(DataGrowthRates!BS35=0,DataGrowthRates!BT35=0),"",DataGrowthRates!BT35-DataGrowthRates!BS35)</f>
        <v>-0.89999999999997726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-0.18999999999999773</v>
      </c>
      <c r="BX35" s="145">
        <f>IF(OR(DataGrowthRates!BW35=0,DataGrowthRates!BX35=0),"",DataGrowthRates!BX35-DataGrowthRates!BW35)</f>
        <v>8.9999999999974989E-2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8.0000000000040927E-2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0.58999999999997499</v>
      </c>
      <c r="CC35" s="145">
        <f>IF(OR(DataGrowthRates!CB35=0,DataGrowthRates!CC35=0),"",DataGrowthRates!CC35-DataGrowthRates!CB35)</f>
        <v>0</v>
      </c>
      <c r="CD35" s="145">
        <f>IF(OR(DataGrowthRates!CC35=0,DataGrowthRates!CD35=0),"",DataGrowthRates!CD35-DataGrowthRates!CC35)</f>
        <v>0.10000000000002274</v>
      </c>
      <c r="CE35" s="145">
        <f>IF(OR(DataGrowthRates!CD35=0,DataGrowthRates!CE35=0),"",DataGrowthRates!CE35-DataGrowthRates!CD35)</f>
        <v>0</v>
      </c>
      <c r="CF35" s="145" t="str">
        <f>IF(OR(DataGrowthRates!CE35=0,DataGrowthRates!CF35=0),"",DataGrowthRates!CF35-DataGrowthRates!CE35)</f>
        <v/>
      </c>
      <c r="CG35" s="145" t="str">
        <f>IF(OR(DataGrowthRates!CF35=0,DataGrowthRates!CG35=0),"",DataGrowthRates!CG35-DataGrowthRates!CF35)</f>
        <v/>
      </c>
      <c r="CH35" s="145" t="str">
        <f>IF(OR(DataGrowthRates!CG35=0,DataGrowthRates!CH35=0),"",DataGrowthRates!CH35-DataGrowthRates!CG35)</f>
        <v/>
      </c>
    </row>
    <row r="36" spans="1:86" x14ac:dyDescent="0.3">
      <c r="A36" s="62" t="s">
        <v>103</v>
      </c>
      <c r="B36" s="69"/>
      <c r="C36" s="81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2.3251240806282283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-2.8024354907517193</v>
      </c>
      <c r="AJ36" s="146">
        <f>IF(OR(DataGrowthRates!AI36=0,DataGrowthRates!AJ36=0),"",DataGrowthRates!AJ36-DataGrowthRates!AI36)</f>
        <v>-4.6115501916347057E-2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0.25234038431946715</v>
      </c>
      <c r="AM36" s="146">
        <f>IF(OR(DataGrowthRates!AL36=0,DataGrowthRates!AM36=0),"",DataGrowthRates!AM36-DataGrowthRates!AL36)</f>
        <v>1.0579203715399501</v>
      </c>
      <c r="AN36" s="146">
        <f>IF(OR(DataGrowthRates!AM36=0,DataGrowthRates!AN36=0),"",DataGrowthRates!AN36-DataGrowthRates!AM36)</f>
        <v>-0.17049320367519272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0.78964691342889637</v>
      </c>
      <c r="AR36" s="146">
        <f>IF(OR(DataGrowthRates!AQ36=0,DataGrowthRates!AR36=0),"",DataGrowthRates!AR36-DataGrowthRates!AQ36)</f>
        <v>-6.5692266722066961E-2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0.46150905371519002</v>
      </c>
      <c r="AZ36" s="146">
        <f>IF(OR(DataGrowthRates!AY36=0,DataGrowthRates!AZ36=0),"",DataGrowthRates!AZ36-DataGrowthRates!AY36)</f>
        <v>-3.0729031971674203E-2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3.7290340745528283E-3</v>
      </c>
      <c r="BO36" s="146">
        <f>IF(OR(DataGrowthRates!BN36=0,DataGrowthRates!BO36=0),"",DataGrowthRates!BO36-DataGrowthRates!BN36)</f>
        <v>0.23000000000001819</v>
      </c>
      <c r="BP36" s="146">
        <f>IF(OR(DataGrowthRates!BO36=0,DataGrowthRates!BP36=0),"",DataGrowthRates!BP36-DataGrowthRates!BO36)</f>
        <v>-0.23000000000001819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-1.7399999999999523</v>
      </c>
      <c r="BT36" s="146">
        <f>IF(OR(DataGrowthRates!BS36=0,DataGrowthRates!BT36=0),"",DataGrowthRates!BT36-DataGrowthRates!BS36)</f>
        <v>2.0000000000010232E-2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1.0699999999999932</v>
      </c>
      <c r="BX36" s="146">
        <f>IF(OR(DataGrowthRates!BW36=0,DataGrowthRates!BX36=0),"",DataGrowthRates!BX36-DataGrowthRates!BW36)</f>
        <v>0.11000000000001364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-0.42000000000001592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0.76999999999998181</v>
      </c>
      <c r="CC36" s="146">
        <f>IF(OR(DataGrowthRates!CB36=0,DataGrowthRates!CC36=0),"",DataGrowthRates!CC36-DataGrowthRates!CB36)</f>
        <v>0</v>
      </c>
      <c r="CD36" s="146">
        <f>IF(OR(DataGrowthRates!CC36=0,DataGrowthRates!CD36=0),"",DataGrowthRates!CD36-DataGrowthRates!CC36)</f>
        <v>-0.85999999999998522</v>
      </c>
      <c r="CE36" s="146">
        <f>IF(OR(DataGrowthRates!CD36=0,DataGrowthRates!CE36=0),"",DataGrowthRates!CE36-DataGrowthRates!CD36)</f>
        <v>0</v>
      </c>
      <c r="CF36" s="146" t="str">
        <f>IF(OR(DataGrowthRates!CE36=0,DataGrowthRates!CF36=0),"",DataGrowthRates!CF36-DataGrowthRates!CE36)</f>
        <v/>
      </c>
      <c r="CG36" s="146" t="str">
        <f>IF(OR(DataGrowthRates!CF36=0,DataGrowthRates!CG36=0),"",DataGrowthRates!CG36-DataGrowthRates!CF36)</f>
        <v/>
      </c>
      <c r="CH36" s="146" t="str">
        <f>IF(OR(DataGrowthRates!CG36=0,DataGrowthRates!CH36=0),"",DataGrowthRates!CH36-DataGrowthRates!CG36)</f>
        <v/>
      </c>
    </row>
    <row r="37" spans="1:86" x14ac:dyDescent="0.3">
      <c r="A37" s="63" t="s">
        <v>122</v>
      </c>
      <c r="B37" s="70"/>
      <c r="C37" s="83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-4.4316848781505769E-2</v>
      </c>
      <c r="AG37" s="144">
        <f>IF(OR(DataGrowthRates!AF37=0,DataGrowthRates!AG37=0),"",DataGrowthRates!AG37-DataGrowthRates!AF37)</f>
        <v>-0.37876116328502007</v>
      </c>
      <c r="AH37" s="144">
        <f>IF(OR(DataGrowthRates!AG37=0,DataGrowthRates!AH37=0),"",DataGrowthRates!AH37-DataGrowthRates!AG37)</f>
        <v>0.82390548806728248</v>
      </c>
      <c r="AI37" s="144">
        <f>IF(OR(DataGrowthRates!AH37=0,DataGrowthRates!AI37=0),"",DataGrowthRates!AI37-DataGrowthRates!AH37)</f>
        <v>-2.1768599303708811</v>
      </c>
      <c r="AJ37" s="144">
        <f>IF(OR(DataGrowthRates!AI37=0,DataGrowthRates!AJ37=0),"",DataGrowthRates!AJ37-DataGrowthRates!AI37)</f>
        <v>0.14304931633603246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0.73555057418974457</v>
      </c>
      <c r="AM37" s="144">
        <f>IF(OR(DataGrowthRates!AL37=0,DataGrowthRates!AM37=0),"",DataGrowthRates!AM37-DataGrowthRates!AL37)</f>
        <v>0.23253063383378958</v>
      </c>
      <c r="AN37" s="144">
        <f>IF(OR(DataGrowthRates!AM37=0,DataGrowthRates!AN37=0),"",DataGrowthRates!AN37-DataGrowthRates!AM37)</f>
        <v>-0.41913365456267115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0.49282099654007538</v>
      </c>
      <c r="AR37" s="144">
        <f>IF(OR(DataGrowthRates!AQ37=0,DataGrowthRates!AR37=0),"",DataGrowthRates!AR37-DataGrowthRates!AQ37)</f>
        <v>0.90911442474907744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-0.2813967403667732</v>
      </c>
      <c r="AZ37" s="144">
        <f>IF(OR(DataGrowthRates!AY37=0,DataGrowthRates!AZ37=0),"",DataGrowthRates!AZ37-DataGrowthRates!AY37)</f>
        <v>2.2912650901446341E-2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-1.659270105741939E-2</v>
      </c>
      <c r="BO37" s="144">
        <f>IF(OR(DataGrowthRates!BN37=0,DataGrowthRates!BO37=0),"",DataGrowthRates!BO37-DataGrowthRates!BN37)</f>
        <v>-0.48999999999998067</v>
      </c>
      <c r="BP37" s="144">
        <f>IF(OR(DataGrowthRates!BO37=0,DataGrowthRates!BP37=0),"",DataGrowthRates!BP37-DataGrowthRates!BO37)</f>
        <v>-0.35000000000002274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-1.9399999999999977</v>
      </c>
      <c r="BT37" s="144">
        <f>IF(OR(DataGrowthRates!BS37=0,DataGrowthRates!BT37=0),"",DataGrowthRates!BT37-DataGrowthRates!BS37)</f>
        <v>-0.25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0.37000000000000455</v>
      </c>
      <c r="BX37" s="144">
        <f>IF(OR(DataGrowthRates!BW37=0,DataGrowthRates!BX37=0),"",DataGrowthRates!BX37-DataGrowthRates!BW37)</f>
        <v>9.0000000000031832E-2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-6.0000000000002274E-2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0.72999999999998977</v>
      </c>
      <c r="CC37" s="144">
        <f>IF(OR(DataGrowthRates!CB37=0,DataGrowthRates!CC37=0),"",DataGrowthRates!CC37-DataGrowthRates!CB37)</f>
        <v>0</v>
      </c>
      <c r="CD37" s="144">
        <f>IF(OR(DataGrowthRates!CC37=0,DataGrowthRates!CD37=0),"",DataGrowthRates!CD37-DataGrowthRates!CC37)</f>
        <v>0.45000000000001705</v>
      </c>
      <c r="CE37" s="144">
        <f>IF(OR(DataGrowthRates!CD37=0,DataGrowthRates!CE37=0),"",DataGrowthRates!CE37-DataGrowthRates!CD37)</f>
        <v>0</v>
      </c>
      <c r="CF37" s="144" t="str">
        <f>IF(OR(DataGrowthRates!CE37=0,DataGrowthRates!CF37=0),"",DataGrowthRates!CF37-DataGrowthRates!CE37)</f>
        <v/>
      </c>
      <c r="CG37" s="144" t="str">
        <f>IF(OR(DataGrowthRates!CF37=0,DataGrowthRates!CG37=0),"",DataGrowthRates!CG37-DataGrowthRates!CF37)</f>
        <v/>
      </c>
      <c r="CH37" s="144" t="str">
        <f>IF(OR(DataGrowthRates!CG37=0,DataGrowthRates!CH37=0),"",DataGrowthRates!CH37-DataGrowthRates!CG37)</f>
        <v/>
      </c>
    </row>
    <row r="38" spans="1:86" x14ac:dyDescent="0.3">
      <c r="A38" s="5" t="s">
        <v>123</v>
      </c>
      <c r="B38" s="68"/>
      <c r="C38" s="80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0.44837433489223599</v>
      </c>
      <c r="AH38" s="145">
        <f>IF(OR(DataGrowthRates!AG38=0,DataGrowthRates!AH38=0),"",DataGrowthRates!AH38-DataGrowthRates!AG38)</f>
        <v>-0.20918572473303243</v>
      </c>
      <c r="AI38" s="145">
        <f>IF(OR(DataGrowthRates!AH38=0,DataGrowthRates!AI38=0),"",DataGrowthRates!AI38-DataGrowthRates!AH38)</f>
        <v>-2.9370696193803951</v>
      </c>
      <c r="AJ38" s="145">
        <f>IF(OR(DataGrowthRates!AI38=0,DataGrowthRates!AJ38=0),"",DataGrowthRates!AJ38-DataGrowthRates!AI38)</f>
        <v>2.3045794280420751E-2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0.43413443083520065</v>
      </c>
      <c r="AM38" s="145">
        <f>IF(OR(DataGrowthRates!AL38=0,DataGrowthRates!AM38=0),"",DataGrowthRates!AM38-DataGrowthRates!AL38)</f>
        <v>0.98214956299153755</v>
      </c>
      <c r="AN38" s="145">
        <f>IF(OR(DataGrowthRates!AM38=0,DataGrowthRates!AN38=0),"",DataGrowthRates!AN38-DataGrowthRates!AM38)</f>
        <v>-0.13829281642705382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-0.44358445293528348</v>
      </c>
      <c r="AR38" s="145">
        <f>IF(OR(DataGrowthRates!AQ38=0,DataGrowthRates!AR38=0),"",DataGrowthRates!AR38-DataGrowthRates!AQ38)</f>
        <v>-0.4851432801388853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1.663929806594723</v>
      </c>
      <c r="AZ38" s="145">
        <f>IF(OR(DataGrowthRates!AY38=0,DataGrowthRates!AZ38=0),"",DataGrowthRates!AZ38-DataGrowthRates!AY38)</f>
        <v>-0.20353471090945163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9.810315475817788E-3</v>
      </c>
      <c r="BO38" s="145">
        <f>IF(OR(DataGrowthRates!BN38=0,DataGrowthRates!BO38=0),"",DataGrowthRates!BO38-DataGrowthRates!BN38)</f>
        <v>-9.9999999999909051E-3</v>
      </c>
      <c r="BP38" s="145">
        <f>IF(OR(DataGrowthRates!BO38=0,DataGrowthRates!BP38=0),"",DataGrowthRates!BP38-DataGrowthRates!BO38)</f>
        <v>-0.18000000000000682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-2.3799999999999955</v>
      </c>
      <c r="BT38" s="145">
        <f>IF(OR(DataGrowthRates!BS38=0,DataGrowthRates!BT38=0),"",DataGrowthRates!BT38-DataGrowthRates!BS38)</f>
        <v>0.76999999999998181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-0.44999999999998863</v>
      </c>
      <c r="BX38" s="145">
        <f>IF(OR(DataGrowthRates!BW38=0,DataGrowthRates!BX38=0),"",DataGrowthRates!BX38-DataGrowthRates!BW38)</f>
        <v>0.37999999999999545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-2.0000000000010232E-2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1.0900000000000034</v>
      </c>
      <c r="CC38" s="145">
        <f>IF(OR(DataGrowthRates!CB38=0,DataGrowthRates!CC38=0),"",DataGrowthRates!CC38-DataGrowthRates!CB38)</f>
        <v>0</v>
      </c>
      <c r="CD38" s="145">
        <f>IF(OR(DataGrowthRates!CC38=0,DataGrowthRates!CD38=0),"",DataGrowthRates!CD38-DataGrowthRates!CC38)</f>
        <v>0.30000000000001137</v>
      </c>
      <c r="CE38" s="145">
        <f>IF(OR(DataGrowthRates!CD38=0,DataGrowthRates!CE38=0),"",DataGrowthRates!CE38-DataGrowthRates!CD38)</f>
        <v>0</v>
      </c>
      <c r="CF38" s="145" t="str">
        <f>IF(OR(DataGrowthRates!CE38=0,DataGrowthRates!CF38=0),"",DataGrowthRates!CF38-DataGrowthRates!CE38)</f>
        <v/>
      </c>
      <c r="CG38" s="145" t="str">
        <f>IF(OR(DataGrowthRates!CF38=0,DataGrowthRates!CG38=0),"",DataGrowthRates!CG38-DataGrowthRates!CF38)</f>
        <v/>
      </c>
      <c r="CH38" s="145" t="str">
        <f>IF(OR(DataGrowthRates!CG38=0,DataGrowthRates!CH38=0),"",DataGrowthRates!CH38-DataGrowthRates!CG38)</f>
        <v/>
      </c>
    </row>
    <row r="39" spans="1:86" x14ac:dyDescent="0.3">
      <c r="A39" s="5" t="s">
        <v>124</v>
      </c>
      <c r="B39" s="68"/>
      <c r="C39" s="80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-1.6138888820712793</v>
      </c>
      <c r="AI39" s="145">
        <f>IF(OR(DataGrowthRates!AH39=0,DataGrowthRates!AI39=0),"",DataGrowthRates!AI39-DataGrowthRates!AH39)</f>
        <v>-3.359375403183293</v>
      </c>
      <c r="AJ39" s="145">
        <f>IF(OR(DataGrowthRates!AI39=0,DataGrowthRates!AJ39=0),"",DataGrowthRates!AJ39-DataGrowthRates!AI39)</f>
        <v>-0.17117223743878185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-0.52755492891216704</v>
      </c>
      <c r="AM39" s="145">
        <f>IF(OR(DataGrowthRates!AL39=0,DataGrowthRates!AM39=0),"",DataGrowthRates!AM39-DataGrowthRates!AL39)</f>
        <v>0.76454969361594749</v>
      </c>
      <c r="AN39" s="145">
        <f>IF(OR(DataGrowthRates!AM39=0,DataGrowthRates!AN39=0),"",DataGrowthRates!AN39-DataGrowthRates!AM39)</f>
        <v>0.19879218336492954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0.93257271373627759</v>
      </c>
      <c r="AR39" s="145">
        <f>IF(OR(DataGrowthRates!AQ39=0,DataGrowthRates!AR39=0),"",DataGrowthRates!AR39-DataGrowthRates!AQ39)</f>
        <v>-6.4032488344821559E-2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0.59941045295545337</v>
      </c>
      <c r="AZ39" s="145">
        <f>IF(OR(DataGrowthRates!AY39=0,DataGrowthRates!AZ39=0),"",DataGrowthRates!AZ39-DataGrowthRates!AY39)</f>
        <v>-0.10180453665654454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1.0000498777600342E-2</v>
      </c>
      <c r="BO39" s="145">
        <f>IF(OR(DataGrowthRates!BN39=0,DataGrowthRates!BO39=0),"",DataGrowthRates!BO39-DataGrowthRates!BN39)</f>
        <v>0.13999999999998636</v>
      </c>
      <c r="BP39" s="145">
        <f>IF(OR(DataGrowthRates!BO39=0,DataGrowthRates!BP39=0),"",DataGrowthRates!BP39-DataGrowthRates!BO39)</f>
        <v>-8.9999999999974989E-2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-0.62000000000000455</v>
      </c>
      <c r="BT39" s="145">
        <f>IF(OR(DataGrowthRates!BS39=0,DataGrowthRates!BT39=0),"",DataGrowthRates!BT39-DataGrowthRates!BS39)</f>
        <v>-0.59999999999999432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3.0000000000029559E-2</v>
      </c>
      <c r="BX39" s="145">
        <f>IF(OR(DataGrowthRates!BW39=0,DataGrowthRates!BX39=0),"",DataGrowthRates!BX39-DataGrowthRates!BW39)</f>
        <v>-0.21999999999999886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0.24000000000000909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1.9199999999999875</v>
      </c>
      <c r="CC39" s="145">
        <f>IF(OR(DataGrowthRates!CB39=0,DataGrowthRates!CC39=0),"",DataGrowthRates!CC39-DataGrowthRates!CB39)</f>
        <v>0</v>
      </c>
      <c r="CD39" s="145">
        <f>IF(OR(DataGrowthRates!CC39=0,DataGrowthRates!CD39=0),"",DataGrowthRates!CD39-DataGrowthRates!CC39)</f>
        <v>-0.56000000000000227</v>
      </c>
      <c r="CE39" s="145">
        <f>IF(OR(DataGrowthRates!CD39=0,DataGrowthRates!CE39=0),"",DataGrowthRates!CE39-DataGrowthRates!CD39)</f>
        <v>0</v>
      </c>
      <c r="CF39" s="145" t="str">
        <f>IF(OR(DataGrowthRates!CE39=0,DataGrowthRates!CF39=0),"",DataGrowthRates!CF39-DataGrowthRates!CE39)</f>
        <v/>
      </c>
      <c r="CG39" s="145" t="str">
        <f>IF(OR(DataGrowthRates!CF39=0,DataGrowthRates!CG39=0),"",DataGrowthRates!CG39-DataGrowthRates!CF39)</f>
        <v/>
      </c>
      <c r="CH39" s="145" t="str">
        <f>IF(OR(DataGrowthRates!CG39=0,DataGrowthRates!CH39=0),"",DataGrowthRates!CH39-DataGrowthRates!CG39)</f>
        <v/>
      </c>
    </row>
    <row r="40" spans="1:86" x14ac:dyDescent="0.3">
      <c r="A40" s="62" t="s">
        <v>125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-4.5472153851044936</v>
      </c>
      <c r="AJ40" s="146">
        <f>IF(OR(DataGrowthRates!AI40=0,DataGrowthRates!AJ40=0),"",DataGrowthRates!AJ40-DataGrowthRates!AI40)</f>
        <v>0.95292031295068114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-0.24169499818086138</v>
      </c>
      <c r="AM40" s="146">
        <f>IF(OR(DataGrowthRates!AL40=0,DataGrowthRates!AM40=0),"",DataGrowthRates!AM40-DataGrowthRates!AL40)</f>
        <v>2.203167045887767</v>
      </c>
      <c r="AN40" s="146">
        <f>IF(OR(DataGrowthRates!AM40=0,DataGrowthRates!AN40=0),"",DataGrowthRates!AN40-DataGrowthRates!AM40)</f>
        <v>-0.11350980154568902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2.2184202343868549</v>
      </c>
      <c r="AR40" s="146">
        <f>IF(OR(DataGrowthRates!AQ40=0,DataGrowthRates!AR40=0),"",DataGrowthRates!AR40-DataGrowthRates!AQ40)</f>
        <v>-0.70035776811238293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-0.88835234034192467</v>
      </c>
      <c r="AZ40" s="146">
        <f>IF(OR(DataGrowthRates!AY40=0,DataGrowthRates!AZ40=0),"",DataGrowthRates!AZ40-DataGrowthRates!AY40)</f>
        <v>0.30632229448079329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1.0383566547460532E-2</v>
      </c>
      <c r="BO40" s="146">
        <f>IF(OR(DataGrowthRates!BN40=0,DataGrowthRates!BO40=0),"",DataGrowthRates!BO40-DataGrowthRates!BN40)</f>
        <v>2.0000000000010232E-2</v>
      </c>
      <c r="BP40" s="146">
        <f>IF(OR(DataGrowthRates!BO40=0,DataGrowthRates!BP40=0),"",DataGrowthRates!BP40-DataGrowthRates!BO40)</f>
        <v>-0.31000000000000227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-1.7700000000000102</v>
      </c>
      <c r="BT40" s="146">
        <f>IF(OR(DataGrowthRates!BS40=0,DataGrowthRates!BT40=0),"",DataGrowthRates!BT40-DataGrowthRates!BS40)</f>
        <v>0.21000000000000796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-0.62999999999999545</v>
      </c>
      <c r="BX40" s="146">
        <f>IF(OR(DataGrowthRates!BW40=0,DataGrowthRates!BX40=0),"",DataGrowthRates!BX40-DataGrowthRates!BW40)</f>
        <v>-0.3200000000000216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8.0000000000012506E-2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-0.43999999999999773</v>
      </c>
      <c r="CC40" s="146">
        <f>IF(OR(DataGrowthRates!CB40=0,DataGrowthRates!CC40=0),"",DataGrowthRates!CC40-DataGrowthRates!CB40)</f>
        <v>0</v>
      </c>
      <c r="CD40" s="146">
        <f>IF(OR(DataGrowthRates!CC40=0,DataGrowthRates!CD40=0),"",DataGrowthRates!CD40-DataGrowthRates!CC40)</f>
        <v>0.33999999999997499</v>
      </c>
      <c r="CE40" s="146">
        <f>IF(OR(DataGrowthRates!CD40=0,DataGrowthRates!CE40=0),"",DataGrowthRates!CE40-DataGrowthRates!CD40)</f>
        <v>0</v>
      </c>
      <c r="CF40" s="146" t="str">
        <f>IF(OR(DataGrowthRates!CE40=0,DataGrowthRates!CF40=0),"",DataGrowthRates!CF40-DataGrowthRates!CE40)</f>
        <v/>
      </c>
      <c r="CG40" s="146" t="str">
        <f>IF(OR(DataGrowthRates!CF40=0,DataGrowthRates!CG40=0),"",DataGrowthRates!CG40-DataGrowthRates!CF40)</f>
        <v/>
      </c>
      <c r="CH40" s="146" t="str">
        <f>IF(OR(DataGrowthRates!CG40=0,DataGrowthRates!CH40=0),"",DataGrowthRates!CH40-DataGrowthRates!CG40)</f>
        <v/>
      </c>
    </row>
    <row r="41" spans="1:86" x14ac:dyDescent="0.3">
      <c r="A41" s="63" t="s">
        <v>126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0.94582559005820599</v>
      </c>
      <c r="AK41" s="145">
        <f>IF(OR(DataGrowthRates!AJ41=0,DataGrowthRates!AK41=0),"",DataGrowthRates!AK41-DataGrowthRates!AJ41)</f>
        <v>-0.23197383549631923</v>
      </c>
      <c r="AL41" s="145">
        <f>IF(OR(DataGrowthRates!AK41=0,DataGrowthRates!AL41=0),"",DataGrowthRates!AL41-DataGrowthRates!AK41)</f>
        <v>0.70888293241910105</v>
      </c>
      <c r="AM41" s="145">
        <f>IF(OR(DataGrowthRates!AL41=0,DataGrowthRates!AM41=0),"",DataGrowthRates!AM41-DataGrowthRates!AL41)</f>
        <v>1.5286742889482241</v>
      </c>
      <c r="AN41" s="145">
        <f>IF(OR(DataGrowthRates!AM41=0,DataGrowthRates!AN41=0),"",DataGrowthRates!AN41-DataGrowthRates!AM41)</f>
        <v>-0.80108505315220668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-0.64869006492867243</v>
      </c>
      <c r="AQ41" s="145">
        <f>IF(OR(DataGrowthRates!AP41=0,DataGrowthRates!AQ41=0),"",DataGrowthRates!AQ41-DataGrowthRates!AP41)</f>
        <v>0.29777612102819262</v>
      </c>
      <c r="AR41" s="145">
        <f>IF(OR(DataGrowthRates!AQ41=0,DataGrowthRates!AR41=0),"",DataGrowthRates!AR41-DataGrowthRates!AQ41)</f>
        <v>-6.4803022473313376E-2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0.54731241543620968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-0.93823484729631446</v>
      </c>
      <c r="AZ41" s="145">
        <f>IF(OR(DataGrowthRates!AY41=0,DataGrowthRates!AZ41=0),"",DataGrowthRates!AZ41-DataGrowthRates!AY41)</f>
        <v>-3.9963811640461699E-2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7.1550931323258737E-3</v>
      </c>
      <c r="BO41" s="145">
        <f>IF(OR(DataGrowthRates!BN41=0,DataGrowthRates!BO41=0),"",DataGrowthRates!BO41-DataGrowthRates!BN41)</f>
        <v>-0.77000000000001023</v>
      </c>
      <c r="BP41" s="145">
        <f>IF(OR(DataGrowthRates!BO41=0,DataGrowthRates!BP41=0),"",DataGrowthRates!BP41-DataGrowthRates!BO41)</f>
        <v>-0.47999999999998977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-1.7700000000000387</v>
      </c>
      <c r="BT41" s="145">
        <f>IF(OR(DataGrowthRates!BS41=0,DataGrowthRates!BT41=0),"",DataGrowthRates!BT41-DataGrowthRates!BS41)</f>
        <v>-0.77999999999997272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-0.80999999999997385</v>
      </c>
      <c r="BX41" s="145">
        <f>IF(OR(DataGrowthRates!BW41=0,DataGrowthRates!BX41=0),"",DataGrowthRates!BX41-DataGrowthRates!BW41)</f>
        <v>0.10999999999998522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1.999999999998181E-2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0.51000000000001933</v>
      </c>
      <c r="CC41" s="145">
        <f>IF(OR(DataGrowthRates!CB41=0,DataGrowthRates!CC41=0),"",DataGrowthRates!CC41-DataGrowthRates!CB41)</f>
        <v>0</v>
      </c>
      <c r="CD41" s="145">
        <f>IF(OR(DataGrowthRates!CC41=0,DataGrowthRates!CD41=0),"",DataGrowthRates!CD41-DataGrowthRates!CC41)</f>
        <v>0.65999999999999659</v>
      </c>
      <c r="CE41" s="145">
        <f>IF(OR(DataGrowthRates!CD41=0,DataGrowthRates!CE41=0),"",DataGrowthRates!CE41-DataGrowthRates!CD41)</f>
        <v>0</v>
      </c>
      <c r="CF41" s="145" t="str">
        <f>IF(OR(DataGrowthRates!CE41=0,DataGrowthRates!CF41=0),"",DataGrowthRates!CF41-DataGrowthRates!CE41)</f>
        <v/>
      </c>
      <c r="CG41" s="145" t="str">
        <f>IF(OR(DataGrowthRates!CF41=0,DataGrowthRates!CG41=0),"",DataGrowthRates!CG41-DataGrowthRates!CF41)</f>
        <v/>
      </c>
      <c r="CH41" s="145" t="str">
        <f>IF(OR(DataGrowthRates!CG41=0,DataGrowthRates!CH41=0),"",DataGrowthRates!CH41-DataGrowthRates!CG41)</f>
        <v/>
      </c>
    </row>
    <row r="42" spans="1:86" x14ac:dyDescent="0.3">
      <c r="A42" s="5" t="s">
        <v>127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-0.36137615254784805</v>
      </c>
      <c r="AL42" s="145">
        <f>IF(OR(DataGrowthRates!AK42=0,DataGrowthRates!AL42=0),"",DataGrowthRates!AL42-DataGrowthRates!AK42)</f>
        <v>2.2254445536821095</v>
      </c>
      <c r="AM42" s="145">
        <f>IF(OR(DataGrowthRates!AL42=0,DataGrowthRates!AM42=0),"",DataGrowthRates!AM42-DataGrowthRates!AL42)</f>
        <v>0.66453409111377937</v>
      </c>
      <c r="AN42" s="145">
        <f>IF(OR(DataGrowthRates!AM42=0,DataGrowthRates!AN42=0),"",DataGrowthRates!AN42-DataGrowthRates!AM42)</f>
        <v>0.12783001921462755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-0.64043711843675055</v>
      </c>
      <c r="AQ42" s="145">
        <f>IF(OR(DataGrowthRates!AP42=0,DataGrowthRates!AQ42=0),"",DataGrowthRates!AQ42-DataGrowthRates!AP42)</f>
        <v>1.2502845365852124</v>
      </c>
      <c r="AR42" s="145">
        <f>IF(OR(DataGrowthRates!AQ42=0,DataGrowthRates!AR42=0),"",DataGrowthRates!AR42-DataGrowthRates!AQ42)</f>
        <v>-9.2378342783547396E-2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1.4796926718244663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5.9580025129520209E-2</v>
      </c>
      <c r="AZ42" s="145">
        <f>IF(OR(DataGrowthRates!AY42=0,DataGrowthRates!AZ42=0),"",DataGrowthRates!AZ42-DataGrowthRates!AY42)</f>
        <v>-4.5663433667471054E-3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1.9048519277191645E-3</v>
      </c>
      <c r="BO42" s="145">
        <f>IF(OR(DataGrowthRates!BN42=0,DataGrowthRates!BO42=0),"",DataGrowthRates!BO42-DataGrowthRates!BN42)</f>
        <v>-7.9999999999984084E-2</v>
      </c>
      <c r="BP42" s="145">
        <f>IF(OR(DataGrowthRates!BO42=0,DataGrowthRates!BP42=0),"",DataGrowthRates!BP42-DataGrowthRates!BO42)</f>
        <v>-0.19999999999998863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-2.25</v>
      </c>
      <c r="BT42" s="145">
        <f>IF(OR(DataGrowthRates!BS42=0,DataGrowthRates!BT42=0),"",DataGrowthRates!BT42-DataGrowthRates!BS42)</f>
        <v>0.78999999999999204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-0.51000000000004775</v>
      </c>
      <c r="BX42" s="145">
        <f>IF(OR(DataGrowthRates!BW42=0,DataGrowthRates!BX42=0),"",DataGrowthRates!BX42-DataGrowthRates!BW42)</f>
        <v>4.0000000000020464E-2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0.12999999999999545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2.3100000000000023</v>
      </c>
      <c r="CC42" s="145">
        <f>IF(OR(DataGrowthRates!CB42=0,DataGrowthRates!CC42=0),"",DataGrowthRates!CC42-DataGrowthRates!CB42)</f>
        <v>0</v>
      </c>
      <c r="CD42" s="145">
        <f>IF(OR(DataGrowthRates!CC42=0,DataGrowthRates!CD42=0),"",DataGrowthRates!CD42-DataGrowthRates!CC42)</f>
        <v>0.12999999999999545</v>
      </c>
      <c r="CE42" s="145">
        <f>IF(OR(DataGrowthRates!CD42=0,DataGrowthRates!CE42=0),"",DataGrowthRates!CE42-DataGrowthRates!CD42)</f>
        <v>0</v>
      </c>
      <c r="CF42" s="145" t="str">
        <f>IF(OR(DataGrowthRates!CE42=0,DataGrowthRates!CF42=0),"",DataGrowthRates!CF42-DataGrowthRates!CE42)</f>
        <v/>
      </c>
      <c r="CG42" s="145" t="str">
        <f>IF(OR(DataGrowthRates!CF42=0,DataGrowthRates!CG42=0),"",DataGrowthRates!CG42-DataGrowthRates!CF42)</f>
        <v/>
      </c>
      <c r="CH42" s="145" t="str">
        <f>IF(OR(DataGrowthRates!CG42=0,DataGrowthRates!CH42=0),"",DataGrowthRates!CH42-DataGrowthRates!CG42)</f>
        <v/>
      </c>
    </row>
    <row r="43" spans="1:86" x14ac:dyDescent="0.3">
      <c r="A43" s="5" t="s">
        <v>128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1.2274163942033169</v>
      </c>
      <c r="AM43" s="145">
        <f>IF(OR(DataGrowthRates!AL43=0,DataGrowthRates!AM43=0),"",DataGrowthRates!AM43-DataGrowthRates!AL43)</f>
        <v>0.36660193871924207</v>
      </c>
      <c r="AN43" s="145">
        <f>IF(OR(DataGrowthRates!AM43=0,DataGrowthRates!AN43=0),"",DataGrowthRates!AN43-DataGrowthRates!AM43)</f>
        <v>-0.52802485559547563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-7.0735679607366819E-2</v>
      </c>
      <c r="AQ43" s="145">
        <f>IF(OR(DataGrowthRates!AP43=0,DataGrowthRates!AQ43=0),"",DataGrowthRates!AQ43-DataGrowthRates!AP43)</f>
        <v>0.7394922610893957</v>
      </c>
      <c r="AR43" s="145">
        <f>IF(OR(DataGrowthRates!AQ43=0,DataGrowthRates!AR43=0),"",DataGrowthRates!AR43-DataGrowthRates!AQ43)</f>
        <v>-0.12880593830624321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-0.45564222561242218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1.0339815029761894</v>
      </c>
      <c r="AZ43" s="145">
        <f>IF(OR(DataGrowthRates!AY43=0,DataGrowthRates!AZ43=0),"",DataGrowthRates!AZ43-DataGrowthRates!AY43)</f>
        <v>1.8301951900440372E-2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-3.9635567308664577E-3</v>
      </c>
      <c r="BO43" s="145">
        <f>IF(OR(DataGrowthRates!BN43=0,DataGrowthRates!BO43=0),"",DataGrowthRates!BO43-DataGrowthRates!BN43)</f>
        <v>8.0000000000012506E-2</v>
      </c>
      <c r="BP43" s="145">
        <f>IF(OR(DataGrowthRates!BO43=0,DataGrowthRates!BP43=0),"",DataGrowthRates!BP43-DataGrowthRates!BO43)</f>
        <v>-8.0000000000012506E-2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-0.49000000000000909</v>
      </c>
      <c r="BT43" s="145">
        <f>IF(OR(DataGrowthRates!BS43=0,DataGrowthRates!BT43=0),"",DataGrowthRates!BT43-DataGrowthRates!BS43)</f>
        <v>0.25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1.0000000000019327E-2</v>
      </c>
      <c r="BX43" s="145">
        <f>IF(OR(DataGrowthRates!BW43=0,DataGrowthRates!BX43=0),"",DataGrowthRates!BX43-DataGrowthRates!BW43)</f>
        <v>-4.0000000000020464E-2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0.13999999999998636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1.2400000000000091</v>
      </c>
      <c r="CC43" s="145">
        <f>IF(OR(DataGrowthRates!CB43=0,DataGrowthRates!CC43=0),"",DataGrowthRates!CC43-DataGrowthRates!CB43)</f>
        <v>0</v>
      </c>
      <c r="CD43" s="145">
        <f>IF(OR(DataGrowthRates!CC43=0,DataGrowthRates!CD43=0),"",DataGrowthRates!CD43-DataGrowthRates!CC43)</f>
        <v>-0.15999999999999659</v>
      </c>
      <c r="CE43" s="145">
        <f>IF(OR(DataGrowthRates!CD43=0,DataGrowthRates!CE43=0),"",DataGrowthRates!CE43-DataGrowthRates!CD43)</f>
        <v>0</v>
      </c>
      <c r="CF43" s="145" t="str">
        <f>IF(OR(DataGrowthRates!CE43=0,DataGrowthRates!CF43=0),"",DataGrowthRates!CF43-DataGrowthRates!CE43)</f>
        <v/>
      </c>
      <c r="CG43" s="145" t="str">
        <f>IF(OR(DataGrowthRates!CF43=0,DataGrowthRates!CG43=0),"",DataGrowthRates!CG43-DataGrowthRates!CF43)</f>
        <v/>
      </c>
      <c r="CH43" s="145" t="str">
        <f>IF(OR(DataGrowthRates!CG43=0,DataGrowthRates!CH43=0),"",DataGrowthRates!CH43-DataGrowthRates!CG43)</f>
        <v/>
      </c>
    </row>
    <row r="44" spans="1:86" x14ac:dyDescent="0.3">
      <c r="A44" s="62" t="s">
        <v>129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1.3165593676678782</v>
      </c>
      <c r="AN44" s="146">
        <f>IF(OR(DataGrowthRates!AM44=0,DataGrowthRates!AN44=0),"",DataGrowthRates!AN44-DataGrowthRates!AM44)</f>
        <v>-0.35224516172482367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0.25386809829245749</v>
      </c>
      <c r="AQ44" s="146">
        <f>IF(OR(DataGrowthRates!AP44=0,DataGrowthRates!AQ44=0),"",DataGrowthRates!AQ44-DataGrowthRates!AP44)</f>
        <v>2.349395222664981</v>
      </c>
      <c r="AR44" s="146">
        <f>IF(OR(DataGrowthRates!AQ44=0,DataGrowthRates!AR44=0),"",DataGrowthRates!AR44-DataGrowthRates!AQ44)</f>
        <v>-1.9519319273200608E-2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-1.3863174925190833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-0.56362500610944721</v>
      </c>
      <c r="AZ44" s="146">
        <f>IF(OR(DataGrowthRates!AY44=0,DataGrowthRates!AZ44=0),"",DataGrowthRates!AZ44-DataGrowthRates!AY44)</f>
        <v>5.928982082764378E-2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9.5502500931274881E-3</v>
      </c>
      <c r="BO44" s="146">
        <f>IF(OR(DataGrowthRates!BN44=0,DataGrowthRates!BO44=0),"",DataGrowthRates!BO44-DataGrowthRates!BN44)</f>
        <v>-0.22999999999998977</v>
      </c>
      <c r="BP44" s="146">
        <f>IF(OR(DataGrowthRates!BO44=0,DataGrowthRates!BP44=0),"",DataGrowthRates!BP44-DataGrowthRates!BO44)</f>
        <v>-0.31999999999999318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-1.6500000000000341</v>
      </c>
      <c r="BT44" s="146">
        <f>IF(OR(DataGrowthRates!BS44=0,DataGrowthRates!BT44=0),"",DataGrowthRates!BT44-DataGrowthRates!BS44)</f>
        <v>-0.30999999999997385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0.16999999999995907</v>
      </c>
      <c r="BX44" s="146">
        <f>IF(OR(DataGrowthRates!BW44=0,DataGrowthRates!BX44=0),"",DataGrowthRates!BX44-DataGrowthRates!BW44)</f>
        <v>0.18999999999999773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5.0000000000011369E-2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0.72999999999998977</v>
      </c>
      <c r="CC44" s="146">
        <f>IF(OR(DataGrowthRates!CB44=0,DataGrowthRates!CC44=0),"",DataGrowthRates!CC44-DataGrowthRates!CB44)</f>
        <v>0</v>
      </c>
      <c r="CD44" s="146">
        <f>IF(OR(DataGrowthRates!CC44=0,DataGrowthRates!CD44=0),"",DataGrowthRates!CD44-DataGrowthRates!CC44)</f>
        <v>-0.15999999999999659</v>
      </c>
      <c r="CE44" s="146">
        <f>IF(OR(DataGrowthRates!CD44=0,DataGrowthRates!CE44=0),"",DataGrowthRates!CE44-DataGrowthRates!CD44)</f>
        <v>0</v>
      </c>
      <c r="CF44" s="146" t="str">
        <f>IF(OR(DataGrowthRates!CE44=0,DataGrowthRates!CF44=0),"",DataGrowthRates!CF44-DataGrowthRates!CE44)</f>
        <v/>
      </c>
      <c r="CG44" s="146" t="str">
        <f>IF(OR(DataGrowthRates!CF44=0,DataGrowthRates!CG44=0),"",DataGrowthRates!CG44-DataGrowthRates!CF44)</f>
        <v/>
      </c>
      <c r="CH44" s="146" t="str">
        <f>IF(OR(DataGrowthRates!CG44=0,DataGrowthRates!CH44=0),"",DataGrowthRates!CH44-DataGrowthRates!CG44)</f>
        <v/>
      </c>
    </row>
    <row r="45" spans="1:86" x14ac:dyDescent="0.3">
      <c r="A45" s="63" t="s">
        <v>130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0.18096871894252331</v>
      </c>
      <c r="AO45" s="145">
        <f>IF(OR(DataGrowthRates!AN45=0,DataGrowthRates!AO45=0),"",DataGrowthRates!AO45-DataGrowthRates!AN45)</f>
        <v>-2.8281592774703768E-3</v>
      </c>
      <c r="AP45" s="145">
        <f>IF(OR(DataGrowthRates!AO45=0,DataGrowthRates!AP45=0),"",DataGrowthRates!AP45-DataGrowthRates!AO45)</f>
        <v>0.29124446359313083</v>
      </c>
      <c r="AQ45" s="145">
        <f>IF(OR(DataGrowthRates!AP45=0,DataGrowthRates!AQ45=0),"",DataGrowthRates!AQ45-DataGrowthRates!AP45)</f>
        <v>0.69405572613203503</v>
      </c>
      <c r="AR45" s="145">
        <f>IF(OR(DataGrowthRates!AQ45=0,DataGrowthRates!AR45=0),"",DataGrowthRates!AR45-DataGrowthRates!AQ45)</f>
        <v>9.0403555743677089E-2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1.133861654153236</v>
      </c>
      <c r="AU45" s="145">
        <f>IF(OR(DataGrowthRates!AT45=0,DataGrowthRates!AU45=0),"",DataGrowthRates!AU45-DataGrowthRates!AT45)</f>
        <v>-0.17568391338514289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-1.4912860020264702</v>
      </c>
      <c r="AZ45" s="145">
        <f>IF(OR(DataGrowthRates!AY45=0,DataGrowthRates!AZ45=0),"",DataGrowthRates!AZ45-DataGrowthRates!AY45)</f>
        <v>-2.4537458947236246E-2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-1.9380123055909166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-9.3716414586594965E-2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-4.0187531111257613E-3</v>
      </c>
      <c r="BO45" s="145">
        <f>IF(OR(DataGrowthRates!BN45=0,DataGrowthRates!BO45=0),"",DataGrowthRates!BO45-DataGrowthRates!BN45)</f>
        <v>1.5600000000000023</v>
      </c>
      <c r="BP45" s="145">
        <f>IF(OR(DataGrowthRates!BO45=0,DataGrowthRates!BP45=0),"",DataGrowthRates!BP45-DataGrowthRates!BO45)</f>
        <v>-0.41999999999998749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-1.7599999999999909</v>
      </c>
      <c r="BT45" s="145">
        <f>IF(OR(DataGrowthRates!BS45=0,DataGrowthRates!BT45=0),"",DataGrowthRates!BT45-DataGrowthRates!BS45)</f>
        <v>-3.0000000000029559E-2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0.42000000000004434</v>
      </c>
      <c r="BX45" s="145">
        <f>IF(OR(DataGrowthRates!BW45=0,DataGrowthRates!BX45=0),"",DataGrowthRates!BX45-DataGrowthRates!BW45)</f>
        <v>0.16999999999998749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2.9999999999972715E-2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0.74999999999997158</v>
      </c>
      <c r="CC45" s="145">
        <f>IF(OR(DataGrowthRates!CB45=0,DataGrowthRates!CC45=0),"",DataGrowthRates!CC45-DataGrowthRates!CB45)</f>
        <v>0</v>
      </c>
      <c r="CD45" s="145">
        <f>IF(OR(DataGrowthRates!CC45=0,DataGrowthRates!CD45=0),"",DataGrowthRates!CD45-DataGrowthRates!CC45)</f>
        <v>6.0000000000059117E-2</v>
      </c>
      <c r="CE45" s="145">
        <f>IF(OR(DataGrowthRates!CD45=0,DataGrowthRates!CE45=0),"",DataGrowthRates!CE45-DataGrowthRates!CD45)</f>
        <v>0</v>
      </c>
      <c r="CF45" s="145" t="str">
        <f>IF(OR(DataGrowthRates!CE45=0,DataGrowthRates!CF45=0),"",DataGrowthRates!CF45-DataGrowthRates!CE45)</f>
        <v/>
      </c>
      <c r="CG45" s="145" t="str">
        <f>IF(OR(DataGrowthRates!CF45=0,DataGrowthRates!CG45=0),"",DataGrowthRates!CG45-DataGrowthRates!CF45)</f>
        <v/>
      </c>
      <c r="CH45" s="145" t="str">
        <f>IF(OR(DataGrowthRates!CG45=0,DataGrowthRates!CH45=0),"",DataGrowthRates!CH45-DataGrowthRates!CG45)</f>
        <v/>
      </c>
    </row>
    <row r="46" spans="1:86" x14ac:dyDescent="0.3">
      <c r="A46" s="5" t="s">
        <v>131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0.76274428049853782</v>
      </c>
      <c r="AP46" s="145">
        <f>IF(OR(DataGrowthRates!AO46=0,DataGrowthRates!AP46=0),"",DataGrowthRates!AP46-DataGrowthRates!AO46)</f>
        <v>0.72856278445391354</v>
      </c>
      <c r="AQ46" s="145">
        <f>IF(OR(DataGrowthRates!AP46=0,DataGrowthRates!AQ46=0),"",DataGrowthRates!AQ46-DataGrowthRates!AP46)</f>
        <v>-0.44041182016673019</v>
      </c>
      <c r="AR46" s="145">
        <f>IF(OR(DataGrowthRates!AQ46=0,DataGrowthRates!AR46=0),"",DataGrowthRates!AR46-DataGrowthRates!AQ46)</f>
        <v>0.29786101108297203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1.4768975693475852</v>
      </c>
      <c r="AU46" s="145">
        <f>IF(OR(DataGrowthRates!AT46=0,DataGrowthRates!AU46=0),"",DataGrowthRates!AU46-DataGrowthRates!AT46)</f>
        <v>1.0206665792192098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0.97353884983988337</v>
      </c>
      <c r="AZ46" s="145">
        <f>IF(OR(DataGrowthRates!AY46=0,DataGrowthRates!AZ46=0),"",DataGrowthRates!AZ46-DataGrowthRates!AY46)</f>
        <v>-0.1751375052932076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1.0685490525530099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0.40757089142675795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-8.4271579160599686E-4</v>
      </c>
      <c r="BO46" s="145">
        <f>IF(OR(DataGrowthRates!BN46=0,DataGrowthRates!BO46=0),"",DataGrowthRates!BO46-DataGrowthRates!BN46)</f>
        <v>-1.2200000000000273</v>
      </c>
      <c r="BP46" s="145">
        <f>IF(OR(DataGrowthRates!BO46=0,DataGrowthRates!BP46=0),"",DataGrowthRates!BP46-DataGrowthRates!BO46)</f>
        <v>-0.15999999999999659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-2.1899999999999977</v>
      </c>
      <c r="BT46" s="145">
        <f>IF(OR(DataGrowthRates!BS46=0,DataGrowthRates!BT46=0),"",DataGrowthRates!BT46-DataGrowthRates!BS46)</f>
        <v>1.9600000000000364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0.75</v>
      </c>
      <c r="BX46" s="145">
        <f>IF(OR(DataGrowthRates!BW46=0,DataGrowthRates!BX46=0),"",DataGrowthRates!BX46-DataGrowthRates!BW46)</f>
        <v>-0.49000000000000909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-2.0000000000010232E-2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1.5</v>
      </c>
      <c r="CC46" s="145">
        <f>IF(OR(DataGrowthRates!CB46=0,DataGrowthRates!CC46=0),"",DataGrowthRates!CC46-DataGrowthRates!CB46)</f>
        <v>0</v>
      </c>
      <c r="CD46" s="145">
        <f>IF(OR(DataGrowthRates!CC46=0,DataGrowthRates!CD46=0),"",DataGrowthRates!CD46-DataGrowthRates!CC46)</f>
        <v>-0.56999999999999318</v>
      </c>
      <c r="CE46" s="145">
        <f>IF(OR(DataGrowthRates!CD46=0,DataGrowthRates!CE46=0),"",DataGrowthRates!CE46-DataGrowthRates!CD46)</f>
        <v>0</v>
      </c>
      <c r="CF46" s="145" t="str">
        <f>IF(OR(DataGrowthRates!CE46=0,DataGrowthRates!CF46=0),"",DataGrowthRates!CF46-DataGrowthRates!CE46)</f>
        <v/>
      </c>
      <c r="CG46" s="145" t="str">
        <f>IF(OR(DataGrowthRates!CF46=0,DataGrowthRates!CG46=0),"",DataGrowthRates!CG46-DataGrowthRates!CF46)</f>
        <v/>
      </c>
      <c r="CH46" s="145" t="str">
        <f>IF(OR(DataGrowthRates!CG46=0,DataGrowthRates!CH46=0),"",DataGrowthRates!CH46-DataGrowthRates!CG46)</f>
        <v/>
      </c>
    </row>
    <row r="47" spans="1:86" x14ac:dyDescent="0.3">
      <c r="A47" s="5" t="s">
        <v>132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1.5213622951491743</v>
      </c>
      <c r="AQ47" s="145">
        <f>IF(OR(DataGrowthRates!AP47=0,DataGrowthRates!AQ47=0),"",DataGrowthRates!AQ47-DataGrowthRates!AP47)</f>
        <v>0.49301529681304146</v>
      </c>
      <c r="AR47" s="145">
        <f>IF(OR(DataGrowthRates!AQ47=0,DataGrowthRates!AR47=0),"",DataGrowthRates!AR47-DataGrowthRates!AQ47)</f>
        <v>0.50681732502150112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-7.5135078899023711E-2</v>
      </c>
      <c r="AU47" s="145">
        <f>IF(OR(DataGrowthRates!AT47=0,DataGrowthRates!AU47=0),"",DataGrowthRates!AU47-DataGrowthRates!AT47)</f>
        <v>3.1533687875452188E-2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1.6735278959480127</v>
      </c>
      <c r="AZ47" s="145">
        <f>IF(OR(DataGrowthRates!AY47=0,DataGrowthRates!AZ47=0),"",DataGrowthRates!AZ47-DataGrowthRates!AY47)</f>
        <v>-0.20466984921691278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2.0428703677974056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0.28740189096774316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8.414719234082213E-3</v>
      </c>
      <c r="BO47" s="145">
        <f>IF(OR(DataGrowthRates!BN47=0,DataGrowthRates!BO47=0),"",DataGrowthRates!BO47-DataGrowthRates!BN47)</f>
        <v>-2.8000000000000114</v>
      </c>
      <c r="BP47" s="145">
        <f>IF(OR(DataGrowthRates!BO47=0,DataGrowthRates!BP47=0),"",DataGrowthRates!BP47-DataGrowthRates!BO47)</f>
        <v>-8.0000000000012506E-2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-0.44999999999998863</v>
      </c>
      <c r="BT47" s="145">
        <f>IF(OR(DataGrowthRates!BS47=0,DataGrowthRates!BT47=0),"",DataGrowthRates!BT47-DataGrowthRates!BS47)</f>
        <v>-3.9999999999992042E-2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-0.12000000000000455</v>
      </c>
      <c r="BX47" s="145">
        <f>IF(OR(DataGrowthRates!BW47=0,DataGrowthRates!BX47=0),"",DataGrowthRates!BX47-DataGrowthRates!BW47)</f>
        <v>6.9999999999993179E-2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7.00000000000216E-2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0.5</v>
      </c>
      <c r="CC47" s="145">
        <f>IF(OR(DataGrowthRates!CB47=0,DataGrowthRates!CC47=0),"",DataGrowthRates!CC47-DataGrowthRates!CB47)</f>
        <v>0</v>
      </c>
      <c r="CD47" s="145">
        <f>IF(OR(DataGrowthRates!CC47=0,DataGrowthRates!CD47=0),"",DataGrowthRates!CD47-DataGrowthRates!CC47)</f>
        <v>0.27000000000001023</v>
      </c>
      <c r="CE47" s="145">
        <f>IF(OR(DataGrowthRates!CD47=0,DataGrowthRates!CE47=0),"",DataGrowthRates!CE47-DataGrowthRates!CD47)</f>
        <v>0</v>
      </c>
      <c r="CF47" s="145" t="str">
        <f>IF(OR(DataGrowthRates!CE47=0,DataGrowthRates!CF47=0),"",DataGrowthRates!CF47-DataGrowthRates!CE47)</f>
        <v/>
      </c>
      <c r="CG47" s="145" t="str">
        <f>IF(OR(DataGrowthRates!CF47=0,DataGrowthRates!CG47=0),"",DataGrowthRates!CG47-DataGrowthRates!CF47)</f>
        <v/>
      </c>
      <c r="CH47" s="145" t="str">
        <f>IF(OR(DataGrowthRates!CG47=0,DataGrowthRates!CH47=0),"",DataGrowthRates!CH47-DataGrowthRates!CG47)</f>
        <v/>
      </c>
    </row>
    <row r="48" spans="1:86" x14ac:dyDescent="0.3">
      <c r="A48" s="62" t="s">
        <v>133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0.50171256464642511</v>
      </c>
      <c r="AR48" s="146">
        <f>IF(OR(DataGrowthRates!AQ48=0,DataGrowthRates!AR48=0),"",DataGrowthRates!AR48-DataGrowthRates!AQ48)</f>
        <v>0.7835882655642763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-1.5246619385303006</v>
      </c>
      <c r="AU48" s="146">
        <f>IF(OR(DataGrowthRates!AT48=0,DataGrowthRates!AU48=0),"",DataGrowthRates!AU48-DataGrowthRates!AT48)</f>
        <v>2.3209538467739321E-2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-0.68578242874036732</v>
      </c>
      <c r="AZ48" s="146">
        <f>IF(OR(DataGrowthRates!AY48=0,DataGrowthRates!AZ48=0),"",DataGrowthRates!AZ48-DataGrowthRates!AY48)</f>
        <v>0.41221992017008802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-1.6889117057271505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-6.6217502464752442E-2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-4.9691282837898143E-3</v>
      </c>
      <c r="BO48" s="146">
        <f>IF(OR(DataGrowthRates!BN48=0,DataGrowthRates!BO48=0),"",DataGrowthRates!BO48-DataGrowthRates!BN48)</f>
        <v>1.0699999999999932</v>
      </c>
      <c r="BP48" s="146">
        <f>IF(OR(DataGrowthRates!BO48=0,DataGrowthRates!BP48=0),"",DataGrowthRates!BP48-DataGrowthRates!BO48)</f>
        <v>-0.34000000000000341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-1.5099999999999909</v>
      </c>
      <c r="BT48" s="146">
        <f>IF(OR(DataGrowthRates!BS48=0,DataGrowthRates!BT48=0),"",DataGrowthRates!BT48-DataGrowthRates!BS48)</f>
        <v>-0.49000000000000909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0.34999999999999432</v>
      </c>
      <c r="BX48" s="146">
        <f>IF(OR(DataGrowthRates!BW48=0,DataGrowthRates!BX48=0),"",DataGrowthRates!BX48-DataGrowthRates!BW48)</f>
        <v>0.23000000000001819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-0.34000000000000341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0.39000000000001478</v>
      </c>
      <c r="CC48" s="146">
        <f>IF(OR(DataGrowthRates!CB48=0,DataGrowthRates!CC48=0),"",DataGrowthRates!CC48-DataGrowthRates!CB48)</f>
        <v>0</v>
      </c>
      <c r="CD48" s="146">
        <f>IF(OR(DataGrowthRates!CC48=0,DataGrowthRates!CD48=0),"",DataGrowthRates!CD48-DataGrowthRates!CC48)</f>
        <v>-6.0000000000002274E-2</v>
      </c>
      <c r="CE48" s="146">
        <f>IF(OR(DataGrowthRates!CD48=0,DataGrowthRates!CE48=0),"",DataGrowthRates!CE48-DataGrowthRates!CD48)</f>
        <v>0</v>
      </c>
      <c r="CF48" s="146" t="str">
        <f>IF(OR(DataGrowthRates!CE48=0,DataGrowthRates!CF48=0),"",DataGrowthRates!CF48-DataGrowthRates!CE48)</f>
        <v/>
      </c>
      <c r="CG48" s="146" t="str">
        <f>IF(OR(DataGrowthRates!CF48=0,DataGrowthRates!CG48=0),"",DataGrowthRates!CG48-DataGrowthRates!CF48)</f>
        <v/>
      </c>
      <c r="CH48" s="146" t="str">
        <f>IF(OR(DataGrowthRates!CG48=0,DataGrowthRates!CH48=0),"",DataGrowthRates!CH48-DataGrowthRates!CG48)</f>
        <v/>
      </c>
    </row>
    <row r="49" spans="1:86" x14ac:dyDescent="0.3">
      <c r="A49" s="63" t="s">
        <v>134</v>
      </c>
      <c r="B49" s="132"/>
      <c r="C49" s="132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-0.42025109858178666</v>
      </c>
      <c r="AS49" s="145">
        <f>IF(OR(DataGrowthRates!AR49=0,DataGrowthRates!AS49=0),"",DataGrowthRates!AS49-DataGrowthRates!AR49)</f>
        <v>1.1231990229524911</v>
      </c>
      <c r="AT49" s="145">
        <f>IF(OR(DataGrowthRates!AS49=0,DataGrowthRates!AT49=0),"",DataGrowthRates!AT49-DataGrowthRates!AS49)</f>
        <v>1.0738696025106549</v>
      </c>
      <c r="AU49" s="145">
        <f>IF(OR(DataGrowthRates!AT49=0,DataGrowthRates!AU49=0),"",DataGrowthRates!AU49-DataGrowthRates!AT49)</f>
        <v>1.1339431121606367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-0.15037342269127407</v>
      </c>
      <c r="AY49" s="145">
        <f>IF(OR(DataGrowthRates!AX49=0,DataGrowthRates!AY49=0),"",DataGrowthRates!AY49-DataGrowthRates!AX49)</f>
        <v>-1.4040492916659559</v>
      </c>
      <c r="AZ49" s="145">
        <f>IF(OR(DataGrowthRates!AY49=0,DataGrowthRates!AZ49=0),"",DataGrowthRates!AZ49-DataGrowthRates!AY49)</f>
        <v>1.5075913213479453E-2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-1.8459985594752766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-0.19174597144004224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-2.8421709430404007E-14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2.7920726381259726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-2.1506207563455462</v>
      </c>
      <c r="BO49" s="145">
        <f>IF(OR(DataGrowthRates!BN49=0,DataGrowthRates!BO49=0),"",DataGrowthRates!BO49-DataGrowthRates!BN49)</f>
        <v>-1.2599999999999625</v>
      </c>
      <c r="BP49" s="145">
        <f>IF(OR(DataGrowthRates!BO49=0,DataGrowthRates!BP49=0),"",DataGrowthRates!BP49-DataGrowthRates!BO49)</f>
        <v>-0.33000000000001251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0.17000000000001592</v>
      </c>
      <c r="BS49" s="145">
        <f>IF(OR(DataGrowthRates!BR49=0,DataGrowthRates!BS49=0),"",DataGrowthRates!BS49-DataGrowthRates!BR49)</f>
        <v>0.20000000000001705</v>
      </c>
      <c r="BT49" s="145">
        <f>IF(OR(DataGrowthRates!BS49=0,DataGrowthRates!BT49=0),"",DataGrowthRates!BT49-DataGrowthRates!BS49)</f>
        <v>-1.8000000000000398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-9.9999999999909051E-3</v>
      </c>
      <c r="BX49" s="145">
        <f>IF(OR(DataGrowthRates!BW49=0,DataGrowthRates!BX49=0),"",DataGrowthRates!BX49-DataGrowthRates!BW49)</f>
        <v>0.31999999999999318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-0.14999999999997726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-0.55000000000001137</v>
      </c>
      <c r="CC49" s="145">
        <f>IF(OR(DataGrowthRates!CB49=0,DataGrowthRates!CC49=0),"",DataGrowthRates!CC49-DataGrowthRates!CB49)</f>
        <v>0</v>
      </c>
      <c r="CD49" s="145">
        <f>IF(OR(DataGrowthRates!CC49=0,DataGrowthRates!CD49=0),"",DataGrowthRates!CD49-DataGrowthRates!CC49)</f>
        <v>3.0000000000029559E-2</v>
      </c>
      <c r="CE49" s="145">
        <f>IF(OR(DataGrowthRates!CD49=0,DataGrowthRates!CE49=0),"",DataGrowthRates!CE49-DataGrowthRates!CD49)</f>
        <v>0</v>
      </c>
      <c r="CF49" s="145" t="str">
        <f>IF(OR(DataGrowthRates!CE49=0,DataGrowthRates!CF49=0),"",DataGrowthRates!CF49-DataGrowthRates!CE49)</f>
        <v/>
      </c>
      <c r="CG49" s="145" t="str">
        <f>IF(OR(DataGrowthRates!CF49=0,DataGrowthRates!CG49=0),"",DataGrowthRates!CG49-DataGrowthRates!CF49)</f>
        <v/>
      </c>
      <c r="CH49" s="145" t="str">
        <f>IF(OR(DataGrowthRates!CG49=0,DataGrowthRates!CH49=0),"",DataGrowthRates!CH49-DataGrowthRates!CG49)</f>
        <v/>
      </c>
    </row>
    <row r="50" spans="1:86" x14ac:dyDescent="0.3">
      <c r="A50" s="5" t="s">
        <v>135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0.34679135486655355</v>
      </c>
      <c r="AT50" s="145">
        <f>IF(OR(DataGrowthRates!AS50=0,DataGrowthRates!AT50=0),"",DataGrowthRates!AT50-DataGrowthRates!AS50)</f>
        <v>0.42344976954743174</v>
      </c>
      <c r="AU50" s="145">
        <f>IF(OR(DataGrowthRates!AT50=0,DataGrowthRates!AU50=0),"",DataGrowthRates!AU50-DataGrowthRates!AT50)</f>
        <v>0.37311416681592391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0.10763116711399334</v>
      </c>
      <c r="AY50" s="145">
        <f>IF(OR(DataGrowthRates!AX50=0,DataGrowthRates!AY50=0),"",DataGrowthRates!AY50-DataGrowthRates!AX50)</f>
        <v>2.1152310095000928</v>
      </c>
      <c r="AZ50" s="145">
        <f>IF(OR(DataGrowthRates!AY50=0,DataGrowthRates!AZ50=0),"",DataGrowthRates!AZ50-DataGrowthRates!AY50)</f>
        <v>-1.6742049846698137E-2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2.0846348583325778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0.17071360295216209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-2.8421709430404007E-14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-0.28998250532629299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0.48275294072416841</v>
      </c>
      <c r="BO50" s="145">
        <f>IF(OR(DataGrowthRates!BN50=0,DataGrowthRates!BO50=0),"",DataGrowthRates!BO50-DataGrowthRates!BN50)</f>
        <v>-1.1200000000000045</v>
      </c>
      <c r="BP50" s="145">
        <f>IF(OR(DataGrowthRates!BO50=0,DataGrowthRates!BP50=0),"",DataGrowthRates!BP50-DataGrowthRates!BO50)</f>
        <v>-0.32999999999998408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-0.29000000000004889</v>
      </c>
      <c r="BS50" s="145">
        <f>IF(OR(DataGrowthRates!BR50=0,DataGrowthRates!BS50=0),"",DataGrowthRates!BS50-DataGrowthRates!BR50)</f>
        <v>0.12000000000000455</v>
      </c>
      <c r="BT50" s="145">
        <f>IF(OR(DataGrowthRates!BS50=0,DataGrowthRates!BT50=0),"",DataGrowthRates!BT50-DataGrowthRates!BS50)</f>
        <v>-1.8199999999999932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9.9999999999909051E-3</v>
      </c>
      <c r="BX50" s="145">
        <f>IF(OR(DataGrowthRates!BW50=0,DataGrowthRates!BX50=0),"",DataGrowthRates!BX50-DataGrowthRates!BW50)</f>
        <v>6.0000000000002274E-2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3.0000000000001137E-2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2.0900000000000034</v>
      </c>
      <c r="CC50" s="145">
        <f>IF(OR(DataGrowthRates!CB50=0,DataGrowthRates!CC50=0),"",DataGrowthRates!CC50-DataGrowthRates!CB50)</f>
        <v>0</v>
      </c>
      <c r="CD50" s="145">
        <f>IF(OR(DataGrowthRates!CC50=0,DataGrowthRates!CD50=0),"",DataGrowthRates!CD50-DataGrowthRates!CC50)</f>
        <v>-0.25</v>
      </c>
      <c r="CE50" s="145">
        <f>IF(OR(DataGrowthRates!CD50=0,DataGrowthRates!CE50=0),"",DataGrowthRates!CE50-DataGrowthRates!CD50)</f>
        <v>0</v>
      </c>
      <c r="CF50" s="145" t="str">
        <f>IF(OR(DataGrowthRates!CE50=0,DataGrowthRates!CF50=0),"",DataGrowthRates!CF50-DataGrowthRates!CE50)</f>
        <v/>
      </c>
      <c r="CG50" s="145" t="str">
        <f>IF(OR(DataGrowthRates!CF50=0,DataGrowthRates!CG50=0),"",DataGrowthRates!CG50-DataGrowthRates!CF50)</f>
        <v/>
      </c>
      <c r="CH50" s="145" t="str">
        <f>IF(OR(DataGrowthRates!CG50=0,DataGrowthRates!CH50=0),"",DataGrowthRates!CH50-DataGrowthRates!CG50)</f>
        <v/>
      </c>
    </row>
    <row r="51" spans="1:86" x14ac:dyDescent="0.3">
      <c r="A51" s="5" t="s">
        <v>136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-3.3433891159347695E-2</v>
      </c>
      <c r="AU51" s="145">
        <f>IF(OR(DataGrowthRates!AT51=0,DataGrowthRates!AU51=0),"",DataGrowthRates!AU51-DataGrowthRates!AT51)</f>
        <v>-0.70106318863562933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3.5795819378535043E-2</v>
      </c>
      <c r="AY51" s="145">
        <f>IF(OR(DataGrowthRates!AX51=0,DataGrowthRates!AY51=0),"",DataGrowthRates!AY51-DataGrowthRates!AX51)</f>
        <v>1.1951555702034398</v>
      </c>
      <c r="AZ51" s="145">
        <f>IF(OR(DataGrowthRates!AY51=0,DataGrowthRates!AZ51=0),"",DataGrowthRates!AZ51-DataGrowthRates!AY51)</f>
        <v>1.1113775573107887E-2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3.4305782266784206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-7.6585387544952255E-2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-2.8421709430404007E-14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-1.0980748208435216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1.9655852049989448</v>
      </c>
      <c r="BO51" s="145">
        <f>IF(OR(DataGrowthRates!BN51=0,DataGrowthRates!BO51=0),"",DataGrowthRates!BO51-DataGrowthRates!BN51)</f>
        <v>-0.86999999999997613</v>
      </c>
      <c r="BP51" s="145">
        <f>IF(OR(DataGrowthRates!BO51=0,DataGrowthRates!BP51=0),"",DataGrowthRates!BP51-DataGrowthRates!BO51)</f>
        <v>-0.32999999999998408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0.26999999999998181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-1.8400000000000034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2.8421709430404007E-14</v>
      </c>
      <c r="BX51" s="145">
        <f>IF(OR(DataGrowthRates!BW51=0,DataGrowthRates!BX51=0),"",DataGrowthRates!BX51-DataGrowthRates!BW51)</f>
        <v>-0.42000000000001592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6.9999999999993179E-2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-0.43000000000000682</v>
      </c>
      <c r="CC51" s="145">
        <f>IF(OR(DataGrowthRates!CB51=0,DataGrowthRates!CC51=0),"",DataGrowthRates!CC51-DataGrowthRates!CB51)</f>
        <v>0</v>
      </c>
      <c r="CD51" s="145">
        <f>IF(OR(DataGrowthRates!CC51=0,DataGrowthRates!CD51=0),"",DataGrowthRates!CD51-DataGrowthRates!CC51)</f>
        <v>-0.50999999999999091</v>
      </c>
      <c r="CE51" s="145">
        <f>IF(OR(DataGrowthRates!CD51=0,DataGrowthRates!CE51=0),"",DataGrowthRates!CE51-DataGrowthRates!CD51)</f>
        <v>0</v>
      </c>
      <c r="CF51" s="145" t="str">
        <f>IF(OR(DataGrowthRates!CE51=0,DataGrowthRates!CF51=0),"",DataGrowthRates!CF51-DataGrowthRates!CE51)</f>
        <v/>
      </c>
      <c r="CG51" s="145" t="str">
        <f>IF(OR(DataGrowthRates!CF51=0,DataGrowthRates!CG51=0),"",DataGrowthRates!CG51-DataGrowthRates!CF51)</f>
        <v/>
      </c>
      <c r="CH51" s="145" t="str">
        <f>IF(OR(DataGrowthRates!CG51=0,DataGrowthRates!CH51=0),"",DataGrowthRates!CH51-DataGrowthRates!CG51)</f>
        <v/>
      </c>
    </row>
    <row r="52" spans="1:86" x14ac:dyDescent="0.3">
      <c r="A52" s="62" t="s">
        <v>137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-0.27254623738076589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0.85101803208425508</v>
      </c>
      <c r="AY52" s="146">
        <f>IF(OR(DataGrowthRates!AX52=0,DataGrowthRates!AY52=0),"",DataGrowthRates!AY52-DataGrowthRates!AX52)</f>
        <v>0.37514324125100984</v>
      </c>
      <c r="AZ52" s="146">
        <f>IF(OR(DataGrowthRates!AY52=0,DataGrowthRates!AZ52=0),"",DataGrowthRates!AZ52-DataGrowthRates!AY52)</f>
        <v>-9.4476389399460459E-3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-0.27880703606697921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-0.64805374435707108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-0.25443036329275515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-0.32855367459416129</v>
      </c>
      <c r="BO52" s="146">
        <f>IF(OR(DataGrowthRates!BN52=0,DataGrowthRates!BO52=0),"",DataGrowthRates!BO52-DataGrowthRates!BN52)</f>
        <v>-1.1699999999999591</v>
      </c>
      <c r="BP52" s="146">
        <f>IF(OR(DataGrowthRates!BO52=0,DataGrowthRates!BP52=0),"",DataGrowthRates!BP52-DataGrowthRates!BO52)</f>
        <v>-0.33000000000001251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-3.9999999999992042E-2</v>
      </c>
      <c r="BS52" s="146">
        <f>IF(OR(DataGrowthRates!BR52=0,DataGrowthRates!BS52=0),"",DataGrowthRates!BS52-DataGrowthRates!BR52)</f>
        <v>0.19999999999998863</v>
      </c>
      <c r="BT52" s="146">
        <f>IF(OR(DataGrowthRates!BS52=0,DataGrowthRates!BT52=0),"",DataGrowthRates!BT52-DataGrowthRates!BS52)</f>
        <v>-1.6099999999999568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0.41999999999998749</v>
      </c>
      <c r="BX52" s="146">
        <f>IF(OR(DataGrowthRates!BW52=0,DataGrowthRates!BX52=0),"",DataGrowthRates!BX52-DataGrowthRates!BW52)</f>
        <v>-1.999999999998181E-2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-0.39000000000001478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-2.4300000000000068</v>
      </c>
      <c r="CC52" s="146">
        <f>IF(OR(DataGrowthRates!CB52=0,DataGrowthRates!CC52=0),"",DataGrowthRates!CC52-DataGrowthRates!CB52)</f>
        <v>0</v>
      </c>
      <c r="CD52" s="146">
        <f>IF(OR(DataGrowthRates!CC52=0,DataGrowthRates!CD52=0),"",DataGrowthRates!CD52-DataGrowthRates!CC52)</f>
        <v>-0.65000000000000568</v>
      </c>
      <c r="CE52" s="146">
        <f>IF(OR(DataGrowthRates!CD52=0,DataGrowthRates!CE52=0),"",DataGrowthRates!CE52-DataGrowthRates!CD52)</f>
        <v>0</v>
      </c>
      <c r="CF52" s="146" t="str">
        <f>IF(OR(DataGrowthRates!CE52=0,DataGrowthRates!CF52=0),"",DataGrowthRates!CF52-DataGrowthRates!CE52)</f>
        <v/>
      </c>
      <c r="CG52" s="146" t="str">
        <f>IF(OR(DataGrowthRates!CF52=0,DataGrowthRates!CG52=0),"",DataGrowthRates!CG52-DataGrowthRates!CF52)</f>
        <v/>
      </c>
      <c r="CH52" s="146" t="str">
        <f>IF(OR(DataGrowthRates!CG52=0,DataGrowthRates!CH52=0),"",DataGrowthRates!CH52-DataGrowthRates!CG52)</f>
        <v/>
      </c>
    </row>
    <row r="53" spans="1:86" x14ac:dyDescent="0.3">
      <c r="A53" s="63" t="s">
        <v>138</v>
      </c>
      <c r="B53" s="132"/>
      <c r="C53" s="132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0.83719354893020181</v>
      </c>
      <c r="AW53" s="145">
        <f>IF(OR(DataGrowthRates!AV53=0,DataGrowthRates!AW53=0),"",DataGrowthRates!AW53-DataGrowthRates!AV53)</f>
        <v>-0.23123974813063342</v>
      </c>
      <c r="AX53" s="145">
        <f>IF(OR(DataGrowthRates!AW53=0,DataGrowthRates!AX53=0),"",DataGrowthRates!AX53-DataGrowthRates!AW53)</f>
        <v>-0.19431687549078447</v>
      </c>
      <c r="AY53" s="145">
        <f>IF(OR(DataGrowthRates!AX53=0,DataGrowthRates!AY53=0),"",DataGrowthRates!AY53-DataGrowthRates!AX53)</f>
        <v>-1.0013037355925007</v>
      </c>
      <c r="AZ53" s="145">
        <f>IF(OR(DataGrowthRates!AY53=0,DataGrowthRates!AZ53=0),"",DataGrowthRates!AZ53-DataGrowthRates!AY53)</f>
        <v>5.9149972673964157E-2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9.5904917987752469E-3</v>
      </c>
      <c r="BC53" s="145">
        <f>IF(OR(DataGrowthRates!BB53=0,DataGrowthRates!BC53=0),"",DataGrowthRates!BC53-DataGrowthRates!BB53)</f>
        <v>-1.1242599844392203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-1.4647349481207925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2.8421709430404007E-14</v>
      </c>
      <c r="BK53" s="145">
        <f>IF(OR(DataGrowthRates!BJ53=0,DataGrowthRates!BK53=0),"",DataGrowthRates!BK53-DataGrowthRates!BJ53)</f>
        <v>0.19387100303276839</v>
      </c>
      <c r="BL53" s="145">
        <f>IF(OR(DataGrowthRates!BK53=0,DataGrowthRates!BL53=0),"",DataGrowthRates!BL53-DataGrowthRates!BK53)</f>
        <v>2.0240485207631025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-2.0266678441788599</v>
      </c>
      <c r="BO53" s="145">
        <f>IF(OR(DataGrowthRates!BN53=0,DataGrowthRates!BO53=0),"",DataGrowthRates!BO53-DataGrowthRates!BN53)</f>
        <v>-1.1699999999999591</v>
      </c>
      <c r="BP53" s="145">
        <f>IF(OR(DataGrowthRates!BO53=0,DataGrowthRates!BP53=0),"",DataGrowthRates!BP53-DataGrowthRates!BO53)</f>
        <v>-0.36000000000001364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0.30000000000001137</v>
      </c>
      <c r="BS53" s="145">
        <f>IF(OR(DataGrowthRates!BR53=0,DataGrowthRates!BS53=0),"",DataGrowthRates!BS53-DataGrowthRates!BR53)</f>
        <v>0.26999999999998181</v>
      </c>
      <c r="BT53" s="145">
        <f>IF(OR(DataGrowthRates!BS53=0,DataGrowthRates!BT53=0),"",DataGrowthRates!BT53-DataGrowthRates!BS53)</f>
        <v>-1.7199999999999989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-1.75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6.9999999999993179E-2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-0.92999999999994998</v>
      </c>
      <c r="CC53" s="145">
        <f>IF(OR(DataGrowthRates!CB53=0,DataGrowthRates!CC53=0),"",DataGrowthRates!CC53-DataGrowthRates!CB53)</f>
        <v>0</v>
      </c>
      <c r="CD53" s="145">
        <f>IF(OR(DataGrowthRates!CC53=0,DataGrowthRates!CD53=0),"",DataGrowthRates!CD53-DataGrowthRates!CC53)</f>
        <v>5.9999999999973852E-2</v>
      </c>
      <c r="CE53" s="145">
        <f>IF(OR(DataGrowthRates!CD53=0,DataGrowthRates!CE53=0),"",DataGrowthRates!CE53-DataGrowthRates!CD53)</f>
        <v>0</v>
      </c>
      <c r="CF53" s="145" t="str">
        <f>IF(OR(DataGrowthRates!CE53=0,DataGrowthRates!CF53=0),"",DataGrowthRates!CF53-DataGrowthRates!CE53)</f>
        <v/>
      </c>
      <c r="CG53" s="145" t="str">
        <f>IF(OR(DataGrowthRates!CF53=0,DataGrowthRates!CG53=0),"",DataGrowthRates!CG53-DataGrowthRates!CF53)</f>
        <v/>
      </c>
      <c r="CH53" s="145" t="str">
        <f>IF(OR(DataGrowthRates!CG53=0,DataGrowthRates!CH53=0),"",DataGrowthRates!CH53-DataGrowthRates!CG53)</f>
        <v/>
      </c>
    </row>
    <row r="54" spans="1:86" x14ac:dyDescent="0.3">
      <c r="A54" s="5" t="s">
        <v>139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-0.34280903338708413</v>
      </c>
      <c r="AX54" s="145">
        <f>IF(OR(DataGrowthRates!AW54=0,DataGrowthRates!AX54=0),"",DataGrowthRates!AX54-DataGrowthRates!AW54)</f>
        <v>0.37090829154337257</v>
      </c>
      <c r="AY54" s="145">
        <f>IF(OR(DataGrowthRates!AX54=0,DataGrowthRates!AY54=0),"",DataGrowthRates!AY54-DataGrowthRates!AX54)</f>
        <v>0.56090692127480679</v>
      </c>
      <c r="AZ54" s="145">
        <f>IF(OR(DataGrowthRates!AY54=0,DataGrowthRates!AZ54=0),"",DataGrowthRates!AZ54-DataGrowthRates!AY54)</f>
        <v>-1.4914760389615367E-2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0.50412185288587352</v>
      </c>
      <c r="BC54" s="145">
        <f>IF(OR(DataGrowthRates!BB54=0,DataGrowthRates!BC54=0),"",DataGrowthRates!BC54-DataGrowthRates!BB54)</f>
        <v>4.1408702064148883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0.40385724689403446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2.8421709430404007E-14</v>
      </c>
      <c r="BK54" s="145">
        <f>IF(OR(DataGrowthRates!BJ54=0,DataGrowthRates!BK54=0),"",DataGrowthRates!BK54-DataGrowthRates!BJ54)</f>
        <v>0.38779201098657268</v>
      </c>
      <c r="BL54" s="145">
        <f>IF(OR(DataGrowthRates!BK54=0,DataGrowthRates!BL54=0),"",DataGrowthRates!BL54-DataGrowthRates!BK54)</f>
        <v>8.9081872486303837E-2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0.73000784342175962</v>
      </c>
      <c r="BO54" s="145">
        <f>IF(OR(DataGrowthRates!BN54=0,DataGrowthRates!BO54=0),"",DataGrowthRates!BO54-DataGrowthRates!BN54)</f>
        <v>-1.1699999999999875</v>
      </c>
      <c r="BP54" s="145">
        <f>IF(OR(DataGrowthRates!BO54=0,DataGrowthRates!BP54=0),"",DataGrowthRates!BP54-DataGrowthRates!BO54)</f>
        <v>-0.36000000000001364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0.14000000000001478</v>
      </c>
      <c r="BS54" s="145">
        <f>IF(OR(DataGrowthRates!BR54=0,DataGrowthRates!BS54=0),"",DataGrowthRates!BS54-DataGrowthRates!BR54)</f>
        <v>0.1799999999999784</v>
      </c>
      <c r="BT54" s="145">
        <f>IF(OR(DataGrowthRates!BS54=0,DataGrowthRates!BT54=0),"",DataGrowthRates!BT54-DataGrowthRates!BS54)</f>
        <v>-1.7199999999999704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0.31999999999996476</v>
      </c>
      <c r="BX54" s="145">
        <f>IF(OR(DataGrowthRates!BW54=0,DataGrowthRates!BX54=0),"",DataGrowthRates!BX54-DataGrowthRates!BW54)</f>
        <v>-1.2199999999999704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7.9999999999984084E-2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0.93999999999999773</v>
      </c>
      <c r="CC54" s="145">
        <f>IF(OR(DataGrowthRates!CB54=0,DataGrowthRates!CC54=0),"",DataGrowthRates!CC54-DataGrowthRates!CB54)</f>
        <v>0</v>
      </c>
      <c r="CD54" s="145">
        <f>IF(OR(DataGrowthRates!CC54=0,DataGrowthRates!CD54=0),"",DataGrowthRates!CD54-DataGrowthRates!CC54)</f>
        <v>6.0000000000002274E-2</v>
      </c>
      <c r="CE54" s="145">
        <f>IF(OR(DataGrowthRates!CD54=0,DataGrowthRates!CE54=0),"",DataGrowthRates!CE54-DataGrowthRates!CD54)</f>
        <v>0</v>
      </c>
      <c r="CF54" s="145" t="str">
        <f>IF(OR(DataGrowthRates!CE54=0,DataGrowthRates!CF54=0),"",DataGrowthRates!CF54-DataGrowthRates!CE54)</f>
        <v/>
      </c>
      <c r="CG54" s="145" t="str">
        <f>IF(OR(DataGrowthRates!CF54=0,DataGrowthRates!CG54=0),"",DataGrowthRates!CG54-DataGrowthRates!CF54)</f>
        <v/>
      </c>
      <c r="CH54" s="145" t="str">
        <f>IF(OR(DataGrowthRates!CG54=0,DataGrowthRates!CH54=0),"",DataGrowthRates!CH54-DataGrowthRates!CG54)</f>
        <v/>
      </c>
    </row>
    <row r="55" spans="1:86" x14ac:dyDescent="0.3">
      <c r="A55" s="5" t="s">
        <v>140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2.3197469886183057</v>
      </c>
      <c r="AY55" s="145">
        <f>IF(OR(DataGrowthRates!AX55=0,DataGrowthRates!AY55=0),"",DataGrowthRates!AY55-DataGrowthRates!AX55)</f>
        <v>5.788959321947118E-2</v>
      </c>
      <c r="AZ55" s="145">
        <f>IF(OR(DataGrowthRates!AY55=0,DataGrowthRates!AZ55=0),"",DataGrowthRates!AZ55-DataGrowthRates!AY55)</f>
        <v>2.0055731086472406E-3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0.24975107369292004</v>
      </c>
      <c r="BC55" s="145">
        <f>IF(OR(DataGrowthRates!BB55=0,DataGrowthRates!BC55=0),"",DataGrowthRates!BC55-DataGrowthRates!BB55)</f>
        <v>4.5431751602133943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-1.2659633507683452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0.532309532091233</v>
      </c>
      <c r="BL55" s="145">
        <f>IF(OR(DataGrowthRates!BK55=0,DataGrowthRates!BL55=0),"",DataGrowthRates!BL55-DataGrowthRates!BK55)</f>
        <v>0.32779736671361093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1.6468536527048343</v>
      </c>
      <c r="BO55" s="145">
        <f>IF(OR(DataGrowthRates!BN55=0,DataGrowthRates!BO55=0),"",DataGrowthRates!BO55-DataGrowthRates!BN55)</f>
        <v>-0.74000000000000909</v>
      </c>
      <c r="BP55" s="145">
        <f>IF(OR(DataGrowthRates!BO55=0,DataGrowthRates!BP55=0),"",DataGrowthRates!BP55-DataGrowthRates!BO55)</f>
        <v>-0.36000000000001364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-0.21999999999999886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-1.6499999999999773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-8.0000000000012506E-2</v>
      </c>
      <c r="BX55" s="145">
        <f>IF(OR(DataGrowthRates!BW55=0,DataGrowthRates!BX55=0),"",DataGrowthRates!BX55-DataGrowthRates!BW55)</f>
        <v>-1.4399999999999977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-0.31999999999999318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0.89999999999997726</v>
      </c>
      <c r="CC55" s="145">
        <f>IF(OR(DataGrowthRates!CB55=0,DataGrowthRates!CC55=0),"",DataGrowthRates!CC55-DataGrowthRates!CB55)</f>
        <v>0</v>
      </c>
      <c r="CD55" s="145">
        <f>IF(OR(DataGrowthRates!CC55=0,DataGrowthRates!CD55=0),"",DataGrowthRates!CD55-DataGrowthRates!CC55)</f>
        <v>4.0000000000020464E-2</v>
      </c>
      <c r="CE55" s="145">
        <f>IF(OR(DataGrowthRates!CD55=0,DataGrowthRates!CE55=0),"",DataGrowthRates!CE55-DataGrowthRates!CD55)</f>
        <v>0</v>
      </c>
      <c r="CF55" s="145" t="str">
        <f>IF(OR(DataGrowthRates!CE55=0,DataGrowthRates!CF55=0),"",DataGrowthRates!CF55-DataGrowthRates!CE55)</f>
        <v/>
      </c>
      <c r="CG55" s="145" t="str">
        <f>IF(OR(DataGrowthRates!CF55=0,DataGrowthRates!CG55=0),"",DataGrowthRates!CG55-DataGrowthRates!CF55)</f>
        <v/>
      </c>
      <c r="CH55" s="145" t="str">
        <f>IF(OR(DataGrowthRates!CG55=0,DataGrowthRates!CH55=0),"",DataGrowthRates!CH55-DataGrowthRates!CG55)</f>
        <v/>
      </c>
    </row>
    <row r="56" spans="1:86" x14ac:dyDescent="0.3">
      <c r="A56" s="62" t="s">
        <v>141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1.6141578378824022</v>
      </c>
      <c r="AZ56" s="146">
        <f>IF(OR(DataGrowthRates!AY56=0,DataGrowthRates!AZ56=0),"",DataGrowthRates!AZ56-DataGrowthRates!AY56)</f>
        <v>-4.6240785392967609E-2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-8.6406384495205657E-3</v>
      </c>
      <c r="BC56" s="146">
        <f>IF(OR(DataGrowthRates!BB56=0,DataGrowthRates!BC56=0),"",DataGrowthRates!BC56-DataGrowthRates!BB56)</f>
        <v>-0.30884958572971755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-1.5494699173300717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2.8421709430404007E-14</v>
      </c>
      <c r="BK56" s="146">
        <f>IF(OR(DataGrowthRates!BJ56=0,DataGrowthRates!BK56=0),"",DataGrowthRates!BK56-DataGrowthRates!BJ56)</f>
        <v>0.34978081131822591</v>
      </c>
      <c r="BL56" s="146">
        <f>IF(OR(DataGrowthRates!BK56=0,DataGrowthRates!BL56=0),"",DataGrowthRates!BL56-DataGrowthRates!BK56)</f>
        <v>-0.64742058317767714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-0.44718446276394275</v>
      </c>
      <c r="BO56" s="146">
        <f>IF(OR(DataGrowthRates!BN56=0,DataGrowthRates!BO56=0),"",DataGrowthRates!BO56-DataGrowthRates!BN56)</f>
        <v>-1.3300000000000125</v>
      </c>
      <c r="BP56" s="146">
        <f>IF(OR(DataGrowthRates!BO56=0,DataGrowthRates!BP56=0),"",DataGrowthRates!BP56-DataGrowthRates!BO56)</f>
        <v>-0.35999999999998522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-2.9999999999972715E-2</v>
      </c>
      <c r="BS56" s="146">
        <f>IF(OR(DataGrowthRates!BR56=0,DataGrowthRates!BS56=0),"",DataGrowthRates!BS56-DataGrowthRates!BR56)</f>
        <v>0.30000000000001137</v>
      </c>
      <c r="BT56" s="146">
        <f>IF(OR(DataGrowthRates!BS56=0,DataGrowthRates!BT56=0),"",DataGrowthRates!BT56-DataGrowthRates!BS56)</f>
        <v>-1.4900000000000375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-0.1799999999999784</v>
      </c>
      <c r="BX56" s="146">
        <f>IF(OR(DataGrowthRates!BW56=0,DataGrowthRates!BX56=0),"",DataGrowthRates!BX56-DataGrowthRates!BW56)</f>
        <v>-0.37000000000000455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0.37000000000000455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-9.9999999999994316E-2</v>
      </c>
      <c r="CC56" s="146">
        <f>IF(OR(DataGrowthRates!CB56=0,DataGrowthRates!CC56=0),"",DataGrowthRates!CC56-DataGrowthRates!CB56)</f>
        <v>0</v>
      </c>
      <c r="CD56" s="146">
        <f>IF(OR(DataGrowthRates!CC56=0,DataGrowthRates!CD56=0),"",DataGrowthRates!CD56-DataGrowthRates!CC56)</f>
        <v>6.9999999999993179E-2</v>
      </c>
      <c r="CE56" s="146">
        <f>IF(OR(DataGrowthRates!CD56=0,DataGrowthRates!CE56=0),"",DataGrowthRates!CE56-DataGrowthRates!CD56)</f>
        <v>0</v>
      </c>
      <c r="CF56" s="146" t="str">
        <f>IF(OR(DataGrowthRates!CE56=0,DataGrowthRates!CF56=0),"",DataGrowthRates!CF56-DataGrowthRates!CE56)</f>
        <v/>
      </c>
      <c r="CG56" s="146" t="str">
        <f>IF(OR(DataGrowthRates!CF56=0,DataGrowthRates!CG56=0),"",DataGrowthRates!CG56-DataGrowthRates!CF56)</f>
        <v/>
      </c>
      <c r="CH56" s="146" t="str">
        <f>IF(OR(DataGrowthRates!CG56=0,DataGrowthRates!CH56=0),"",DataGrowthRates!CH56-DataGrowthRates!CG56)</f>
        <v/>
      </c>
    </row>
    <row r="57" spans="1:86" x14ac:dyDescent="0.3">
      <c r="A57" s="63" t="s">
        <v>143</v>
      </c>
      <c r="B57" s="132"/>
      <c r="C57" s="132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0.71434571542062031</v>
      </c>
      <c r="BA57" s="145">
        <f>IF(OR(DataGrowthRates!AZ57=0,DataGrowthRates!BA57=0),"",DataGrowthRates!BA57-DataGrowthRates!AZ57)</f>
        <v>5.9822895283645039E-2</v>
      </c>
      <c r="BB57" s="145">
        <f>IF(OR(DataGrowthRates!BA57=0,DataGrowthRates!BB57=0),"",DataGrowthRates!BB57-DataGrowthRates!BA57)</f>
        <v>-5.5505469313743561E-2</v>
      </c>
      <c r="BC57" s="145">
        <f>IF(OR(DataGrowthRates!BB57=0,DataGrowthRates!BC57=0),"",DataGrowthRates!BC57-DataGrowthRates!BB57)</f>
        <v>-0.81882076015787675</v>
      </c>
      <c r="BD57" s="145">
        <f>IF(OR(DataGrowthRates!BC57=0,DataGrowthRates!BD57=0),"",DataGrowthRates!BD57-DataGrowthRates!BC57)</f>
        <v>-2.5217709600667604E-2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1.3448012585614606</v>
      </c>
      <c r="BG57" s="145">
        <f>IF(OR(DataGrowthRates!BF57=0,DataGrowthRates!BG57=0),"",DataGrowthRates!BG57-DataGrowthRates!BF57)</f>
        <v>-1.9604987537239253</v>
      </c>
      <c r="BH57" s="145">
        <f>IF(OR(DataGrowthRates!BG57=0,DataGrowthRates!BH57=0),"",DataGrowthRates!BH57-DataGrowthRates!BG57)</f>
        <v>-0.13518832568826156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0.49224425137890648</v>
      </c>
      <c r="BL57" s="145">
        <f>IF(OR(DataGrowthRates!BK57=0,DataGrowthRates!BL57=0),"",DataGrowthRates!BL57-DataGrowthRates!BK57)</f>
        <v>1.0048705168029244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-2.1979779268807249</v>
      </c>
      <c r="BO57" s="145">
        <f>IF(OR(DataGrowthRates!BN57=0,DataGrowthRates!BO57=0),"",DataGrowthRates!BO57-DataGrowthRates!BN57)</f>
        <v>-0.73999999999998067</v>
      </c>
      <c r="BP57" s="145">
        <f>IF(OR(DataGrowthRates!BO57=0,DataGrowthRates!BP57=0),"",DataGrowthRates!BP57-DataGrowthRates!BO57)</f>
        <v>-0.36000000000001364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0.19999999999998863</v>
      </c>
      <c r="BS57" s="145">
        <f>IF(OR(DataGrowthRates!BR57=0,DataGrowthRates!BS57=0),"",DataGrowthRates!BS57-DataGrowthRates!BR57)</f>
        <v>0.30000000000001137</v>
      </c>
      <c r="BT57" s="145">
        <f>IF(OR(DataGrowthRates!BS57=0,DataGrowthRates!BT57=0),"",DataGrowthRates!BT57-DataGrowthRates!BS57)</f>
        <v>-1.7600000000000193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0.11000000000001364</v>
      </c>
      <c r="BX57" s="145">
        <f>IF(OR(DataGrowthRates!BW57=0,DataGrowthRates!BX57=0),"",DataGrowthRates!BX57-DataGrowthRates!BW57)</f>
        <v>0.73000000000001819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0.63999999999998636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-1.5199999999999818</v>
      </c>
      <c r="CC57" s="145">
        <f>IF(OR(DataGrowthRates!CB57=0,DataGrowthRates!CC57=0),"",DataGrowthRates!CC57-DataGrowthRates!CB57)</f>
        <v>0</v>
      </c>
      <c r="CD57" s="145">
        <f>IF(OR(DataGrowthRates!CC57=0,DataGrowthRates!CD57=0),"",DataGrowthRates!CD57-DataGrowthRates!CC57)</f>
        <v>-0.3100000000000307</v>
      </c>
      <c r="CE57" s="145">
        <f>IF(OR(DataGrowthRates!CD57=0,DataGrowthRates!CE57=0),"",DataGrowthRates!CE57-DataGrowthRates!CD57)</f>
        <v>0</v>
      </c>
      <c r="CF57" s="145" t="str">
        <f>IF(OR(DataGrowthRates!CE57=0,DataGrowthRates!CF57=0),"",DataGrowthRates!CF57-DataGrowthRates!CE57)</f>
        <v/>
      </c>
      <c r="CG57" s="145" t="str">
        <f>IF(OR(DataGrowthRates!CF57=0,DataGrowthRates!CG57=0),"",DataGrowthRates!CG57-DataGrowthRates!CF57)</f>
        <v/>
      </c>
      <c r="CH57" s="145" t="str">
        <f>IF(OR(DataGrowthRates!CG57=0,DataGrowthRates!CH57=0),"",DataGrowthRates!CH57-DataGrowthRates!CG57)</f>
        <v/>
      </c>
    </row>
    <row r="58" spans="1:86" x14ac:dyDescent="0.3">
      <c r="A58" s="5" t="s">
        <v>144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1.6163619529642403</v>
      </c>
      <c r="BB58" s="145">
        <f>IF(OR(DataGrowthRates!BA58=0,DataGrowthRates!BB58=0),"",DataGrowthRates!BB58-DataGrowthRates!BA58)</f>
        <v>1.1288192289842698</v>
      </c>
      <c r="BC58" s="145">
        <f>IF(OR(DataGrowthRates!BB58=0,DataGrowthRates!BC58=0),"",DataGrowthRates!BC58-DataGrowthRates!BB58)</f>
        <v>3.4500583813609751</v>
      </c>
      <c r="BD58" s="145">
        <f>IF(OR(DataGrowthRates!BC58=0,DataGrowthRates!BD58=0),"",DataGrowthRates!BD58-DataGrowthRates!BC58)</f>
        <v>-6.5993560977517518E-3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1.583285059892404</v>
      </c>
      <c r="BG58" s="145">
        <f>IF(OR(DataGrowthRates!BF58=0,DataGrowthRates!BG58=0),"",DataGrowthRates!BG58-DataGrowthRates!BF58)</f>
        <v>-1.4020305975979852</v>
      </c>
      <c r="BH58" s="145">
        <f>IF(OR(DataGrowthRates!BG58=0,DataGrowthRates!BH58=0),"",DataGrowthRates!BH58-DataGrowthRates!BG58)</f>
        <v>0.2623642280489662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0.57165326201013045</v>
      </c>
      <c r="BL58" s="145">
        <f>IF(OR(DataGrowthRates!BK58=0,DataGrowthRates!BL58=0),"",DataGrowthRates!BL58-DataGrowthRates!BK58)</f>
        <v>0.14795881236486252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0.92093669972490488</v>
      </c>
      <c r="BO58" s="145">
        <f>IF(OR(DataGrowthRates!BN58=0,DataGrowthRates!BO58=0),"",DataGrowthRates!BO58-DataGrowthRates!BN58)</f>
        <v>-0.80999999999997385</v>
      </c>
      <c r="BP58" s="145">
        <f>IF(OR(DataGrowthRates!BO58=0,DataGrowthRates!BP58=0),"",DataGrowthRates!BP58-DataGrowthRates!BO58)</f>
        <v>-0.34999999999999432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-0.22999999999998977</v>
      </c>
      <c r="BS58" s="145">
        <f>IF(OR(DataGrowthRates!BR58=0,DataGrowthRates!BS58=0),"",DataGrowthRates!BS58-DataGrowthRates!BR58)</f>
        <v>0.16999999999998749</v>
      </c>
      <c r="BT58" s="145">
        <f>IF(OR(DataGrowthRates!BS58=0,DataGrowthRates!BT58=0),"",DataGrowthRates!BT58-DataGrowthRates!BS58)</f>
        <v>-1.6100000000000136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0.49999999999997158</v>
      </c>
      <c r="BX58" s="145">
        <f>IF(OR(DataGrowthRates!BW58=0,DataGrowthRates!BX58=0),"",DataGrowthRates!BX58-DataGrowthRates!BW58)</f>
        <v>-0.57999999999995566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-0.48999999999998067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1.4300000000000068</v>
      </c>
      <c r="CC58" s="145">
        <f>IF(OR(DataGrowthRates!CB58=0,DataGrowthRates!CC58=0),"",DataGrowthRates!CC58-DataGrowthRates!CB58)</f>
        <v>0</v>
      </c>
      <c r="CD58" s="145">
        <f>IF(OR(DataGrowthRates!CC58=0,DataGrowthRates!CD58=0),"",DataGrowthRates!CD58-DataGrowthRates!CC58)</f>
        <v>-4.0000000000020464E-2</v>
      </c>
      <c r="CE58" s="145">
        <f>IF(OR(DataGrowthRates!CD58=0,DataGrowthRates!CE58=0),"",DataGrowthRates!CE58-DataGrowthRates!CD58)</f>
        <v>0</v>
      </c>
      <c r="CF58" s="145" t="str">
        <f>IF(OR(DataGrowthRates!CE58=0,DataGrowthRates!CF58=0),"",DataGrowthRates!CF58-DataGrowthRates!CE58)</f>
        <v/>
      </c>
      <c r="CG58" s="145" t="str">
        <f>IF(OR(DataGrowthRates!CF58=0,DataGrowthRates!CG58=0),"",DataGrowthRates!CG58-DataGrowthRates!CF58)</f>
        <v/>
      </c>
      <c r="CH58" s="145" t="str">
        <f>IF(OR(DataGrowthRates!CG58=0,DataGrowthRates!CH58=0),"",DataGrowthRates!CH58-DataGrowthRates!CG58)</f>
        <v/>
      </c>
    </row>
    <row r="59" spans="1:86" x14ac:dyDescent="0.3">
      <c r="A59" s="5" t="s">
        <v>145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1.0635949919662266</v>
      </c>
      <c r="BC59" s="145">
        <f>IF(OR(DataGrowthRates!BB59=0,DataGrowthRates!BC59=0),"",DataGrowthRates!BC59-DataGrowthRates!BB59)</f>
        <v>4.0694682935368007</v>
      </c>
      <c r="BD59" s="145">
        <f>IF(OR(DataGrowthRates!BC59=0,DataGrowthRates!BD59=0),"",DataGrowthRates!BD59-DataGrowthRates!BC59)</f>
        <v>-9.6373486970833255E-3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1.0453573046541464</v>
      </c>
      <c r="BG59" s="145">
        <f>IF(OR(DataGrowthRates!BF59=0,DataGrowthRates!BG59=0),"",DataGrowthRates!BG59-DataGrowthRates!BF59)</f>
        <v>-0.85713480936794895</v>
      </c>
      <c r="BH59" s="145">
        <f>IF(OR(DataGrowthRates!BG59=0,DataGrowthRates!BH59=0),"",DataGrowthRates!BH59-DataGrowthRates!BG59)</f>
        <v>0.1566074380135376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2.8421709430404007E-14</v>
      </c>
      <c r="BK59" s="145">
        <f>IF(OR(DataGrowthRates!BJ59=0,DataGrowthRates!BK59=0),"",DataGrowthRates!BK59-DataGrowthRates!BJ59)</f>
        <v>0.39601706407512438</v>
      </c>
      <c r="BL59" s="145">
        <f>IF(OR(DataGrowthRates!BK59=0,DataGrowthRates!BL59=0),"",DataGrowthRates!BL59-DataGrowthRates!BK59)</f>
        <v>-0.21352045771118355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1.6609611011223819</v>
      </c>
      <c r="BO59" s="145">
        <f>IF(OR(DataGrowthRates!BN59=0,DataGrowthRates!BO59=0),"",DataGrowthRates!BO59-DataGrowthRates!BN59)</f>
        <v>-1.6999999999999602</v>
      </c>
      <c r="BP59" s="145">
        <f>IF(OR(DataGrowthRates!BO59=0,DataGrowthRates!BP59=0),"",DataGrowthRates!BP59-DataGrowthRates!BO59)</f>
        <v>-0.34999999999999432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0.40999999999993975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-1.7099999999999795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-0.27000000000001023</v>
      </c>
      <c r="BX59" s="145">
        <f>IF(OR(DataGrowthRates!BW59=0,DataGrowthRates!BX59=0),"",DataGrowthRates!BX59-DataGrowthRates!BW59)</f>
        <v>-0.43000000000000682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-4.9999999999982947E-2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1.4899999999999807</v>
      </c>
      <c r="CC59" s="145">
        <f>IF(OR(DataGrowthRates!CB59=0,DataGrowthRates!CC59=0),"",DataGrowthRates!CC59-DataGrowthRates!CB59)</f>
        <v>0</v>
      </c>
      <c r="CD59" s="145">
        <f>IF(OR(DataGrowthRates!CC59=0,DataGrowthRates!CD59=0),"",DataGrowthRates!CD59-DataGrowthRates!CC59)</f>
        <v>9.9999999999909051E-3</v>
      </c>
      <c r="CE59" s="145">
        <f>IF(OR(DataGrowthRates!CD59=0,DataGrowthRates!CE59=0),"",DataGrowthRates!CE59-DataGrowthRates!CD59)</f>
        <v>0</v>
      </c>
      <c r="CF59" s="145" t="str">
        <f>IF(OR(DataGrowthRates!CE59=0,DataGrowthRates!CF59=0),"",DataGrowthRates!CF59-DataGrowthRates!CE59)</f>
        <v/>
      </c>
      <c r="CG59" s="145" t="str">
        <f>IF(OR(DataGrowthRates!CF59=0,DataGrowthRates!CG59=0),"",DataGrowthRates!CG59-DataGrowthRates!CF59)</f>
        <v/>
      </c>
      <c r="CH59" s="145" t="str">
        <f>IF(OR(DataGrowthRates!CG59=0,DataGrowthRates!CH59=0),"",DataGrowthRates!CH59-DataGrowthRates!CG59)</f>
        <v/>
      </c>
    </row>
    <row r="60" spans="1:86" x14ac:dyDescent="0.3">
      <c r="A60" s="62" t="s">
        <v>146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7.2220892419778693E-2</v>
      </c>
      <c r="BD60" s="146">
        <f>IF(OR(DataGrowthRates!BC60=0,DataGrowthRates!BD60=0),"",DataGrowthRates!BD60-DataGrowthRates!BC60)</f>
        <v>3.7850103492331755E-2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0.42855711460629209</v>
      </c>
      <c r="BG60" s="146">
        <f>IF(OR(DataGrowthRates!BF60=0,DataGrowthRates!BG60=0),"",DataGrowthRates!BG60-DataGrowthRates!BF60)</f>
        <v>-2.5575249653812193</v>
      </c>
      <c r="BH60" s="146">
        <f>IF(OR(DataGrowthRates!BG60=0,DataGrowthRates!BH60=0),"",DataGrowthRates!BH60-DataGrowthRates!BG60)</f>
        <v>1.6782296599757274E-2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0.46127747642989902</v>
      </c>
      <c r="BL60" s="146">
        <f>IF(OR(DataGrowthRates!BK60=0,DataGrowthRates!BL60=0),"",DataGrowthRates!BL60-DataGrowthRates!BK60)</f>
        <v>-6.9376552141875436E-2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-0.4355244394345732</v>
      </c>
      <c r="BO60" s="146">
        <f>IF(OR(DataGrowthRates!BN60=0,DataGrowthRates!BO60=0),"",DataGrowthRates!BO60-DataGrowthRates!BN60)</f>
        <v>-0.8200000000000216</v>
      </c>
      <c r="BP60" s="146">
        <f>IF(OR(DataGrowthRates!BO60=0,DataGrowthRates!BP60=0),"",DataGrowthRates!BP60-DataGrowthRates!BO60)</f>
        <v>-0.34999999999999432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0.21000000000003638</v>
      </c>
      <c r="BS60" s="146">
        <f>IF(OR(DataGrowthRates!BR60=0,DataGrowthRates!BS60=0),"",DataGrowthRates!BS60-DataGrowthRates!BR60)</f>
        <v>0.26999999999998181</v>
      </c>
      <c r="BT60" s="146">
        <f>IF(OR(DataGrowthRates!BS60=0,DataGrowthRates!BT60=0),"",DataGrowthRates!BT60-DataGrowthRates!BS60)</f>
        <v>-1.4200000000000443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2.0000000000067075E-2</v>
      </c>
      <c r="BX60" s="146">
        <f>IF(OR(DataGrowthRates!BW60=0,DataGrowthRates!BX60=0),"",DataGrowthRates!BX60-DataGrowthRates!BW60)</f>
        <v>-0.14999999999997726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-0.19000000000005457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-0.31999999999999318</v>
      </c>
      <c r="CC60" s="146">
        <f>IF(OR(DataGrowthRates!CB60=0,DataGrowthRates!CC60=0),"",DataGrowthRates!CC60-DataGrowthRates!CB60)</f>
        <v>0</v>
      </c>
      <c r="CD60" s="146">
        <f>IF(OR(DataGrowthRates!CC60=0,DataGrowthRates!CD60=0),"",DataGrowthRates!CD60-DataGrowthRates!CC60)</f>
        <v>0.18999999999999773</v>
      </c>
      <c r="CE60" s="146">
        <f>IF(OR(DataGrowthRates!CD60=0,DataGrowthRates!CE60=0),"",DataGrowthRates!CE60-DataGrowthRates!CD60)</f>
        <v>0</v>
      </c>
      <c r="CF60" s="146" t="str">
        <f>IF(OR(DataGrowthRates!CE60=0,DataGrowthRates!CF60=0),"",DataGrowthRates!CF60-DataGrowthRates!CE60)</f>
        <v/>
      </c>
      <c r="CG60" s="146" t="str">
        <f>IF(OR(DataGrowthRates!CF60=0,DataGrowthRates!CG60=0),"",DataGrowthRates!CG60-DataGrowthRates!CF60)</f>
        <v/>
      </c>
      <c r="CH60" s="146" t="str">
        <f>IF(OR(DataGrowthRates!CG60=0,DataGrowthRates!CH60=0),"",DataGrowthRates!CH60-DataGrowthRates!CG60)</f>
        <v/>
      </c>
    </row>
    <row r="61" spans="1:86" x14ac:dyDescent="0.3">
      <c r="A61" s="63" t="s">
        <v>147</v>
      </c>
      <c r="B61" s="132"/>
      <c r="C61" s="132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-0.70659993553744016</v>
      </c>
      <c r="BE61" s="145">
        <f>IF(OR(DataGrowthRates!BD61=0,DataGrowthRates!BE61=0),"",DataGrowthRates!BE61-DataGrowthRates!BD61)</f>
        <v>-8.3825179538962402E-2</v>
      </c>
      <c r="BF61" s="145">
        <f>IF(OR(DataGrowthRates!BE61=0,DataGrowthRates!BF61=0),"",DataGrowthRates!BF61-DataGrowthRates!BE61)</f>
        <v>1.8022549835609425</v>
      </c>
      <c r="BG61" s="145">
        <f>IF(OR(DataGrowthRates!BF61=0,DataGrowthRates!BG61=0),"",DataGrowthRates!BG61-DataGrowthRates!BF61)</f>
        <v>-0.65758176858389561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0.57223459629790341</v>
      </c>
      <c r="BK61" s="145">
        <f>IF(OR(DataGrowthRates!BJ61=0,DataGrowthRates!BK61=0),"",DataGrowthRates!BK61-DataGrowthRates!BJ61)</f>
        <v>0.3593040000510257</v>
      </c>
      <c r="BL61" s="145">
        <f>IF(OR(DataGrowthRates!BK61=0,DataGrowthRates!BL61=0),"",DataGrowthRates!BL61-DataGrowthRates!BK61)</f>
        <v>3.4444275641440356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-2.332797181255529</v>
      </c>
      <c r="BO61" s="145">
        <f>IF(OR(DataGrowthRates!BN61=0,DataGrowthRates!BO61=0),"",DataGrowthRates!BO61-DataGrowthRates!BN61)</f>
        <v>-1.2599999999999625</v>
      </c>
      <c r="BP61" s="145">
        <f>IF(OR(DataGrowthRates!BO61=0,DataGrowthRates!BP61=0),"",DataGrowthRates!BP61-DataGrowthRates!BO61)</f>
        <v>-0.38999999999998636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9.9999999999624833E-3</v>
      </c>
      <c r="BS61" s="145">
        <f>IF(OR(DataGrowthRates!BR61=0,DataGrowthRates!BS61=0),"",DataGrowthRates!BS61-DataGrowthRates!BR61)</f>
        <v>0.28999999999996362</v>
      </c>
      <c r="BT61" s="145">
        <f>IF(OR(DataGrowthRates!BS61=0,DataGrowthRates!BT61=0),"",DataGrowthRates!BT61-DataGrowthRates!BS61)</f>
        <v>-1.8499999999999943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7.0000000000050022E-2</v>
      </c>
      <c r="BX61" s="145">
        <f>IF(OR(DataGrowthRates!BW61=0,DataGrowthRates!BX61=0),"",DataGrowthRates!BX61-DataGrowthRates!BW61)</f>
        <v>0.66000000000002501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0.43000000000000682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-1.5700000000000216</v>
      </c>
      <c r="CC61" s="145">
        <f>IF(OR(DataGrowthRates!CB61=0,DataGrowthRates!CC61=0),"",DataGrowthRates!CC61-DataGrowthRates!CB61)</f>
        <v>0</v>
      </c>
      <c r="CD61" s="145">
        <f>IF(OR(DataGrowthRates!CC61=0,DataGrowthRates!CD61=0),"",DataGrowthRates!CD61-DataGrowthRates!CC61)</f>
        <v>0.17999999999994998</v>
      </c>
      <c r="CE61" s="145">
        <f>IF(OR(DataGrowthRates!CD61=0,DataGrowthRates!CE61=0),"",DataGrowthRates!CE61-DataGrowthRates!CD61)</f>
        <v>0</v>
      </c>
      <c r="CF61" s="145" t="str">
        <f>IF(OR(DataGrowthRates!CE61=0,DataGrowthRates!CF61=0),"",DataGrowthRates!CF61-DataGrowthRates!CE61)</f>
        <v/>
      </c>
      <c r="CG61" s="145" t="str">
        <f>IF(OR(DataGrowthRates!CF61=0,DataGrowthRates!CG61=0),"",DataGrowthRates!CG61-DataGrowthRates!CF61)</f>
        <v/>
      </c>
      <c r="CH61" s="145" t="str">
        <f>IF(OR(DataGrowthRates!CG61=0,DataGrowthRates!CH61=0),"",DataGrowthRates!CH61-DataGrowthRates!CG61)</f>
        <v/>
      </c>
    </row>
    <row r="62" spans="1:86" x14ac:dyDescent="0.3">
      <c r="A62" s="5" t="s">
        <v>148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0.34820706007062086</v>
      </c>
      <c r="BF62" s="145">
        <f>IF(OR(DataGrowthRates!BE62=0,DataGrowthRates!BF62=0),"",DataGrowthRates!BF62-DataGrowthRates!BE62)</f>
        <v>2.909115285070186</v>
      </c>
      <c r="BG62" s="145">
        <f>IF(OR(DataGrowthRates!BF62=0,DataGrowthRates!BG62=0),"",DataGrowthRates!BG62-DataGrowthRates!BF62)</f>
        <v>-0.32827081741143616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-0.27658374249512008</v>
      </c>
      <c r="BK62" s="145">
        <f>IF(OR(DataGrowthRates!BJ62=0,DataGrowthRates!BK62=0),"",DataGrowthRates!BK62-DataGrowthRates!BJ62)</f>
        <v>0.45474324378545816</v>
      </c>
      <c r="BL62" s="145">
        <f>IF(OR(DataGrowthRates!BK62=0,DataGrowthRates!BL62=0),"",DataGrowthRates!BL62-DataGrowthRates!BK62)</f>
        <v>0.65173074241229756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1.0097775020863082</v>
      </c>
      <c r="BO62" s="145">
        <f>IF(OR(DataGrowthRates!BN62=0,DataGrowthRates!BO62=0),"",DataGrowthRates!BO62-DataGrowthRates!BN62)</f>
        <v>-3.1999999999999886</v>
      </c>
      <c r="BP62" s="145">
        <f>IF(OR(DataGrowthRates!BO62=0,DataGrowthRates!BP62=0),"",DataGrowthRates!BP62-DataGrowthRates!BO62)</f>
        <v>-0.39000000000001478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-0.28000000000000114</v>
      </c>
      <c r="BS62" s="145">
        <f>IF(OR(DataGrowthRates!BR62=0,DataGrowthRates!BS62=0),"",DataGrowthRates!BS62-DataGrowthRates!BR62)</f>
        <v>0.16999999999998749</v>
      </c>
      <c r="BT62" s="145">
        <f>IF(OR(DataGrowthRates!BS62=0,DataGrowthRates!BT62=0),"",DataGrowthRates!BT62-DataGrowthRates!BS62)</f>
        <v>-1.4799999999999898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0.25000000000002842</v>
      </c>
      <c r="BX62" s="145">
        <f>IF(OR(DataGrowthRates!BW62=0,DataGrowthRates!BX62=0),"",DataGrowthRates!BX62-DataGrowthRates!BW62)</f>
        <v>1.2199999999999989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-0.44000000000002615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0.76999999999998181</v>
      </c>
      <c r="CC62" s="145">
        <f>IF(OR(DataGrowthRates!CB62=0,DataGrowthRates!CC62=0),"",DataGrowthRates!CC62-DataGrowthRates!CB62)</f>
        <v>0</v>
      </c>
      <c r="CD62" s="145">
        <f>IF(OR(DataGrowthRates!CC62=0,DataGrowthRates!CD62=0),"",DataGrowthRates!CD62-DataGrowthRates!CC62)</f>
        <v>-9.9999999999994316E-2</v>
      </c>
      <c r="CE62" s="145">
        <f>IF(OR(DataGrowthRates!CD62=0,DataGrowthRates!CE62=0),"",DataGrowthRates!CE62-DataGrowthRates!CD62)</f>
        <v>0</v>
      </c>
      <c r="CF62" s="145" t="str">
        <f>IF(OR(DataGrowthRates!CE62=0,DataGrowthRates!CF62=0),"",DataGrowthRates!CF62-DataGrowthRates!CE62)</f>
        <v/>
      </c>
      <c r="CG62" s="145" t="str">
        <f>IF(OR(DataGrowthRates!CF62=0,DataGrowthRates!CG62=0),"",DataGrowthRates!CG62-DataGrowthRates!CF62)</f>
        <v/>
      </c>
      <c r="CH62" s="145" t="str">
        <f>IF(OR(DataGrowthRates!CG62=0,DataGrowthRates!CH62=0),"",DataGrowthRates!CH62-DataGrowthRates!CG62)</f>
        <v/>
      </c>
    </row>
    <row r="63" spans="1:86" x14ac:dyDescent="0.3">
      <c r="A63" s="5" t="s">
        <v>149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2.0495273634492719</v>
      </c>
      <c r="BG63" s="145">
        <f>IF(OR(DataGrowthRates!BF63=0,DataGrowthRates!BG63=0),"",DataGrowthRates!BG63-DataGrowthRates!BF63)</f>
        <v>-1.9887544348454469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0.38973315308118117</v>
      </c>
      <c r="BK63" s="145">
        <f>IF(OR(DataGrowthRates!BJ63=0,DataGrowthRates!BK63=0),"",DataGrowthRates!BK63-DataGrowthRates!BJ63)</f>
        <v>1.484420081141792</v>
      </c>
      <c r="BL63" s="145">
        <f>IF(OR(DataGrowthRates!BK63=0,DataGrowthRates!BL63=0),"",DataGrowthRates!BL63-DataGrowthRates!BK63)</f>
        <v>-1.2408573034015262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1.5879844186775074</v>
      </c>
      <c r="BO63" s="145">
        <f>IF(OR(DataGrowthRates!BN63=0,DataGrowthRates!BO63=0),"",DataGrowthRates!BO63-DataGrowthRates!BN63)</f>
        <v>-4.6500000000000341</v>
      </c>
      <c r="BP63" s="145">
        <f>IF(OR(DataGrowthRates!BO63=0,DataGrowthRates!BP63=0),"",DataGrowthRates!BP63-DataGrowthRates!BO63)</f>
        <v>-0.37999999999999545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0.3200000000000216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-1.6100000000000136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-0.19000000000002615</v>
      </c>
      <c r="BX63" s="145">
        <f>IF(OR(DataGrowthRates!BW63=0,DataGrowthRates!BX63=0),"",DataGrowthRates!BX63-DataGrowthRates!BW63)</f>
        <v>1.910000000000025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0.26000000000001933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0.83999999999997499</v>
      </c>
      <c r="CC63" s="145">
        <f>IF(OR(DataGrowthRates!CB63=0,DataGrowthRates!CC63=0),"",DataGrowthRates!CC63-DataGrowthRates!CB63)</f>
        <v>0</v>
      </c>
      <c r="CD63" s="145">
        <f>IF(OR(DataGrowthRates!CC63=0,DataGrowthRates!CD63=0),"",DataGrowthRates!CD63-DataGrowthRates!CC63)</f>
        <v>6.0000000000030695E-2</v>
      </c>
      <c r="CE63" s="145">
        <f>IF(OR(DataGrowthRates!CD63=0,DataGrowthRates!CE63=0),"",DataGrowthRates!CE63-DataGrowthRates!CD63)</f>
        <v>0</v>
      </c>
      <c r="CF63" s="145" t="str">
        <f>IF(OR(DataGrowthRates!CE63=0,DataGrowthRates!CF63=0),"",DataGrowthRates!CF63-DataGrowthRates!CE63)</f>
        <v/>
      </c>
      <c r="CG63" s="145" t="str">
        <f>IF(OR(DataGrowthRates!CF63=0,DataGrowthRates!CG63=0),"",DataGrowthRates!CG63-DataGrowthRates!CF63)</f>
        <v/>
      </c>
      <c r="CH63" s="145" t="str">
        <f>IF(OR(DataGrowthRates!CG63=0,DataGrowthRates!CH63=0),"",DataGrowthRates!CH63-DataGrowthRates!CG63)</f>
        <v/>
      </c>
    </row>
    <row r="64" spans="1:86" x14ac:dyDescent="0.3">
      <c r="A64" s="62" t="s">
        <v>150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-1.4736353648892759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0.54948409224755324</v>
      </c>
      <c r="BK64" s="146">
        <f>IF(OR(DataGrowthRates!BJ64=0,DataGrowthRates!BK64=0),"",DataGrowthRates!BK64-DataGrowthRates!BJ64)</f>
        <v>0.86958687736770912</v>
      </c>
      <c r="BL64" s="146">
        <f>IF(OR(DataGrowthRates!BK64=0,DataGrowthRates!BL64=0),"",DataGrowthRates!BL64-DataGrowthRates!BK64)</f>
        <v>-1.6438959226414909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-0.17001823300205388</v>
      </c>
      <c r="BO64" s="146">
        <f>IF(OR(DataGrowthRates!BN64=0,DataGrowthRates!BO64=0),"",DataGrowthRates!BO64-DataGrowthRates!BN64)</f>
        <v>-1.1500000000000341</v>
      </c>
      <c r="BP64" s="146">
        <f>IF(OR(DataGrowthRates!BO64=0,DataGrowthRates!BP64=0),"",DataGrowthRates!BP64-DataGrowthRates!BO64)</f>
        <v>-0.38999999999998636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0.18000000000000682</v>
      </c>
      <c r="BS64" s="146">
        <f>IF(OR(DataGrowthRates!BR64=0,DataGrowthRates!BS64=0),"",DataGrowthRates!BS64-DataGrowthRates!BR64)</f>
        <v>0.23999999999998067</v>
      </c>
      <c r="BT64" s="146">
        <f>IF(OR(DataGrowthRates!BS64=0,DataGrowthRates!BT64=0),"",DataGrowthRates!BT64-DataGrowthRates!BS64)</f>
        <v>-1.2800000000000011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0.21999999999997044</v>
      </c>
      <c r="BX64" s="146">
        <f>IF(OR(DataGrowthRates!BW64=0,DataGrowthRates!BX64=0),"",DataGrowthRates!BX64-DataGrowthRates!BW64)</f>
        <v>0.21000000000003638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-0.31999999999999318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-9.9999999999965894E-2</v>
      </c>
      <c r="CC64" s="146">
        <f>IF(OR(DataGrowthRates!CB64=0,DataGrowthRates!CC64=0),"",DataGrowthRates!CC64-DataGrowthRates!CB64)</f>
        <v>0</v>
      </c>
      <c r="CD64" s="146">
        <f>IF(OR(DataGrowthRates!CC64=0,DataGrowthRates!CD64=0),"",DataGrowthRates!CD64-DataGrowthRates!CC64)</f>
        <v>-0.23000000000001819</v>
      </c>
      <c r="CE64" s="146">
        <f>IF(OR(DataGrowthRates!CD64=0,DataGrowthRates!CE64=0),"",DataGrowthRates!CE64-DataGrowthRates!CD64)</f>
        <v>0</v>
      </c>
      <c r="CF64" s="146" t="str">
        <f>IF(OR(DataGrowthRates!CE64=0,DataGrowthRates!CF64=0),"",DataGrowthRates!CF64-DataGrowthRates!CE64)</f>
        <v/>
      </c>
      <c r="CG64" s="146" t="str">
        <f>IF(OR(DataGrowthRates!CF64=0,DataGrowthRates!CG64=0),"",DataGrowthRates!CG64-DataGrowthRates!CF64)</f>
        <v/>
      </c>
      <c r="CH64" s="146" t="str">
        <f>IF(OR(DataGrowthRates!CG64=0,DataGrowthRates!CH64=0),"",DataGrowthRates!CH64-DataGrowthRates!CG64)</f>
        <v/>
      </c>
    </row>
    <row r="65" spans="1:86" x14ac:dyDescent="0.3">
      <c r="A65" s="63" t="s">
        <v>151</v>
      </c>
      <c r="B65" s="132"/>
      <c r="C65" s="132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-0.89246018357633261</v>
      </c>
      <c r="BI65" s="145">
        <f>IF(OR(DataGrowthRates!BH65=0,DataGrowthRates!BI65=0),"",DataGrowthRates!BI65-DataGrowthRates!BH65)</f>
        <v>0.16203433689682356</v>
      </c>
      <c r="BJ65" s="145">
        <f>IF(OR(DataGrowthRates!BI65=0,DataGrowthRates!BJ65=0),"",DataGrowthRates!BJ65-DataGrowthRates!BI65)</f>
        <v>-0.48869600207331132</v>
      </c>
      <c r="BK65" s="145">
        <f>IF(OR(DataGrowthRates!BJ65=0,DataGrowthRates!BK65=0),"",DataGrowthRates!BK65-DataGrowthRates!BJ65)</f>
        <v>2.512949544480847</v>
      </c>
      <c r="BL65" s="145">
        <f>IF(OR(DataGrowthRates!BK65=0,DataGrowthRates!BL65=0),"",DataGrowthRates!BL65-DataGrowthRates!BK65)</f>
        <v>2.1911311773456248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-1.4107271943800583</v>
      </c>
      <c r="BO65" s="145">
        <f>IF(OR(DataGrowthRates!BN65=0,DataGrowthRates!BO65=0),"",DataGrowthRates!BO65-DataGrowthRates!BN65)</f>
        <v>-3.5900000000000034</v>
      </c>
      <c r="BP65" s="145">
        <f>IF(OR(DataGrowthRates!BO65=0,DataGrowthRates!BP65=0),"",DataGrowthRates!BP65-DataGrowthRates!BO65)</f>
        <v>-0.38999999999998636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1.0000000000019327E-2</v>
      </c>
      <c r="BS65" s="145">
        <f>IF(OR(DataGrowthRates!BR65=0,DataGrowthRates!BS65=0),"",DataGrowthRates!BS65-DataGrowthRates!BR65)</f>
        <v>1.0500000000000114</v>
      </c>
      <c r="BT65" s="145">
        <f>IF(OR(DataGrowthRates!BS65=0,DataGrowthRates!BT65=0),"",DataGrowthRates!BT65-DataGrowthRates!BS65)</f>
        <v>-1.7499999999999716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0.38999999999995794</v>
      </c>
      <c r="BX65" s="145">
        <f>IF(OR(DataGrowthRates!BW65=0,DataGrowthRates!BX65=0),"",DataGrowthRates!BX65-DataGrowthRates!BW65)</f>
        <v>0.25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-0.40000000000003411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-1.0199999999999818</v>
      </c>
      <c r="CC65" s="145">
        <f>IF(OR(DataGrowthRates!CB65=0,DataGrowthRates!CC65=0),"",DataGrowthRates!CC65-DataGrowthRates!CB65)</f>
        <v>0</v>
      </c>
      <c r="CD65" s="145">
        <f>IF(OR(DataGrowthRates!CC65=0,DataGrowthRates!CD65=0),"",DataGrowthRates!CD65-DataGrowthRates!CC65)</f>
        <v>-0.25999999999996248</v>
      </c>
      <c r="CE65" s="145">
        <f>IF(OR(DataGrowthRates!CD65=0,DataGrowthRates!CE65=0),"",DataGrowthRates!CE65-DataGrowthRates!CD65)</f>
        <v>0</v>
      </c>
      <c r="CF65" s="145" t="str">
        <f>IF(OR(DataGrowthRates!CE65=0,DataGrowthRates!CF65=0),"",DataGrowthRates!CF65-DataGrowthRates!CE65)</f>
        <v/>
      </c>
      <c r="CG65" s="145" t="str">
        <f>IF(OR(DataGrowthRates!CF65=0,DataGrowthRates!CG65=0),"",DataGrowthRates!CG65-DataGrowthRates!CF65)</f>
        <v/>
      </c>
      <c r="CH65" s="145" t="str">
        <f>IF(OR(DataGrowthRates!CG65=0,DataGrowthRates!CH65=0),"",DataGrowthRates!CH65-DataGrowthRates!CG65)</f>
        <v/>
      </c>
    </row>
    <row r="66" spans="1:86" x14ac:dyDescent="0.3">
      <c r="A66" s="5" t="s">
        <v>152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2.0697896280368582</v>
      </c>
      <c r="BJ66" s="145">
        <f>IF(OR(DataGrowthRates!BI66=0,DataGrowthRates!BJ66=0),"",DataGrowthRates!BJ66-DataGrowthRates!BI66)</f>
        <v>-0.33439809798855435</v>
      </c>
      <c r="BK66" s="145">
        <f>IF(OR(DataGrowthRates!BJ66=0,DataGrowthRates!BK66=0),"",DataGrowthRates!BK66-DataGrowthRates!BJ66)</f>
        <v>0.76708032873673915</v>
      </c>
      <c r="BL66" s="145">
        <f>IF(OR(DataGrowthRates!BK66=0,DataGrowthRates!BL66=0),"",DataGrowthRates!BL66-DataGrowthRates!BK66)</f>
        <v>-0.91840443309760644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-2.4329875999094099</v>
      </c>
      <c r="BO66" s="145">
        <f>IF(OR(DataGrowthRates!BN66=0,DataGrowthRates!BO66=0),"",DataGrowthRates!BO66-DataGrowthRates!BN66)</f>
        <v>-0.58000000000001251</v>
      </c>
      <c r="BP66" s="145">
        <f>IF(OR(DataGrowthRates!BO66=0,DataGrowthRates!BP66=0),"",DataGrowthRates!BP66-DataGrowthRates!BO66)</f>
        <v>-0.48000000000001819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-0.64999999999997726</v>
      </c>
      <c r="BS66" s="145">
        <f>IF(OR(DataGrowthRates!BR66=0,DataGrowthRates!BS66=0),"",DataGrowthRates!BS66-DataGrowthRates!BR66)</f>
        <v>0.92000000000001592</v>
      </c>
      <c r="BT66" s="145">
        <f>IF(OR(DataGrowthRates!BS66=0,DataGrowthRates!BT66=0),"",DataGrowthRates!BT66-DataGrowthRates!BS66)</f>
        <v>-2.7400000000000375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-3.9999999999992042E-2</v>
      </c>
      <c r="BX66" s="145">
        <f>IF(OR(DataGrowthRates!BW66=0,DataGrowthRates!BX66=0),"",DataGrowthRates!BX66-DataGrowthRates!BW66)</f>
        <v>1.1400000000000148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4.0000000000020464E-2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0.38999999999998636</v>
      </c>
      <c r="CC66" s="145">
        <f>IF(OR(DataGrowthRates!CB66=0,DataGrowthRates!CC66=0),"",DataGrowthRates!CC66-DataGrowthRates!CB66)</f>
        <v>0</v>
      </c>
      <c r="CD66" s="145">
        <f>IF(OR(DataGrowthRates!CC66=0,DataGrowthRates!CD66=0),"",DataGrowthRates!CD66-DataGrowthRates!CC66)</f>
        <v>-0.13000000000002387</v>
      </c>
      <c r="CE66" s="145">
        <f>IF(OR(DataGrowthRates!CD66=0,DataGrowthRates!CE66=0),"",DataGrowthRates!CE66-DataGrowthRates!CD66)</f>
        <v>0</v>
      </c>
      <c r="CF66" s="145" t="str">
        <f>IF(OR(DataGrowthRates!CE66=0,DataGrowthRates!CF66=0),"",DataGrowthRates!CF66-DataGrowthRates!CE66)</f>
        <v/>
      </c>
      <c r="CG66" s="145" t="str">
        <f>IF(OR(DataGrowthRates!CF66=0,DataGrowthRates!CG66=0),"",DataGrowthRates!CG66-DataGrowthRates!CF66)</f>
        <v/>
      </c>
      <c r="CH66" s="145" t="str">
        <f>IF(OR(DataGrowthRates!CG66=0,DataGrowthRates!CH66=0),"",DataGrowthRates!CH66-DataGrowthRates!CG66)</f>
        <v/>
      </c>
    </row>
    <row r="67" spans="1:86" x14ac:dyDescent="0.3">
      <c r="A67" s="5" t="s">
        <v>153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2.2574923915897216E-2</v>
      </c>
      <c r="BK67" s="145">
        <f>IF(OR(DataGrowthRates!BJ67=0,DataGrowthRates!BK67=0),"",DataGrowthRates!BK67-DataGrowthRates!BJ67)</f>
        <v>0.83114068086874227</v>
      </c>
      <c r="BL67" s="145">
        <f>IF(OR(DataGrowthRates!BK67=0,DataGrowthRates!BL67=0),"",DataGrowthRates!BL67-DataGrowthRates!BK67)</f>
        <v>-1.6653493988915784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-1.1176031499405497</v>
      </c>
      <c r="BO67" s="145">
        <f>IF(OR(DataGrowthRates!BN67=0,DataGrowthRates!BO67=0),"",DataGrowthRates!BO67-DataGrowthRates!BN67)</f>
        <v>-3.2599999999999909</v>
      </c>
      <c r="BP67" s="145">
        <f>IF(OR(DataGrowthRates!BO67=0,DataGrowthRates!BP67=0),"",DataGrowthRates!BP67-DataGrowthRates!BO67)</f>
        <v>-0.38999999999998636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0.13999999999995794</v>
      </c>
      <c r="BS67" s="145">
        <f>IF(OR(DataGrowthRates!BR67=0,DataGrowthRates!BS67=0),"",DataGrowthRates!BS67-DataGrowthRates!BR67)</f>
        <v>-0.12999999999999545</v>
      </c>
      <c r="BT67" s="145">
        <f>IF(OR(DataGrowthRates!BS67=0,DataGrowthRates!BT67=0),"",DataGrowthRates!BT67-DataGrowthRates!BS67)</f>
        <v>-1.710000000000008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-0.1799999999999784</v>
      </c>
      <c r="BX67" s="145">
        <f>IF(OR(DataGrowthRates!BW67=0,DataGrowthRates!BX67=0),"",DataGrowthRates!BX67-DataGrowthRates!BW67)</f>
        <v>-0.84000000000003183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-6.0000000000002274E-2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-0.69999999999998863</v>
      </c>
      <c r="CC67" s="145">
        <f>IF(OR(DataGrowthRates!CB67=0,DataGrowthRates!CC67=0),"",DataGrowthRates!CC67-DataGrowthRates!CB67)</f>
        <v>0</v>
      </c>
      <c r="CD67" s="145">
        <f>IF(OR(DataGrowthRates!CC67=0,DataGrowthRates!CD67=0),"",DataGrowthRates!CD67-DataGrowthRates!CC67)</f>
        <v>7.0000000000050022E-2</v>
      </c>
      <c r="CE67" s="145">
        <f>IF(OR(DataGrowthRates!CD67=0,DataGrowthRates!CE67=0),"",DataGrowthRates!CE67-DataGrowthRates!CD67)</f>
        <v>0</v>
      </c>
      <c r="CF67" s="145" t="str">
        <f>IF(OR(DataGrowthRates!CE67=0,DataGrowthRates!CF67=0),"",DataGrowthRates!CF67-DataGrowthRates!CE67)</f>
        <v/>
      </c>
      <c r="CG67" s="145" t="str">
        <f>IF(OR(DataGrowthRates!CF67=0,DataGrowthRates!CG67=0),"",DataGrowthRates!CG67-DataGrowthRates!CF67)</f>
        <v/>
      </c>
      <c r="CH67" s="145" t="str">
        <f>IF(OR(DataGrowthRates!CG67=0,DataGrowthRates!CH67=0),"",DataGrowthRates!CH67-DataGrowthRates!CG67)</f>
        <v/>
      </c>
    </row>
    <row r="68" spans="1:86" x14ac:dyDescent="0.3">
      <c r="A68" s="62" t="s">
        <v>154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1.4871573999101599</v>
      </c>
      <c r="BL68" s="146">
        <f>IF(OR(DataGrowthRates!BK68=0,DataGrowthRates!BL68=0),"",DataGrowthRates!BL68-DataGrowthRates!BK68)</f>
        <v>-0.60385808686126552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-2.9285134206699013</v>
      </c>
      <c r="BO68" s="146">
        <f>IF(OR(DataGrowthRates!BN68=0,DataGrowthRates!BO68=0),"",DataGrowthRates!BO68-DataGrowthRates!BN68)</f>
        <v>-3.2700000000000387</v>
      </c>
      <c r="BP68" s="146">
        <f>IF(OR(DataGrowthRates!BO68=0,DataGrowthRates!BP68=0),"",DataGrowthRates!BP68-DataGrowthRates!BO68)</f>
        <v>-0.35999999999998522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0.34999999999999432</v>
      </c>
      <c r="BS68" s="146">
        <f>IF(OR(DataGrowthRates!BR68=0,DataGrowthRates!BS68=0),"",DataGrowthRates!BS68-DataGrowthRates!BR68)</f>
        <v>1.2099999999999795</v>
      </c>
      <c r="BT68" s="146">
        <f>IF(OR(DataGrowthRates!BS68=0,DataGrowthRates!BT68=0),"",DataGrowthRates!BT68-DataGrowthRates!BS68)</f>
        <v>-1.9899999999999807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0.3100000000000307</v>
      </c>
      <c r="BX68" s="146">
        <f>IF(OR(DataGrowthRates!BW68=0,DataGrowthRates!BX68=0),"",DataGrowthRates!BX68-DataGrowthRates!BW68)</f>
        <v>0.34999999999999432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0.57999999999998408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-2.4300000000000068</v>
      </c>
      <c r="CC68" s="146">
        <f>IF(OR(DataGrowthRates!CB68=0,DataGrowthRates!CC68=0),"",DataGrowthRates!CC68-DataGrowthRates!CB68)</f>
        <v>0</v>
      </c>
      <c r="CD68" s="146">
        <f>IF(OR(DataGrowthRates!CC68=0,DataGrowthRates!CD68=0),"",DataGrowthRates!CD68-DataGrowthRates!CC68)</f>
        <v>-4.9999999999982947E-2</v>
      </c>
      <c r="CE68" s="146">
        <f>IF(OR(DataGrowthRates!CD68=0,DataGrowthRates!CE68=0),"",DataGrowthRates!CE68-DataGrowthRates!CD68)</f>
        <v>0</v>
      </c>
      <c r="CF68" s="146" t="str">
        <f>IF(OR(DataGrowthRates!CE68=0,DataGrowthRates!CF68=0),"",DataGrowthRates!CF68-DataGrowthRates!CE68)</f>
        <v/>
      </c>
      <c r="CG68" s="146" t="str">
        <f>IF(OR(DataGrowthRates!CF68=0,DataGrowthRates!CG68=0),"",DataGrowthRates!CG68-DataGrowthRates!CF68)</f>
        <v/>
      </c>
      <c r="CH68" s="146" t="str">
        <f>IF(OR(DataGrowthRates!CG68=0,DataGrowthRates!CH68=0),"",DataGrowthRates!CH68-DataGrowthRates!CG68)</f>
        <v/>
      </c>
    </row>
    <row r="69" spans="1:86" x14ac:dyDescent="0.3">
      <c r="A69" s="63" t="s">
        <v>155</v>
      </c>
      <c r="B69" s="132"/>
      <c r="C69" s="132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1.0686125280411716</v>
      </c>
      <c r="BM69" s="145">
        <f>IF(OR(DataGrowthRates!BL69=0,DataGrowthRates!BM69=0),"",DataGrowthRates!BM69-DataGrowthRates!BL69)</f>
        <v>0.43346296964486442</v>
      </c>
      <c r="BN69" s="145">
        <f>IF(OR(DataGrowthRates!BM69=0,DataGrowthRates!BN69=0),"",DataGrowthRates!BN69-DataGrowthRates!BM69)</f>
        <v>-2.3177245632709855</v>
      </c>
      <c r="BO69" s="145">
        <f>IF(OR(DataGrowthRates!BN69=0,DataGrowthRates!BO69=0),"",DataGrowthRates!BO69-DataGrowthRates!BN69)</f>
        <v>-1.1299999999999955</v>
      </c>
      <c r="BP69" s="145">
        <f>IF(OR(DataGrowthRates!BO69=0,DataGrowthRates!BP69=0),"",DataGrowthRates!BP69-DataGrowthRates!BO69)</f>
        <v>0.19999999999998863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-0.56000000000000227</v>
      </c>
      <c r="BS69" s="145">
        <f>IF(OR(DataGrowthRates!BR69=0,DataGrowthRates!BS69=0),"",DataGrowthRates!BS69-DataGrowthRates!BR69)</f>
        <v>-5.9999999999973852E-2</v>
      </c>
      <c r="BT69" s="145">
        <f>IF(OR(DataGrowthRates!BS69=0,DataGrowthRates!BT69=0),"",DataGrowthRates!BT69-DataGrowthRates!BS69)</f>
        <v>-1.7200000000000273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0.43000000000000682</v>
      </c>
      <c r="BX69" s="145">
        <f>IF(OR(DataGrowthRates!BW69=0,DataGrowthRates!BX69=0),"",DataGrowthRates!BX69-DataGrowthRates!BW69)</f>
        <v>-0.48000000000001819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-0.78999999999999204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1.1700000000000159</v>
      </c>
      <c r="CC69" s="145">
        <f>IF(OR(DataGrowthRates!CB69=0,DataGrowthRates!CC69=0),"",DataGrowthRates!CC69-DataGrowthRates!CB69)</f>
        <v>0</v>
      </c>
      <c r="CD69" s="145">
        <f>IF(OR(DataGrowthRates!CC69=0,DataGrowthRates!CD69=0),"",DataGrowthRates!CD69-DataGrowthRates!CC69)</f>
        <v>0.21999999999997044</v>
      </c>
      <c r="CE69" s="145">
        <f>IF(OR(DataGrowthRates!CD69=0,DataGrowthRates!CE69=0),"",DataGrowthRates!CE69-DataGrowthRates!CD69)</f>
        <v>0</v>
      </c>
      <c r="CF69" s="145" t="str">
        <f>IF(OR(DataGrowthRates!CE69=0,DataGrowthRates!CF69=0),"",DataGrowthRates!CF69-DataGrowthRates!CE69)</f>
        <v/>
      </c>
      <c r="CG69" s="145" t="str">
        <f>IF(OR(DataGrowthRates!CF69=0,DataGrowthRates!CG69=0),"",DataGrowthRates!CG69-DataGrowthRates!CF69)</f>
        <v/>
      </c>
      <c r="CH69" s="145" t="str">
        <f>IF(OR(DataGrowthRates!CG69=0,DataGrowthRates!CH69=0),"",DataGrowthRates!CH69-DataGrowthRates!CG69)</f>
        <v/>
      </c>
    </row>
    <row r="70" spans="1:86" x14ac:dyDescent="0.3">
      <c r="A70" s="5" t="s">
        <v>156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-8.3851253414534597</v>
      </c>
      <c r="BN70" s="145">
        <f>IF(OR(DataGrowthRates!BM70=0,DataGrowthRates!BN70=0),"",DataGrowthRates!BN70-DataGrowthRates!BM70)</f>
        <v>3.7314137723747933</v>
      </c>
      <c r="BO70" s="145">
        <f>IF(OR(DataGrowthRates!BN70=0,DataGrowthRates!BO70=0),"",DataGrowthRates!BO70-DataGrowthRates!BN70)</f>
        <v>6.0000000000030695E-2</v>
      </c>
      <c r="BP70" s="145">
        <f>IF(OR(DataGrowthRates!BO70=0,DataGrowthRates!BP70=0),"",DataGrowthRates!BP70-DataGrowthRates!BO70)</f>
        <v>0.38999999999998636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-0.98999999999998067</v>
      </c>
      <c r="BS70" s="145">
        <f>IF(OR(DataGrowthRates!BR70=0,DataGrowthRates!BS70=0),"",DataGrowthRates!BS70-DataGrowthRates!BR70)</f>
        <v>4.9999999999982947E-2</v>
      </c>
      <c r="BT70" s="145">
        <f>IF(OR(DataGrowthRates!BS70=0,DataGrowthRates!BT70=0),"",DataGrowthRates!BT70-DataGrowthRates!BS70)</f>
        <v>-2.4799999999999898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0.1799999999999784</v>
      </c>
      <c r="BX70" s="145">
        <f>IF(OR(DataGrowthRates!BW70=0,DataGrowthRates!BX70=0),"",DataGrowthRates!BX70-DataGrowthRates!BW70)</f>
        <v>-0.31000000000000227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0.11000000000001364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0.18999999999999773</v>
      </c>
      <c r="CC70" s="145">
        <f>IF(OR(DataGrowthRates!CB70=0,DataGrowthRates!CC70=0),"",DataGrowthRates!CC70-DataGrowthRates!CB70)</f>
        <v>0</v>
      </c>
      <c r="CD70" s="145">
        <f>IF(OR(DataGrowthRates!CC70=0,DataGrowthRates!CD70=0),"",DataGrowthRates!CD70-DataGrowthRates!CC70)</f>
        <v>-0.31999999999999318</v>
      </c>
      <c r="CE70" s="145">
        <f>IF(OR(DataGrowthRates!CD70=0,DataGrowthRates!CE70=0),"",DataGrowthRates!CE70-DataGrowthRates!CD70)</f>
        <v>0</v>
      </c>
      <c r="CF70" s="145" t="str">
        <f>IF(OR(DataGrowthRates!CE70=0,DataGrowthRates!CF70=0),"",DataGrowthRates!CF70-DataGrowthRates!CE70)</f>
        <v/>
      </c>
      <c r="CG70" s="145" t="str">
        <f>IF(OR(DataGrowthRates!CF70=0,DataGrowthRates!CG70=0),"",DataGrowthRates!CG70-DataGrowthRates!CF70)</f>
        <v/>
      </c>
      <c r="CH70" s="145" t="str">
        <f>IF(OR(DataGrowthRates!CG70=0,DataGrowthRates!CH70=0),"",DataGrowthRates!CH70-DataGrowthRates!CG70)</f>
        <v/>
      </c>
    </row>
    <row r="71" spans="1:86" x14ac:dyDescent="0.3">
      <c r="A71" s="5" t="s">
        <v>157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3.6430474292854171</v>
      </c>
      <c r="BO71" s="145">
        <f>IF(OR(DataGrowthRates!BN71=0,DataGrowthRates!BO71=0),"",DataGrowthRates!BO71-DataGrowthRates!BN71)</f>
        <v>-4.5199999999999818</v>
      </c>
      <c r="BP71" s="145">
        <f>IF(OR(DataGrowthRates!BO71=0,DataGrowthRates!BP71=0),"",DataGrowthRates!BP71-DataGrowthRates!BO71)</f>
        <v>-0.15000000000000568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-0.35000000000002274</v>
      </c>
      <c r="BS71" s="145">
        <f>IF(OR(DataGrowthRates!BR71=0,DataGrowthRates!BS71=0),"",DataGrowthRates!BS71-DataGrowthRates!BR71)</f>
        <v>0.21000000000003638</v>
      </c>
      <c r="BT71" s="145">
        <f>IF(OR(DataGrowthRates!BS71=0,DataGrowthRates!BT71=0),"",DataGrowthRates!BT71-DataGrowthRates!BS71)</f>
        <v>-2.0100000000000193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0.46000000000000796</v>
      </c>
      <c r="BX71" s="145">
        <f>IF(OR(DataGrowthRates!BW71=0,DataGrowthRates!BX71=0),"",DataGrowthRates!BX71-DataGrowthRates!BW71)</f>
        <v>3.1599999999999966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0.12999999999996703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2.1500000000000057</v>
      </c>
      <c r="CC71" s="145">
        <f>IF(OR(DataGrowthRates!CB71=0,DataGrowthRates!CC71=0),"",DataGrowthRates!CC71-DataGrowthRates!CB71)</f>
        <v>0</v>
      </c>
      <c r="CD71" s="145">
        <f>IF(OR(DataGrowthRates!CC71=0,DataGrowthRates!CD71=0),"",DataGrowthRates!CD71-DataGrowthRates!CC71)</f>
        <v>2.0000000000038654E-2</v>
      </c>
      <c r="CE71" s="145">
        <f>IF(OR(DataGrowthRates!CD71=0,DataGrowthRates!CE71=0),"",DataGrowthRates!CE71-DataGrowthRates!CD71)</f>
        <v>0</v>
      </c>
      <c r="CF71" s="145" t="str">
        <f>IF(OR(DataGrowthRates!CE71=0,DataGrowthRates!CF71=0),"",DataGrowthRates!CF71-DataGrowthRates!CE71)</f>
        <v/>
      </c>
      <c r="CG71" s="145" t="str">
        <f>IF(OR(DataGrowthRates!CF71=0,DataGrowthRates!CG71=0),"",DataGrowthRates!CG71-DataGrowthRates!CF71)</f>
        <v/>
      </c>
      <c r="CH71" s="145" t="str">
        <f>IF(OR(DataGrowthRates!CG71=0,DataGrowthRates!CH71=0),"",DataGrowthRates!CH71-DataGrowthRates!CG71)</f>
        <v/>
      </c>
    </row>
    <row r="72" spans="1:86" x14ac:dyDescent="0.3">
      <c r="A72" s="62" t="s">
        <v>158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-2.7299999999999898</v>
      </c>
      <c r="BP72" s="146">
        <f>IF(OR(DataGrowthRates!BO72=0,DataGrowthRates!BP72=0),"",DataGrowthRates!BP72-DataGrowthRates!BO72)</f>
        <v>-0.32999999999998408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0.66999999999998749</v>
      </c>
      <c r="BS72" s="146">
        <f>IF(OR(DataGrowthRates!BR72=0,DataGrowthRates!BS72=0),"",DataGrowthRates!BS72-DataGrowthRates!BR72)</f>
        <v>0.28000000000000114</v>
      </c>
      <c r="BT72" s="146">
        <f>IF(OR(DataGrowthRates!BS72=0,DataGrowthRates!BT72=0),"",DataGrowthRates!BT72-DataGrowthRates!BS72)</f>
        <v>-2.0300000000000011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1.3499999999999943</v>
      </c>
      <c r="BX72" s="146">
        <f>IF(OR(DataGrowthRates!BW72=0,DataGrowthRates!BX72=0),"",DataGrowthRates!BX72-DataGrowthRates!BW72)</f>
        <v>1.3599999999999852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0.53000000000005798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-0.56999999999999318</v>
      </c>
      <c r="CC72" s="146">
        <f>IF(OR(DataGrowthRates!CB72=0,DataGrowthRates!CC72=0),"",DataGrowthRates!CC72-DataGrowthRates!CB72)</f>
        <v>0</v>
      </c>
      <c r="CD72" s="146">
        <f>IF(OR(DataGrowthRates!CC72=0,DataGrowthRates!CD72=0),"",DataGrowthRates!CD72-DataGrowthRates!CC72)</f>
        <v>-8.0000000000069349E-2</v>
      </c>
      <c r="CE72" s="146">
        <f>IF(OR(DataGrowthRates!CD72=0,DataGrowthRates!CE72=0),"",DataGrowthRates!CE72-DataGrowthRates!CD72)</f>
        <v>0</v>
      </c>
      <c r="CF72" s="146" t="str">
        <f>IF(OR(DataGrowthRates!CE72=0,DataGrowthRates!CF72=0),"",DataGrowthRates!CF72-DataGrowthRates!CE72)</f>
        <v/>
      </c>
      <c r="CG72" s="146" t="str">
        <f>IF(OR(DataGrowthRates!CF72=0,DataGrowthRates!CG72=0),"",DataGrowthRates!CG72-DataGrowthRates!CF72)</f>
        <v/>
      </c>
      <c r="CH72" s="146" t="str">
        <f>IF(OR(DataGrowthRates!CG72=0,DataGrowthRates!CH72=0),"",DataGrowthRates!CH72-DataGrowthRates!CG72)</f>
        <v/>
      </c>
    </row>
    <row r="73" spans="1:86" x14ac:dyDescent="0.3">
      <c r="A73" s="63" t="s">
        <v>159</v>
      </c>
      <c r="B73" s="132"/>
      <c r="C73" s="132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-1.4300000000000637</v>
      </c>
      <c r="BQ73" s="145">
        <f>IF(OR(DataGrowthRates!BP73=0,DataGrowthRates!BQ73=0),"",DataGrowthRates!BQ73-DataGrowthRates!BP73)</f>
        <v>-0.22999999999996135</v>
      </c>
      <c r="BR73" s="145">
        <f>IF(OR(DataGrowthRates!BQ73=0,DataGrowthRates!BR73=0),"",DataGrowthRates!BR73-DataGrowthRates!BQ73)</f>
        <v>0.16999999999998749</v>
      </c>
      <c r="BS73" s="145">
        <f>IF(OR(DataGrowthRates!BR73=0,DataGrowthRates!BS73=0),"",DataGrowthRates!BS73-DataGrowthRates!BR73)</f>
        <v>0.30000000000001137</v>
      </c>
      <c r="BT73" s="145">
        <f>IF(OR(DataGrowthRates!BS73=0,DataGrowthRates!BT73=0),"",DataGrowthRates!BT73-DataGrowthRates!BS73)</f>
        <v>-0.67000000000004434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0.80000000000001137</v>
      </c>
      <c r="BW73" s="145">
        <f>IF(OR(DataGrowthRates!BV73=0,DataGrowthRates!BW73=0),"",DataGrowthRates!BW73-DataGrowthRates!BV73)</f>
        <v>9.9999999999909051E-3</v>
      </c>
      <c r="BX73" s="145">
        <f>IF(OR(DataGrowthRates!BW73=0,DataGrowthRates!BX73=0),"",DataGrowthRates!BX73-DataGrowthRates!BW73)</f>
        <v>1.3600000000000136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-0.63999999999998636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-0.44999999999998863</v>
      </c>
      <c r="CC73" s="145">
        <f>IF(OR(DataGrowthRates!CB73=0,DataGrowthRates!CC73=0),"",DataGrowthRates!CC73-DataGrowthRates!CB73)</f>
        <v>0</v>
      </c>
      <c r="CD73" s="145">
        <f>IF(OR(DataGrowthRates!CC73=0,DataGrowthRates!CD73=0),"",DataGrowthRates!CD73-DataGrowthRates!CC73)</f>
        <v>-0.65999999999999659</v>
      </c>
      <c r="CE73" s="145">
        <f>IF(OR(DataGrowthRates!CD73=0,DataGrowthRates!CE73=0),"",DataGrowthRates!CE73-DataGrowthRates!CD73)</f>
        <v>-0.11000000000001364</v>
      </c>
      <c r="CF73" s="145" t="str">
        <f>IF(OR(DataGrowthRates!CE73=0,DataGrowthRates!CF73=0),"",DataGrowthRates!CF73-DataGrowthRates!CE73)</f>
        <v/>
      </c>
      <c r="CG73" s="145" t="str">
        <f>IF(OR(DataGrowthRates!CF73=0,DataGrowthRates!CG73=0),"",DataGrowthRates!CG73-DataGrowthRates!CF73)</f>
        <v/>
      </c>
      <c r="CH73" s="145" t="str">
        <f>IF(OR(DataGrowthRates!CG73=0,DataGrowthRates!CH73=0),"",DataGrowthRates!CH73-DataGrowthRates!CG73)</f>
        <v/>
      </c>
    </row>
    <row r="74" spans="1:86" x14ac:dyDescent="0.3">
      <c r="A74" s="5" t="s">
        <v>160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-1.1899999999999977</v>
      </c>
      <c r="BR74" s="145">
        <f>IF(OR(DataGrowthRates!BQ74=0,DataGrowthRates!BR74=0),"",DataGrowthRates!BR74-DataGrowthRates!BQ74)</f>
        <v>-0.58000000000001251</v>
      </c>
      <c r="BS74" s="145">
        <f>IF(OR(DataGrowthRates!BR74=0,DataGrowthRates!BS74=0),"",DataGrowthRates!BS74-DataGrowthRates!BR74)</f>
        <v>-6.0000000000002274E-2</v>
      </c>
      <c r="BT74" s="145">
        <f>IF(OR(DataGrowthRates!BS74=0,DataGrowthRates!BT74=0),"",DataGrowthRates!BT74-DataGrowthRates!BS74)</f>
        <v>-1.6999999999999886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-0.47000000000002728</v>
      </c>
      <c r="BW74" s="145">
        <f>IF(OR(DataGrowthRates!BV74=0,DataGrowthRates!BW74=0),"",DataGrowthRates!BW74-DataGrowthRates!BV74)</f>
        <v>5.0000000000011369E-2</v>
      </c>
      <c r="BX74" s="145">
        <f>IF(OR(DataGrowthRates!BW74=0,DataGrowthRates!BX74=0),"",DataGrowthRates!BX74-DataGrowthRates!BW74)</f>
        <v>0.53000000000000114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-0.55999999999997385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0.29999999999998295</v>
      </c>
      <c r="CC74" s="145">
        <f>IF(OR(DataGrowthRates!CB74=0,DataGrowthRates!CC74=0),"",DataGrowthRates!CC74-DataGrowthRates!CB74)</f>
        <v>0</v>
      </c>
      <c r="CD74" s="145">
        <f>IF(OR(DataGrowthRates!CC74=0,DataGrowthRates!CD74=0),"",DataGrowthRates!CD74-DataGrowthRates!CC74)</f>
        <v>0.11000000000001364</v>
      </c>
      <c r="CE74" s="145">
        <f>IF(OR(DataGrowthRates!CD74=0,DataGrowthRates!CE74=0),"",DataGrowthRates!CE74-DataGrowthRates!CD74)</f>
        <v>3.9999999999992042E-2</v>
      </c>
      <c r="CF74" s="145" t="str">
        <f>IF(OR(DataGrowthRates!CE74=0,DataGrowthRates!CF74=0),"",DataGrowthRates!CF74-DataGrowthRates!CE74)</f>
        <v/>
      </c>
      <c r="CG74" s="145" t="str">
        <f>IF(OR(DataGrowthRates!CF74=0,DataGrowthRates!CG74=0),"",DataGrowthRates!CG74-DataGrowthRates!CF74)</f>
        <v/>
      </c>
      <c r="CH74" s="145" t="str">
        <f>IF(OR(DataGrowthRates!CG74=0,DataGrowthRates!CH74=0),"",DataGrowthRates!CH74-DataGrowthRates!CG74)</f>
        <v/>
      </c>
    </row>
    <row r="75" spans="1:86" x14ac:dyDescent="0.3">
      <c r="A75" s="5" t="s">
        <v>161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-1.5300000000000011</v>
      </c>
      <c r="BS75" s="145">
        <f>IF(OR(DataGrowthRates!BR75=0,DataGrowthRates!BS75=0),"",DataGrowthRates!BS75-DataGrowthRates!BR75)</f>
        <v>-0.15000000000000568</v>
      </c>
      <c r="BT75" s="145">
        <f>IF(OR(DataGrowthRates!BS75=0,DataGrowthRates!BT75=0),"",DataGrowthRates!BT75-DataGrowthRates!BS75)</f>
        <v>0.15000000000000568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-0.23999999999998067</v>
      </c>
      <c r="BW75" s="145">
        <f>IF(OR(DataGrowthRates!BV75=0,DataGrowthRates!BW75=0),"",DataGrowthRates!BW75-DataGrowthRates!BV75)</f>
        <v>7.9999999999984084E-2</v>
      </c>
      <c r="BX75" s="145">
        <f>IF(OR(DataGrowthRates!BW75=0,DataGrowthRates!BX75=0),"",DataGrowthRates!BX75-DataGrowthRates!BW75)</f>
        <v>-1.1099999999999852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8.0000000000040927E-2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0.15000000000000568</v>
      </c>
      <c r="CC75" s="145">
        <f>IF(OR(DataGrowthRates!CB75=0,DataGrowthRates!CC75=0),"",DataGrowthRates!CC75-DataGrowthRates!CB75)</f>
        <v>0</v>
      </c>
      <c r="CD75" s="145">
        <f>IF(OR(DataGrowthRates!CC75=0,DataGrowthRates!CD75=0),"",DataGrowthRates!CD75-DataGrowthRates!CC75)</f>
        <v>0.55999999999997385</v>
      </c>
      <c r="CE75" s="145">
        <f>IF(OR(DataGrowthRates!CD75=0,DataGrowthRates!CE75=0),"",DataGrowthRates!CE75-DataGrowthRates!CD75)</f>
        <v>-0.12999999999999545</v>
      </c>
      <c r="CF75" s="145" t="str">
        <f>IF(OR(DataGrowthRates!CE75=0,DataGrowthRates!CF75=0),"",DataGrowthRates!CF75-DataGrowthRates!CE75)</f>
        <v/>
      </c>
      <c r="CG75" s="145" t="str">
        <f>IF(OR(DataGrowthRates!CF75=0,DataGrowthRates!CG75=0),"",DataGrowthRates!CG75-DataGrowthRates!CF75)</f>
        <v/>
      </c>
      <c r="CH75" s="145" t="str">
        <f>IF(OR(DataGrowthRates!CG75=0,DataGrowthRates!CH75=0),"",DataGrowthRates!CH75-DataGrowthRates!CG75)</f>
        <v/>
      </c>
    </row>
    <row r="76" spans="1:86" x14ac:dyDescent="0.3">
      <c r="A76" s="62" t="s">
        <v>162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0.21999999999999886</v>
      </c>
      <c r="BT76" s="146">
        <f>IF(OR(DataGrowthRates!BS76=0,DataGrowthRates!BT76=0),"",DataGrowthRates!BT76-DataGrowthRates!BS76)</f>
        <v>-0.21999999999999886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0.52000000000003865</v>
      </c>
      <c r="BW76" s="146">
        <f>IF(OR(DataGrowthRates!BV76=0,DataGrowthRates!BW76=0),"",DataGrowthRates!BW76-DataGrowthRates!BV76)</f>
        <v>0.44999999999998863</v>
      </c>
      <c r="BX76" s="146">
        <f>IF(OR(DataGrowthRates!BW76=0,DataGrowthRates!BX76=0),"",DataGrowthRates!BX76-DataGrowthRates!BW76)</f>
        <v>0.89999999999997726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0.51000000000001933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9.0000000000003411E-2</v>
      </c>
      <c r="CC76" s="146">
        <f>IF(OR(DataGrowthRates!CB76=0,DataGrowthRates!CC76=0),"",DataGrowthRates!CC76-DataGrowthRates!CB76)</f>
        <v>0</v>
      </c>
      <c r="CD76" s="146">
        <f>IF(OR(DataGrowthRates!CC76=0,DataGrowthRates!CD76=0),"",DataGrowthRates!CD76-DataGrowthRates!CC76)</f>
        <v>3.0000000000029559E-2</v>
      </c>
      <c r="CE76" s="146">
        <f>IF(OR(DataGrowthRates!CD76=0,DataGrowthRates!CE76=0),"",DataGrowthRates!CE76-DataGrowthRates!CD76)</f>
        <v>-0.31000000000000227</v>
      </c>
      <c r="CF76" s="146" t="str">
        <f>IF(OR(DataGrowthRates!CE76=0,DataGrowthRates!CF76=0),"",DataGrowthRates!CF76-DataGrowthRates!CE76)</f>
        <v/>
      </c>
      <c r="CG76" s="146" t="str">
        <f>IF(OR(DataGrowthRates!CF76=0,DataGrowthRates!CG76=0),"",DataGrowthRates!CG76-DataGrowthRates!CF76)</f>
        <v/>
      </c>
      <c r="CH76" s="146" t="str">
        <f>IF(OR(DataGrowthRates!CG76=0,DataGrowthRates!CH76=0),"",DataGrowthRates!CH76-DataGrowthRates!CG76)</f>
        <v/>
      </c>
    </row>
    <row r="77" spans="1:86" x14ac:dyDescent="0.3">
      <c r="A77" s="63" t="s">
        <v>165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-1.0200000000000102</v>
      </c>
      <c r="BU77" s="145">
        <f>IF(OR(DataGrowthRates!BT77=0,DataGrowthRates!BU77=0),"",DataGrowthRates!BU77-DataGrowthRates!BT77)</f>
        <v>-7.9999999999984084E-2</v>
      </c>
      <c r="BV77" s="145">
        <f>IF(OR(DataGrowthRates!BU77=0,DataGrowthRates!BV77=0),"",DataGrowthRates!BV77-DataGrowthRates!BU77)</f>
        <v>0.65999999999999659</v>
      </c>
      <c r="BW77" s="145">
        <f>IF(OR(DataGrowthRates!BV77=0,DataGrowthRates!BW77=0),"",DataGrowthRates!BW77-DataGrowthRates!BV77)</f>
        <v>1.3499999999999943</v>
      </c>
      <c r="BX77" s="145">
        <f>IF(OR(DataGrowthRates!BW77=0,DataGrowthRates!BX77=0),"",DataGrowthRates!BX77-DataGrowthRates!BW77)</f>
        <v>0.28999999999996362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0.34000000000003183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-0.69999999999996021</v>
      </c>
      <c r="CC77" s="145">
        <f>IF(OR(DataGrowthRates!CB77=0,DataGrowthRates!CC77=0),"",DataGrowthRates!CC77-DataGrowthRates!CB77)</f>
        <v>0</v>
      </c>
      <c r="CD77" s="145">
        <f>IF(OR(DataGrowthRates!CC77=0,DataGrowthRates!CD77=0),"",DataGrowthRates!CD77-DataGrowthRates!CC77)</f>
        <v>-0.35000000000002274</v>
      </c>
      <c r="CE77" s="145">
        <f>IF(OR(DataGrowthRates!CD77=0,DataGrowthRates!CE77=0),"",DataGrowthRates!CE77-DataGrowthRates!CD77)</f>
        <v>-0.19999999999998863</v>
      </c>
      <c r="CF77" s="145" t="str">
        <f>IF(OR(DataGrowthRates!CE77=0,DataGrowthRates!CF77=0),"",DataGrowthRates!CF77-DataGrowthRates!CE77)</f>
        <v/>
      </c>
      <c r="CG77" s="145" t="str">
        <f>IF(OR(DataGrowthRates!CF77=0,DataGrowthRates!CG77=0),"",DataGrowthRates!CG77-DataGrowthRates!CF77)</f>
        <v/>
      </c>
      <c r="CH77" s="145" t="str">
        <f>IF(OR(DataGrowthRates!CG77=0,DataGrowthRates!CH77=0),"",DataGrowthRates!CH77-DataGrowthRates!CG77)</f>
        <v/>
      </c>
    </row>
    <row r="78" spans="1:86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-0.18000000000000682</v>
      </c>
      <c r="BV78" s="145">
        <f>IF(OR(DataGrowthRates!BU78=0,DataGrowthRates!BV78=0),"",DataGrowthRates!BV78-DataGrowthRates!BU78)</f>
        <v>0.16000000000002501</v>
      </c>
      <c r="BW78" s="145">
        <f>IF(OR(DataGrowthRates!BV78=0,DataGrowthRates!BW78=0),"",DataGrowthRates!BW78-DataGrowthRates!BV78)</f>
        <v>1.4600000000000364</v>
      </c>
      <c r="BX78" s="145">
        <f>IF(OR(DataGrowthRates!BW78=0,DataGrowthRates!BX78=0),"",DataGrowthRates!BX78-DataGrowthRates!BW78)</f>
        <v>-1.7500000000000568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0.42000000000004434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-1.0099999999999909</v>
      </c>
      <c r="CC78" s="145">
        <f>IF(OR(DataGrowthRates!CB78=0,DataGrowthRates!CC78=0),"",DataGrowthRates!CC78-DataGrowthRates!CB78)</f>
        <v>0</v>
      </c>
      <c r="CD78" s="145">
        <f>IF(OR(DataGrowthRates!CC78=0,DataGrowthRates!CD78=0),"",DataGrowthRates!CD78-DataGrowthRates!CC78)</f>
        <v>-4.0000000000048885E-2</v>
      </c>
      <c r="CE78" s="145">
        <f>IF(OR(DataGrowthRates!CD78=0,DataGrowthRates!CE78=0),"",DataGrowthRates!CE78-DataGrowthRates!CD78)</f>
        <v>-0.70999999999997954</v>
      </c>
      <c r="CF78" s="145" t="str">
        <f>IF(OR(DataGrowthRates!CE78=0,DataGrowthRates!CF78=0),"",DataGrowthRates!CF78-DataGrowthRates!CE78)</f>
        <v/>
      </c>
      <c r="CG78" s="145" t="str">
        <f>IF(OR(DataGrowthRates!CF78=0,DataGrowthRates!CG78=0),"",DataGrowthRates!CG78-DataGrowthRates!CF78)</f>
        <v/>
      </c>
      <c r="CH78" s="145" t="str">
        <f>IF(OR(DataGrowthRates!CG78=0,DataGrowthRates!CH78=0),"",DataGrowthRates!CH78-DataGrowthRates!CG78)</f>
        <v/>
      </c>
    </row>
    <row r="79" spans="1:86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-1.7299999999999329</v>
      </c>
      <c r="BW79" s="145">
        <f>IF(OR(DataGrowthRates!BV79=0,DataGrowthRates!BW79=0),"",DataGrowthRates!BW79-DataGrowthRates!BV79)</f>
        <v>1.3499999999999659</v>
      </c>
      <c r="BX79" s="145">
        <f>IF(OR(DataGrowthRates!BW79=0,DataGrowthRates!BX79=0),"",DataGrowthRates!BX79-DataGrowthRates!BW79)</f>
        <v>-3.1900000000000261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0.70000000000001705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0.75</v>
      </c>
      <c r="CC79" s="145">
        <f>IF(OR(DataGrowthRates!CB79=0,DataGrowthRates!CC79=0),"",DataGrowthRates!CC79-DataGrowthRates!CB79)</f>
        <v>0</v>
      </c>
      <c r="CD79" s="145">
        <f>IF(OR(DataGrowthRates!CC79=0,DataGrowthRates!CD79=0),"",DataGrowthRates!CD79-DataGrowthRates!CC79)</f>
        <v>0.56000000000005912</v>
      </c>
      <c r="CE79" s="145">
        <f>IF(OR(DataGrowthRates!CD79=0,DataGrowthRates!CE79=0),"",DataGrowthRates!CE79-DataGrowthRates!CD79)</f>
        <v>-0.84000000000003183</v>
      </c>
      <c r="CF79" s="145" t="str">
        <f>IF(OR(DataGrowthRates!CE79=0,DataGrowthRates!CF79=0),"",DataGrowthRates!CF79-DataGrowthRates!CE79)</f>
        <v/>
      </c>
      <c r="CG79" s="145" t="str">
        <f>IF(OR(DataGrowthRates!CF79=0,DataGrowthRates!CG79=0),"",DataGrowthRates!CG79-DataGrowthRates!CF79)</f>
        <v/>
      </c>
      <c r="CH79" s="145" t="str">
        <f>IF(OR(DataGrowthRates!CG79=0,DataGrowthRates!CH79=0),"",DataGrowthRates!CH79-DataGrowthRates!CG79)</f>
        <v/>
      </c>
    </row>
    <row r="80" spans="1:86" x14ac:dyDescent="0.3">
      <c r="A80" s="62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3.4499999999999886</v>
      </c>
      <c r="BX80" s="146">
        <f>IF(OR(DataGrowthRates!BW80=0,DataGrowthRates!BX80=0),"",DataGrowthRates!BX80-DataGrowthRates!BW80)</f>
        <v>2.4399999999999977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-2.9000000000000057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-0.46999999999997044</v>
      </c>
      <c r="CC80" s="146">
        <f>IF(OR(DataGrowthRates!CB80=0,DataGrowthRates!CC80=0),"",DataGrowthRates!CC80-DataGrowthRates!CB80)</f>
        <v>0</v>
      </c>
      <c r="CD80" s="146">
        <f>IF(OR(DataGrowthRates!CC80=0,DataGrowthRates!CD80=0),"",DataGrowthRates!CD80-DataGrowthRates!CC80)</f>
        <v>0.2899999999999352</v>
      </c>
      <c r="CE80" s="146">
        <f>IF(OR(DataGrowthRates!CD80=0,DataGrowthRates!CE80=0),"",DataGrowthRates!CE80-DataGrowthRates!CD80)</f>
        <v>-0.31999999999999318</v>
      </c>
      <c r="CF80" s="146" t="str">
        <f>IF(OR(DataGrowthRates!CE80=0,DataGrowthRates!CF80=0),"",DataGrowthRates!CF80-DataGrowthRates!CE80)</f>
        <v/>
      </c>
      <c r="CG80" s="146" t="str">
        <f>IF(OR(DataGrowthRates!CF80=0,DataGrowthRates!CG80=0),"",DataGrowthRates!CG80-DataGrowthRates!CF80)</f>
        <v/>
      </c>
      <c r="CH80" s="146" t="str">
        <f>IF(OR(DataGrowthRates!CG80=0,DataGrowthRates!CH80=0),"",DataGrowthRates!CH80-DataGrowthRates!CG80)</f>
        <v/>
      </c>
    </row>
    <row r="81" spans="1:86" x14ac:dyDescent="0.3">
      <c r="A81" s="63" t="s">
        <v>169</v>
      </c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-0.3599999999999568</v>
      </c>
      <c r="BY81" s="145">
        <f>IF(OR(DataGrowthRates!BX81=0,DataGrowthRates!BY81=0),"",DataGrowthRates!BY81-DataGrowthRates!BX81)</f>
        <v>0.84000000000000341</v>
      </c>
      <c r="BZ81" s="145">
        <f>IF(OR(DataGrowthRates!BY81=0,DataGrowthRates!BZ81=0),"",DataGrowthRates!BZ81-DataGrowthRates!BY81)</f>
        <v>2.9999999999972715E-2</v>
      </c>
      <c r="CA81" s="145">
        <f>IF(OR(DataGrowthRates!BZ81=0,DataGrowthRates!CA81=0),"",DataGrowthRates!CA81-DataGrowthRates!BZ81)</f>
        <v>0.24000000000000909</v>
      </c>
      <c r="CB81" s="145">
        <f>IF(OR(DataGrowthRates!CA81=0,DataGrowthRates!CB81=0),"",DataGrowthRates!CB81-DataGrowthRates!CA81)</f>
        <v>-0.35000000000002274</v>
      </c>
      <c r="CC81" s="145">
        <f>IF(OR(DataGrowthRates!CB81=0,DataGrowthRates!CC81=0),"",DataGrowthRates!CC81-DataGrowthRates!CB81)</f>
        <v>0</v>
      </c>
      <c r="CD81" s="145">
        <f>IF(OR(DataGrowthRates!CC81=0,DataGrowthRates!CD81=0),"",DataGrowthRates!CD81-DataGrowthRates!CC81)</f>
        <v>-0.57999999999998408</v>
      </c>
      <c r="CE81" s="145">
        <f>IF(OR(DataGrowthRates!CD81=0,DataGrowthRates!CE81=0),"",DataGrowthRates!CE81-DataGrowthRates!CD81)</f>
        <v>-0.31000000000000227</v>
      </c>
      <c r="CF81" s="145" t="str">
        <f>IF(OR(DataGrowthRates!CE81=0,DataGrowthRates!CF81=0),"",DataGrowthRates!CF81-DataGrowthRates!CE81)</f>
        <v/>
      </c>
      <c r="CG81" s="145" t="str">
        <f>IF(OR(DataGrowthRates!CF81=0,DataGrowthRates!CG81=0),"",DataGrowthRates!CG81-DataGrowthRates!CF81)</f>
        <v/>
      </c>
      <c r="CH81" s="145" t="str">
        <f>IF(OR(DataGrowthRates!CG81=0,DataGrowthRates!CH81=0),"",DataGrowthRates!CH81-DataGrowthRates!CG81)</f>
        <v/>
      </c>
    </row>
    <row r="82" spans="1:86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0.60000000000005116</v>
      </c>
      <c r="BZ82" s="145">
        <f>IF(OR(DataGrowthRates!BY82=0,DataGrowthRates!BZ82=0),"",DataGrowthRates!BZ82-DataGrowthRates!BY82)</f>
        <v>-1.0000000000019327E-2</v>
      </c>
      <c r="CA82" s="145">
        <f>IF(OR(DataGrowthRates!BZ82=0,DataGrowthRates!CA82=0),"",DataGrowthRates!CA82-DataGrowthRates!BZ82)</f>
        <v>6.0000000000002274E-2</v>
      </c>
      <c r="CB82" s="145">
        <f>IF(OR(DataGrowthRates!CA82=0,DataGrowthRates!CB82=0),"",DataGrowthRates!CB82-DataGrowthRates!CA82)</f>
        <v>-0.31000000000000227</v>
      </c>
      <c r="CC82" s="145">
        <f>IF(OR(DataGrowthRates!CB82=0,DataGrowthRates!CC82=0),"",DataGrowthRates!CC82-DataGrowthRates!CB82)</f>
        <v>0</v>
      </c>
      <c r="CD82" s="145">
        <f>IF(OR(DataGrowthRates!CC82=0,DataGrowthRates!CD82=0),"",DataGrowthRates!CD82-DataGrowthRates!CC82)</f>
        <v>0.58000000000001251</v>
      </c>
      <c r="CE82" s="145">
        <f>IF(OR(DataGrowthRates!CD82=0,DataGrowthRates!CE82=0),"",DataGrowthRates!CE82-DataGrowthRates!CD82)</f>
        <v>-0.50999999999999091</v>
      </c>
      <c r="CF82" s="145" t="str">
        <f>IF(OR(DataGrowthRates!CE82=0,DataGrowthRates!CF82=0),"",DataGrowthRates!CF82-DataGrowthRates!CE82)</f>
        <v/>
      </c>
      <c r="CG82" s="145" t="str">
        <f>IF(OR(DataGrowthRates!CF82=0,DataGrowthRates!CG82=0),"",DataGrowthRates!CG82-DataGrowthRates!CF82)</f>
        <v/>
      </c>
      <c r="CH82" s="145" t="str">
        <f>IF(OR(DataGrowthRates!CG82=0,DataGrowthRates!CH82=0),"",DataGrowthRates!CH82-DataGrowthRates!CG82)</f>
        <v/>
      </c>
    </row>
    <row r="83" spans="1:86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0.66000000000002501</v>
      </c>
      <c r="CA83" s="145">
        <f>IF(OR(DataGrowthRates!BZ83=0,DataGrowthRates!CA83=0),"",DataGrowthRates!CA83-DataGrowthRates!BZ83)</f>
        <v>5.0000000000011369E-2</v>
      </c>
      <c r="CB83" s="145">
        <f>IF(OR(DataGrowthRates!CA83=0,DataGrowthRates!CB83=0),"",DataGrowthRates!CB83-DataGrowthRates!CA83)</f>
        <v>3.999999999996362E-2</v>
      </c>
      <c r="CC83" s="145">
        <f>IF(OR(DataGrowthRates!CB83=0,DataGrowthRates!CC83=0),"",DataGrowthRates!CC83-DataGrowthRates!CB83)</f>
        <v>0</v>
      </c>
      <c r="CD83" s="145">
        <f>IF(OR(DataGrowthRates!CC83=0,DataGrowthRates!CD83=0),"",DataGrowthRates!CD83-DataGrowthRates!CC83)</f>
        <v>0.43000000000003524</v>
      </c>
      <c r="CE83" s="145">
        <f>IF(OR(DataGrowthRates!CD83=0,DataGrowthRates!CE83=0),"",DataGrowthRates!CE83-DataGrowthRates!CD83)</f>
        <v>-7.00000000000216E-2</v>
      </c>
      <c r="CF83" s="145" t="str">
        <f>IF(OR(DataGrowthRates!CE83=0,DataGrowthRates!CF83=0),"",DataGrowthRates!CF83-DataGrowthRates!CE83)</f>
        <v/>
      </c>
      <c r="CG83" s="145" t="str">
        <f>IF(OR(DataGrowthRates!CF83=0,DataGrowthRates!CG83=0),"",DataGrowthRates!CG83-DataGrowthRates!CF83)</f>
        <v/>
      </c>
      <c r="CH83" s="145" t="str">
        <f>IF(OR(DataGrowthRates!CG83=0,DataGrowthRates!CH83=0),"",DataGrowthRates!CH83-DataGrowthRates!CG83)</f>
        <v/>
      </c>
    </row>
    <row r="84" spans="1:86" x14ac:dyDescent="0.3">
      <c r="A84" s="62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6"/>
      <c r="BR84" s="146"/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0.10000000000002274</v>
      </c>
      <c r="CB84" s="146">
        <f>IF(OR(DataGrowthRates!CA84=0,DataGrowthRates!CB84=0),"",DataGrowthRates!CB84-DataGrowthRates!CA84)</f>
        <v>0.29999999999995453</v>
      </c>
      <c r="CC84" s="146">
        <f>IF(OR(DataGrowthRates!CB84=0,DataGrowthRates!CC84=0),"",DataGrowthRates!CC84-DataGrowthRates!CB84)</f>
        <v>0</v>
      </c>
      <c r="CD84" s="146">
        <f>IF(OR(DataGrowthRates!CC84=0,DataGrowthRates!CD84=0),"",DataGrowthRates!CD84-DataGrowthRates!CC84)</f>
        <v>1.4000000000000057</v>
      </c>
      <c r="CE84" s="146">
        <f>IF(OR(DataGrowthRates!CD84=0,DataGrowthRates!CE84=0),"",DataGrowthRates!CE84-DataGrowthRates!CD84)</f>
        <v>-0.37999999999999545</v>
      </c>
      <c r="CF84" s="146" t="str">
        <f>IF(OR(DataGrowthRates!CE84=0,DataGrowthRates!CF84=0),"",DataGrowthRates!CF84-DataGrowthRates!CE84)</f>
        <v/>
      </c>
      <c r="CG84" s="146" t="str">
        <f>IF(OR(DataGrowthRates!CF84=0,DataGrowthRates!CG84=0),"",DataGrowthRates!CG84-DataGrowthRates!CF84)</f>
        <v/>
      </c>
      <c r="CH84" s="146" t="str">
        <f>IF(OR(DataGrowthRates!CG84=0,DataGrowthRates!CH84=0),"",DataGrowthRates!CH84-DataGrowthRates!CG84)</f>
        <v/>
      </c>
    </row>
    <row r="85" spans="1:86" x14ac:dyDescent="0.3">
      <c r="A85" s="63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>
        <f>IF(OR(DataGrowthRates!CA85=0,DataGrowthRates!CB85=0),"",DataGrowthRates!CB85-DataGrowthRates!CA85)</f>
        <v>1.3500000000000227</v>
      </c>
      <c r="CC85" s="145">
        <f>IF(OR(DataGrowthRates!CB85=0,DataGrowthRates!CC85=0),"",DataGrowthRates!CC85-DataGrowthRates!CB85)</f>
        <v>1.999999999998181E-2</v>
      </c>
      <c r="CD85" s="145">
        <f>IF(OR(DataGrowthRates!CC85=0,DataGrowthRates!CD85=0),"",DataGrowthRates!CD85-DataGrowthRates!CC85)</f>
        <v>-0.66999999999998749</v>
      </c>
      <c r="CE85" s="145">
        <f>IF(OR(DataGrowthRates!CD85=0,DataGrowthRates!CE85=0),"",DataGrowthRates!CE85-DataGrowthRates!CD85)</f>
        <v>0.74000000000000909</v>
      </c>
      <c r="CF85" s="145" t="str">
        <f>IF(OR(DataGrowthRates!CE85=0,DataGrowthRates!CF85=0),"",DataGrowthRates!CF85-DataGrowthRates!CE85)</f>
        <v/>
      </c>
      <c r="CG85" s="145" t="str">
        <f>IF(OR(DataGrowthRates!CF85=0,DataGrowthRates!CG85=0),"",DataGrowthRates!CG85-DataGrowthRates!CF85)</f>
        <v/>
      </c>
      <c r="CH85" s="145" t="str">
        <f>IF(OR(DataGrowthRates!CG85=0,DataGrowthRates!CH85=0),"",DataGrowthRates!CH85-DataGrowthRates!CG85)</f>
        <v/>
      </c>
    </row>
    <row r="86" spans="1:86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>
        <f>IF(OR(DataGrowthRates!CB86=0,DataGrowthRates!CC86=0),"",DataGrowthRates!CC86-DataGrowthRates!CB86)</f>
        <v>0.54000000000002046</v>
      </c>
      <c r="CD86" s="145">
        <f>IF(OR(DataGrowthRates!CC86=0,DataGrowthRates!CD86=0),"",DataGrowthRates!CD86-DataGrowthRates!CC86)</f>
        <v>-0.15999999999999659</v>
      </c>
      <c r="CE86" s="145">
        <f>IF(OR(DataGrowthRates!CD86=0,DataGrowthRates!CE86=0),"",DataGrowthRates!CE86-DataGrowthRates!CD86)</f>
        <v>1.2699999999999818</v>
      </c>
      <c r="CF86" s="145" t="str">
        <f>IF(OR(DataGrowthRates!CE86=0,DataGrowthRates!CF86=0),"",DataGrowthRates!CF86-DataGrowthRates!CE86)</f>
        <v/>
      </c>
      <c r="CG86" s="145" t="str">
        <f>IF(OR(DataGrowthRates!CF86=0,DataGrowthRates!CG86=0),"",DataGrowthRates!CG86-DataGrowthRates!CF86)</f>
        <v/>
      </c>
      <c r="CH86" s="145" t="str">
        <f>IF(OR(DataGrowthRates!CG86=0,DataGrowthRates!CH86=0),"",DataGrowthRates!CH86-DataGrowthRates!CG86)</f>
        <v/>
      </c>
    </row>
    <row r="87" spans="1:86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>
        <f>IF(OR(DataGrowthRates!CC87=0,DataGrowthRates!CD87=0),"",DataGrowthRates!CD87-DataGrowthRates!CC87)</f>
        <v>1.5700000000000216</v>
      </c>
      <c r="CE87" s="145">
        <f>IF(OR(DataGrowthRates!CD87=0,DataGrowthRates!CE87=0),"",DataGrowthRates!CE87-DataGrowthRates!CD87)</f>
        <v>1.7299999999999898</v>
      </c>
      <c r="CF87" s="145" t="str">
        <f>IF(OR(DataGrowthRates!CE87=0,DataGrowthRates!CF87=0),"",DataGrowthRates!CF87-DataGrowthRates!CE87)</f>
        <v/>
      </c>
      <c r="CG87" s="145" t="str">
        <f>IF(OR(DataGrowthRates!CF87=0,DataGrowthRates!CG87=0),"",DataGrowthRates!CG87-DataGrowthRates!CF87)</f>
        <v/>
      </c>
      <c r="CH87" s="145" t="str">
        <f>IF(OR(DataGrowthRates!CG87=0,DataGrowthRates!CH87=0),"",DataGrowthRates!CH87-DataGrowthRates!CG87)</f>
        <v/>
      </c>
    </row>
    <row r="88" spans="1:86" x14ac:dyDescent="0.3">
      <c r="A88" s="62" t="s">
        <v>179</v>
      </c>
      <c r="B88" s="7"/>
      <c r="C88" s="7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6"/>
      <c r="BR88" s="146"/>
      <c r="BS88" s="146"/>
      <c r="BT88" s="146"/>
      <c r="BU88" s="146"/>
      <c r="BV88" s="146"/>
      <c r="BW88" s="146"/>
      <c r="BX88" s="146"/>
      <c r="BY88" s="146"/>
      <c r="BZ88" s="146"/>
      <c r="CA88" s="146"/>
      <c r="CB88" s="146"/>
      <c r="CC88" s="146"/>
      <c r="CD88" s="146"/>
      <c r="CE88" s="146">
        <f>IF(OR(DataGrowthRates!CD88=0,DataGrowthRates!CE88=0),"",DataGrowthRates!CE88-DataGrowthRates!CD88)</f>
        <v>0.81000000000000227</v>
      </c>
      <c r="CF88" s="146" t="str">
        <f>IF(OR(DataGrowthRates!CE88=0,DataGrowthRates!CF88=0),"",DataGrowthRates!CF88-DataGrowthRates!CE88)</f>
        <v/>
      </c>
      <c r="CG88" s="146" t="str">
        <f>IF(OR(DataGrowthRates!CF88=0,DataGrowthRates!CG88=0),"",DataGrowthRates!CG88-DataGrowthRates!CF88)</f>
        <v/>
      </c>
      <c r="CH88" s="146" t="str">
        <f>IF(OR(DataGrowthRates!CG88=0,DataGrowthRates!CH88=0),"",DataGrowthRates!CH88-DataGrowthRates!CG88)</f>
        <v/>
      </c>
    </row>
    <row r="89" spans="1:86" x14ac:dyDescent="0.3">
      <c r="A89" s="5" t="s">
        <v>193</v>
      </c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 t="str">
        <f>IF(OR(DataGrowthRates!CA89=0,DataGrowthRates!CB89=0),"",DataGrowthRates!CB89-DataGrowthRates!CA89)</f>
        <v/>
      </c>
      <c r="CC89" s="145" t="str">
        <f>IF(OR(DataGrowthRates!CB89=0,DataGrowthRates!CC89=0),"",DataGrowthRates!CC89-DataGrowthRates!CB89)</f>
        <v/>
      </c>
      <c r="CD89" s="145" t="str">
        <f>IF(OR(DataGrowthRates!CC89=0,DataGrowthRates!CD89=0),"",DataGrowthRates!CD89-DataGrowthRates!CC89)</f>
        <v/>
      </c>
      <c r="CE89" s="145"/>
      <c r="CF89" s="145" t="str">
        <f>IF(OR(DataGrowthRates!CE89=0,DataGrowthRates!CF89=0),"",DataGrowthRates!CF89-DataGrowthRates!CE89)</f>
        <v/>
      </c>
      <c r="CG89" s="145" t="str">
        <f>IF(OR(DataGrowthRates!CF89=0,DataGrowthRates!CG89=0),"",DataGrowthRates!CG89-DataGrowthRates!CF89)</f>
        <v/>
      </c>
      <c r="CH89" s="145" t="str">
        <f>IF(OR(DataGrowthRates!CG89=0,DataGrowthRates!CH89=0),"",DataGrowthRates!CH89-DataGrowthRates!CG89)</f>
        <v/>
      </c>
    </row>
    <row r="90" spans="1:86" x14ac:dyDescent="0.3">
      <c r="A90" s="5" t="s">
        <v>194</v>
      </c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 t="str">
        <f>IF(OR(DataGrowthRates!CB90=0,DataGrowthRates!CC90=0),"",DataGrowthRates!CC90-DataGrowthRates!CB90)</f>
        <v/>
      </c>
      <c r="CD90" s="145" t="str">
        <f>IF(OR(DataGrowthRates!CC90=0,DataGrowthRates!CD90=0),"",DataGrowthRates!CD90-DataGrowthRates!CC90)</f>
        <v/>
      </c>
      <c r="CE90" s="145"/>
      <c r="CF90" s="145"/>
      <c r="CG90" s="145" t="str">
        <f>IF(OR(DataGrowthRates!CF90=0,DataGrowthRates!CG90=0),"",DataGrowthRates!CG90-DataGrowthRates!CF90)</f>
        <v/>
      </c>
      <c r="CH90" s="145" t="str">
        <f>IF(OR(DataGrowthRates!CG90=0,DataGrowthRates!CH90=0),"",DataGrowthRates!CH90-DataGrowthRates!CG90)</f>
        <v/>
      </c>
    </row>
    <row r="91" spans="1:86" x14ac:dyDescent="0.3">
      <c r="A91" s="5" t="s">
        <v>195</v>
      </c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 t="str">
        <f>IF(OR(DataGrowthRates!CC91=0,DataGrowthRates!CD91=0),"",DataGrowthRates!CD91-DataGrowthRates!CC91)</f>
        <v/>
      </c>
      <c r="CE91" s="145"/>
      <c r="CF91" s="145"/>
      <c r="CG91" s="145"/>
      <c r="CH91" s="145" t="str">
        <f>IF(OR(DataGrowthRates!CG91=0,DataGrowthRates!CH91=0),"",DataGrowthRates!CH91-DataGrowthRates!CG91)</f>
        <v/>
      </c>
    </row>
    <row r="92" spans="1:86" x14ac:dyDescent="0.3">
      <c r="A92" s="62" t="s">
        <v>196</v>
      </c>
      <c r="B92" s="7"/>
      <c r="C92" s="7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  <c r="BP92" s="146"/>
      <c r="BQ92" s="146"/>
      <c r="BR92" s="146"/>
      <c r="BS92" s="146"/>
      <c r="BT92" s="146"/>
      <c r="BU92" s="146"/>
      <c r="BV92" s="146"/>
      <c r="BW92" s="146"/>
      <c r="BX92" s="146"/>
      <c r="BY92" s="146"/>
      <c r="BZ92" s="146"/>
      <c r="CA92" s="146"/>
      <c r="CB92" s="146"/>
      <c r="CC92" s="146"/>
      <c r="CD92" s="146"/>
      <c r="CE92" s="146"/>
      <c r="CF92" s="146"/>
      <c r="CG92" s="146"/>
      <c r="CH92" s="146"/>
    </row>
    <row r="93" spans="1:86" x14ac:dyDescent="0.3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  <c r="BH93" s="119"/>
      <c r="BI93" s="119"/>
      <c r="BJ93" s="119"/>
      <c r="BK93" s="119"/>
      <c r="BL93" s="119"/>
      <c r="BM93" s="119"/>
      <c r="BN93" s="119"/>
      <c r="BO93" s="119"/>
      <c r="BP93" s="119"/>
      <c r="BQ93" s="119"/>
      <c r="BR93" s="119"/>
      <c r="BS93" s="119"/>
      <c r="BT93" s="119"/>
      <c r="BU93" s="119"/>
      <c r="BV93" s="119"/>
      <c r="BW93" s="119"/>
      <c r="BX93" s="119"/>
      <c r="BY93" s="119"/>
      <c r="BZ93" s="119"/>
      <c r="CA93" s="119"/>
      <c r="CB93" s="119"/>
      <c r="CC93" s="119"/>
      <c r="CD93" s="119"/>
      <c r="CE93" s="119"/>
      <c r="CF93" s="119"/>
      <c r="CG93" s="119"/>
      <c r="CH93" s="119"/>
    </row>
    <row r="94" spans="1:86" x14ac:dyDescent="0.3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  <c r="BH94" s="119"/>
      <c r="BI94" s="119"/>
      <c r="BJ94" s="119"/>
      <c r="BK94" s="119"/>
      <c r="BL94" s="119"/>
      <c r="BM94" s="119"/>
      <c r="BN94" s="119"/>
      <c r="BO94" s="119"/>
      <c r="BP94" s="119"/>
      <c r="BQ94" s="119"/>
      <c r="BR94" s="119"/>
      <c r="BS94" s="119"/>
      <c r="BT94" s="119"/>
      <c r="BU94" s="119"/>
      <c r="BV94" s="119"/>
      <c r="BW94" s="119"/>
      <c r="BX94" s="119"/>
      <c r="BY94" s="119"/>
      <c r="BZ94" s="119"/>
      <c r="CA94" s="119"/>
      <c r="CB94" s="119"/>
      <c r="CC94" s="119"/>
      <c r="CD94" s="119"/>
      <c r="CE94" s="119"/>
      <c r="CF94" s="119"/>
      <c r="CG94" s="119"/>
      <c r="CH94" s="119"/>
    </row>
    <row r="95" spans="1:86" x14ac:dyDescent="0.3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  <c r="BH95" s="119"/>
      <c r="BI95" s="119"/>
      <c r="BJ95" s="119"/>
      <c r="BK95" s="119"/>
      <c r="BL95" s="119"/>
      <c r="BM95" s="119"/>
      <c r="BN95" s="119"/>
      <c r="BO95" s="119"/>
      <c r="BP95" s="119"/>
      <c r="BQ95" s="119"/>
      <c r="BR95" s="119"/>
      <c r="BS95" s="119"/>
      <c r="BT95" s="119"/>
      <c r="BU95" s="119"/>
      <c r="BV95" s="119"/>
      <c r="BW95" s="119"/>
      <c r="BX95" s="119"/>
      <c r="BY95" s="119"/>
      <c r="BZ95" s="119"/>
      <c r="CA95" s="119"/>
      <c r="CB95" s="119"/>
      <c r="CC95" s="119"/>
      <c r="CD95" s="119"/>
      <c r="CE95" s="119"/>
      <c r="CF95" s="119"/>
      <c r="CG95" s="119"/>
      <c r="CH95" s="119"/>
    </row>
    <row r="96" spans="1:86" x14ac:dyDescent="0.3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  <c r="BH96" s="119"/>
      <c r="BI96" s="119"/>
      <c r="BJ96" s="119"/>
      <c r="BK96" s="119"/>
      <c r="BL96" s="119"/>
      <c r="BM96" s="119"/>
      <c r="BN96" s="119"/>
      <c r="BO96" s="119"/>
      <c r="BP96" s="119"/>
      <c r="BQ96" s="119"/>
      <c r="BR96" s="119"/>
      <c r="BS96" s="119"/>
      <c r="BT96" s="119"/>
      <c r="BU96" s="119"/>
      <c r="BV96" s="119"/>
      <c r="BW96" s="119"/>
      <c r="BX96" s="119"/>
      <c r="BY96" s="119"/>
      <c r="BZ96" s="119"/>
      <c r="CA96" s="119"/>
      <c r="CB96" s="119"/>
      <c r="CC96" s="119"/>
      <c r="CD96" s="119"/>
      <c r="CE96" s="119"/>
      <c r="CF96" s="119"/>
      <c r="CG96" s="119"/>
      <c r="CH96" s="119"/>
    </row>
    <row r="97" spans="1:86" x14ac:dyDescent="0.3">
      <c r="A97" s="71"/>
      <c r="B97" s="71"/>
      <c r="C97" s="71" t="s">
        <v>49</v>
      </c>
      <c r="D97" s="71" t="s">
        <v>50</v>
      </c>
      <c r="E97" s="71" t="s">
        <v>51</v>
      </c>
      <c r="F97" s="71" t="s">
        <v>52</v>
      </c>
      <c r="G97" s="71" t="s">
        <v>49</v>
      </c>
      <c r="H97" s="71" t="s">
        <v>50</v>
      </c>
      <c r="I97" s="71" t="s">
        <v>51</v>
      </c>
      <c r="J97" s="71" t="s">
        <v>52</v>
      </c>
      <c r="K97" s="71" t="s">
        <v>49</v>
      </c>
      <c r="L97" s="71" t="s">
        <v>50</v>
      </c>
      <c r="M97" s="71" t="s">
        <v>51</v>
      </c>
      <c r="N97" s="71" t="s">
        <v>52</v>
      </c>
      <c r="O97" s="71" t="s">
        <v>49</v>
      </c>
      <c r="P97" s="71" t="s">
        <v>50</v>
      </c>
      <c r="Q97" s="71" t="s">
        <v>51</v>
      </c>
      <c r="R97" s="71" t="s">
        <v>52</v>
      </c>
      <c r="S97" s="71" t="s">
        <v>49</v>
      </c>
      <c r="T97" s="71" t="s">
        <v>50</v>
      </c>
      <c r="U97" s="71" t="s">
        <v>51</v>
      </c>
      <c r="V97" s="71" t="s">
        <v>52</v>
      </c>
      <c r="W97" s="71" t="s">
        <v>49</v>
      </c>
      <c r="X97" s="71" t="s">
        <v>50</v>
      </c>
      <c r="Y97" s="71" t="s">
        <v>51</v>
      </c>
      <c r="Z97" s="40" t="s">
        <v>52</v>
      </c>
      <c r="AA97" s="82" t="s">
        <v>49</v>
      </c>
      <c r="AB97" s="82" t="s">
        <v>50</v>
      </c>
      <c r="AC97" s="82" t="s">
        <v>51</v>
      </c>
      <c r="AD97" s="82" t="s">
        <v>52</v>
      </c>
      <c r="AE97" s="71" t="s">
        <v>49</v>
      </c>
      <c r="AF97" s="71" t="s">
        <v>50</v>
      </c>
      <c r="AG97" s="71" t="s">
        <v>51</v>
      </c>
      <c r="AH97" s="71" t="s">
        <v>52</v>
      </c>
      <c r="AI97" s="71" t="s">
        <v>49</v>
      </c>
      <c r="AJ97" s="71" t="s">
        <v>50</v>
      </c>
      <c r="AK97" s="71" t="s">
        <v>51</v>
      </c>
      <c r="AL97" s="71" t="s">
        <v>52</v>
      </c>
      <c r="AM97" s="71" t="s">
        <v>49</v>
      </c>
      <c r="AN97" s="71" t="s">
        <v>50</v>
      </c>
      <c r="AO97" s="71" t="s">
        <v>51</v>
      </c>
      <c r="AP97" s="71" t="s">
        <v>52</v>
      </c>
      <c r="AQ97" s="71" t="s">
        <v>49</v>
      </c>
      <c r="AR97" s="71" t="s">
        <v>50</v>
      </c>
      <c r="AS97" s="71" t="s">
        <v>51</v>
      </c>
      <c r="AT97" s="71" t="s">
        <v>52</v>
      </c>
      <c r="AU97" s="71" t="s">
        <v>49</v>
      </c>
      <c r="AV97" s="71" t="s">
        <v>50</v>
      </c>
      <c r="AW97" s="71" t="s">
        <v>51</v>
      </c>
      <c r="AX97" s="71" t="str">
        <f>AX2</f>
        <v>Q4</v>
      </c>
      <c r="AY97" s="71" t="str">
        <f t="shared" ref="AY97:BR98" si="0">AY2</f>
        <v>Q1</v>
      </c>
      <c r="AZ97" s="71" t="str">
        <f t="shared" si="0"/>
        <v>Q2</v>
      </c>
      <c r="BA97" s="71" t="str">
        <f t="shared" si="0"/>
        <v>Q3</v>
      </c>
      <c r="BB97" s="71" t="str">
        <f t="shared" si="0"/>
        <v>Q4</v>
      </c>
      <c r="BC97" s="71" t="str">
        <f t="shared" si="0"/>
        <v>Q1</v>
      </c>
      <c r="BD97" s="71" t="str">
        <f t="shared" si="0"/>
        <v>Q2</v>
      </c>
      <c r="BE97" s="71" t="str">
        <f t="shared" si="0"/>
        <v>Q3</v>
      </c>
      <c r="BF97" s="71" t="str">
        <f t="shared" si="0"/>
        <v>Q4</v>
      </c>
      <c r="BG97" s="71" t="str">
        <f t="shared" si="0"/>
        <v>Q1</v>
      </c>
      <c r="BH97" s="71" t="str">
        <f t="shared" si="0"/>
        <v>Q2</v>
      </c>
      <c r="BI97" s="71" t="str">
        <f t="shared" si="0"/>
        <v>Q3</v>
      </c>
      <c r="BJ97" s="71" t="str">
        <f t="shared" si="0"/>
        <v>Q4</v>
      </c>
      <c r="BK97" s="71" t="str">
        <f t="shared" si="0"/>
        <v>Q1</v>
      </c>
      <c r="BL97" s="71" t="str">
        <f t="shared" si="0"/>
        <v>Q2</v>
      </c>
      <c r="BM97" s="71" t="str">
        <f t="shared" si="0"/>
        <v>Q3</v>
      </c>
      <c r="BN97" s="71" t="str">
        <f t="shared" si="0"/>
        <v>Q4</v>
      </c>
      <c r="BO97" s="71" t="str">
        <f t="shared" si="0"/>
        <v>Q1</v>
      </c>
      <c r="BP97" s="71" t="str">
        <f t="shared" si="0"/>
        <v>Q2</v>
      </c>
      <c r="BQ97" s="71" t="str">
        <f t="shared" si="0"/>
        <v>Q3</v>
      </c>
      <c r="BR97" s="71" t="str">
        <f t="shared" si="0"/>
        <v>Q4</v>
      </c>
      <c r="BS97" s="71" t="str">
        <f t="shared" ref="BS97:BZ97" si="1">BS2</f>
        <v>Q1</v>
      </c>
      <c r="BT97" s="71" t="str">
        <f t="shared" si="1"/>
        <v>Q2</v>
      </c>
      <c r="BU97" s="71" t="str">
        <f t="shared" si="1"/>
        <v>Q3</v>
      </c>
      <c r="BV97" s="71" t="str">
        <f t="shared" si="1"/>
        <v>Q4</v>
      </c>
      <c r="BW97" s="71" t="str">
        <f t="shared" si="1"/>
        <v>Q1</v>
      </c>
      <c r="BX97" s="71" t="str">
        <f t="shared" si="1"/>
        <v>Q2</v>
      </c>
      <c r="BY97" s="71" t="str">
        <f t="shared" si="1"/>
        <v>Q3</v>
      </c>
      <c r="BZ97" s="71" t="str">
        <f t="shared" si="1"/>
        <v>Q4</v>
      </c>
      <c r="CA97" s="71" t="str">
        <f t="shared" ref="CA97:CD97" si="2">CA2</f>
        <v>Q1</v>
      </c>
      <c r="CB97" s="71" t="str">
        <f t="shared" si="2"/>
        <v>Q2</v>
      </c>
      <c r="CC97" s="71" t="str">
        <f t="shared" si="2"/>
        <v>Q3</v>
      </c>
      <c r="CD97" s="71" t="str">
        <f t="shared" si="2"/>
        <v>Q4</v>
      </c>
      <c r="CE97" s="71" t="str">
        <f t="shared" ref="CE97:CH97" si="3">CE2</f>
        <v>Q1</v>
      </c>
      <c r="CF97" s="71" t="str">
        <f t="shared" si="3"/>
        <v>Q2</v>
      </c>
      <c r="CG97" s="71" t="str">
        <f t="shared" si="3"/>
        <v>Q3</v>
      </c>
      <c r="CH97" s="71" t="str">
        <f t="shared" si="3"/>
        <v>Q4</v>
      </c>
    </row>
    <row r="98" spans="1:86" ht="13.5" thickBot="1" x14ac:dyDescent="0.35">
      <c r="B98" s="3" t="s">
        <v>20</v>
      </c>
      <c r="C98" s="61">
        <v>37773</v>
      </c>
      <c r="D98" s="61">
        <v>38596</v>
      </c>
      <c r="E98" s="61">
        <v>38687</v>
      </c>
      <c r="F98" s="61">
        <v>38777</v>
      </c>
      <c r="G98" s="61">
        <v>38869</v>
      </c>
      <c r="H98" s="61">
        <v>38961</v>
      </c>
      <c r="I98" s="61">
        <v>39052</v>
      </c>
      <c r="J98" s="61">
        <v>39142</v>
      </c>
      <c r="K98" s="61">
        <v>39234</v>
      </c>
      <c r="L98" s="61">
        <v>39326</v>
      </c>
      <c r="M98" s="61">
        <v>39417</v>
      </c>
      <c r="N98" s="61">
        <v>39508</v>
      </c>
      <c r="O98" s="61">
        <v>39600</v>
      </c>
      <c r="P98" s="61">
        <v>39692</v>
      </c>
      <c r="Q98" s="61">
        <v>39783</v>
      </c>
      <c r="R98" s="61">
        <v>39873</v>
      </c>
      <c r="S98" s="61">
        <v>39965</v>
      </c>
      <c r="T98" s="61">
        <v>40057</v>
      </c>
      <c r="U98" s="61">
        <v>40148</v>
      </c>
      <c r="V98" s="61">
        <v>40238</v>
      </c>
      <c r="W98" s="61">
        <v>40330</v>
      </c>
      <c r="X98" s="61">
        <v>40422</v>
      </c>
      <c r="Y98" s="61">
        <v>40513</v>
      </c>
      <c r="Z98" s="61">
        <v>40603</v>
      </c>
      <c r="AA98" s="61">
        <v>40695</v>
      </c>
      <c r="AB98" s="61">
        <v>40787</v>
      </c>
      <c r="AC98" s="61">
        <v>40878</v>
      </c>
      <c r="AD98" s="61">
        <v>40969</v>
      </c>
      <c r="AE98" s="61">
        <v>41061</v>
      </c>
      <c r="AF98" s="61">
        <v>41153</v>
      </c>
      <c r="AG98" s="61">
        <v>41244</v>
      </c>
      <c r="AH98" s="61">
        <v>41334</v>
      </c>
      <c r="AI98" s="61">
        <v>41426</v>
      </c>
      <c r="AJ98" s="61">
        <v>41518</v>
      </c>
      <c r="AK98" s="61">
        <v>41609</v>
      </c>
      <c r="AL98" s="61">
        <v>41699</v>
      </c>
      <c r="AM98" s="61">
        <v>41791</v>
      </c>
      <c r="AN98" s="61">
        <v>41883</v>
      </c>
      <c r="AO98" s="61">
        <v>41974</v>
      </c>
      <c r="AP98" s="61">
        <v>42064</v>
      </c>
      <c r="AQ98" s="61">
        <v>42156</v>
      </c>
      <c r="AR98" s="61">
        <v>42248</v>
      </c>
      <c r="AS98" s="61">
        <v>42339</v>
      </c>
      <c r="AT98" s="61">
        <v>42430</v>
      </c>
      <c r="AU98" s="61">
        <v>42522</v>
      </c>
      <c r="AV98" s="61">
        <v>42614</v>
      </c>
      <c r="AW98" s="61">
        <v>42705</v>
      </c>
      <c r="AX98" s="61">
        <f>AX3</f>
        <v>42795</v>
      </c>
      <c r="AY98" s="61">
        <f t="shared" si="0"/>
        <v>42887</v>
      </c>
      <c r="AZ98" s="61">
        <f t="shared" si="0"/>
        <v>42979</v>
      </c>
      <c r="BA98" s="61">
        <f t="shared" si="0"/>
        <v>43070</v>
      </c>
      <c r="BB98" s="61">
        <f t="shared" si="0"/>
        <v>43160</v>
      </c>
      <c r="BC98" s="61">
        <f t="shared" si="0"/>
        <v>43252</v>
      </c>
      <c r="BD98" s="61">
        <f t="shared" si="0"/>
        <v>43344</v>
      </c>
      <c r="BE98" s="61">
        <f t="shared" si="0"/>
        <v>43435</v>
      </c>
      <c r="BF98" s="61">
        <f t="shared" si="0"/>
        <v>43525</v>
      </c>
      <c r="BG98" s="61">
        <f t="shared" si="0"/>
        <v>43617</v>
      </c>
      <c r="BH98" s="61">
        <f t="shared" si="0"/>
        <v>43709</v>
      </c>
      <c r="BI98" s="61">
        <f t="shared" si="0"/>
        <v>43800</v>
      </c>
      <c r="BJ98" s="61">
        <f t="shared" si="0"/>
        <v>43891</v>
      </c>
      <c r="BK98" s="61">
        <f t="shared" si="0"/>
        <v>43983</v>
      </c>
      <c r="BL98" s="61">
        <f t="shared" si="0"/>
        <v>44075</v>
      </c>
      <c r="BM98" s="61">
        <f t="shared" si="0"/>
        <v>44166</v>
      </c>
      <c r="BN98" s="61">
        <f t="shared" si="0"/>
        <v>44256</v>
      </c>
      <c r="BO98" s="61">
        <f t="shared" si="0"/>
        <v>44348</v>
      </c>
      <c r="BP98" s="61">
        <f t="shared" si="0"/>
        <v>44440</v>
      </c>
      <c r="BQ98" s="61">
        <f t="shared" si="0"/>
        <v>44531</v>
      </c>
      <c r="BR98" s="61">
        <f t="shared" si="0"/>
        <v>44621</v>
      </c>
      <c r="BS98" s="61">
        <f t="shared" ref="BS98:BZ98" si="4">BS3</f>
        <v>44713</v>
      </c>
      <c r="BT98" s="61">
        <f t="shared" si="4"/>
        <v>44805</v>
      </c>
      <c r="BU98" s="61">
        <f t="shared" si="4"/>
        <v>44896</v>
      </c>
      <c r="BV98" s="61">
        <f t="shared" si="4"/>
        <v>44986</v>
      </c>
      <c r="BW98" s="61">
        <f t="shared" si="4"/>
        <v>45078</v>
      </c>
      <c r="BX98" s="61">
        <f t="shared" si="4"/>
        <v>45170</v>
      </c>
      <c r="BY98" s="61">
        <f t="shared" si="4"/>
        <v>45261</v>
      </c>
      <c r="BZ98" s="61">
        <f t="shared" si="4"/>
        <v>45352</v>
      </c>
      <c r="CA98" s="61">
        <f t="shared" ref="CA98:CD98" si="5">CA3</f>
        <v>45444</v>
      </c>
      <c r="CB98" s="61">
        <f t="shared" si="5"/>
        <v>45536</v>
      </c>
      <c r="CC98" s="61">
        <f t="shared" si="5"/>
        <v>45627</v>
      </c>
      <c r="CD98" s="61">
        <f t="shared" si="5"/>
        <v>45717</v>
      </c>
      <c r="CE98" s="61">
        <f t="shared" ref="CE98:CH98" si="6">CE3</f>
        <v>45809</v>
      </c>
      <c r="CF98" s="61">
        <f t="shared" si="6"/>
        <v>45901</v>
      </c>
      <c r="CG98" s="61">
        <f t="shared" si="6"/>
        <v>45992</v>
      </c>
      <c r="CH98" s="61">
        <f t="shared" si="6"/>
        <v>46082</v>
      </c>
    </row>
    <row r="99" spans="1:86" ht="39" x14ac:dyDescent="0.3">
      <c r="A99" s="142" t="s">
        <v>90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133"/>
      <c r="AA99" s="133"/>
      <c r="AB99" s="133"/>
      <c r="AC99" s="133"/>
      <c r="AD99" s="133"/>
    </row>
    <row r="100" spans="1:86" x14ac:dyDescent="0.3">
      <c r="A100" s="5" t="s">
        <v>12</v>
      </c>
      <c r="C100" s="76"/>
      <c r="D100" s="144">
        <f>IF(OR(DataGrowthRates!C100="",DataGrowthRates!D100=""),"",DataGrowthRates!D100-DataGrowthRates!C100)</f>
        <v>0.87456068065011672</v>
      </c>
      <c r="E100" s="144">
        <f>IF(OR(DataGrowthRates!D100="",DataGrowthRates!E100=""),"",DataGrowthRates!E100-DataGrowthRates!D100)</f>
        <v>0.18424531794216836</v>
      </c>
      <c r="F100" s="144">
        <f>IF(OR(DataGrowthRates!E100="",DataGrowthRates!F100=""),"",DataGrowthRates!F100-DataGrowthRates!E100)</f>
        <v>-9.8375459904036955E-2</v>
      </c>
      <c r="G100" s="144">
        <f>IF(OR(DataGrowthRates!F100="",DataGrowthRates!G100=""),"",DataGrowthRates!G100-DataGrowthRates!F100)</f>
        <v>-4.1826602272800439E-2</v>
      </c>
      <c r="H100" s="144">
        <f>IF(OR(DataGrowthRates!G100="",DataGrowthRates!H100=""),"",DataGrowthRates!H100-DataGrowthRates!G100)</f>
        <v>-0.74392395247074883</v>
      </c>
      <c r="I100" s="144">
        <f>IF(OR(DataGrowthRates!H100="",DataGrowthRates!I100=""),"",DataGrowthRates!I100-DataGrowthRates!H100)</f>
        <v>0</v>
      </c>
      <c r="J100" s="144">
        <f>IF(OR(DataGrowthRates!I100="",DataGrowthRates!J100=""),"",DataGrowthRates!J100-DataGrowthRates!I100)</f>
        <v>-9.5798061584802419E-2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0.26575805422225973</v>
      </c>
      <c r="M100" s="144">
        <f>IF(OR(DataGrowthRates!L100="",DataGrowthRates!M100=""),"",DataGrowthRates!M100-DataGrowthRates!L100)</f>
        <v>-0.75039597523249801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0.28035226517334921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-7.5169558624810229E-4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7.0436393577067991E-2</v>
      </c>
      <c r="X100" s="144">
        <f>IF(OR(DataGrowthRates!W100="",DataGrowthRates!X100=""),"",DataGrowthRates!X100-DataGrowthRates!W100)</f>
        <v>0.13117373361567819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3.8047809507246733E-4</v>
      </c>
      <c r="AB100" s="144">
        <f>IF(OR(DataGrowthRates!AA100="",DataGrowthRates!AB100=""),"",DataGrowthRates!AB100-DataGrowthRates!AA100)</f>
        <v>0.29382830327293386</v>
      </c>
      <c r="AC100" s="144">
        <f>IF(OR(DataGrowthRates!AB100="",DataGrowthRates!AC100=""),"",DataGrowthRates!AC100-DataGrowthRates!AB100)</f>
        <v>-0.19053622289264327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1.7093944244849739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-5.4900413162504602E-2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3.861450558056756E-3</v>
      </c>
      <c r="AM100" s="144">
        <f>IF(OR(DataGrowthRates!AL100="",DataGrowthRates!AM100=""),"",DataGrowthRates!AM100-DataGrowthRates!AL100)</f>
        <v>0.27890497791587032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-5.7624369702180545E-4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-1.5425243240763109E-4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-1.2179440177666478E-3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3.7650730965826718E-2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>
        <f>IF(OR(DataGrowthRates!CC100="",DataGrowthRates!CD100=""),"",DataGrowthRates!CD100-DataGrowthRates!CC100)</f>
        <v>0</v>
      </c>
      <c r="CE100" s="144">
        <f>IF(OR(DataGrowthRates!CD100="",DataGrowthRates!CE100=""),"",DataGrowthRates!CE100-DataGrowthRates!CD100)</f>
        <v>0</v>
      </c>
      <c r="CF100" s="144" t="str">
        <f>IF(OR(DataGrowthRates!CE100="",DataGrowthRates!CF100=""),"",DataGrowthRates!CF100-DataGrowthRates!CE100)</f>
        <v/>
      </c>
      <c r="CG100" s="144" t="str">
        <f>IF(OR(DataGrowthRates!CF100="",DataGrowthRates!CG100=""),"",DataGrowthRates!CG100-DataGrowthRates!CF100)</f>
        <v/>
      </c>
      <c r="CH100" s="144" t="str">
        <f>IF(OR(DataGrowthRates!CG100="",DataGrowthRates!CH100=""),"",DataGrowthRates!CH100-DataGrowthRates!CG100)</f>
        <v/>
      </c>
    </row>
    <row r="101" spans="1:86" x14ac:dyDescent="0.3">
      <c r="A101" s="5" t="s">
        <v>13</v>
      </c>
      <c r="C101" s="76"/>
      <c r="D101" s="145" t="str">
        <f>IF(OR(DataGrowthRates!C101="",DataGrowthRates!D101=""),"",DataGrowthRates!D101-DataGrowthRates!C101)</f>
        <v/>
      </c>
      <c r="E101" s="145">
        <f>IF(OR(DataGrowthRates!D101="",DataGrowthRates!E101=""),"",DataGrowthRates!E101-DataGrowthRates!D101)</f>
        <v>0.2029744845910173</v>
      </c>
      <c r="F101" s="145">
        <f>IF(OR(DataGrowthRates!E101="",DataGrowthRates!F101=""),"",DataGrowthRates!F101-DataGrowthRates!E101)</f>
        <v>2.4023672890497041</v>
      </c>
      <c r="G101" s="145">
        <f>IF(OR(DataGrowthRates!F101="",DataGrowthRates!G101=""),"",DataGrowthRates!G101-DataGrowthRates!F101)</f>
        <v>-8.3729077247277184E-2</v>
      </c>
      <c r="H101" s="145">
        <f>IF(OR(DataGrowthRates!G101="",DataGrowthRates!H101=""),"",DataGrowthRates!H101-DataGrowthRates!G101)</f>
        <v>1.1084103833643473</v>
      </c>
      <c r="I101" s="145">
        <f>IF(OR(DataGrowthRates!H101="",DataGrowthRates!I101=""),"",DataGrowthRates!I101-DataGrowthRates!H101)</f>
        <v>0</v>
      </c>
      <c r="J101" s="145">
        <f>IF(OR(DataGrowthRates!I101="",DataGrowthRates!J101=""),"",DataGrowthRates!J101-DataGrowthRates!I101)</f>
        <v>-0.21559956153016002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0.23451234902016477</v>
      </c>
      <c r="M101" s="145">
        <f>IF(OR(DataGrowthRates!L101="",DataGrowthRates!M101=""),"",DataGrowthRates!M101-DataGrowthRates!L101)</f>
        <v>1.282360792756529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-3.4264647995527531E-2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-7.7107397406672717E-4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9.2956975811573139E-2</v>
      </c>
      <c r="X101" s="145">
        <f>IF(OR(DataGrowthRates!W101="",DataGrowthRates!X101=""),"",DataGrowthRates!X101-DataGrowthRates!W101)</f>
        <v>0.14760868204945865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1.2818293044403184E-4</v>
      </c>
      <c r="AB101" s="145">
        <f>IF(OR(DataGrowthRates!AA101="",DataGrowthRates!AB101=""),"",DataGrowthRates!AB101-DataGrowthRates!AA101)</f>
        <v>0.68744006834416638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-4.9637368064727738E-3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5.7873328582585426E-2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5.0650979345390201E-2</v>
      </c>
      <c r="AM101" s="145">
        <f>IF(OR(DataGrowthRates!AL101="",DataGrowthRates!AM101=""),"",DataGrowthRates!AM101-DataGrowthRates!AL101)</f>
        <v>-0.14386696941358323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-7.4628620380767785E-4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-1.787553092520433E-4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-1.1594284800064969E-3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5.6528105898466574E-2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>
        <f>IF(OR(DataGrowthRates!CC101="",DataGrowthRates!CD101=""),"",DataGrowthRates!CD101-DataGrowthRates!CC101)</f>
        <v>0</v>
      </c>
      <c r="CE101" s="145">
        <f>IF(OR(DataGrowthRates!CD101="",DataGrowthRates!CE101=""),"",DataGrowthRates!CE101-DataGrowthRates!CD101)</f>
        <v>0</v>
      </c>
      <c r="CF101" s="145" t="str">
        <f>IF(OR(DataGrowthRates!CE101="",DataGrowthRates!CF101=""),"",DataGrowthRates!CF101-DataGrowthRates!CE101)</f>
        <v/>
      </c>
      <c r="CG101" s="145" t="str">
        <f>IF(OR(DataGrowthRates!CF101="",DataGrowthRates!CG101=""),"",DataGrowthRates!CG101-DataGrowthRates!CF101)</f>
        <v/>
      </c>
      <c r="CH101" s="145" t="str">
        <f>IF(OR(DataGrowthRates!CG101="",DataGrowthRates!CH101=""),"",DataGrowthRates!CH101-DataGrowthRates!CG101)</f>
        <v/>
      </c>
    </row>
    <row r="102" spans="1:86" x14ac:dyDescent="0.3">
      <c r="A102" s="5" t="s">
        <v>14</v>
      </c>
      <c r="C102" s="76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>
        <f>IF(OR(DataGrowthRates!E102="",DataGrowthRates!F102=""),"",DataGrowthRates!F102-DataGrowthRates!E102)</f>
        <v>0.10243492506276275</v>
      </c>
      <c r="G102" s="145">
        <f>IF(OR(DataGrowthRates!F102="",DataGrowthRates!G102=""),"",DataGrowthRates!G102-DataGrowthRates!F102)</f>
        <v>-0.32876235771569196</v>
      </c>
      <c r="H102" s="145">
        <f>IF(OR(DataGrowthRates!G102="",DataGrowthRates!H102=""),"",DataGrowthRates!H102-DataGrowthRates!G102)</f>
        <v>-0.15765450724074315</v>
      </c>
      <c r="I102" s="145">
        <f>IF(OR(DataGrowthRates!H102="",DataGrowthRates!I102=""),"",DataGrowthRates!I102-DataGrowthRates!H102)</f>
        <v>0</v>
      </c>
      <c r="J102" s="145">
        <f>IF(OR(DataGrowthRates!I102="",DataGrowthRates!J102=""),"",DataGrowthRates!J102-DataGrowthRates!I102)</f>
        <v>6.5071018429967431E-3</v>
      </c>
      <c r="K102" s="145">
        <f>IF(OR(DataGrowthRates!J102="",DataGrowthRates!K102=""),"",DataGrowthRates!K102-DataGrowthRates!J102)</f>
        <v>0</v>
      </c>
      <c r="L102" s="145">
        <f>IF(OR(DataGrowthRates!K102="",DataGrowthRates!L102=""),"",DataGrowthRates!L102-DataGrowthRates!K102)</f>
        <v>0.44356269783015922</v>
      </c>
      <c r="M102" s="145">
        <f>IF(OR(DataGrowthRates!L102="",DataGrowthRates!M102=""),"",DataGrowthRates!M102-DataGrowthRates!L102)</f>
        <v>0.31861888041026054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0.20703850774890475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-7.859028553578451E-4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5.2617581731462471E-2</v>
      </c>
      <c r="X102" s="145">
        <f>IF(OR(DataGrowthRates!W102="",DataGrowthRates!X102=""),"",DataGrowthRates!X102-DataGrowthRates!W102)</f>
        <v>0.14182198220311559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8.2122039918341994E-4</v>
      </c>
      <c r="AB102" s="145">
        <f>IF(OR(DataGrowthRates!AA102="",DataGrowthRates!AB102=""),"",DataGrowthRates!AB102-DataGrowthRates!AA102)</f>
        <v>-0.21228567091859452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-8.0372270759118125E-2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2.2733389221869293E-2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-4.84907917508548E-3</v>
      </c>
      <c r="AM102" s="145">
        <f>IF(OR(DataGrowthRates!AL102="",DataGrowthRates!AM102=""),"",DataGrowthRates!AM102-DataGrowthRates!AL102)</f>
        <v>-0.3862042040928062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4.2500036106841499E-2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-4.1430455030563307E-2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-2.3484106523019577E-4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-1.9546799445515628E-3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5.1139774699038298E-3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>
        <f>IF(OR(DataGrowthRates!CC102="",DataGrowthRates!CD102=""),"",DataGrowthRates!CD102-DataGrowthRates!CC102)</f>
        <v>0</v>
      </c>
      <c r="CE102" s="145">
        <f>IF(OR(DataGrowthRates!CD102="",DataGrowthRates!CE102=""),"",DataGrowthRates!CE102-DataGrowthRates!CD102)</f>
        <v>0</v>
      </c>
      <c r="CF102" s="145" t="str">
        <f>IF(OR(DataGrowthRates!CE102="",DataGrowthRates!CF102=""),"",DataGrowthRates!CF102-DataGrowthRates!CE102)</f>
        <v/>
      </c>
      <c r="CG102" s="145" t="str">
        <f>IF(OR(DataGrowthRates!CF102="",DataGrowthRates!CG102=""),"",DataGrowthRates!CG102-DataGrowthRates!CF102)</f>
        <v/>
      </c>
      <c r="CH102" s="145" t="str">
        <f>IF(OR(DataGrowthRates!CG102="",DataGrowthRates!CH102=""),"",DataGrowthRates!CH102-DataGrowthRates!CG102)</f>
        <v/>
      </c>
    </row>
    <row r="103" spans="1:86" x14ac:dyDescent="0.3">
      <c r="A103" s="62" t="s">
        <v>15</v>
      </c>
      <c r="B103" s="7"/>
      <c r="C103" s="77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>
        <f>IF(OR(DataGrowthRates!F103="",DataGrowthRates!G103=""),"",DataGrowthRates!G103-DataGrowthRates!F103)</f>
        <v>-0.26917560231999405</v>
      </c>
      <c r="H103" s="146">
        <f>IF(OR(DataGrowthRates!G103="",DataGrowthRates!H103=""),"",DataGrowthRates!H103-DataGrowthRates!G103)</f>
        <v>-0.20531648843739481</v>
      </c>
      <c r="I103" s="146">
        <f>IF(OR(DataGrowthRates!H103="",DataGrowthRates!I103=""),"",DataGrowthRates!I103-DataGrowthRates!H103)</f>
        <v>0</v>
      </c>
      <c r="J103" s="146">
        <f>IF(OR(DataGrowthRates!I103="",DataGrowthRates!J103=""),"",DataGrowthRates!J103-DataGrowthRates!I103)</f>
        <v>-6.4390740683566428E-2</v>
      </c>
      <c r="K103" s="146">
        <f>IF(OR(DataGrowthRates!J103="",DataGrowthRates!K103=""),"",DataGrowthRates!K103-DataGrowthRates!J103)</f>
        <v>0</v>
      </c>
      <c r="L103" s="146">
        <f>IF(OR(DataGrowthRates!K103="",DataGrowthRates!L103=""),"",DataGrowthRates!L103-DataGrowthRates!K103)</f>
        <v>0.12175410962226518</v>
      </c>
      <c r="M103" s="146">
        <f>IF(OR(DataGrowthRates!L103="",DataGrowthRates!M103=""),"",DataGrowthRates!M103-DataGrowthRates!L103)</f>
        <v>-0.25991157905596829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-0.23057318876005528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-7.4853010289333E-4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0.10385747617805752</v>
      </c>
      <c r="X103" s="146">
        <f>IF(OR(DataGrowthRates!W103="",DataGrowthRates!X103=""),"",DataGrowthRates!X103-DataGrowthRates!W103)</f>
        <v>0.11805988930168487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-1.2294692976939636E-3</v>
      </c>
      <c r="AB103" s="146">
        <f>IF(OR(DataGrowthRates!AA103="",DataGrowthRates!AB103=""),"",DataGrowthRates!AB103-DataGrowthRates!AA103)</f>
        <v>2.1185187450311362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9.4754088055940433E-2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-1.6136903355276622E-2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-4.3250933496027488E-2</v>
      </c>
      <c r="AM103" s="146">
        <f>IF(OR(DataGrowthRates!AL103="",DataGrowthRates!AM103=""),"",DataGrowthRates!AM103-DataGrowthRates!AL103)</f>
        <v>0.16166491467865635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-0.11278132909439148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-0.22479480548016562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-3.1097696805482133E-4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-4.0939289634078779E-3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2.0205658288253492E-2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>
        <f>IF(OR(DataGrowthRates!CC103="",DataGrowthRates!CD103=""),"",DataGrowthRates!CD103-DataGrowthRates!CC103)</f>
        <v>0</v>
      </c>
      <c r="CE103" s="146">
        <f>IF(OR(DataGrowthRates!CD103="",DataGrowthRates!CE103=""),"",DataGrowthRates!CE103-DataGrowthRates!CD103)</f>
        <v>0</v>
      </c>
      <c r="CF103" s="146" t="str">
        <f>IF(OR(DataGrowthRates!CE103="",DataGrowthRates!CF103=""),"",DataGrowthRates!CF103-DataGrowthRates!CE103)</f>
        <v/>
      </c>
      <c r="CG103" s="146" t="str">
        <f>IF(OR(DataGrowthRates!CF103="",DataGrowthRates!CG103=""),"",DataGrowthRates!CG103-DataGrowthRates!CF103)</f>
        <v/>
      </c>
      <c r="CH103" s="146" t="str">
        <f>IF(OR(DataGrowthRates!CG103="",DataGrowthRates!CH103=""),"",DataGrowthRates!CH103-DataGrowthRates!CG103)</f>
        <v/>
      </c>
    </row>
    <row r="104" spans="1:86" x14ac:dyDescent="0.3">
      <c r="A104" s="63" t="s">
        <v>16</v>
      </c>
      <c r="B104"/>
      <c r="C104" s="78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>
        <f>IF(OR(DataGrowthRates!G104="",DataGrowthRates!H104=""),"",DataGrowthRates!H104-DataGrowthRates!G104)</f>
        <v>6.0424382766329554E-2</v>
      </c>
      <c r="I104" s="144">
        <f>IF(OR(DataGrowthRates!H104="",DataGrowthRates!I104=""),"",DataGrowthRates!I104-DataGrowthRates!H104)</f>
        <v>8.4783355092583168E-2</v>
      </c>
      <c r="J104" s="144">
        <f>IF(OR(DataGrowthRates!I104="",DataGrowthRates!J104=""),"",DataGrowthRates!J104-DataGrowthRates!I104)</f>
        <v>0.3991851217213136</v>
      </c>
      <c r="K104" s="144">
        <f>IF(OR(DataGrowthRates!J104="",DataGrowthRates!K104=""),"",DataGrowthRates!K104-DataGrowthRates!J104)</f>
        <v>-0.2324205260498533</v>
      </c>
      <c r="L104" s="144">
        <f>IF(OR(DataGrowthRates!K104="",DataGrowthRates!L104=""),"",DataGrowthRates!L104-DataGrowthRates!K104)</f>
        <v>-3.8303260900983016E-2</v>
      </c>
      <c r="M104" s="144">
        <f>IF(OR(DataGrowthRates!L104="",DataGrowthRates!M104=""),"",DataGrowthRates!M104-DataGrowthRates!L104)</f>
        <v>1.5908685724521079</v>
      </c>
      <c r="N104" s="144">
        <f>IF(OR(DataGrowthRates!M104="",DataGrowthRates!N104=""),"",DataGrowthRates!N104-DataGrowthRates!M104)</f>
        <v>0</v>
      </c>
      <c r="O104" s="144">
        <f>IF(OR(DataGrowthRates!N104="",DataGrowthRates!O104=""),"",DataGrowthRates!O104-DataGrowthRates!N104)</f>
        <v>0</v>
      </c>
      <c r="P104" s="144">
        <f>IF(OR(DataGrowthRates!O104="",DataGrowthRates!P104=""),"",DataGrowthRates!P104-DataGrowthRates!O104)</f>
        <v>-0.13691948997278081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-2.3073410005838513E-2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-0.15801449688484892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0.10919327903957843</v>
      </c>
      <c r="X104" s="144">
        <f>IF(OR(DataGrowthRates!W104="",DataGrowthRates!X104=""),"",DataGrowthRates!X104-DataGrowthRates!W104)</f>
        <v>-0.28656124607431188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-3.6759862063795445E-4</v>
      </c>
      <c r="AB104" s="144">
        <f>IF(OR(DataGrowthRates!AA104="",DataGrowthRates!AB104=""),"",DataGrowthRates!AB104-DataGrowthRates!AA104)</f>
        <v>1.2818020486540396</v>
      </c>
      <c r="AC104" s="144">
        <f>IF(OR(DataGrowthRates!AB104="",DataGrowthRates!AC104=""),"",DataGrowthRates!AC104-DataGrowthRates!AB104)</f>
        <v>-0.18236341576347309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-1.1763909098197955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0.17953639647829567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-7.2212261532131894E-3</v>
      </c>
      <c r="AM104" s="144">
        <f>IF(OR(DataGrowthRates!AL104="",DataGrowthRates!AM104=""),"",DataGrowthRates!AM104-DataGrowthRates!AL104)</f>
        <v>-0.1655939804916009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-2.4802047785477122E-4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4.7901294154328866E-5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-1.1577596811673807E-4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2.225620199598799E-2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>
        <f>IF(OR(DataGrowthRates!CC104="",DataGrowthRates!CD104=""),"",DataGrowthRates!CD104-DataGrowthRates!CC104)</f>
        <v>0</v>
      </c>
      <c r="CE104" s="144">
        <f>IF(OR(DataGrowthRates!CD104="",DataGrowthRates!CE104=""),"",DataGrowthRates!CE104-DataGrowthRates!CD104)</f>
        <v>0</v>
      </c>
      <c r="CF104" s="144" t="str">
        <f>IF(OR(DataGrowthRates!CE104="",DataGrowthRates!CF104=""),"",DataGrowthRates!CF104-DataGrowthRates!CE104)</f>
        <v/>
      </c>
      <c r="CG104" s="144" t="str">
        <f>IF(OR(DataGrowthRates!CF104="",DataGrowthRates!CG104=""),"",DataGrowthRates!CG104-DataGrowthRates!CF104)</f>
        <v/>
      </c>
      <c r="CH104" s="144" t="str">
        <f>IF(OR(DataGrowthRates!CG104="",DataGrowthRates!CH104=""),"",DataGrowthRates!CH104-DataGrowthRates!CG104)</f>
        <v/>
      </c>
    </row>
    <row r="105" spans="1:86" x14ac:dyDescent="0.3">
      <c r="A105" s="5" t="s">
        <v>17</v>
      </c>
      <c r="B105"/>
      <c r="C105" s="78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>
        <f>IF(OR(DataGrowthRates!H105="",DataGrowthRates!I105=""),"",DataGrowthRates!I105-DataGrowthRates!H105)</f>
        <v>-0.32471191602881744</v>
      </c>
      <c r="J105" s="145">
        <f>IF(OR(DataGrowthRates!I105="",DataGrowthRates!J105=""),"",DataGrowthRates!J105-DataGrowthRates!I105)</f>
        <v>0.85788133482710516</v>
      </c>
      <c r="K105" s="145">
        <f>IF(OR(DataGrowthRates!J105="",DataGrowthRates!K105=""),"",DataGrowthRates!K105-DataGrowthRates!J105)</f>
        <v>7.941646213091702E-2</v>
      </c>
      <c r="L105" s="145">
        <f>IF(OR(DataGrowthRates!K105="",DataGrowthRates!L105=""),"",DataGrowthRates!L105-DataGrowthRates!K105)</f>
        <v>-0.8770925044024801</v>
      </c>
      <c r="M105" s="145">
        <f>IF(OR(DataGrowthRates!L105="",DataGrowthRates!M105=""),"",DataGrowthRates!M105-DataGrowthRates!L105)</f>
        <v>-0.88105134219759829</v>
      </c>
      <c r="N105" s="145">
        <f>IF(OR(DataGrowthRates!M105="",DataGrowthRates!N105=""),"",DataGrowthRates!N105-DataGrowthRates!M105)</f>
        <v>0</v>
      </c>
      <c r="O105" s="145">
        <f>IF(OR(DataGrowthRates!N105="",DataGrowthRates!O105=""),"",DataGrowthRates!O105-DataGrowthRates!N105)</f>
        <v>0</v>
      </c>
      <c r="P105" s="145">
        <f>IF(OR(DataGrowthRates!O105="",DataGrowthRates!P105=""),"",DataGrowthRates!P105-DataGrowthRates!O105)</f>
        <v>0.14655026967689455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-0.32783093646077699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0.58438509081270107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7.5687948242854297E-2</v>
      </c>
      <c r="X105" s="145">
        <f>IF(OR(DataGrowthRates!W105="",DataGrowthRates!X105=""),"",DataGrowthRates!X105-DataGrowthRates!W105)</f>
        <v>-0.17765728409317694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-1.23485737941742E-4</v>
      </c>
      <c r="AB105" s="145">
        <f>IF(OR(DataGrowthRates!AA105="",DataGrowthRates!AB105=""),"",DataGrowthRates!AB105-DataGrowthRates!AA105)</f>
        <v>-0.44747878477186998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2.5080370286879816E-2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2.6800073727028195E-2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-3.6370836919779048E-2</v>
      </c>
      <c r="AM105" s="145">
        <f>IF(OR(DataGrowthRates!AL105="",DataGrowthRates!AM105=""),"",DataGrowthRates!AM105-DataGrowthRates!AL105)</f>
        <v>-1.5240472019482976E-2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-2.7116070185684293E-4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4.4813494538331611E-5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-2.8673858983343514E-3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3.2521225240879748E-2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>
        <f>IF(OR(DataGrowthRates!CC105="",DataGrowthRates!CD105=""),"",DataGrowthRates!CD105-DataGrowthRates!CC105)</f>
        <v>0</v>
      </c>
      <c r="CE105" s="145">
        <f>IF(OR(DataGrowthRates!CD105="",DataGrowthRates!CE105=""),"",DataGrowthRates!CE105-DataGrowthRates!CD105)</f>
        <v>0</v>
      </c>
      <c r="CF105" s="145" t="str">
        <f>IF(OR(DataGrowthRates!CE105="",DataGrowthRates!CF105=""),"",DataGrowthRates!CF105-DataGrowthRates!CE105)</f>
        <v/>
      </c>
      <c r="CG105" s="145" t="str">
        <f>IF(OR(DataGrowthRates!CF105="",DataGrowthRates!CG105=""),"",DataGrowthRates!CG105-DataGrowthRates!CF105)</f>
        <v/>
      </c>
      <c r="CH105" s="145" t="str">
        <f>IF(OR(DataGrowthRates!CG105="",DataGrowthRates!CH105=""),"",DataGrowthRates!CH105-DataGrowthRates!CG105)</f>
        <v/>
      </c>
    </row>
    <row r="106" spans="1:86" x14ac:dyDescent="0.3">
      <c r="A106" s="5" t="s">
        <v>18</v>
      </c>
      <c r="B106"/>
      <c r="C106" s="78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>
        <f>IF(OR(DataGrowthRates!I106="",DataGrowthRates!J106=""),"",DataGrowthRates!J106-DataGrowthRates!I106)</f>
        <v>0.99588848016466458</v>
      </c>
      <c r="K106" s="145">
        <f>IF(OR(DataGrowthRates!J106="",DataGrowthRates!K106=""),"",DataGrowthRates!K106-DataGrowthRates!J106)</f>
        <v>-0.15480009486153823</v>
      </c>
      <c r="L106" s="145">
        <f>IF(OR(DataGrowthRates!K106="",DataGrowthRates!L106=""),"",DataGrowthRates!L106-DataGrowthRates!K106)</f>
        <v>-0.69907843764011468</v>
      </c>
      <c r="M106" s="145">
        <f>IF(OR(DataGrowthRates!L106="",DataGrowthRates!M106=""),"",DataGrowthRates!M106-DataGrowthRates!L106)</f>
        <v>-1.2919438194462791</v>
      </c>
      <c r="N106" s="145">
        <f>IF(OR(DataGrowthRates!M106="",DataGrowthRates!N106=""),"",DataGrowthRates!N106-DataGrowthRates!M106)</f>
        <v>0</v>
      </c>
      <c r="O106" s="145">
        <f>IF(OR(DataGrowthRates!N106="",DataGrowthRates!O106=""),"",DataGrowthRates!O106-DataGrowthRates!N106)</f>
        <v>0</v>
      </c>
      <c r="P106" s="145">
        <f>IF(OR(DataGrowthRates!O106="",DataGrowthRates!P106=""),"",DataGrowthRates!P106-DataGrowthRates!O106)</f>
        <v>-0.21382744196513392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0.34400721754520702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0.40905457628987052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7.2112100819657285E-2</v>
      </c>
      <c r="X106" s="145">
        <f>IF(OR(DataGrowthRates!W106="",DataGrowthRates!X106=""),"",DataGrowthRates!X106-DataGrowthRates!W106)</f>
        <v>6.1104350494986061E-2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-8.2878555864482339E-4</v>
      </c>
      <c r="AB106" s="145">
        <f>IF(OR(DataGrowthRates!AA106="",DataGrowthRates!AB106=""),"",DataGrowthRates!AB106-DataGrowthRates!AA106)</f>
        <v>-1.0150920220016943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-1.7189545146134133E-2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4.8742689267505579E-2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1.1840213806767697E-2</v>
      </c>
      <c r="AM106" s="145">
        <f>IF(OR(DataGrowthRates!AL106="",DataGrowthRates!AM106=""),"",DataGrowthRates!AM106-DataGrowthRates!AL106)</f>
        <v>0.28507003684098897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4.1803075920372357E-2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-8.231216241989936E-2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3.9318081399564164E-5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-6.9213907063194746E-3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1.5434151448668665E-2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>
        <f>IF(OR(DataGrowthRates!CC106="",DataGrowthRates!CD106=""),"",DataGrowthRates!CD106-DataGrowthRates!CC106)</f>
        <v>0</v>
      </c>
      <c r="CE106" s="145">
        <f>IF(OR(DataGrowthRates!CD106="",DataGrowthRates!CE106=""),"",DataGrowthRates!CE106-DataGrowthRates!CD106)</f>
        <v>0</v>
      </c>
      <c r="CF106" s="145" t="str">
        <f>IF(OR(DataGrowthRates!CE106="",DataGrowthRates!CF106=""),"",DataGrowthRates!CF106-DataGrowthRates!CE106)</f>
        <v/>
      </c>
      <c r="CG106" s="145" t="str">
        <f>IF(OR(DataGrowthRates!CF106="",DataGrowthRates!CG106=""),"",DataGrowthRates!CG106-DataGrowthRates!CF106)</f>
        <v/>
      </c>
      <c r="CH106" s="145" t="str">
        <f>IF(OR(DataGrowthRates!CG106="",DataGrowthRates!CH106=""),"",DataGrowthRates!CH106-DataGrowthRates!CG106)</f>
        <v/>
      </c>
    </row>
    <row r="107" spans="1:86" x14ac:dyDescent="0.3">
      <c r="A107" s="62" t="s">
        <v>19</v>
      </c>
      <c r="B107" s="51"/>
      <c r="C107" s="79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>
        <f>IF(OR(DataGrowthRates!J107="",DataGrowthRates!K107=""),"",DataGrowthRates!K107-DataGrowthRates!J107)</f>
        <v>-1.4388134059749911</v>
      </c>
      <c r="L107" s="146">
        <f>IF(OR(DataGrowthRates!K107="",DataGrowthRates!L107=""),"",DataGrowthRates!L107-DataGrowthRates!K107)</f>
        <v>-9.9953803150441667E-2</v>
      </c>
      <c r="M107" s="146">
        <f>IF(OR(DataGrowthRates!L107="",DataGrowthRates!M107=""),"",DataGrowthRates!M107-DataGrowthRates!L107)</f>
        <v>-0.53604092164282457</v>
      </c>
      <c r="N107" s="146">
        <f>IF(OR(DataGrowthRates!M107="",DataGrowthRates!N107=""),"",DataGrowthRates!N107-DataGrowthRates!M107)</f>
        <v>0</v>
      </c>
      <c r="O107" s="146">
        <f>IF(OR(DataGrowthRates!N107="",DataGrowthRates!O107=""),"",DataGrowthRates!O107-DataGrowthRates!N107)</f>
        <v>0</v>
      </c>
      <c r="P107" s="146">
        <f>IF(OR(DataGrowthRates!O107="",DataGrowthRates!P107=""),"",DataGrowthRates!P107-DataGrowthRates!O107)</f>
        <v>3.5910271364935742E-2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1.6755848688054353E-2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0.1013160716996433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-0.10474671829641724</v>
      </c>
      <c r="X107" s="146">
        <f>IF(OR(DataGrowthRates!W107="",DataGrowthRates!X107=""),"",DataGrowthRates!X107-DataGrowthRates!W107)</f>
        <v>-7.628473944240155E-2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1.2421760657201908E-3</v>
      </c>
      <c r="AB107" s="146">
        <f>IF(OR(DataGrowthRates!AA107="",DataGrowthRates!AB107=""),"",DataGrowthRates!AB107-DataGrowthRates!AA107)</f>
        <v>-0.82381895914307224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-1.1183923675014196E-2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-4.4395740618465407E-2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3.2550769440738758E-2</v>
      </c>
      <c r="AM107" s="146">
        <f>IF(OR(DataGrowthRates!AL107="",DataGrowthRates!AM107=""),"",DataGrowthRates!AM107-DataGrowthRates!AL107)</f>
        <v>-5.810512409029478E-2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0.22054518978541404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1.4822798660103942E-2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3.608712614289189E-5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5.1230475728041291E-3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2.3196962624423723E-2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>
        <f>IF(OR(DataGrowthRates!CC107="",DataGrowthRates!CD107=""),"",DataGrowthRates!CD107-DataGrowthRates!CC107)</f>
        <v>0</v>
      </c>
      <c r="CE107" s="146">
        <f>IF(OR(DataGrowthRates!CD107="",DataGrowthRates!CE107=""),"",DataGrowthRates!CE107-DataGrowthRates!CD107)</f>
        <v>0</v>
      </c>
      <c r="CF107" s="146" t="str">
        <f>IF(OR(DataGrowthRates!CE107="",DataGrowthRates!CF107=""),"",DataGrowthRates!CF107-DataGrowthRates!CE107)</f>
        <v/>
      </c>
      <c r="CG107" s="146" t="str">
        <f>IF(OR(DataGrowthRates!CF107="",DataGrowthRates!CG107=""),"",DataGrowthRates!CG107-DataGrowthRates!CF107)</f>
        <v/>
      </c>
      <c r="CH107" s="146" t="str">
        <f>IF(OR(DataGrowthRates!CG107="",DataGrowthRates!CH107=""),"",DataGrowthRates!CH107-DataGrowthRates!CG107)</f>
        <v/>
      </c>
    </row>
    <row r="108" spans="1:86" x14ac:dyDescent="0.3">
      <c r="A108" s="63" t="s">
        <v>22</v>
      </c>
      <c r="B108" s="64"/>
      <c r="C108" s="78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>
        <f>IF(OR(DataGrowthRates!K108="",DataGrowthRates!L108=""),"",DataGrowthRates!L108-DataGrowthRates!K108)</f>
        <v>-0.76014924610372359</v>
      </c>
      <c r="M108" s="144">
        <f>IF(OR(DataGrowthRates!L108="",DataGrowthRates!M108=""),"",DataGrowthRates!M108-DataGrowthRates!L108)</f>
        <v>-0.87025099412972073</v>
      </c>
      <c r="N108" s="144">
        <f>IF(OR(DataGrowthRates!M108="",DataGrowthRates!N108=""),"",DataGrowthRates!N108-DataGrowthRates!M108)</f>
        <v>1.8867683862061835E-2</v>
      </c>
      <c r="O108" s="144">
        <f>IF(OR(DataGrowthRates!N108="",DataGrowthRates!O108=""),"",DataGrowthRates!O108-DataGrowthRates!N108)</f>
        <v>-7.6216939998072775E-3</v>
      </c>
      <c r="P108" s="144">
        <f>IF(OR(DataGrowthRates!O108="",DataGrowthRates!P108=""),"",DataGrowthRates!P108-DataGrowthRates!O108)</f>
        <v>0.47177778924860725</v>
      </c>
      <c r="Q108" s="144">
        <f>IF(OR(DataGrowthRates!P108="",DataGrowthRates!Q108=""),"",DataGrowthRates!Q108-DataGrowthRates!P108)</f>
        <v>0</v>
      </c>
      <c r="R108" s="144">
        <f>IF(OR(DataGrowthRates!Q108="",DataGrowthRates!R108=""),"",DataGrowthRates!R108-DataGrowthRates!Q108)</f>
        <v>4.237602636883997E-2</v>
      </c>
      <c r="S108" s="144">
        <f>IF(OR(DataGrowthRates!R108="",DataGrowthRates!S108=""),"",DataGrowthRates!S108-DataGrowthRates!R108)</f>
        <v>0</v>
      </c>
      <c r="T108" s="144">
        <f>IF(OR(DataGrowthRates!S108="",DataGrowthRates!T108=""),"",DataGrowthRates!T108-DataGrowthRates!S108)</f>
        <v>-0.21830141732311148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7.1750361847844779E-2</v>
      </c>
      <c r="X108" s="144">
        <f>IF(OR(DataGrowthRates!W108="",DataGrowthRates!X108=""),"",DataGrowthRates!X108-DataGrowthRates!W108)</f>
        <v>-3.826449455927694E-3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-1.7497080954905098E-2</v>
      </c>
      <c r="AB108" s="144">
        <f>IF(OR(DataGrowthRates!AA108="",DataGrowthRates!AB108=""),"",DataGrowthRates!AB108-DataGrowthRates!AA108)</f>
        <v>0.30619116403538493</v>
      </c>
      <c r="AC108" s="144">
        <f>IF(OR(DataGrowthRates!AB108="",DataGrowthRates!AC108=""),"",DataGrowthRates!AC108-DataGrowthRates!AB108)</f>
        <v>0.17833999866209593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-0.29318045051129404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-0.11430545756307664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5.2118724972052721E-2</v>
      </c>
      <c r="AM108" s="144">
        <f>IF(OR(DataGrowthRates!AL108="",DataGrowthRates!AM108=""),"",DataGrowthRates!AM108-DataGrowthRates!AL108)</f>
        <v>0.3979579576737291</v>
      </c>
      <c r="AN108" s="144">
        <f>IF(OR(DataGrowthRates!AM108="",DataGrowthRates!AN108=""),"",DataGrowthRates!AN108-DataGrowthRates!AM108)</f>
        <v>0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</v>
      </c>
      <c r="AR108" s="144">
        <f>IF(OR(DataGrowthRates!AQ108="",DataGrowthRates!AR108=""),"",DataGrowthRates!AR108-DataGrowthRates!AQ108)</f>
        <v>0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0</v>
      </c>
      <c r="AZ108" s="144">
        <f>IF(OR(DataGrowthRates!AY108="",DataGrowthRates!AZ108=""),"",DataGrowthRates!AZ108-DataGrowthRates!AY108)</f>
        <v>2.0223752022063834E-4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2.1252300054226403E-3</v>
      </c>
      <c r="BO108" s="144">
        <f>IF(OR(DataGrowthRates!BN108="",DataGrowthRates!BO108=""),"",DataGrowthRates!BO108-DataGrowthRates!BN108)</f>
        <v>0</v>
      </c>
      <c r="BP108" s="144">
        <f>IF(OR(DataGrowthRates!BO108="",DataGrowthRates!BP108=""),"",DataGrowthRates!BP108-DataGrowthRates!BO108)</f>
        <v>0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1.429182459892564E-2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>
        <f>IF(OR(DataGrowthRates!CC108="",DataGrowthRates!CD108=""),"",DataGrowthRates!CD108-DataGrowthRates!CC108)</f>
        <v>0</v>
      </c>
      <c r="CE108" s="144">
        <f>IF(OR(DataGrowthRates!CD108="",DataGrowthRates!CE108=""),"",DataGrowthRates!CE108-DataGrowthRates!CD108)</f>
        <v>0</v>
      </c>
      <c r="CF108" s="144" t="str">
        <f>IF(OR(DataGrowthRates!CE108="",DataGrowthRates!CF108=""),"",DataGrowthRates!CF108-DataGrowthRates!CE108)</f>
        <v/>
      </c>
      <c r="CG108" s="144" t="str">
        <f>IF(OR(DataGrowthRates!CF108="",DataGrowthRates!CG108=""),"",DataGrowthRates!CG108-DataGrowthRates!CF108)</f>
        <v/>
      </c>
      <c r="CH108" s="144" t="str">
        <f>IF(OR(DataGrowthRates!CG108="",DataGrowthRates!CH108=""),"",DataGrowthRates!CH108-DataGrowthRates!CG108)</f>
        <v/>
      </c>
    </row>
    <row r="109" spans="1:86" x14ac:dyDescent="0.3">
      <c r="A109" s="5" t="s">
        <v>23</v>
      </c>
      <c r="B109"/>
      <c r="C109" s="78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>
        <f>IF(OR(DataGrowthRates!L109="",DataGrowthRates!M109=""),"",DataGrowthRates!M109-DataGrowthRates!L109)</f>
        <v>-0.30275844734209412</v>
      </c>
      <c r="N109" s="145">
        <f>IF(OR(DataGrowthRates!M109="",DataGrowthRates!N109=""),"",DataGrowthRates!N109-DataGrowthRates!M109)</f>
        <v>0.15914687710096209</v>
      </c>
      <c r="O109" s="145">
        <f>IF(OR(DataGrowthRates!N109="",DataGrowthRates!O109=""),"",DataGrowthRates!O109-DataGrowthRates!N109)</f>
        <v>-0.31381717919835062</v>
      </c>
      <c r="P109" s="145">
        <f>IF(OR(DataGrowthRates!O109="",DataGrowthRates!P109=""),"",DataGrowthRates!P109-DataGrowthRates!O109)</f>
        <v>0.28083183296622605</v>
      </c>
      <c r="Q109" s="145">
        <f>IF(OR(DataGrowthRates!P109="",DataGrowthRates!Q109=""),"",DataGrowthRates!Q109-DataGrowthRates!P109)</f>
        <v>0</v>
      </c>
      <c r="R109" s="145">
        <f>IF(OR(DataGrowthRates!Q109="",DataGrowthRates!R109=""),"",DataGrowthRates!R109-DataGrowthRates!Q109)</f>
        <v>-0.18478451749260261</v>
      </c>
      <c r="S109" s="145">
        <f>IF(OR(DataGrowthRates!R109="",DataGrowthRates!S109=""),"",DataGrowthRates!S109-DataGrowthRates!R109)</f>
        <v>0</v>
      </c>
      <c r="T109" s="145">
        <f>IF(OR(DataGrowthRates!S109="",DataGrowthRates!T109=""),"",DataGrowthRates!T109-DataGrowthRates!S109)</f>
        <v>0.27592038113747508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3.6026094195786174E-2</v>
      </c>
      <c r="X109" s="145">
        <f>IF(OR(DataGrowthRates!W109="",DataGrowthRates!X109=""),"",DataGrowthRates!X109-DataGrowthRates!W109)</f>
        <v>0.12132549063055675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2.2074609774135112E-2</v>
      </c>
      <c r="AB109" s="145">
        <f>IF(OR(DataGrowthRates!AA109="",DataGrowthRates!AB109=""),"",DataGrowthRates!AB109-DataGrowthRates!AA109)</f>
        <v>1.0840326859301546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-6.3339373599924725E-2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-6.7831175311928338E-2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4.1285109738824377E-2</v>
      </c>
      <c r="AM109" s="145">
        <f>IF(OR(DataGrowthRates!AL109="",DataGrowthRates!AM109=""),"",DataGrowthRates!AM109-DataGrowthRates!AL109)</f>
        <v>-8.3041574563511578E-3</v>
      </c>
      <c r="AN109" s="145">
        <f>IF(OR(DataGrowthRates!AM109="",DataGrowthRates!AN109=""),"",DataGrowthRates!AN109-DataGrowthRates!AM109)</f>
        <v>0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</v>
      </c>
      <c r="AR109" s="145">
        <f>IF(OR(DataGrowthRates!AQ109="",DataGrowthRates!AR109=""),"",DataGrowthRates!AR109-DataGrowthRates!AQ109)</f>
        <v>0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0</v>
      </c>
      <c r="AZ109" s="145">
        <f>IF(OR(DataGrowthRates!AY109="",DataGrowthRates!AZ109=""),"",DataGrowthRates!AZ109-DataGrowthRates!AY109)</f>
        <v>2.58701744163925E-4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5.0096898235366949E-3</v>
      </c>
      <c r="BO109" s="145">
        <f>IF(OR(DataGrowthRates!BN109="",DataGrowthRates!BO109=""),"",DataGrowthRates!BO109-DataGrowthRates!BN109)</f>
        <v>0</v>
      </c>
      <c r="BP109" s="145">
        <f>IF(OR(DataGrowthRates!BO109="",DataGrowthRates!BP109=""),"",DataGrowthRates!BP109-DataGrowthRates!BO109)</f>
        <v>0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2.0348205653078252E-2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0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>
        <f>IF(OR(DataGrowthRates!CC109="",DataGrowthRates!CD109=""),"",DataGrowthRates!CD109-DataGrowthRates!CC109)</f>
        <v>0</v>
      </c>
      <c r="CE109" s="145">
        <f>IF(OR(DataGrowthRates!CD109="",DataGrowthRates!CE109=""),"",DataGrowthRates!CE109-DataGrowthRates!CD109)</f>
        <v>0</v>
      </c>
      <c r="CF109" s="145" t="str">
        <f>IF(OR(DataGrowthRates!CE109="",DataGrowthRates!CF109=""),"",DataGrowthRates!CF109-DataGrowthRates!CE109)</f>
        <v/>
      </c>
      <c r="CG109" s="145" t="str">
        <f>IF(OR(DataGrowthRates!CF109="",DataGrowthRates!CG109=""),"",DataGrowthRates!CG109-DataGrowthRates!CF109)</f>
        <v/>
      </c>
      <c r="CH109" s="145" t="str">
        <f>IF(OR(DataGrowthRates!CG109="",DataGrowthRates!CH109=""),"",DataGrowthRates!CH109-DataGrowthRates!CG109)</f>
        <v/>
      </c>
    </row>
    <row r="110" spans="1:86" x14ac:dyDescent="0.3">
      <c r="A110" s="5" t="s">
        <v>24</v>
      </c>
      <c r="B110"/>
      <c r="C110" s="78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>
        <f>IF(OR(DataGrowthRates!M110="",DataGrowthRates!N110=""),"",DataGrowthRates!N110-DataGrowthRates!M110)</f>
        <v>0.12720611776584478</v>
      </c>
      <c r="O110" s="145">
        <f>IF(OR(DataGrowthRates!N110="",DataGrowthRates!O110=""),"",DataGrowthRates!O110-DataGrowthRates!N110)</f>
        <v>0.12548633804479681</v>
      </c>
      <c r="P110" s="145">
        <f>IF(OR(DataGrowthRates!O110="",DataGrowthRates!P110=""),"",DataGrowthRates!P110-DataGrowthRates!O110)</f>
        <v>2.7708953482200371E-2</v>
      </c>
      <c r="Q110" s="145">
        <f>IF(OR(DataGrowthRates!P110="",DataGrowthRates!Q110=""),"",DataGrowthRates!Q110-DataGrowthRates!P110)</f>
        <v>0</v>
      </c>
      <c r="R110" s="145">
        <f>IF(OR(DataGrowthRates!Q110="",DataGrowthRates!R110=""),"",DataGrowthRates!R110-DataGrowthRates!Q110)</f>
        <v>0.12036154977454405</v>
      </c>
      <c r="S110" s="145">
        <f>IF(OR(DataGrowthRates!R110="",DataGrowthRates!S110=""),"",DataGrowthRates!S110-DataGrowthRates!R110)</f>
        <v>0</v>
      </c>
      <c r="T110" s="145">
        <f>IF(OR(DataGrowthRates!S110="",DataGrowthRates!T110=""),"",DataGrowthRates!T110-DataGrowthRates!S110)</f>
        <v>-0.36631575736033883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0.26645009125531982</v>
      </c>
      <c r="X110" s="145">
        <f>IF(OR(DataGrowthRates!W110="",DataGrowthRates!X110=""),"",DataGrowthRates!X110-DataGrowthRates!W110)</f>
        <v>0.15896827734071417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-1.7284230747659279E-2</v>
      </c>
      <c r="AB110" s="145">
        <f>IF(OR(DataGrowthRates!AA110="",DataGrowthRates!AB110=""),"",DataGrowthRates!AB110-DataGrowthRates!AA110)</f>
        <v>1.7905716540658412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-6.3297049888259571E-3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4.1329002793974862E-2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-2.4517749460202076E-2</v>
      </c>
      <c r="AM110" s="145">
        <f>IF(OR(DataGrowthRates!AL110="",DataGrowthRates!AM110=""),"",DataGrowthRates!AM110-DataGrowthRates!AL110)</f>
        <v>-1.6210285188979351E-2</v>
      </c>
      <c r="AN110" s="145">
        <f>IF(OR(DataGrowthRates!AM110="",DataGrowthRates!AN110=""),"",DataGrowthRates!AN110-DataGrowthRates!AM110)</f>
        <v>0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</v>
      </c>
      <c r="AR110" s="145">
        <f>IF(OR(DataGrowthRates!AQ110="",DataGrowthRates!AR110=""),"",DataGrowthRates!AR110-DataGrowthRates!AQ110)</f>
        <v>0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0</v>
      </c>
      <c r="AZ110" s="145">
        <f>IF(OR(DataGrowthRates!AY110="",DataGrowthRates!AZ110=""),"",DataGrowthRates!AZ110-DataGrowthRates!AY110)</f>
        <v>8.4939677738369163E-2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9.0873480238582438E-3</v>
      </c>
      <c r="BO110" s="145">
        <f>IF(OR(DataGrowthRates!BN110="",DataGrowthRates!BO110=""),"",DataGrowthRates!BO110-DataGrowthRates!BN110)</f>
        <v>0</v>
      </c>
      <c r="BP110" s="145">
        <f>IF(OR(DataGrowthRates!BO110="",DataGrowthRates!BP110=""),"",DataGrowthRates!BP110-DataGrowthRates!BO110)</f>
        <v>0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-8.1333232711176262E-3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>
        <f>IF(OR(DataGrowthRates!CC110="",DataGrowthRates!CD110=""),"",DataGrowthRates!CD110-DataGrowthRates!CC110)</f>
        <v>0</v>
      </c>
      <c r="CE110" s="145">
        <f>IF(OR(DataGrowthRates!CD110="",DataGrowthRates!CE110=""),"",DataGrowthRates!CE110-DataGrowthRates!CD110)</f>
        <v>0</v>
      </c>
      <c r="CF110" s="145" t="str">
        <f>IF(OR(DataGrowthRates!CE110="",DataGrowthRates!CF110=""),"",DataGrowthRates!CF110-DataGrowthRates!CE110)</f>
        <v/>
      </c>
      <c r="CG110" s="145" t="str">
        <f>IF(OR(DataGrowthRates!CF110="",DataGrowthRates!CG110=""),"",DataGrowthRates!CG110-DataGrowthRates!CF110)</f>
        <v/>
      </c>
      <c r="CH110" s="145" t="str">
        <f>IF(OR(DataGrowthRates!CG110="",DataGrowthRates!CH110=""),"",DataGrowthRates!CH110-DataGrowthRates!CG110)</f>
        <v/>
      </c>
    </row>
    <row r="111" spans="1:86" x14ac:dyDescent="0.3">
      <c r="A111" s="62" t="s">
        <v>25</v>
      </c>
      <c r="B111" s="51"/>
      <c r="C111" s="79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>
        <f>IF(OR(DataGrowthRates!N111="",DataGrowthRates!O111=""),"",DataGrowthRates!O111-DataGrowthRates!N111)</f>
        <v>-0.76598965371881622</v>
      </c>
      <c r="P111" s="146">
        <f>IF(OR(DataGrowthRates!O111="",DataGrowthRates!P111=""),"",DataGrowthRates!P111-DataGrowthRates!O111)</f>
        <v>-4.0113686859855502E-2</v>
      </c>
      <c r="Q111" s="146">
        <f>IF(OR(DataGrowthRates!P111="",DataGrowthRates!Q111=""),"",DataGrowthRates!Q111-DataGrowthRates!P111)</f>
        <v>0</v>
      </c>
      <c r="R111" s="146">
        <f>IF(OR(DataGrowthRates!Q111="",DataGrowthRates!R111=""),"",DataGrowthRates!R111-DataGrowthRates!Q111)</f>
        <v>2.2916842512959112E-2</v>
      </c>
      <c r="S111" s="146">
        <f>IF(OR(DataGrowthRates!R111="",DataGrowthRates!S111=""),"",DataGrowthRates!S111-DataGrowthRates!R111)</f>
        <v>0</v>
      </c>
      <c r="T111" s="146">
        <f>IF(OR(DataGrowthRates!S111="",DataGrowthRates!T111=""),"",DataGrowthRates!T111-DataGrowthRates!S111)</f>
        <v>0.12797602540627406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0.28832457982169379</v>
      </c>
      <c r="X111" s="146">
        <f>IF(OR(DataGrowthRates!W111="",DataGrowthRates!X111=""),"",DataGrowthRates!X111-DataGrowthRates!W111)</f>
        <v>8.1478526039897581E-2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1.5418046507531535E-2</v>
      </c>
      <c r="AB111" s="146">
        <f>IF(OR(DataGrowthRates!AA111="",DataGrowthRates!AB111=""),"",DataGrowthRates!AB111-DataGrowthRates!AA111)</f>
        <v>-5.2035705390224285E-2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0.10779458034486145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-3.5365483356014638E-2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-7.103226810272445E-2</v>
      </c>
      <c r="AM111" s="146">
        <f>IF(OR(DataGrowthRates!AL111="",DataGrowthRates!AM111=""),"",DataGrowthRates!AM111-DataGrowthRates!AL111)</f>
        <v>-0.3874665793607992</v>
      </c>
      <c r="AN111" s="146">
        <f>IF(OR(DataGrowthRates!AM111="",DataGrowthRates!AN111=""),"",DataGrowthRates!AN111-DataGrowthRates!AM111)</f>
        <v>0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</v>
      </c>
      <c r="AR111" s="146">
        <f>IF(OR(DataGrowthRates!AQ111="",DataGrowthRates!AR111=""),"",DataGrowthRates!AR111-DataGrowthRates!AQ111)</f>
        <v>0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0</v>
      </c>
      <c r="AZ111" s="146">
        <f>IF(OR(DataGrowthRates!AY111="",DataGrowthRates!AZ111=""),"",DataGrowthRates!AZ111-DataGrowthRates!AY111)</f>
        <v>5.3051049662484751E-3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-3.0381887773893723E-3</v>
      </c>
      <c r="BO111" s="146">
        <f>IF(OR(DataGrowthRates!BN111="",DataGrowthRates!BO111=""),"",DataGrowthRates!BO111-DataGrowthRates!BN111)</f>
        <v>0</v>
      </c>
      <c r="BP111" s="146">
        <f>IF(OR(DataGrowthRates!BO111="",DataGrowthRates!BP111=""),"",DataGrowthRates!BP111-DataGrowthRates!BO111)</f>
        <v>0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-6.3869526640416563E-3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>
        <f>IF(OR(DataGrowthRates!CC111="",DataGrowthRates!CD111=""),"",DataGrowthRates!CD111-DataGrowthRates!CC111)</f>
        <v>0</v>
      </c>
      <c r="CE111" s="146">
        <f>IF(OR(DataGrowthRates!CD111="",DataGrowthRates!CE111=""),"",DataGrowthRates!CE111-DataGrowthRates!CD111)</f>
        <v>0</v>
      </c>
      <c r="CF111" s="146" t="str">
        <f>IF(OR(DataGrowthRates!CE111="",DataGrowthRates!CF111=""),"",DataGrowthRates!CF111-DataGrowthRates!CE111)</f>
        <v/>
      </c>
      <c r="CG111" s="146" t="str">
        <f>IF(OR(DataGrowthRates!CF111="",DataGrowthRates!CG111=""),"",DataGrowthRates!CG111-DataGrowthRates!CF111)</f>
        <v/>
      </c>
      <c r="CH111" s="146" t="str">
        <f>IF(OR(DataGrowthRates!CG111="",DataGrowthRates!CH111=""),"",DataGrowthRates!CH111-DataGrowthRates!CG111)</f>
        <v/>
      </c>
    </row>
    <row r="112" spans="1:86" x14ac:dyDescent="0.3">
      <c r="A112" s="63" t="s">
        <v>1</v>
      </c>
      <c r="B112" s="64"/>
      <c r="C112" s="78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>
        <f>IF(OR(DataGrowthRates!O112="",DataGrowthRates!P112=""),"",DataGrowthRates!P112-DataGrowthRates!O112)</f>
        <v>0.45775128785470748</v>
      </c>
      <c r="Q112" s="144">
        <f>IF(OR(DataGrowthRates!P112="",DataGrowthRates!Q112=""),"",DataGrowthRates!Q112-DataGrowthRates!P112)</f>
        <v>-0.41448899613065249</v>
      </c>
      <c r="R112" s="144">
        <f>IF(OR(DataGrowthRates!Q112="",DataGrowthRates!R112=""),"",DataGrowthRates!R112-DataGrowthRates!Q112)</f>
        <v>-2.847106859062179E-2</v>
      </c>
      <c r="S112" s="144">
        <f>IF(OR(DataGrowthRates!R112="",DataGrowthRates!S112=""),"",DataGrowthRates!S112-DataGrowthRates!R112)</f>
        <v>0.22937265980327576</v>
      </c>
      <c r="T112" s="144">
        <f>IF(OR(DataGrowthRates!S112="",DataGrowthRates!T112=""),"",DataGrowthRates!T112-DataGrowthRates!S112)</f>
        <v>7.1744593832341025E-2</v>
      </c>
      <c r="U112" s="144">
        <f>IF(OR(DataGrowthRates!T112="",DataGrowthRates!U112=""),"",DataGrowthRates!U112-DataGrowthRates!T112)</f>
        <v>0</v>
      </c>
      <c r="V112" s="144">
        <f>IF(OR(DataGrowthRates!U112="",DataGrowthRates!V112=""),"",DataGrowthRates!V112-DataGrowthRates!U112)</f>
        <v>1.0848690329424635E-3</v>
      </c>
      <c r="W112" s="144">
        <f>IF(OR(DataGrowthRates!V112="",DataGrowthRates!W112=""),"",DataGrowthRates!W112-DataGrowthRates!V112)</f>
        <v>-6.0842893734610132E-2</v>
      </c>
      <c r="X112" s="144">
        <f>IF(OR(DataGrowthRates!W112="",DataGrowthRates!X112=""),"",DataGrowthRates!X112-DataGrowthRates!W112)</f>
        <v>-0.13452094565877204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-3.4452804297566086E-2</v>
      </c>
      <c r="AB112" s="144">
        <f>IF(OR(DataGrowthRates!AA112="",DataGrowthRates!AB112=""),"",DataGrowthRates!AB112-DataGrowthRates!AA112)</f>
        <v>-0.45076661335221141</v>
      </c>
      <c r="AC112" s="144">
        <f>IF(OR(DataGrowthRates!AB112="",DataGrowthRates!AC112=""),"",DataGrowthRates!AC112-DataGrowthRates!AB112)</f>
        <v>0.16721725931233433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-0.32529560173104888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-0.7958912471228542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-0.19288795502701661</v>
      </c>
      <c r="AM112" s="144">
        <f>IF(OR(DataGrowthRates!AL112="",DataGrowthRates!AM112=""),"",DataGrowthRates!AM112-DataGrowthRates!AL112)</f>
        <v>0.3293514527124688</v>
      </c>
      <c r="AN112" s="144">
        <f>IF(OR(DataGrowthRates!AM112="",DataGrowthRates!AN112=""),"",DataGrowthRates!AN112-DataGrowthRates!AM112)</f>
        <v>-1.6013134548605423E-2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0.50409965856116046</v>
      </c>
      <c r="AR112" s="144">
        <f>IF(OR(DataGrowthRates!AQ112="",DataGrowthRates!AR112=""),"",DataGrowthRates!AR112-DataGrowthRates!AQ112)</f>
        <v>7.1687095045158689E-3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3.9384106101523542E-2</v>
      </c>
      <c r="AZ112" s="144">
        <f>IF(OR(DataGrowthRates!AY112="",DataGrowthRates!AZ112=""),"",DataGrowthRates!AZ112-DataGrowthRates!AY112)</f>
        <v>-1.0868809293650861E-2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-7.5332715542830719E-3</v>
      </c>
      <c r="BO112" s="144">
        <f>IF(OR(DataGrowthRates!BN112="",DataGrowthRates!BO112=""),"",DataGrowthRates!BO112-DataGrowthRates!BN112)</f>
        <v>0.10291595197254755</v>
      </c>
      <c r="BP112" s="144">
        <f>IF(OR(DataGrowthRates!BO112="",DataGrowthRates!BP112=""),"",DataGrowthRates!BP112-DataGrowthRates!BO112)</f>
        <v>-7.2898799313888318E-2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-8.9144111481898047E-4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-8.6258949366041504E-3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>
        <f>IF(OR(DataGrowthRates!CB112="",DataGrowthRates!CC112=""),"",DataGrowthRates!CC112-DataGrowthRates!CB112)</f>
        <v>0</v>
      </c>
      <c r="CD112" s="144">
        <f>IF(OR(DataGrowthRates!CC112="",DataGrowthRates!CD112=""),"",DataGrowthRates!CD112-DataGrowthRates!CC112)</f>
        <v>0</v>
      </c>
      <c r="CE112" s="144">
        <f>IF(OR(DataGrowthRates!CD112="",DataGrowthRates!CE112=""),"",DataGrowthRates!CE112-DataGrowthRates!CD112)</f>
        <v>0</v>
      </c>
      <c r="CF112" s="144" t="str">
        <f>IF(OR(DataGrowthRates!CE112="",DataGrowthRates!CF112=""),"",DataGrowthRates!CF112-DataGrowthRates!CE112)</f>
        <v/>
      </c>
      <c r="CG112" s="144" t="str">
        <f>IF(OR(DataGrowthRates!CF112="",DataGrowthRates!CG112=""),"",DataGrowthRates!CG112-DataGrowthRates!CF112)</f>
        <v/>
      </c>
      <c r="CH112" s="144" t="str">
        <f>IF(OR(DataGrowthRates!CG112="",DataGrowthRates!CH112=""),"",DataGrowthRates!CH112-DataGrowthRates!CG112)</f>
        <v/>
      </c>
    </row>
    <row r="113" spans="1:86" x14ac:dyDescent="0.3">
      <c r="A113" s="5" t="s">
        <v>2</v>
      </c>
      <c r="B113"/>
      <c r="C113" s="78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>
        <f>IF(OR(DataGrowthRates!P113="",DataGrowthRates!Q113=""),"",DataGrowthRates!Q113-DataGrowthRates!P113)</f>
        <v>0.59477140112779803</v>
      </c>
      <c r="R113" s="145">
        <f>IF(OR(DataGrowthRates!Q113="",DataGrowthRates!R113=""),"",DataGrowthRates!R113-DataGrowthRates!Q113)</f>
        <v>0.30390490149121407</v>
      </c>
      <c r="S113" s="145">
        <f>IF(OR(DataGrowthRates!R113="",DataGrowthRates!S113=""),"",DataGrowthRates!S113-DataGrowthRates!R113)</f>
        <v>-0.10147826709037222</v>
      </c>
      <c r="T113" s="145">
        <f>IF(OR(DataGrowthRates!S113="",DataGrowthRates!T113=""),"",DataGrowthRates!T113-DataGrowthRates!S113)</f>
        <v>0.18877990966083269</v>
      </c>
      <c r="U113" s="145">
        <f>IF(OR(DataGrowthRates!T113="",DataGrowthRates!U113=""),"",DataGrowthRates!U113-DataGrowthRates!T113)</f>
        <v>0</v>
      </c>
      <c r="V113" s="145">
        <f>IF(OR(DataGrowthRates!U113="",DataGrowthRates!V113=""),"",DataGrowthRates!V113-DataGrowthRates!U113)</f>
        <v>9.8962414331627002E-4</v>
      </c>
      <c r="W113" s="145">
        <f>IF(OR(DataGrowthRates!V113="",DataGrowthRates!W113=""),"",DataGrowthRates!W113-DataGrowthRates!V113)</f>
        <v>0.1029092109911679</v>
      </c>
      <c r="X113" s="145">
        <f>IF(OR(DataGrowthRates!W113="",DataGrowthRates!X113=""),"",DataGrowthRates!X113-DataGrowthRates!W113)</f>
        <v>-2.1050787750630628E-2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-7.3043208586659469E-2</v>
      </c>
      <c r="AB113" s="145">
        <f>IF(OR(DataGrowthRates!AA113="",DataGrowthRates!AB113=""),"",DataGrowthRates!AB113-DataGrowthRates!AA113)</f>
        <v>-1.5269323882093875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0.11884513135884012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-0.77425944192800689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-2.304394903657947E-2</v>
      </c>
      <c r="AM113" s="145">
        <f>IF(OR(DataGrowthRates!AL113="",DataGrowthRates!AM113=""),"",DataGrowthRates!AM113-DataGrowthRates!AL113)</f>
        <v>0.66950812113345437</v>
      </c>
      <c r="AN113" s="145">
        <f>IF(OR(DataGrowthRates!AM113="",DataGrowthRates!AN113=""),"",DataGrowthRates!AN113-DataGrowthRates!AM113)</f>
        <v>0.15830299743620868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0.3775991308225195</v>
      </c>
      <c r="AR113" s="145">
        <f>IF(OR(DataGrowthRates!AQ113="",DataGrowthRates!AR113=""),"",DataGrowthRates!AR113-DataGrowthRates!AQ113)</f>
        <v>-7.3658361531458993E-3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-3.2559055463878384E-2</v>
      </c>
      <c r="AZ113" s="145">
        <f>IF(OR(DataGrowthRates!AY113="",DataGrowthRates!AZ113=""),"",DataGrowthRates!AZ113-DataGrowthRates!AY113)</f>
        <v>6.7542208475366294E-3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-3.1987856549942073E-3</v>
      </c>
      <c r="BO113" s="145">
        <f>IF(OR(DataGrowthRates!BN113="",DataGrowthRates!BO113=""),"",DataGrowthRates!BO113-DataGrowthRates!BN113)</f>
        <v>0.10234978037442133</v>
      </c>
      <c r="BP113" s="145">
        <f>IF(OR(DataGrowthRates!BO113="",DataGrowthRates!BP113=""),"",DataGrowthRates!BP113-DataGrowthRates!BO113)</f>
        <v>-5.5439464369480884E-2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-8.7609446133547486E-3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-4.3001505052639999E-3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>
        <f>IF(OR(DataGrowthRates!CB113="",DataGrowthRates!CC113=""),"",DataGrowthRates!CC113-DataGrowthRates!CB113)</f>
        <v>0</v>
      </c>
      <c r="CD113" s="145">
        <f>IF(OR(DataGrowthRates!CC113="",DataGrowthRates!CD113=""),"",DataGrowthRates!CD113-DataGrowthRates!CC113)</f>
        <v>0</v>
      </c>
      <c r="CE113" s="145">
        <f>IF(OR(DataGrowthRates!CD113="",DataGrowthRates!CE113=""),"",DataGrowthRates!CE113-DataGrowthRates!CD113)</f>
        <v>0</v>
      </c>
      <c r="CF113" s="145" t="str">
        <f>IF(OR(DataGrowthRates!CE113="",DataGrowthRates!CF113=""),"",DataGrowthRates!CF113-DataGrowthRates!CE113)</f>
        <v/>
      </c>
      <c r="CG113" s="145" t="str">
        <f>IF(OR(DataGrowthRates!CF113="",DataGrowthRates!CG113=""),"",DataGrowthRates!CG113-DataGrowthRates!CF113)</f>
        <v/>
      </c>
      <c r="CH113" s="145" t="str">
        <f>IF(OR(DataGrowthRates!CG113="",DataGrowthRates!CH113=""),"",DataGrowthRates!CH113-DataGrowthRates!CG113)</f>
        <v/>
      </c>
    </row>
    <row r="114" spans="1:86" x14ac:dyDescent="0.3">
      <c r="A114" s="5" t="s">
        <v>3</v>
      </c>
      <c r="B114"/>
      <c r="C114" s="78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>
        <f>IF(OR(DataGrowthRates!Q114="",DataGrowthRates!R114=""),"",DataGrowthRates!R114-DataGrowthRates!Q114)</f>
        <v>0.46366813415913555</v>
      </c>
      <c r="S114" s="145">
        <f>IF(OR(DataGrowthRates!R114="",DataGrowthRates!S114=""),"",DataGrowthRates!S114-DataGrowthRates!R114)</f>
        <v>0.42350639215538521</v>
      </c>
      <c r="T114" s="145">
        <f>IF(OR(DataGrowthRates!S114="",DataGrowthRates!T114=""),"",DataGrowthRates!T114-DataGrowthRates!S114)</f>
        <v>0.28496702250722006</v>
      </c>
      <c r="U114" s="145">
        <f>IF(OR(DataGrowthRates!T114="",DataGrowthRates!U114=""),"",DataGrowthRates!U114-DataGrowthRates!T114)</f>
        <v>0</v>
      </c>
      <c r="V114" s="145">
        <f>IF(OR(DataGrowthRates!U114="",DataGrowthRates!V114=""),"",DataGrowthRates!V114-DataGrowthRates!U114)</f>
        <v>8.5515446247619309E-4</v>
      </c>
      <c r="W114" s="145">
        <f>IF(OR(DataGrowthRates!V114="",DataGrowthRates!W114=""),"",DataGrowthRates!W114-DataGrowthRates!V114)</f>
        <v>-0.17823831855793948</v>
      </c>
      <c r="X114" s="145">
        <f>IF(OR(DataGrowthRates!W114="",DataGrowthRates!X114=""),"",DataGrowthRates!X114-DataGrowthRates!W114)</f>
        <v>0.34959708608279527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-3.2137040394331962E-2</v>
      </c>
      <c r="AB114" s="145">
        <f>IF(OR(DataGrowthRates!AA114="",DataGrowthRates!AB114=""),"",DataGrowthRates!AB114-DataGrowthRates!AA114)</f>
        <v>0.16956155317886168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-0.22349927192724017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-0.27082210801997952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0.11008791049327993</v>
      </c>
      <c r="AM114" s="145">
        <f>IF(OR(DataGrowthRates!AL114="",DataGrowthRates!AM114=""),"",DataGrowthRates!AM114-DataGrowthRates!AL114)</f>
        <v>0.46671495942443642</v>
      </c>
      <c r="AN114" s="145">
        <f>IF(OR(DataGrowthRates!AM114="",DataGrowthRates!AN114=""),"",DataGrowthRates!AN114-DataGrowthRates!AM114)</f>
        <v>4.9428067068835624E-2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0.28657549292567497</v>
      </c>
      <c r="AR114" s="145">
        <f>IF(OR(DataGrowthRates!AQ114="",DataGrowthRates!AR114=""),"",DataGrowthRates!AR114-DataGrowthRates!AQ114)</f>
        <v>-1.8151327562613062E-2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-5.458804489036595E-2</v>
      </c>
      <c r="AZ114" s="145">
        <f>IF(OR(DataGrowthRates!AY114="",DataGrowthRates!AZ114=""),"",DataGrowthRates!AZ114-DataGrowthRates!AY114)</f>
        <v>1.8523112298276523E-2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-3.1152288973324005E-4</v>
      </c>
      <c r="BO114" s="145">
        <f>IF(OR(DataGrowthRates!BN114="",DataGrowthRates!BO114=""),"",DataGrowthRates!BO114-DataGrowthRates!BN114)</f>
        <v>0.1061976976339154</v>
      </c>
      <c r="BP114" s="145">
        <f>IF(OR(DataGrowthRates!BO114="",DataGrowthRates!BP114=""),"",DataGrowthRates!BP114-DataGrowthRates!BO114)</f>
        <v>-5.0974894864268983E-2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5.6482694253454646E-3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-4.2558624505337761E-3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>
        <f>IF(OR(DataGrowthRates!CB114="",DataGrowthRates!CC114=""),"",DataGrowthRates!CC114-DataGrowthRates!CB114)</f>
        <v>0</v>
      </c>
      <c r="CD114" s="145">
        <f>IF(OR(DataGrowthRates!CC114="",DataGrowthRates!CD114=""),"",DataGrowthRates!CD114-DataGrowthRates!CC114)</f>
        <v>0</v>
      </c>
      <c r="CE114" s="145">
        <f>IF(OR(DataGrowthRates!CD114="",DataGrowthRates!CE114=""),"",DataGrowthRates!CE114-DataGrowthRates!CD114)</f>
        <v>0</v>
      </c>
      <c r="CF114" s="145" t="str">
        <f>IF(OR(DataGrowthRates!CE114="",DataGrowthRates!CF114=""),"",DataGrowthRates!CF114-DataGrowthRates!CE114)</f>
        <v/>
      </c>
      <c r="CG114" s="145" t="str">
        <f>IF(OR(DataGrowthRates!CF114="",DataGrowthRates!CG114=""),"",DataGrowthRates!CG114-DataGrowthRates!CF114)</f>
        <v/>
      </c>
      <c r="CH114" s="145" t="str">
        <f>IF(OR(DataGrowthRates!CG114="",DataGrowthRates!CH114=""),"",DataGrowthRates!CH114-DataGrowthRates!CG114)</f>
        <v/>
      </c>
    </row>
    <row r="115" spans="1:86" x14ac:dyDescent="0.3">
      <c r="A115" s="62" t="s">
        <v>4</v>
      </c>
      <c r="B115" s="51"/>
      <c r="C115" s="79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>
        <f>IF(OR(DataGrowthRates!R115="",DataGrowthRates!S115=""),"",DataGrowthRates!S115-DataGrowthRates!R115)</f>
        <v>0.53609881272943216</v>
      </c>
      <c r="T115" s="146">
        <f>IF(OR(DataGrowthRates!S115="",DataGrowthRates!T115=""),"",DataGrowthRates!T115-DataGrowthRates!S115)</f>
        <v>-0.16341567769539722</v>
      </c>
      <c r="U115" s="146">
        <f>IF(OR(DataGrowthRates!T115="",DataGrowthRates!U115=""),"",DataGrowthRates!U115-DataGrowthRates!T115)</f>
        <v>-3.3964487663507015E-4</v>
      </c>
      <c r="V115" s="146">
        <f>IF(OR(DataGrowthRates!U115="",DataGrowthRates!V115=""),"",DataGrowthRates!V115-DataGrowthRates!U115)</f>
        <v>9.2259001767569515E-4</v>
      </c>
      <c r="W115" s="146">
        <f>IF(OR(DataGrowthRates!V115="",DataGrowthRates!W115=""),"",DataGrowthRates!W115-DataGrowthRates!V115)</f>
        <v>-9.1745943070101532E-2</v>
      </c>
      <c r="X115" s="146">
        <f>IF(OR(DataGrowthRates!W115="",DataGrowthRates!X115=""),"",DataGrowthRates!X115-DataGrowthRates!W115)</f>
        <v>0.41897486393438843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0.10674399532177237</v>
      </c>
      <c r="AB115" s="146">
        <f>IF(OR(DataGrowthRates!AA115="",DataGrowthRates!AB115=""),"",DataGrowthRates!AB115-DataGrowthRates!AA115)</f>
        <v>0.49418875678274699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-8.6075749325393858E-3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-1.0014256554258996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0.10572923222040043</v>
      </c>
      <c r="AM115" s="146">
        <f>IF(OR(DataGrowthRates!AL115="",DataGrowthRates!AM115=""),"",DataGrowthRates!AM115-DataGrowthRates!AL115)</f>
        <v>0.67815389286204653</v>
      </c>
      <c r="AN115" s="146">
        <f>IF(OR(DataGrowthRates!AM115="",DataGrowthRates!AN115=""),"",DataGrowthRates!AN115-DataGrowthRates!AM115)</f>
        <v>2.0853762332323278E-2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0.36369717957463887</v>
      </c>
      <c r="AR115" s="146">
        <f>IF(OR(DataGrowthRates!AQ115="",DataGrowthRates!AR115=""),"",DataGrowthRates!AR115-DataGrowthRates!AQ115)</f>
        <v>6.8121193239942812E-3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4.8292551914333792E-2</v>
      </c>
      <c r="AZ115" s="146">
        <f>IF(OR(DataGrowthRates!AY115="",DataGrowthRates!AZ115=""),"",DataGrowthRates!AZ115-DataGrowthRates!AY115)</f>
        <v>-3.6294562726739699E-2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1.6443175840077373E-3</v>
      </c>
      <c r="BO115" s="146">
        <f>IF(OR(DataGrowthRates!BN115="",DataGrowthRates!BO115=""),"",DataGrowthRates!BO115-DataGrowthRates!BN115)</f>
        <v>9.5452967719541704E-2</v>
      </c>
      <c r="BP115" s="146">
        <f>IF(OR(DataGrowthRates!BO115="",DataGrowthRates!BP115=""),"",DataGrowthRates!BP115-DataGrowthRates!BO115)</f>
        <v>-6.9420340159665805E-2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5.4726499447736998E-3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-4.3643346571773378E-3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>
        <f>IF(OR(DataGrowthRates!CB115="",DataGrowthRates!CC115=""),"",DataGrowthRates!CC115-DataGrowthRates!CB115)</f>
        <v>0</v>
      </c>
      <c r="CD115" s="146">
        <f>IF(OR(DataGrowthRates!CC115="",DataGrowthRates!CD115=""),"",DataGrowthRates!CD115-DataGrowthRates!CC115)</f>
        <v>0</v>
      </c>
      <c r="CE115" s="146">
        <f>IF(OR(DataGrowthRates!CD115="",DataGrowthRates!CE115=""),"",DataGrowthRates!CE115-DataGrowthRates!CD115)</f>
        <v>0</v>
      </c>
      <c r="CF115" s="146" t="str">
        <f>IF(OR(DataGrowthRates!CE115="",DataGrowthRates!CF115=""),"",DataGrowthRates!CF115-DataGrowthRates!CE115)</f>
        <v/>
      </c>
      <c r="CG115" s="146" t="str">
        <f>IF(OR(DataGrowthRates!CF115="",DataGrowthRates!CG115=""),"",DataGrowthRates!CG115-DataGrowthRates!CF115)</f>
        <v/>
      </c>
      <c r="CH115" s="146" t="str">
        <f>IF(OR(DataGrowthRates!CG115="",DataGrowthRates!CH115=""),"",DataGrowthRates!CH115-DataGrowthRates!CG115)</f>
        <v/>
      </c>
    </row>
    <row r="116" spans="1:86" x14ac:dyDescent="0.3">
      <c r="A116" s="63" t="s">
        <v>5</v>
      </c>
      <c r="B116" s="65"/>
      <c r="C116" s="80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>
        <f>IF(OR(DataGrowthRates!S116="",DataGrowthRates!T116=""),"",DataGrowthRates!T116-DataGrowthRates!S116)</f>
        <v>-0.14283035769820174</v>
      </c>
      <c r="U116" s="144">
        <f>IF(OR(DataGrowthRates!T116="",DataGrowthRates!U116=""),"",DataGrowthRates!U116-DataGrowthRates!T116)</f>
        <v>0.1364182838537138</v>
      </c>
      <c r="V116" s="144">
        <f>IF(OR(DataGrowthRates!U116="",DataGrowthRates!V116=""),"",DataGrowthRates!V116-DataGrowthRates!U116)</f>
        <v>0.76958060189512434</v>
      </c>
      <c r="W116" s="144">
        <f>IF(OR(DataGrowthRates!V116="",DataGrowthRates!W116=""),"",DataGrowthRates!W116-DataGrowthRates!V116)</f>
        <v>-0.10845068985429762</v>
      </c>
      <c r="X116" s="144">
        <f>IF(OR(DataGrowthRates!W116="",DataGrowthRates!X116=""),"",DataGrowthRates!X116-DataGrowthRates!W116)</f>
        <v>-0.32281953842619693</v>
      </c>
      <c r="Y116" s="144">
        <f>IF(OR(DataGrowthRates!X116="",DataGrowthRates!Y116=""),"",DataGrowthRates!Y116-DataGrowthRates!X116)</f>
        <v>-1.1208430048093021E-4</v>
      </c>
      <c r="Z116" s="144">
        <f>IF(OR(DataGrowthRates!Y116="",DataGrowthRates!Z116=""),"",DataGrowthRates!Z116-DataGrowthRates!Y116)</f>
        <v>-0.16268710726703972</v>
      </c>
      <c r="AA116" s="144">
        <f>IF(OR(DataGrowthRates!Z116="",DataGrowthRates!AA116=""),"",DataGrowthRates!AA116-DataGrowthRates!Z116)</f>
        <v>3.9500749459202567E-3</v>
      </c>
      <c r="AB116" s="144">
        <f>IF(OR(DataGrowthRates!AA116="",DataGrowthRates!AB116=""),"",DataGrowthRates!AB116-DataGrowthRates!AA116)</f>
        <v>0.57965389131767253</v>
      </c>
      <c r="AC116" s="144">
        <f>IF(OR(DataGrowthRates!AB116="",DataGrowthRates!AC116=""),"",DataGrowthRates!AC116-DataGrowthRates!AB116)</f>
        <v>-0.15778341789265848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-0.44715130172102668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0.29880217665607045</v>
      </c>
      <c r="AJ116" s="144">
        <f>IF(OR(DataGrowthRates!AI116="",DataGrowthRates!AJ116=""),"",DataGrowthRates!AJ116-DataGrowthRates!AI116)</f>
        <v>-1.8655284774498071E-3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0.1172433341378003</v>
      </c>
      <c r="AM116" s="144">
        <f>IF(OR(DataGrowthRates!AL116="",DataGrowthRates!AM116=""),"",DataGrowthRates!AM116-DataGrowthRates!AL116)</f>
        <v>-0.15052082397857003</v>
      </c>
      <c r="AN116" s="144">
        <f>IF(OR(DataGrowthRates!AM116="",DataGrowthRates!AN116=""),"",DataGrowthRates!AN116-DataGrowthRates!AM116)</f>
        <v>-1.4506755582326392E-3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-5.675617828520263E-2</v>
      </c>
      <c r="AR116" s="144">
        <f>IF(OR(DataGrowthRates!AQ116="",DataGrowthRates!AR116=""),"",DataGrowthRates!AR116-DataGrowthRates!AQ116)</f>
        <v>-6.7687889529999268E-3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-4.3161140060185232E-2</v>
      </c>
      <c r="AZ116" s="144">
        <f>IF(OR(DataGrowthRates!AY116="",DataGrowthRates!AZ116=""),"",DataGrowthRates!AZ116-DataGrowthRates!AY116)</f>
        <v>-8.6093282303183472E-3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4.0482531218719586E-3</v>
      </c>
      <c r="BO116" s="144">
        <f>IF(OR(DataGrowthRates!BN116="",DataGrowthRates!BO116=""),"",DataGrowthRates!BO116-DataGrowthRates!BN116)</f>
        <v>-9.2672682903728543E-2</v>
      </c>
      <c r="BP116" s="144">
        <f>IF(OR(DataGrowthRates!BO116="",DataGrowthRates!BP116=""),"",DataGrowthRates!BP116-DataGrowthRates!BO116)</f>
        <v>-4.8144221687715927E-2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-0.29104904953867461</v>
      </c>
      <c r="BT116" s="144">
        <f>IF(OR(DataGrowthRates!BS116="",DataGrowthRates!BT116=""),"",DataGrowthRates!BT116-DataGrowthRates!BS116)</f>
        <v>-0.84432258345302902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-0.11384616390057989</v>
      </c>
      <c r="BX116" s="144">
        <f>IF(OR(DataGrowthRates!BW116="",DataGrowthRates!BX116=""),"",DataGrowthRates!BX116-DataGrowthRates!BW116)</f>
        <v>3.4820457018516215E-2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-1.3057671381949021E-2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0.28291621327529004</v>
      </c>
      <c r="CC116" s="144">
        <f>IF(OR(DataGrowthRates!CB116="",DataGrowthRates!CC116=""),"",DataGrowthRates!CC116-DataGrowthRates!CB116)</f>
        <v>0</v>
      </c>
      <c r="CD116" s="144">
        <f>IF(OR(DataGrowthRates!CC116="",DataGrowthRates!CD116=""),"",DataGrowthRates!CD116-DataGrowthRates!CC116)</f>
        <v>8.7051142546265226E-2</v>
      </c>
      <c r="CE116" s="144">
        <f>IF(OR(DataGrowthRates!CD116="",DataGrowthRates!CE116=""),"",DataGrowthRates!CE116-DataGrowthRates!CD116)</f>
        <v>0</v>
      </c>
      <c r="CF116" s="144" t="str">
        <f>IF(OR(DataGrowthRates!CE116="",DataGrowthRates!CF116=""),"",DataGrowthRates!CF116-DataGrowthRates!CE116)</f>
        <v/>
      </c>
      <c r="CG116" s="144" t="str">
        <f>IF(OR(DataGrowthRates!CF116="",DataGrowthRates!CG116=""),"",DataGrowthRates!CG116-DataGrowthRates!CF116)</f>
        <v/>
      </c>
      <c r="CH116" s="144" t="str">
        <f>IF(OR(DataGrowthRates!CG116="",DataGrowthRates!CH116=""),"",DataGrowthRates!CH116-DataGrowthRates!CG116)</f>
        <v/>
      </c>
    </row>
    <row r="117" spans="1:86" x14ac:dyDescent="0.3">
      <c r="A117" s="5" t="s">
        <v>6</v>
      </c>
      <c r="B117" s="66"/>
      <c r="C117" s="80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>
        <f>IF(OR(DataGrowthRates!T117="",DataGrowthRates!U117=""),"",DataGrowthRates!U117-DataGrowthRates!T117)</f>
        <v>0.56626432410136829</v>
      </c>
      <c r="V117" s="145">
        <f>IF(OR(DataGrowthRates!U117="",DataGrowthRates!V117=""),"",DataGrowthRates!V117-DataGrowthRates!U117)</f>
        <v>0.76762947569159756</v>
      </c>
      <c r="W117" s="145">
        <f>IF(OR(DataGrowthRates!V117="",DataGrowthRates!W117=""),"",DataGrowthRates!W117-DataGrowthRates!V117)</f>
        <v>-0.47509205602948335</v>
      </c>
      <c r="X117" s="145">
        <f>IF(OR(DataGrowthRates!W117="",DataGrowthRates!X117=""),"",DataGrowthRates!X117-DataGrowthRates!W117)</f>
        <v>2.9645365710363691E-2</v>
      </c>
      <c r="Y117" s="145">
        <f>IF(OR(DataGrowthRates!X117="",DataGrowthRates!Y117=""),"",DataGrowthRates!Y117-DataGrowthRates!X117)</f>
        <v>2.3406912678343161E-3</v>
      </c>
      <c r="Z117" s="145">
        <f>IF(OR(DataGrowthRates!Y117="",DataGrowthRates!Z117=""),"",DataGrowthRates!Z117-DataGrowthRates!Y117)</f>
        <v>0.28050776303386193</v>
      </c>
      <c r="AA117" s="145">
        <f>IF(OR(DataGrowthRates!Z117="",DataGrowthRates!AA117=""),"",DataGrowthRates!AA117-DataGrowthRates!Z117)</f>
        <v>-2.9820280991179615E-2</v>
      </c>
      <c r="AB117" s="145">
        <f>IF(OR(DataGrowthRates!AA117="",DataGrowthRates!AB117=""),"",DataGrowthRates!AB117-DataGrowthRates!AA117)</f>
        <v>0.21690661806784917</v>
      </c>
      <c r="AC117" s="145">
        <f>IF(OR(DataGrowthRates!AB117="",DataGrowthRates!AC117=""),"",DataGrowthRates!AC117-DataGrowthRates!AB117)</f>
        <v>0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-9.9602002001532242E-2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0.76639062868225771</v>
      </c>
      <c r="AJ117" s="145">
        <f>IF(OR(DataGrowthRates!AI117="",DataGrowthRates!AJ117=""),"",DataGrowthRates!AJ117-DataGrowthRates!AI117)</f>
        <v>0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-1.8945581246912369E-2</v>
      </c>
      <c r="AM117" s="145">
        <f>IF(OR(DataGrowthRates!AL117="",DataGrowthRates!AM117=""),"",DataGrowthRates!AM117-DataGrowthRates!AL117)</f>
        <v>-0.35124053907323649</v>
      </c>
      <c r="AN117" s="145">
        <f>IF(OR(DataGrowthRates!AM117="",DataGrowthRates!AN117=""),"",DataGrowthRates!AN117-DataGrowthRates!AM117)</f>
        <v>-0.24033046491928722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-0.23284675612246275</v>
      </c>
      <c r="AR117" s="145">
        <f>IF(OR(DataGrowthRates!AQ117="",DataGrowthRates!AR117=""),"",DataGrowthRates!AR117-DataGrowthRates!AQ117)</f>
        <v>6.8967940776900605E-3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-1.9230364317943227E-2</v>
      </c>
      <c r="AZ117" s="145">
        <f>IF(OR(DataGrowthRates!AY117="",DataGrowthRates!AZ117=""),"",DataGrowthRates!AZ117-DataGrowthRates!AY117)</f>
        <v>-2.4363613074669388E-3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8.0630186187313768E-3</v>
      </c>
      <c r="BO117" s="145">
        <f>IF(OR(DataGrowthRates!BN117="",DataGrowthRates!BO117=""),"",DataGrowthRates!BO117-DataGrowthRates!BN117)</f>
        <v>4.3534293668720636E-2</v>
      </c>
      <c r="BP117" s="145">
        <f>IF(OR(DataGrowthRates!BO117="",DataGrowthRates!BP117=""),"",DataGrowthRates!BP117-DataGrowthRates!BO117)</f>
        <v>8.3684353975925774E-3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-0.20164651842328851</v>
      </c>
      <c r="BT117" s="145">
        <f>IF(OR(DataGrowthRates!BS117="",DataGrowthRates!BT117=""),"",DataGrowthRates!BT117-DataGrowthRates!BS117)</f>
        <v>0.285475866309433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-1.3536724227177999E-2</v>
      </c>
      <c r="BX117" s="145">
        <f>IF(OR(DataGrowthRates!BW117="",DataGrowthRates!BX117=""),"",DataGrowthRates!BX117-DataGrowthRates!BW117)</f>
        <v>-4.3921293042851417E-2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-5.2705551651444082E-2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0.31184118060434862</v>
      </c>
      <c r="CC117" s="145">
        <f>IF(OR(DataGrowthRates!CB117="",DataGrowthRates!CC117=""),"",DataGrowthRates!CC117-DataGrowthRates!CB117)</f>
        <v>0</v>
      </c>
      <c r="CD117" s="145">
        <f>IF(OR(DataGrowthRates!CC117="",DataGrowthRates!CD117=""),"",DataGrowthRates!CD117-DataGrowthRates!CC117)</f>
        <v>-5.2705551651442306E-2</v>
      </c>
      <c r="CE117" s="145">
        <f>IF(OR(DataGrowthRates!CD117="",DataGrowthRates!CE117=""),"",DataGrowthRates!CE117-DataGrowthRates!CD117)</f>
        <v>0</v>
      </c>
      <c r="CF117" s="145" t="str">
        <f>IF(OR(DataGrowthRates!CE117="",DataGrowthRates!CF117=""),"",DataGrowthRates!CF117-DataGrowthRates!CE117)</f>
        <v/>
      </c>
      <c r="CG117" s="145" t="str">
        <f>IF(OR(DataGrowthRates!CF117="",DataGrowthRates!CG117=""),"",DataGrowthRates!CG117-DataGrowthRates!CF117)</f>
        <v/>
      </c>
      <c r="CH117" s="145" t="str">
        <f>IF(OR(DataGrowthRates!CG117="",DataGrowthRates!CH117=""),"",DataGrowthRates!CH117-DataGrowthRates!CG117)</f>
        <v/>
      </c>
    </row>
    <row r="118" spans="1:86" x14ac:dyDescent="0.3">
      <c r="A118" s="5" t="s">
        <v>7</v>
      </c>
      <c r="B118" s="66"/>
      <c r="C118" s="80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>
        <f>IF(OR(DataGrowthRates!U118="",DataGrowthRates!V118=""),"",DataGrowthRates!V118-DataGrowthRates!U118)</f>
        <v>1.1407852552514202</v>
      </c>
      <c r="W118" s="145">
        <f>IF(OR(DataGrowthRates!V118="",DataGrowthRates!W118=""),"",DataGrowthRates!W118-DataGrowthRates!V118)</f>
        <v>-6.9407883000727644E-2</v>
      </c>
      <c r="X118" s="145">
        <f>IF(OR(DataGrowthRates!W118="",DataGrowthRates!X118=""),"",DataGrowthRates!X118-DataGrowthRates!W118)</f>
        <v>-0.65600291044651549</v>
      </c>
      <c r="Y118" s="145">
        <f>IF(OR(DataGrowthRates!X118="",DataGrowthRates!Y118=""),"",DataGrowthRates!Y118-DataGrowthRates!X118)</f>
        <v>-1.7385673925485179E-4</v>
      </c>
      <c r="Z118" s="145">
        <f>IF(OR(DataGrowthRates!Y118="",DataGrowthRates!Z118=""),"",DataGrowthRates!Z118-DataGrowthRates!Y118)</f>
        <v>-6.8084577195898E-2</v>
      </c>
      <c r="AA118" s="145">
        <f>IF(OR(DataGrowthRates!Z118="",DataGrowthRates!AA118=""),"",DataGrowthRates!AA118-DataGrowthRates!Z118)</f>
        <v>3.4074713378125843E-2</v>
      </c>
      <c r="AB118" s="145">
        <f>IF(OR(DataGrowthRates!AA118="",DataGrowthRates!AB118=""),"",DataGrowthRates!AB118-DataGrowthRates!AA118)</f>
        <v>-0.59460717895290216</v>
      </c>
      <c r="AC118" s="145">
        <f>IF(OR(DataGrowthRates!AB118="",DataGrowthRates!AC118=""),"",DataGrowthRates!AC118-DataGrowthRates!AB118)</f>
        <v>0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0.44876019330423933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-0.31954478485228766</v>
      </c>
      <c r="AJ118" s="145">
        <f>IF(OR(DataGrowthRates!AI118="",DataGrowthRates!AJ118=""),"",DataGrowthRates!AJ118-DataGrowthRates!AI118)</f>
        <v>0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-5.9646775515480144E-2</v>
      </c>
      <c r="AM118" s="145">
        <f>IF(OR(DataGrowthRates!AL118="",DataGrowthRates!AM118=""),"",DataGrowthRates!AM118-DataGrowthRates!AL118)</f>
        <v>-0.1645681235318559</v>
      </c>
      <c r="AN118" s="145">
        <f>IF(OR(DataGrowthRates!AM118="",DataGrowthRates!AN118=""),"",DataGrowthRates!AN118-DataGrowthRates!AM118)</f>
        <v>-3.7070733270724965E-2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-0.33500411955817722</v>
      </c>
      <c r="AR118" s="145">
        <f>IF(OR(DataGrowthRates!AQ118="",DataGrowthRates!AR118=""),"",DataGrowthRates!AR118-DataGrowthRates!AQ118)</f>
        <v>1.7576066660335066E-2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6.5445566653126619E-2</v>
      </c>
      <c r="AZ118" s="145">
        <f>IF(OR(DataGrowthRates!AY118="",DataGrowthRates!AZ118=""),"",DataGrowthRates!AZ118-DataGrowthRates!AY118)</f>
        <v>8.5471240361165712E-3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-4.8156587981731391E-3</v>
      </c>
      <c r="BO118" s="145">
        <f>IF(OR(DataGrowthRates!BN118="",DataGrowthRates!BO118=""),"",DataGrowthRates!BO118-DataGrowthRates!BN118)</f>
        <v>-1.4584106844478306E-2</v>
      </c>
      <c r="BP118" s="145">
        <f>IF(OR(DataGrowthRates!BO118="",DataGrowthRates!BP118=""),"",DataGrowthRates!BP118-DataGrowthRates!BO118)</f>
        <v>2.7308990695981805E-2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-7.8635067614932552E-2</v>
      </c>
      <c r="BT118" s="145">
        <f>IF(OR(DataGrowthRates!BS118="",DataGrowthRates!BT118=""),"",DataGrowthRates!BT118-DataGrowthRates!BS118)</f>
        <v>-0.21234240212341948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-1.3584338385712158E-2</v>
      </c>
      <c r="BX118" s="145">
        <f>IF(OR(DataGrowthRates!BW118="",DataGrowthRates!BX118=""),"",DataGrowthRates!BX118-DataGrowthRates!BW118)</f>
        <v>4.8663953282611416E-2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1.3271987258892892E-2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-0.61935940541497381</v>
      </c>
      <c r="CC118" s="145">
        <f>IF(OR(DataGrowthRates!CB118="",DataGrowthRates!CC118=""),"",DataGrowthRates!CC118-DataGrowthRates!CB118)</f>
        <v>0</v>
      </c>
      <c r="CD118" s="145">
        <f>IF(OR(DataGrowthRates!CC118="",DataGrowthRates!CD118=""),"",DataGrowthRates!CD118-DataGrowthRates!CC118)</f>
        <v>7.9631923553344031E-2</v>
      </c>
      <c r="CE118" s="145">
        <f>IF(OR(DataGrowthRates!CD118="",DataGrowthRates!CE118=""),"",DataGrowthRates!CE118-DataGrowthRates!CD118)</f>
        <v>0</v>
      </c>
      <c r="CF118" s="145" t="str">
        <f>IF(OR(DataGrowthRates!CE118="",DataGrowthRates!CF118=""),"",DataGrowthRates!CF118-DataGrowthRates!CE118)</f>
        <v/>
      </c>
      <c r="CG118" s="145" t="str">
        <f>IF(OR(DataGrowthRates!CF118="",DataGrowthRates!CG118=""),"",DataGrowthRates!CG118-DataGrowthRates!CF118)</f>
        <v/>
      </c>
      <c r="CH118" s="145" t="str">
        <f>IF(OR(DataGrowthRates!CG118="",DataGrowthRates!CH118=""),"",DataGrowthRates!CH118-DataGrowthRates!CG118)</f>
        <v/>
      </c>
    </row>
    <row r="119" spans="1:86" x14ac:dyDescent="0.3">
      <c r="A119" s="62" t="s">
        <v>8</v>
      </c>
      <c r="B119" s="67"/>
      <c r="C119" s="81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>
        <f>IF(OR(DataGrowthRates!V119="",DataGrowthRates!W119=""),"",DataGrowthRates!W119-DataGrowthRates!V119)</f>
        <v>-0.96141696008691424</v>
      </c>
      <c r="X119" s="146">
        <f>IF(OR(DataGrowthRates!W119="",DataGrowthRates!X119=""),"",DataGrowthRates!X119-DataGrowthRates!W119)</f>
        <v>-0.19357525278189325</v>
      </c>
      <c r="Y119" s="146">
        <f>IF(OR(DataGrowthRates!X119="",DataGrowthRates!Y119=""),"",DataGrowthRates!Y119-DataGrowthRates!X119)</f>
        <v>-7.807510688100372E-4</v>
      </c>
      <c r="Z119" s="146">
        <f>IF(OR(DataGrowthRates!Y119="",DataGrowthRates!Z119=""),"",DataGrowthRates!Z119-DataGrowthRates!Y119)</f>
        <v>-7.5900233294527997E-2</v>
      </c>
      <c r="AA119" s="146">
        <f>IF(OR(DataGrowthRates!Z119="",DataGrowthRates!AA119=""),"",DataGrowthRates!AA119-DataGrowthRates!Z119)</f>
        <v>-0.20953302681303354</v>
      </c>
      <c r="AB119" s="146">
        <f>IF(OR(DataGrowthRates!AA119="",DataGrowthRates!AB119=""),"",DataGrowthRates!AB119-DataGrowthRates!AA119)</f>
        <v>-0.29335177111431276</v>
      </c>
      <c r="AC119" s="146">
        <f>IF(OR(DataGrowthRates!AB119="",DataGrowthRates!AC119=""),"",DataGrowthRates!AC119-DataGrowthRates!AB119)</f>
        <v>0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-2.7360288016155643E-2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0.69897261036346903</v>
      </c>
      <c r="AJ119" s="146">
        <f>IF(OR(DataGrowthRates!AI119="",DataGrowthRates!AJ119=""),"",DataGrowthRates!AJ119-DataGrowthRates!AI119)</f>
        <v>0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-4.8217990396236754E-2</v>
      </c>
      <c r="AM119" s="146">
        <f>IF(OR(DataGrowthRates!AL119="",DataGrowthRates!AM119=""),"",DataGrowthRates!AM119-DataGrowthRates!AL119)</f>
        <v>0.34333075595513307</v>
      </c>
      <c r="AN119" s="146">
        <f>IF(OR(DataGrowthRates!AM119="",DataGrowthRates!AN119=""),"",DataGrowthRates!AN119-DataGrowthRates!AM119)</f>
        <v>-3.4371178496905408E-2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1.5725543034986078E-2</v>
      </c>
      <c r="AR119" s="146">
        <f>IF(OR(DataGrowthRates!AQ119="",DataGrowthRates!AR119=""),"",DataGrowthRates!AR119-DataGrowthRates!AQ119)</f>
        <v>-6.9175011400184339E-3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-2.1185507068774978E-2</v>
      </c>
      <c r="AZ119" s="146">
        <f>IF(OR(DataGrowthRates!AY119="",DataGrowthRates!AZ119=""),"",DataGrowthRates!AZ119-DataGrowthRates!AY119)</f>
        <v>3.6069839282357741E-3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-6.6641705770091875E-3</v>
      </c>
      <c r="BO119" s="146">
        <f>IF(OR(DataGrowthRates!BN119="",DataGrowthRates!BO119=""),"",DataGrowthRates!BO119-DataGrowthRates!BN119)</f>
        <v>2.5477804383442049E-2</v>
      </c>
      <c r="BP119" s="146">
        <f>IF(OR(DataGrowthRates!BO119="",DataGrowthRates!BP119=""),"",DataGrowthRates!BP119-DataGrowthRates!BO119)</f>
        <v>-2.4703801810303183E-2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-0.20348568499085751</v>
      </c>
      <c r="BT119" s="146">
        <f>IF(OR(DataGrowthRates!BS119="",DataGrowthRates!BT119=""),"",DataGrowthRates!BT119-DataGrowthRates!BS119)</f>
        <v>-0.15953325128767126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3.6320134132669768E-2</v>
      </c>
      <c r="BX119" s="146">
        <f>IF(OR(DataGrowthRates!BW119="",DataGrowthRates!BX119=""),"",DataGrowthRates!BX119-DataGrowthRates!BW119)</f>
        <v>2.2791503327564744E-2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-6.3816209317160144E-2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0.30084784392377051</v>
      </c>
      <c r="CC119" s="146">
        <f>IF(OR(DataGrowthRates!CB119="",DataGrowthRates!CC119=""),"",DataGrowthRates!CC119-DataGrowthRates!CB119)</f>
        <v>0</v>
      </c>
      <c r="CD119" s="146">
        <f>IF(OR(DataGrowthRates!CC119="",DataGrowthRates!CD119=""),"",DataGrowthRates!CD119-DataGrowthRates!CC119)</f>
        <v>-7.7491111313696681E-2</v>
      </c>
      <c r="CE119" s="146">
        <f>IF(OR(DataGrowthRates!CD119="",DataGrowthRates!CE119=""),"",DataGrowthRates!CE119-DataGrowthRates!CD119)</f>
        <v>0</v>
      </c>
      <c r="CF119" s="146" t="str">
        <f>IF(OR(DataGrowthRates!CE119="",DataGrowthRates!CF119=""),"",DataGrowthRates!CF119-DataGrowthRates!CE119)</f>
        <v/>
      </c>
      <c r="CG119" s="146" t="str">
        <f>IF(OR(DataGrowthRates!CF119="",DataGrowthRates!CG119=""),"",DataGrowthRates!CG119-DataGrowthRates!CF119)</f>
        <v/>
      </c>
      <c r="CH119" s="146" t="str">
        <f>IF(OR(DataGrowthRates!CG119="",DataGrowthRates!CH119=""),"",DataGrowthRates!CH119-DataGrowthRates!CG119)</f>
        <v/>
      </c>
    </row>
    <row r="120" spans="1:86" x14ac:dyDescent="0.3">
      <c r="A120" s="63" t="s">
        <v>9</v>
      </c>
      <c r="B120" s="65"/>
      <c r="C120" s="80"/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>
        <f>IF(OR(DataGrowthRates!W120="",DataGrowthRates!X120=""),"",DataGrowthRates!X120-DataGrowthRates!W120)</f>
        <v>0.15938504164263267</v>
      </c>
      <c r="Y120" s="144">
        <f>IF(OR(DataGrowthRates!X120="",DataGrowthRates!Y120=""),"",DataGrowthRates!Y120-DataGrowthRates!X120)</f>
        <v>0.54264424314033055</v>
      </c>
      <c r="Z120" s="144">
        <f>IF(OR(DataGrowthRates!Y120="",DataGrowthRates!Z120=""),"",DataGrowthRates!Z120-DataGrowthRates!Y120)</f>
        <v>-6.7236786754115152E-3</v>
      </c>
      <c r="AA120" s="144">
        <f>IF(OR(DataGrowthRates!Z120="",DataGrowthRates!AA120=""),"",DataGrowthRates!AA120-DataGrowthRates!Z120)</f>
        <v>0.2835486437247513</v>
      </c>
      <c r="AB120" s="144">
        <f>IF(OR(DataGrowthRates!AA120="",DataGrowthRates!AB120=""),"",DataGrowthRates!AB120-DataGrowthRates!AA120)</f>
        <v>-0.34509453582535787</v>
      </c>
      <c r="AC120" s="144">
        <f>IF(OR(DataGrowthRates!AB120="",DataGrowthRates!AC120=""),"",DataGrowthRates!AC120-DataGrowthRates!AB120)</f>
        <v>-1.2296278835138692</v>
      </c>
      <c r="AD120" s="144">
        <f>IF(OR(DataGrowthRates!AC120="",DataGrowthRates!AD120=""),"",DataGrowthRates!AD120-DataGrowthRates!AC120)</f>
        <v>0.49783476917974911</v>
      </c>
      <c r="AE120" s="144">
        <f>IF(OR(DataGrowthRates!AD120="",DataGrowthRates!AE120=""),"",DataGrowthRates!AE120-DataGrowthRates!AD120)</f>
        <v>0.42204969723240571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2.466926587909446E-2</v>
      </c>
      <c r="AJ120" s="144">
        <f>IF(OR(DataGrowthRates!AI120="",DataGrowthRates!AJ120=""),"",DataGrowthRates!AJ120-DataGrowthRates!AI120)</f>
        <v>5.7658633140941218E-3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9.2472310136662572E-2</v>
      </c>
      <c r="AM120" s="144">
        <f>IF(OR(DataGrowthRates!AL120="",DataGrowthRates!AM120=""),"",DataGrowthRates!AM120-DataGrowthRates!AL120)</f>
        <v>0.333324062278199</v>
      </c>
      <c r="AN120" s="144">
        <f>IF(OR(DataGrowthRates!AM120="",DataGrowthRates!AN120=""),"",DataGrowthRates!AN120-DataGrowthRates!AM120)</f>
        <v>-7.1117427983103942E-3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0.15865644727413214</v>
      </c>
      <c r="AR120" s="144">
        <f>IF(OR(DataGrowthRates!AQ120="",DataGrowthRates!AR120=""),"",DataGrowthRates!AR120-DataGrowthRates!AQ120)</f>
        <v>-1.6022333919257392E-2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9.9306360769310417E-2</v>
      </c>
      <c r="AZ120" s="144">
        <f>IF(OR(DataGrowthRates!AY120="",DataGrowthRates!AZ120=""),"",DataGrowthRates!AZ120-DataGrowthRates!AY120)</f>
        <v>9.554941184611046E-3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5.511569373371078E-3</v>
      </c>
      <c r="BO120" s="144">
        <f>IF(OR(DataGrowthRates!BN120="",DataGrowthRates!BO120=""),"",DataGrowthRates!BO120-DataGrowthRates!BN120)</f>
        <v>-0.1713325262951666</v>
      </c>
      <c r="BP120" s="144">
        <f>IF(OR(DataGrowthRates!BO120="",DataGrowthRates!BP120=""),"",DataGrowthRates!BP120-DataGrowthRates!BO120)</f>
        <v>-4.2035725793751783E-2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5.3566664385517743E-2</v>
      </c>
      <c r="BT120" s="144">
        <f>IF(OR(DataGrowthRates!BS120="",DataGrowthRates!BT120=""),"",DataGrowthRates!BT120-DataGrowthRates!BS120)</f>
        <v>-0.20041428840406858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-0.28892274615441765</v>
      </c>
      <c r="BX120" s="144">
        <f>IF(OR(DataGrowthRates!BW120="",DataGrowthRates!BX120=""),"",DataGrowthRates!BX120-DataGrowthRates!BW120)</f>
        <v>1.9174307339465901E-2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3.770736404006958E-2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-0.37016193854215762</v>
      </c>
      <c r="CC120" s="144">
        <f>IF(OR(DataGrowthRates!CB120="",DataGrowthRates!CC120=""),"",DataGrowthRates!CC120-DataGrowthRates!CB120)</f>
        <v>0</v>
      </c>
      <c r="CD120" s="144">
        <f>IF(OR(DataGrowthRates!CC120="",DataGrowthRates!CD120=""),"",DataGrowthRates!CD120-DataGrowthRates!CC120)</f>
        <v>-4.1387137166093213E-2</v>
      </c>
      <c r="CE120" s="144">
        <f>IF(OR(DataGrowthRates!CD120="",DataGrowthRates!CE120=""),"",DataGrowthRates!CE120-DataGrowthRates!CD120)</f>
        <v>0</v>
      </c>
      <c r="CF120" s="144" t="str">
        <f>IF(OR(DataGrowthRates!CE120="",DataGrowthRates!CF120=""),"",DataGrowthRates!CF120-DataGrowthRates!CE120)</f>
        <v/>
      </c>
      <c r="CG120" s="144" t="str">
        <f>IF(OR(DataGrowthRates!CF120="",DataGrowthRates!CG120=""),"",DataGrowthRates!CG120-DataGrowthRates!CF120)</f>
        <v/>
      </c>
      <c r="CH120" s="144" t="str">
        <f>IF(OR(DataGrowthRates!CG120="",DataGrowthRates!CH120=""),"",DataGrowthRates!CH120-DataGrowthRates!CG120)</f>
        <v/>
      </c>
    </row>
    <row r="121" spans="1:86" x14ac:dyDescent="0.3">
      <c r="A121" s="5" t="s">
        <v>10</v>
      </c>
      <c r="B121" s="68"/>
      <c r="C121" s="80"/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>
        <f>IF(OR(DataGrowthRates!X121="",DataGrowthRates!Y121=""),"",DataGrowthRates!Y121-DataGrowthRates!X121)</f>
        <v>0.20320895678526574</v>
      </c>
      <c r="Z121" s="145">
        <f>IF(OR(DataGrowthRates!Y121="",DataGrowthRates!Z121=""),"",DataGrowthRates!Z121-DataGrowthRates!Y121)</f>
        <v>0.12331119792097289</v>
      </c>
      <c r="AA121" s="145">
        <f>IF(OR(DataGrowthRates!Z121="",DataGrowthRates!AA121=""),"",DataGrowthRates!AA121-DataGrowthRates!Z121)</f>
        <v>-7.4639860563792126E-2</v>
      </c>
      <c r="AB121" s="145">
        <f>IF(OR(DataGrowthRates!AA121="",DataGrowthRates!AB121=""),"",DataGrowthRates!AB121-DataGrowthRates!AA121)</f>
        <v>0.37991332642174597</v>
      </c>
      <c r="AC121" s="145">
        <f>IF(OR(DataGrowthRates!AB121="",DataGrowthRates!AC121=""),"",DataGrowthRates!AC121-DataGrowthRates!AB121)</f>
        <v>0.30451403748298694</v>
      </c>
      <c r="AD121" s="145">
        <f>IF(OR(DataGrowthRates!AC121="",DataGrowthRates!AD121=""),"",DataGrowthRates!AD121-DataGrowthRates!AC121)</f>
        <v>-0.37098356946444888</v>
      </c>
      <c r="AE121" s="145">
        <f>IF(OR(DataGrowthRates!AD121="",DataGrowthRates!AE121=""),"",DataGrowthRates!AE121-DataGrowthRates!AD121)</f>
        <v>-0.25894910748675193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-0.72792988054929753</v>
      </c>
      <c r="AJ121" s="145">
        <f>IF(OR(DataGrowthRates!AI121="",DataGrowthRates!AJ121=""),"",DataGrowthRates!AJ121-DataGrowthRates!AI121)</f>
        <v>-1.7737392499883597E-5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1.9915680698346261E-2</v>
      </c>
      <c r="AM121" s="145">
        <f>IF(OR(DataGrowthRates!AL121="",DataGrowthRates!AM121=""),"",DataGrowthRates!AM121-DataGrowthRates!AL121)</f>
        <v>0.88263182056502021</v>
      </c>
      <c r="AN121" s="145">
        <f>IF(OR(DataGrowthRates!AM121="",DataGrowthRates!AN121=""),"",DataGrowthRates!AN121-DataGrowthRates!AM121)</f>
        <v>-0.1873630741101463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7.9656394938118713E-2</v>
      </c>
      <c r="AR121" s="145">
        <f>IF(OR(DataGrowthRates!AQ121="",DataGrowthRates!AR121=""),"",DataGrowthRates!AR121-DataGrowthRates!AQ121)</f>
        <v>-5.1883855744102036E-2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0.20054166628041381</v>
      </c>
      <c r="AZ121" s="145">
        <f>IF(OR(DataGrowthRates!AY121="",DataGrowthRates!AZ121=""),"",DataGrowthRates!AZ121-DataGrowthRates!AY121)</f>
        <v>-8.1052455228005527E-2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-5.6350927234940507E-3</v>
      </c>
      <c r="BO121" s="145">
        <f>IF(OR(DataGrowthRates!BN121="",DataGrowthRates!BO121=""),"",DataGrowthRates!BO121-DataGrowthRates!BN121)</f>
        <v>-8.4412328420298222E-2</v>
      </c>
      <c r="BP121" s="145">
        <f>IF(OR(DataGrowthRates!BO121="",DataGrowthRates!BP121=""),"",DataGrowthRates!BP121-DataGrowthRates!BO121)</f>
        <v>-9.8582228154100449E-3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-3.3972667359712938E-3</v>
      </c>
      <c r="BT121" s="145">
        <f>IF(OR(DataGrowthRates!BS121="",DataGrowthRates!BT121=""),"",DataGrowthRates!BT121-DataGrowthRates!BS121)</f>
        <v>0.24641048615509575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-0.13409126489124912</v>
      </c>
      <c r="BX121" s="145">
        <f>IF(OR(DataGrowthRates!BW121="",DataGrowthRates!BX121=""),"",DataGrowthRates!BX121-DataGrowthRates!BW121)</f>
        <v>-0.13437084400489563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4.2656908617787148E-2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0.4751932971639119</v>
      </c>
      <c r="CC121" s="145">
        <f>IF(OR(DataGrowthRates!CB121="",DataGrowthRates!CC121=""),"",DataGrowthRates!CC121-DataGrowthRates!CB121)</f>
        <v>0</v>
      </c>
      <c r="CD121" s="145">
        <f>IF(OR(DataGrowthRates!CC121="",DataGrowthRates!CD121=""),"",DataGrowthRates!CD121-DataGrowthRates!CC121)</f>
        <v>0.10493346564752831</v>
      </c>
      <c r="CE121" s="145">
        <f>IF(OR(DataGrowthRates!CD121="",DataGrowthRates!CE121=""),"",DataGrowthRates!CE121-DataGrowthRates!CD121)</f>
        <v>0</v>
      </c>
      <c r="CF121" s="145" t="str">
        <f>IF(OR(DataGrowthRates!CE121="",DataGrowthRates!CF121=""),"",DataGrowthRates!CF121-DataGrowthRates!CE121)</f>
        <v/>
      </c>
      <c r="CG121" s="145" t="str">
        <f>IF(OR(DataGrowthRates!CF121="",DataGrowthRates!CG121=""),"",DataGrowthRates!CG121-DataGrowthRates!CF121)</f>
        <v/>
      </c>
      <c r="CH121" s="145" t="str">
        <f>IF(OR(DataGrowthRates!CG121="",DataGrowthRates!CH121=""),"",DataGrowthRates!CH121-DataGrowthRates!CG121)</f>
        <v/>
      </c>
    </row>
    <row r="122" spans="1:86" x14ac:dyDescent="0.3">
      <c r="A122" s="5" t="s">
        <v>11</v>
      </c>
      <c r="B122" s="68"/>
      <c r="C122" s="80"/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>
        <f>IF(OR(DataGrowthRates!Y122="",DataGrowthRates!Z122=""),"",DataGrowthRates!Z122-DataGrowthRates!Y122)</f>
        <v>-1.626192399552262E-2</v>
      </c>
      <c r="AA122" s="145">
        <f>IF(OR(DataGrowthRates!Z122="",DataGrowthRates!AA122=""),"",DataGrowthRates!AA122-DataGrowthRates!Z122)</f>
        <v>-0.18472911523684865</v>
      </c>
      <c r="AB122" s="145">
        <f>IF(OR(DataGrowthRates!AA122="",DataGrowthRates!AB122=""),"",DataGrowthRates!AB122-DataGrowthRates!AA122)</f>
        <v>1.5275567980847726</v>
      </c>
      <c r="AC122" s="145">
        <f>IF(OR(DataGrowthRates!AB122="",DataGrowthRates!AC122=""),"",DataGrowthRates!AC122-DataGrowthRates!AB122)</f>
        <v>-0.21567798777499475</v>
      </c>
      <c r="AD122" s="145">
        <f>IF(OR(DataGrowthRates!AC122="",DataGrowthRates!AD122=""),"",DataGrowthRates!AD122-DataGrowthRates!AC122)</f>
        <v>-0.26236482779803938</v>
      </c>
      <c r="AE122" s="145">
        <f>IF(OR(DataGrowthRates!AD122="",DataGrowthRates!AE122=""),"",DataGrowthRates!AE122-DataGrowthRates!AD122)</f>
        <v>-0.35428935408420992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-0.43684829503179734</v>
      </c>
      <c r="AJ122" s="145">
        <f>IF(OR(DataGrowthRates!AI122="",DataGrowthRates!AJ122=""),"",DataGrowthRates!AJ122-DataGrowthRates!AI122)</f>
        <v>-1.5046428362486264E-3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-1.2041362526449273E-4</v>
      </c>
      <c r="AM122" s="145">
        <f>IF(OR(DataGrowthRates!AL122="",DataGrowthRates!AM122=""),"",DataGrowthRates!AM122-DataGrowthRates!AL122)</f>
        <v>0.77764419355800762</v>
      </c>
      <c r="AN122" s="145">
        <f>IF(OR(DataGrowthRates!AM122="",DataGrowthRates!AN122=""),"",DataGrowthRates!AN122-DataGrowthRates!AM122)</f>
        <v>-5.2608149829708281E-2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0.13770649969933033</v>
      </c>
      <c r="AR122" s="145">
        <f>IF(OR(DataGrowthRates!AQ122="",DataGrowthRates!AR122=""),"",DataGrowthRates!AR122-DataGrowthRates!AQ122)</f>
        <v>-4.231359464001902E-2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6.6841254569449643E-2</v>
      </c>
      <c r="AZ122" s="145">
        <f>IF(OR(DataGrowthRates!AY122="",DataGrowthRates!AZ122=""),"",DataGrowthRates!AZ122-DataGrowthRates!AY122)</f>
        <v>-0.10486250212272367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2.8548196911679091E-4</v>
      </c>
      <c r="BO122" s="145">
        <f>IF(OR(DataGrowthRates!BN122="",DataGrowthRates!BO122=""),"",DataGrowthRates!BO122-DataGrowthRates!BN122)</f>
        <v>-3.7976641254841716E-2</v>
      </c>
      <c r="BP122" s="145">
        <f>IF(OR(DataGrowthRates!BO122="",DataGrowthRates!BP122=""),"",DataGrowthRates!BP122-DataGrowthRates!BO122)</f>
        <v>-9.4582582153838815E-3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-1.4108484889315723E-2</v>
      </c>
      <c r="BT122" s="145">
        <f>IF(OR(DataGrowthRates!BS122="",DataGrowthRates!BT122=""),"",DataGrowthRates!BT122-DataGrowthRates!BS122)</f>
        <v>-3.3232251815969255E-2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-0.10473606096361386</v>
      </c>
      <c r="BX122" s="145">
        <f>IF(OR(DataGrowthRates!BW122="",DataGrowthRates!BX122=""),"",DataGrowthRates!BX122-DataGrowthRates!BW122)</f>
        <v>-9.4642301980508298E-3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9.5308207468882272E-3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1.0003358712206878</v>
      </c>
      <c r="CC122" s="145">
        <f>IF(OR(DataGrowthRates!CB122="",DataGrowthRates!CC122=""),"",DataGrowthRates!CC122-DataGrowthRates!CB122)</f>
        <v>0</v>
      </c>
      <c r="CD122" s="145">
        <f>IF(OR(DataGrowthRates!CC122="",DataGrowthRates!CD122=""),"",DataGrowthRates!CD122-DataGrowthRates!CC122)</f>
        <v>2.3151281390575318E-2</v>
      </c>
      <c r="CE122" s="145">
        <f>IF(OR(DataGrowthRates!CD122="",DataGrowthRates!CE122=""),"",DataGrowthRates!CE122-DataGrowthRates!CD122)</f>
        <v>0</v>
      </c>
      <c r="CF122" s="145" t="str">
        <f>IF(OR(DataGrowthRates!CE122="",DataGrowthRates!CF122=""),"",DataGrowthRates!CF122-DataGrowthRates!CE122)</f>
        <v/>
      </c>
      <c r="CG122" s="145" t="str">
        <f>IF(OR(DataGrowthRates!CF122="",DataGrowthRates!CG122=""),"",DataGrowthRates!CG122-DataGrowthRates!CF122)</f>
        <v/>
      </c>
      <c r="CH122" s="145" t="str">
        <f>IF(OR(DataGrowthRates!CG122="",DataGrowthRates!CH122=""),"",DataGrowthRates!CH122-DataGrowthRates!CG122)</f>
        <v/>
      </c>
    </row>
    <row r="123" spans="1:86" x14ac:dyDescent="0.3">
      <c r="A123" s="62" t="s">
        <v>26</v>
      </c>
      <c r="B123" s="69"/>
      <c r="C123" s="81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>
        <f>IF(OR(DataGrowthRates!Z123="",DataGrowthRates!AA123=""),"",DataGrowthRates!AA123-DataGrowthRates!Z123)</f>
        <v>0.57348433975768687</v>
      </c>
      <c r="AB123" s="146">
        <f>IF(OR(DataGrowthRates!AA123="",DataGrowthRates!AB123=""),"",DataGrowthRates!AB123-DataGrowthRates!AA123)</f>
        <v>1.1205549829668893</v>
      </c>
      <c r="AC123" s="146">
        <f>IF(OR(DataGrowthRates!AB123="",DataGrowthRates!AC123=""),"",DataGrowthRates!AC123-DataGrowthRates!AB123)</f>
        <v>0.37281340721712763</v>
      </c>
      <c r="AD123" s="146">
        <f>IF(OR(DataGrowthRates!AC123="",DataGrowthRates!AD123=""),"",DataGrowthRates!AD123-DataGrowthRates!AC123)</f>
        <v>0.42814226668561317</v>
      </c>
      <c r="AE123" s="146">
        <f>IF(OR(DataGrowthRates!AD123="",DataGrowthRates!AE123=""),"",DataGrowthRates!AE123-DataGrowthRates!AD123)</f>
        <v>3.0888038329015544E-3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1.0949913917159826E-2</v>
      </c>
      <c r="AJ123" s="146">
        <f>IF(OR(DataGrowthRates!AI123="",DataGrowthRates!AJ123=""),"",DataGrowthRates!AJ123-DataGrowthRates!AI123)</f>
        <v>9.8655810457146664E-3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-0.11572961928869541</v>
      </c>
      <c r="AM123" s="146">
        <f>IF(OR(DataGrowthRates!AL123="",DataGrowthRates!AM123=""),"",DataGrowthRates!AM123-DataGrowthRates!AL123)</f>
        <v>8.5525341567198154E-2</v>
      </c>
      <c r="AN123" s="146">
        <f>IF(OR(DataGrowthRates!AM123="",DataGrowthRates!AN123=""),"",DataGrowthRates!AN123-DataGrowthRates!AM123)</f>
        <v>-0.38058489425179198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0.10558398848287132</v>
      </c>
      <c r="AR123" s="146">
        <f>IF(OR(DataGrowthRates!AQ123="",DataGrowthRates!AR123=""),"",DataGrowthRates!AR123-DataGrowthRates!AQ123)</f>
        <v>9.0502619614269975E-3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0.10722526185120884</v>
      </c>
      <c r="AZ123" s="146">
        <f>IF(OR(DataGrowthRates!AY123="",DataGrowthRates!AZ123=""),"",DataGrowthRates!AZ123-DataGrowthRates!AY123)</f>
        <v>0.19664006241774956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6.0917461073954904E-3</v>
      </c>
      <c r="BO123" s="146">
        <f>IF(OR(DataGrowthRates!BN123="",DataGrowthRates!BO123=""),"",DataGrowthRates!BO123-DataGrowthRates!BN123)</f>
        <v>-0.11913738510815164</v>
      </c>
      <c r="BP123" s="146">
        <f>IF(OR(DataGrowthRates!BO123="",DataGrowthRates!BP123=""),"",DataGrowthRates!BP123-DataGrowthRates!BO123)</f>
        <v>-4.0039693885168814E-2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-8.0899979875383998E-3</v>
      </c>
      <c r="BT123" s="146">
        <f>IF(OR(DataGrowthRates!BS123="",DataGrowthRates!BT123=""),"",DataGrowthRates!BT123-DataGrowthRates!BS123)</f>
        <v>7.8940647725076474E-3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-0.57968088464092116</v>
      </c>
      <c r="BX123" s="146">
        <f>IF(OR(DataGrowthRates!BW123="",DataGrowthRates!BX123=""),"",DataGrowthRates!BX123-DataGrowthRates!BW123)</f>
        <v>-9.4451101847979224E-2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0.26928483282030879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-1.8842801585538416E-2</v>
      </c>
      <c r="CC123" s="146">
        <f>IF(OR(DataGrowthRates!CB123="",DataGrowthRates!CC123=""),"",DataGrowthRates!CC123-DataGrowthRates!CB123)</f>
        <v>0</v>
      </c>
      <c r="CD123" s="146">
        <f>IF(OR(DataGrowthRates!CC123="",DataGrowthRates!CD123=""),"",DataGrowthRates!CD123-DataGrowthRates!CC123)</f>
        <v>0.51808009365084429</v>
      </c>
      <c r="CE123" s="146">
        <f>IF(OR(DataGrowthRates!CD123="",DataGrowthRates!CE123=""),"",DataGrowthRates!CE123-DataGrowthRates!CD123)</f>
        <v>0</v>
      </c>
      <c r="CF123" s="146" t="str">
        <f>IF(OR(DataGrowthRates!CE123="",DataGrowthRates!CF123=""),"",DataGrowthRates!CF123-DataGrowthRates!CE123)</f>
        <v/>
      </c>
      <c r="CG123" s="146" t="str">
        <f>IF(OR(DataGrowthRates!CF123="",DataGrowthRates!CG123=""),"",DataGrowthRates!CG123-DataGrowthRates!CF123)</f>
        <v/>
      </c>
      <c r="CH123" s="146" t="str">
        <f>IF(OR(DataGrowthRates!CG123="",DataGrowthRates!CH123=""),"",DataGrowthRates!CH123-DataGrowthRates!CG123)</f>
        <v/>
      </c>
    </row>
    <row r="124" spans="1:86" x14ac:dyDescent="0.3">
      <c r="A124" s="63" t="s">
        <v>100</v>
      </c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>
        <f>IF(OR(DataGrowthRates!AA124="",DataGrowthRates!AB124=""),"",DataGrowthRates!AB124-DataGrowthRates!AA124)</f>
        <v>-0.1325165885838</v>
      </c>
      <c r="AC124" s="144">
        <f>IF(OR(DataGrowthRates!AB124="",DataGrowthRates!AC124=""),"",DataGrowthRates!AC124-DataGrowthRates!AB124)</f>
        <v>0.63162623656100347</v>
      </c>
      <c r="AD124" s="144">
        <f>IF(OR(DataGrowthRates!AC124="",DataGrowthRates!AD124=""),"",DataGrowthRates!AD124-DataGrowthRates!AC124)</f>
        <v>3.4367967107043373E-2</v>
      </c>
      <c r="AE124" s="144">
        <f>IF(OR(DataGrowthRates!AD124="",DataGrowthRates!AE124=""),"",DataGrowthRates!AE124-DataGrowthRates!AD124)</f>
        <v>9.7885861174832556E-2</v>
      </c>
      <c r="AF124" s="144">
        <f>IF(OR(DataGrowthRates!AE124="",DataGrowthRates!AF124=""),"",DataGrowthRates!AF124-DataGrowthRates!AE124)</f>
        <v>0</v>
      </c>
      <c r="AG124" s="144">
        <f>IF(OR(DataGrowthRates!AF124="",DataGrowthRates!AG124=""),"",DataGrowthRates!AG124-DataGrowthRates!AF124)</f>
        <v>0</v>
      </c>
      <c r="AH124" s="144">
        <f>IF(OR(DataGrowthRates!AG124="",DataGrowthRates!AH124=""),"",DataGrowthRates!AH124-DataGrowthRates!AG124)</f>
        <v>0</v>
      </c>
      <c r="AI124" s="144">
        <f>IF(OR(DataGrowthRates!AH124="",DataGrowthRates!AI124=""),"",DataGrowthRates!AI124-DataGrowthRates!AH124)</f>
        <v>0.50761430519766859</v>
      </c>
      <c r="AJ124" s="144">
        <f>IF(OR(DataGrowthRates!AI124="",DataGrowthRates!AJ124=""),"",DataGrowthRates!AJ124-DataGrowthRates!AI124)</f>
        <v>-2.7781488441675717E-2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-0.16366153594911859</v>
      </c>
      <c r="AM124" s="144">
        <f>IF(OR(DataGrowthRates!AL124="",DataGrowthRates!AM124=""),"",DataGrowthRates!AM124-DataGrowthRates!AL124)</f>
        <v>-0.16059788955217902</v>
      </c>
      <c r="AN124" s="144">
        <f>IF(OR(DataGrowthRates!AM124="",DataGrowthRates!AN124=""),"",DataGrowthRates!AN124-DataGrowthRates!AM124)</f>
        <v>4.6272555330878151E-2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-0.13442641166347469</v>
      </c>
      <c r="AR124" s="144">
        <f>IF(OR(DataGrowthRates!AQ124="",DataGrowthRates!AR124=""),"",DataGrowthRates!AR124-DataGrowthRates!AQ124)</f>
        <v>2.1584793515470047E-3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-2.280661271830664E-2</v>
      </c>
      <c r="AZ124" s="144">
        <f>IF(OR(DataGrowthRates!AY124="",DataGrowthRates!AZ124=""),"",DataGrowthRates!AZ124-DataGrowthRates!AY124)</f>
        <v>6.0761557737609717E-2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-4.5633716539936753E-3</v>
      </c>
      <c r="BO124" s="144">
        <f>IF(OR(DataGrowthRates!BN124="",DataGrowthRates!BO124=""),"",DataGrowthRates!BO124-DataGrowthRates!BN124)</f>
        <v>7.2461249525529681E-2</v>
      </c>
      <c r="BP124" s="144">
        <f>IF(OR(DataGrowthRates!BO124="",DataGrowthRates!BP124=""),"",DataGrowthRates!BP124-DataGrowthRates!BO124)</f>
        <v>7.6057305989567503E-3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-4.5940938074315429E-2</v>
      </c>
      <c r="BT124" s="144">
        <f>IF(OR(DataGrowthRates!BS124="",DataGrowthRates!BT124=""),"",DataGrowthRates!BT124-DataGrowthRates!BS124)</f>
        <v>0.47186602875772132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0.41179498739893228</v>
      </c>
      <c r="BX124" s="144">
        <f>IF(OR(DataGrowthRates!BW124="",DataGrowthRates!BX124=""),"",DataGrowthRates!BX124-DataGrowthRates!BW124)</f>
        <v>-1.4181031239095226E-2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-3.8017785854124075E-2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-2.8710492481390154E-2</v>
      </c>
      <c r="CC124" s="144">
        <f>IF(OR(DataGrowthRates!CB124="",DataGrowthRates!CC124=""),"",DataGrowthRates!CC124-DataGrowthRates!CB124)</f>
        <v>0</v>
      </c>
      <c r="CD124" s="144">
        <f>IF(OR(DataGrowthRates!CC124="",DataGrowthRates!CD124=""),"",DataGrowthRates!CD124-DataGrowthRates!CC124)</f>
        <v>-1.4145262602203335E-2</v>
      </c>
      <c r="CE124" s="144">
        <f>IF(OR(DataGrowthRates!CD124="",DataGrowthRates!CE124=""),"",DataGrowthRates!CE124-DataGrowthRates!CD124)</f>
        <v>0</v>
      </c>
      <c r="CF124" s="144" t="str">
        <f>IF(OR(DataGrowthRates!CE124="",DataGrowthRates!CF124=""),"",DataGrowthRates!CF124-DataGrowthRates!CE124)</f>
        <v/>
      </c>
      <c r="CG124" s="144" t="str">
        <f>IF(OR(DataGrowthRates!CF124="",DataGrowthRates!CG124=""),"",DataGrowthRates!CG124-DataGrowthRates!CF124)</f>
        <v/>
      </c>
      <c r="CH124" s="144" t="str">
        <f>IF(OR(DataGrowthRates!CG124="",DataGrowthRates!CH124=""),"",DataGrowthRates!CH124-DataGrowthRates!CG124)</f>
        <v/>
      </c>
    </row>
    <row r="125" spans="1:86" x14ac:dyDescent="0.3">
      <c r="A125" s="5" t="s">
        <v>101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>
        <f>IF(OR(DataGrowthRates!AB125="",DataGrowthRates!AC125=""),"",DataGrowthRates!AC125-DataGrowthRates!AB125)</f>
        <v>-0.37468202060694467</v>
      </c>
      <c r="AD125" s="145">
        <f>IF(OR(DataGrowthRates!AC125="",DataGrowthRates!AD125=""),"",DataGrowthRates!AD125-DataGrowthRates!AC125)</f>
        <v>0.26345708273167689</v>
      </c>
      <c r="AE125" s="145">
        <f>IF(OR(DataGrowthRates!AD125="",DataGrowthRates!AE125=""),"",DataGrowthRates!AE125-DataGrowthRates!AD125)</f>
        <v>0.39074411934106346</v>
      </c>
      <c r="AF125" s="145">
        <f>IF(OR(DataGrowthRates!AE125="",DataGrowthRates!AF125=""),"",DataGrowthRates!AF125-DataGrowthRates!AE125)</f>
        <v>0</v>
      </c>
      <c r="AG125" s="145">
        <f>IF(OR(DataGrowthRates!AF125="",DataGrowthRates!AG125=""),"",DataGrowthRates!AG125-DataGrowthRates!AF125)</f>
        <v>0</v>
      </c>
      <c r="AH125" s="145">
        <f>IF(OR(DataGrowthRates!AG125="",DataGrowthRates!AH125=""),"",DataGrowthRates!AH125-DataGrowthRates!AG125)</f>
        <v>0</v>
      </c>
      <c r="AI125" s="145">
        <f>IF(OR(DataGrowthRates!AH125="",DataGrowthRates!AI125=""),"",DataGrowthRates!AI125-DataGrowthRates!AH125)</f>
        <v>0.19016587844649596</v>
      </c>
      <c r="AJ125" s="145">
        <f>IF(OR(DataGrowthRates!AI125="",DataGrowthRates!AJ125=""),"",DataGrowthRates!AJ125-DataGrowthRates!AI125)</f>
        <v>-5.4681373632781805E-2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-6.6165328085095176E-2</v>
      </c>
      <c r="AM125" s="145">
        <f>IF(OR(DataGrowthRates!AL125="",DataGrowthRates!AM125=""),"",DataGrowthRates!AM125-DataGrowthRates!AL125)</f>
        <v>-0.52076232748528284</v>
      </c>
      <c r="AN125" s="145">
        <f>IF(OR(DataGrowthRates!AM125="",DataGrowthRates!AN125=""),"",DataGrowthRates!AN125-DataGrowthRates!AM125)</f>
        <v>0.24032605238448412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-6.1311926343943779E-2</v>
      </c>
      <c r="AR125" s="145">
        <f>IF(OR(DataGrowthRates!AQ125="",DataGrowthRates!AR125=""),"",DataGrowthRates!AR125-DataGrowthRates!AQ125)</f>
        <v>1.2605963251680286E-2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-0.13664590975022617</v>
      </c>
      <c r="AZ125" s="145">
        <f>IF(OR(DataGrowthRates!AY125="",DataGrowthRates!AZ125=""),"",DataGrowthRates!AZ125-DataGrowthRates!AY125)</f>
        <v>0.16697637778619723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2.2092309916540431E-3</v>
      </c>
      <c r="BO125" s="145">
        <f>IF(OR(DataGrowthRates!BN125="",DataGrowthRates!BO125=""),"",DataGrowthRates!BO125-DataGrowthRates!BN125)</f>
        <v>2.9257980405216433E-2</v>
      </c>
      <c r="BP125" s="145">
        <f>IF(OR(DataGrowthRates!BO125="",DataGrowthRates!BP125=""),"",DataGrowthRates!BP125-DataGrowthRates!BO125)</f>
        <v>4.321418620651607E-3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-1.8267469830440697E-2</v>
      </c>
      <c r="BT125" s="145">
        <f>IF(OR(DataGrowthRates!BS125="",DataGrowthRates!BT125=""),"",DataGrowthRates!BT125-DataGrowthRates!BS125)</f>
        <v>-0.89964980545425732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0.30082851944921507</v>
      </c>
      <c r="BX125" s="145">
        <f>IF(OR(DataGrowthRates!BW125="",DataGrowthRates!BX125=""),"",DataGrowthRates!BX125-DataGrowthRates!BW125)</f>
        <v>0.22904296730821949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-3.8786373309963373E-2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-0.10966878861213458</v>
      </c>
      <c r="CC125" s="145">
        <f>IF(OR(DataGrowthRates!CB125="",DataGrowthRates!CC125=""),"",DataGrowthRates!CC125-DataGrowthRates!CB125)</f>
        <v>0</v>
      </c>
      <c r="CD125" s="145">
        <f>IF(OR(DataGrowthRates!CC125="",DataGrowthRates!CD125=""),"",DataGrowthRates!CD125-DataGrowthRates!CC125)</f>
        <v>-0.37738516481302775</v>
      </c>
      <c r="CE125" s="145">
        <f>IF(OR(DataGrowthRates!CD125="",DataGrowthRates!CE125=""),"",DataGrowthRates!CE125-DataGrowthRates!CD125)</f>
        <v>0</v>
      </c>
      <c r="CF125" s="145" t="str">
        <f>IF(OR(DataGrowthRates!CE125="",DataGrowthRates!CF125=""),"",DataGrowthRates!CF125-DataGrowthRates!CE125)</f>
        <v/>
      </c>
      <c r="CG125" s="145" t="str">
        <f>IF(OR(DataGrowthRates!CF125="",DataGrowthRates!CG125=""),"",DataGrowthRates!CG125-DataGrowthRates!CF125)</f>
        <v/>
      </c>
      <c r="CH125" s="145" t="str">
        <f>IF(OR(DataGrowthRates!CG125="",DataGrowthRates!CH125=""),"",DataGrowthRates!CH125-DataGrowthRates!CG125)</f>
        <v/>
      </c>
    </row>
    <row r="126" spans="1:86" x14ac:dyDescent="0.3">
      <c r="A126" s="5" t="s">
        <v>102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>
        <f>IF(OR(DataGrowthRates!AC126="",DataGrowthRates!AD126=""),"",DataGrowthRates!AD126-DataGrowthRates!AC126)</f>
        <v>0.20826574724333846</v>
      </c>
      <c r="AE126" s="145">
        <f>IF(OR(DataGrowthRates!AD126="",DataGrowthRates!AE126=""),"",DataGrowthRates!AE126-DataGrowthRates!AD126)</f>
        <v>0.33298864637956638</v>
      </c>
      <c r="AF126" s="145">
        <f>IF(OR(DataGrowthRates!AE126="",DataGrowthRates!AF126=""),"",DataGrowthRates!AF126-DataGrowthRates!AE126)</f>
        <v>0</v>
      </c>
      <c r="AG126" s="145">
        <f>IF(OR(DataGrowthRates!AF126="",DataGrowthRates!AG126=""),"",DataGrowthRates!AG126-DataGrowthRates!AF126)</f>
        <v>0</v>
      </c>
      <c r="AH126" s="145">
        <f>IF(OR(DataGrowthRates!AG126="",DataGrowthRates!AH126=""),"",DataGrowthRates!AH126-DataGrowthRates!AG126)</f>
        <v>0</v>
      </c>
      <c r="AI126" s="145">
        <f>IF(OR(DataGrowthRates!AH126="",DataGrowthRates!AI126=""),"",DataGrowthRates!AI126-DataGrowthRates!AH126)</f>
        <v>8.3706332048715471E-2</v>
      </c>
      <c r="AJ126" s="145">
        <f>IF(OR(DataGrowthRates!AI126="",DataGrowthRates!AJ126=""),"",DataGrowthRates!AJ126-DataGrowthRates!AI126)</f>
        <v>1.0197851091823473E-2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8.3410647537620175E-2</v>
      </c>
      <c r="AM126" s="145">
        <f>IF(OR(DataGrowthRates!AL126="",DataGrowthRates!AM126=""),"",DataGrowthRates!AM126-DataGrowthRates!AL126)</f>
        <v>-0.68059897138115444</v>
      </c>
      <c r="AN126" s="145">
        <f>IF(OR(DataGrowthRates!AM126="",DataGrowthRates!AN126=""),"",DataGrowthRates!AN126-DataGrowthRates!AM126)</f>
        <v>-4.7116524065660137E-2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-1.1746340029771929E-2</v>
      </c>
      <c r="AR126" s="145">
        <f>IF(OR(DataGrowthRates!AQ126="",DataGrowthRates!AR126=""),"",DataGrowthRates!AR126-DataGrowthRates!AQ126)</f>
        <v>1.198605497351668E-2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1.1907620525003271E-2</v>
      </c>
      <c r="AZ126" s="145">
        <f>IF(OR(DataGrowthRates!AY126="",DataGrowthRates!AZ126=""),"",DataGrowthRates!AZ126-DataGrowthRates!AY126)</f>
        <v>2.9975585055429743E-2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4.3778895477286639E-4</v>
      </c>
      <c r="BO126" s="145">
        <f>IF(OR(DataGrowthRates!BN126="",DataGrowthRates!BO126=""),"",DataGrowthRates!BO126-DataGrowthRates!BN126)</f>
        <v>4.3782672205991524E-2</v>
      </c>
      <c r="BP126" s="145">
        <f>IF(OR(DataGrowthRates!BO126="",DataGrowthRates!BP126=""),"",DataGrowthRates!BP126-DataGrowthRates!BO126)</f>
        <v>-6.8059939811027093E-4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-1.0072429351790646E-3</v>
      </c>
      <c r="BT126" s="145">
        <f>IF(OR(DataGrowthRates!BS126="",DataGrowthRates!BT126=""),"",DataGrowthRates!BT126-DataGrowthRates!BS126)</f>
        <v>-0.17196834032779007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3.0598776284854079E-2</v>
      </c>
      <c r="BX126" s="145">
        <f>IF(OR(DataGrowthRates!BW126="",DataGrowthRates!BX126=""),"",DataGrowthRates!BX126-DataGrowthRates!BW126)</f>
        <v>9.4184763471361066E-4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1.4809974779832036E-2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-4.0323726794353476E-2</v>
      </c>
      <c r="CC126" s="145">
        <f>IF(OR(DataGrowthRates!CB126="",DataGrowthRates!CC126=""),"",DataGrowthRates!CC126-DataGrowthRates!CB126)</f>
        <v>0</v>
      </c>
      <c r="CD126" s="145">
        <f>IF(OR(DataGrowthRates!CC126="",DataGrowthRates!CD126=""),"",DataGrowthRates!CD126-DataGrowthRates!CC126)</f>
        <v>-5.9217917104893658E-2</v>
      </c>
      <c r="CE126" s="145">
        <f>IF(OR(DataGrowthRates!CD126="",DataGrowthRates!CE126=""),"",DataGrowthRates!CE126-DataGrowthRates!CD126)</f>
        <v>0</v>
      </c>
      <c r="CF126" s="145" t="str">
        <f>IF(OR(DataGrowthRates!CE126="",DataGrowthRates!CF126=""),"",DataGrowthRates!CF126-DataGrowthRates!CE126)</f>
        <v/>
      </c>
      <c r="CG126" s="145" t="str">
        <f>IF(OR(DataGrowthRates!CF126="",DataGrowthRates!CG126=""),"",DataGrowthRates!CG126-DataGrowthRates!CF126)</f>
        <v/>
      </c>
      <c r="CH126" s="145" t="str">
        <f>IF(OR(DataGrowthRates!CG126="",DataGrowthRates!CH126=""),"",DataGrowthRates!CH126-DataGrowthRates!CG126)</f>
        <v/>
      </c>
    </row>
    <row r="127" spans="1:86" x14ac:dyDescent="0.3">
      <c r="A127" s="62" t="s">
        <v>103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>
        <f>IF(OR(DataGrowthRates!AD127="",DataGrowthRates!AE127=""),"",DataGrowthRates!AE127-DataGrowthRates!AD127)</f>
        <v>0.97103644639044218</v>
      </c>
      <c r="AF127" s="146">
        <f>IF(OR(DataGrowthRates!AE127="",DataGrowthRates!AF127=""),"",DataGrowthRates!AF127-DataGrowthRates!AE127)</f>
        <v>0</v>
      </c>
      <c r="AG127" s="146">
        <f>IF(OR(DataGrowthRates!AF127="",DataGrowthRates!AG127=""),"",DataGrowthRates!AG127-DataGrowthRates!AF127)</f>
        <v>0</v>
      </c>
      <c r="AH127" s="146">
        <f>IF(OR(DataGrowthRates!AG127="",DataGrowthRates!AH127=""),"",DataGrowthRates!AH127-DataGrowthRates!AG127)</f>
        <v>0</v>
      </c>
      <c r="AI127" s="146">
        <f>IF(OR(DataGrowthRates!AH127="",DataGrowthRates!AI127=""),"",DataGrowthRates!AI127-DataGrowthRates!AH127)</f>
        <v>-0.56212485029570436</v>
      </c>
      <c r="AJ127" s="146">
        <f>IF(OR(DataGrowthRates!AI127="",DataGrowthRates!AJ127=""),"",DataGrowthRates!AJ127-DataGrowthRates!AI127)</f>
        <v>-3.061581907990707E-2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0.15077662186933427</v>
      </c>
      <c r="AM127" s="146">
        <f>IF(OR(DataGrowthRates!AL127="",DataGrowthRates!AM127=""),"",DataGrowthRates!AM127-DataGrowthRates!AL127)</f>
        <v>-0.33791557501206615</v>
      </c>
      <c r="AN127" s="146">
        <f>IF(OR(DataGrowthRates!AM127="",DataGrowthRates!AN127=""),"",DataGrowthRates!AN127-DataGrowthRates!AM127)</f>
        <v>0.2928527156680345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-0.11776726125220494</v>
      </c>
      <c r="AR127" s="146">
        <f>IF(OR(DataGrowthRates!AQ127="",DataGrowthRates!AR127=""),"",DataGrowthRates!AR127-DataGrowthRates!AQ127)</f>
        <v>-3.8642941076616033E-2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8.2926990191064753E-2</v>
      </c>
      <c r="AZ127" s="146">
        <f>IF(OR(DataGrowthRates!AY127="",DataGrowthRates!AZ127=""),"",DataGrowthRates!AZ127-DataGrowthRates!AY127)</f>
        <v>-0.18586636620404118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3.5804533114687231E-3</v>
      </c>
      <c r="BO127" s="146">
        <f>IF(OR(DataGrowthRates!BN127="",DataGrowthRates!BO127=""),"",DataGrowthRates!BO127-DataGrowthRates!BN127)</f>
        <v>9.6340340576491101E-2</v>
      </c>
      <c r="BP127" s="146">
        <f>IF(OR(DataGrowthRates!BO127="",DataGrowthRates!BP127=""),"",DataGrowthRates!BP127-DataGrowthRates!BO127)</f>
        <v>2.6390524249407576E-2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-3.2755481087081151E-2</v>
      </c>
      <c r="BT127" s="146">
        <f>IF(OR(DataGrowthRates!BS127="",DataGrowthRates!BT127=""),"",DataGrowthRates!BT127-DataGrowthRates!BS127)</f>
        <v>0.15984280284881303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1.0144115185403138</v>
      </c>
      <c r="BX127" s="146">
        <f>IF(OR(DataGrowthRates!BW127="",DataGrowthRates!BX127=""),"",DataGrowthRates!BX127-DataGrowthRates!BW127)</f>
        <v>0.11879070432253291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-0.38864002398086095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7.4101247409248394E-2</v>
      </c>
      <c r="CC127" s="146">
        <f>IF(OR(DataGrowthRates!CB127="",DataGrowthRates!CC127=""),"",DataGrowthRates!CC127-DataGrowthRates!CB127)</f>
        <v>0</v>
      </c>
      <c r="CD127" s="146">
        <f>IF(OR(DataGrowthRates!CC127="",DataGrowthRates!CD127=""),"",DataGrowthRates!CD127-DataGrowthRates!CC127)</f>
        <v>-0.8108855792467633</v>
      </c>
      <c r="CE127" s="146">
        <f>IF(OR(DataGrowthRates!CD127="",DataGrowthRates!CE127=""),"",DataGrowthRates!CE127-DataGrowthRates!CD127)</f>
        <v>0</v>
      </c>
      <c r="CF127" s="146" t="str">
        <f>IF(OR(DataGrowthRates!CE127="",DataGrowthRates!CF127=""),"",DataGrowthRates!CF127-DataGrowthRates!CE127)</f>
        <v/>
      </c>
      <c r="CG127" s="146" t="str">
        <f>IF(OR(DataGrowthRates!CF127="",DataGrowthRates!CG127=""),"",DataGrowthRates!CG127-DataGrowthRates!CF127)</f>
        <v/>
      </c>
      <c r="CH127" s="146" t="str">
        <f>IF(OR(DataGrowthRates!CG127="",DataGrowthRates!CH127=""),"",DataGrowthRates!CH127-DataGrowthRates!CG127)</f>
        <v/>
      </c>
    </row>
    <row r="128" spans="1:86" x14ac:dyDescent="0.3">
      <c r="A128" s="63" t="s">
        <v>122</v>
      </c>
      <c r="B128" s="132"/>
      <c r="C128" s="132"/>
      <c r="D128" s="144" t="str">
        <f>IF(OR(DataGrowthRates!C128="",DataGrowthRates!D128=""),"",DataGrowthRates!D128-DataGrowthRates!C128)</f>
        <v/>
      </c>
      <c r="E128" s="144" t="str">
        <f>IF(OR(DataGrowthRates!D128="",DataGrowthRates!E128=""),"",DataGrowthRates!E128-DataGrowthRates!D128)</f>
        <v/>
      </c>
      <c r="F128" s="144" t="str">
        <f>IF(OR(DataGrowthRates!E128="",DataGrowthRates!F128=""),"",DataGrowthRates!F128-DataGrowthRates!E128)</f>
        <v/>
      </c>
      <c r="G128" s="144" t="str">
        <f>IF(OR(DataGrowthRates!F128="",DataGrowthRates!G128=""),"",DataGrowthRates!G128-DataGrowthRates!F128)</f>
        <v/>
      </c>
      <c r="H128" s="144" t="str">
        <f>IF(OR(DataGrowthRates!G128="",DataGrowthRates!H128=""),"",DataGrowthRates!H128-DataGrowthRates!G128)</f>
        <v/>
      </c>
      <c r="I128" s="144" t="str">
        <f>IF(OR(DataGrowthRates!H128="",DataGrowthRates!I128=""),"",DataGrowthRates!I128-DataGrowthRates!H128)</f>
        <v/>
      </c>
      <c r="J128" s="144" t="str">
        <f>IF(OR(DataGrowthRates!I128="",DataGrowthRates!J128=""),"",DataGrowthRates!J128-DataGrowthRates!I128)</f>
        <v/>
      </c>
      <c r="K128" s="144" t="str">
        <f>IF(OR(DataGrowthRates!J128="",DataGrowthRates!K128=""),"",DataGrowthRates!K128-DataGrowthRates!J128)</f>
        <v/>
      </c>
      <c r="L128" s="144" t="str">
        <f>IF(OR(DataGrowthRates!K128="",DataGrowthRates!L128=""),"",DataGrowthRates!L128-DataGrowthRates!K128)</f>
        <v/>
      </c>
      <c r="M128" s="144" t="str">
        <f>IF(OR(DataGrowthRates!L128="",DataGrowthRates!M128=""),"",DataGrowthRates!M128-DataGrowthRates!L128)</f>
        <v/>
      </c>
      <c r="N128" s="144" t="str">
        <f>IF(OR(DataGrowthRates!M128="",DataGrowthRates!N128=""),"",DataGrowthRates!N128-DataGrowthRates!M128)</f>
        <v/>
      </c>
      <c r="O128" s="144" t="str">
        <f>IF(OR(DataGrowthRates!N128="",DataGrowthRates!O128=""),"",DataGrowthRates!O128-DataGrowthRates!N128)</f>
        <v/>
      </c>
      <c r="P128" s="144" t="str">
        <f>IF(OR(DataGrowthRates!O128="",DataGrowthRates!P128=""),"",DataGrowthRates!P128-DataGrowthRates!O128)</f>
        <v/>
      </c>
      <c r="Q128" s="144" t="str">
        <f>IF(OR(DataGrowthRates!P128="",DataGrowthRates!Q128=""),"",DataGrowthRates!Q128-DataGrowthRates!P128)</f>
        <v/>
      </c>
      <c r="R128" s="144" t="str">
        <f>IF(OR(DataGrowthRates!Q128="",DataGrowthRates!R128=""),"",DataGrowthRates!R128-DataGrowthRates!Q128)</f>
        <v/>
      </c>
      <c r="S128" s="144" t="str">
        <f>IF(OR(DataGrowthRates!R128="",DataGrowthRates!S128=""),"",DataGrowthRates!S128-DataGrowthRates!R128)</f>
        <v/>
      </c>
      <c r="T128" s="144" t="str">
        <f>IF(OR(DataGrowthRates!S128="",DataGrowthRates!T128=""),"",DataGrowthRates!T128-DataGrowthRates!S128)</f>
        <v/>
      </c>
      <c r="U128" s="144" t="str">
        <f>IF(OR(DataGrowthRates!T128="",DataGrowthRates!U128=""),"",DataGrowthRates!U128-DataGrowthRates!T128)</f>
        <v/>
      </c>
      <c r="V128" s="144" t="str">
        <f>IF(OR(DataGrowthRates!U128="",DataGrowthRates!V128=""),"",DataGrowthRates!V128-DataGrowthRates!U128)</f>
        <v/>
      </c>
      <c r="W128" s="144" t="str">
        <f>IF(OR(DataGrowthRates!V128="",DataGrowthRates!W128=""),"",DataGrowthRates!W128-DataGrowthRates!V128)</f>
        <v/>
      </c>
      <c r="X128" s="144" t="str">
        <f>IF(OR(DataGrowthRates!W128="",DataGrowthRates!X128=""),"",DataGrowthRates!X128-DataGrowthRates!W128)</f>
        <v/>
      </c>
      <c r="Y128" s="144" t="str">
        <f>IF(OR(DataGrowthRates!X128="",DataGrowthRates!Y128=""),"",DataGrowthRates!Y128-DataGrowthRates!X128)</f>
        <v/>
      </c>
      <c r="Z128" s="144" t="str">
        <f>IF(OR(DataGrowthRates!Y128="",DataGrowthRates!Z128=""),"",DataGrowthRates!Z128-DataGrowthRates!Y128)</f>
        <v/>
      </c>
      <c r="AA128" s="144" t="str">
        <f>IF(OR(DataGrowthRates!Z128="",DataGrowthRates!AA128=""),"",DataGrowthRates!AA128-DataGrowthRates!Z128)</f>
        <v/>
      </c>
      <c r="AB128" s="144" t="str">
        <f>IF(OR(DataGrowthRates!AA128="",DataGrowthRates!AB128=""),"",DataGrowthRates!AB128-DataGrowthRates!AA128)</f>
        <v/>
      </c>
      <c r="AC128" s="144" t="str">
        <f>IF(OR(DataGrowthRates!AB128="",DataGrowthRates!AC128=""),"",DataGrowthRates!AC128-DataGrowthRates!AB128)</f>
        <v/>
      </c>
      <c r="AD128" s="144" t="str">
        <f>IF(OR(DataGrowthRates!AC128="",DataGrowthRates!AD128=""),"",DataGrowthRates!AD128-DataGrowthRates!AC128)</f>
        <v/>
      </c>
      <c r="AE128" s="144" t="str">
        <f>IF(OR(DataGrowthRates!AD128="",DataGrowthRates!AE128=""),"",DataGrowthRates!AE128-DataGrowthRates!AD128)</f>
        <v/>
      </c>
      <c r="AF128" s="144">
        <f>IF(OR(DataGrowthRates!AE128="",DataGrowthRates!AF128=""),"",DataGrowthRates!AF128-DataGrowthRates!AE128)</f>
        <v>-2.0951222820539073E-2</v>
      </c>
      <c r="AG128" s="144">
        <f>IF(OR(DataGrowthRates!AF128="",DataGrowthRates!AG128=""),"",DataGrowthRates!AG128-DataGrowthRates!AF128)</f>
        <v>-0.17906303687961334</v>
      </c>
      <c r="AH128" s="144">
        <f>IF(OR(DataGrowthRates!AG128="",DataGrowthRates!AH128=""),"",DataGrowthRates!AH128-DataGrowthRates!AG128)</f>
        <v>0.38950936129660585</v>
      </c>
      <c r="AI128" s="144">
        <f>IF(OR(DataGrowthRates!AH128="",DataGrowthRates!AI128=""),"",DataGrowthRates!AI128-DataGrowthRates!AH128)</f>
        <v>-0.67279649211788395</v>
      </c>
      <c r="AJ128" s="144">
        <f>IF(OR(DataGrowthRates!AI128="",DataGrowthRates!AJ128=""),"",DataGrowthRates!AJ128-DataGrowthRates!AI128)</f>
        <v>9.1561813985464591E-2</v>
      </c>
      <c r="AK128" s="144">
        <f>IF(OR(DataGrowthRates!AJ128="",DataGrowthRates!AK128=""),"",DataGrowthRates!AK128-DataGrowthRates!AJ128)</f>
        <v>0</v>
      </c>
      <c r="AL128" s="144">
        <f>IF(OR(DataGrowthRates!AK128="",DataGrowthRates!AL128=""),"",DataGrowthRates!AL128-DataGrowthRates!AK128)</f>
        <v>0.51477368827860515</v>
      </c>
      <c r="AM128" s="144">
        <f>IF(OR(DataGrowthRates!AL128="",DataGrowthRates!AM128=""),"",DataGrowthRates!AM128-DataGrowthRates!AL128)</f>
        <v>-0.73130258766342293</v>
      </c>
      <c r="AN128" s="144">
        <f>IF(OR(DataGrowthRates!AM128="",DataGrowthRates!AN128=""),"",DataGrowthRates!AN128-DataGrowthRates!AM128)</f>
        <v>-0.21884935855942045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-0.22934400660273546</v>
      </c>
      <c r="AR128" s="144">
        <f>IF(OR(DataGrowthRates!AQ128="",DataGrowthRates!AR128=""),"",DataGrowthRates!AR128-DataGrowthRates!AQ128)</f>
        <v>0.43995832053392325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-0.20033451405855951</v>
      </c>
      <c r="AZ128" s="144">
        <f>IF(OR(DataGrowthRates!AY128="",DataGrowthRates!AZ128=""),"",DataGrowthRates!AZ128-DataGrowthRates!AY128)</f>
        <v>-3.8832437849662949E-2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-8.0711220396039174E-3</v>
      </c>
      <c r="BO128" s="144">
        <f>IF(OR(DataGrowthRates!BN128="",DataGrowthRates!BO128=""),"",DataGrowthRates!BO128-DataGrowthRates!BN128)</f>
        <v>-0.13826004133554681</v>
      </c>
      <c r="BP128" s="144">
        <f>IF(OR(DataGrowthRates!BO128="",DataGrowthRates!BP128=""),"",DataGrowthRates!BP128-DataGrowthRates!BO128)</f>
        <v>-8.7711577196984969E-3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-5.5854566634140124E-2</v>
      </c>
      <c r="BT128" s="144">
        <f>IF(OR(DataGrowthRates!BS128="",DataGrowthRates!BT128=""),"",DataGrowthRates!BT128-DataGrowthRates!BS128)</f>
        <v>0.50309936543250533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0.1858050610509574</v>
      </c>
      <c r="BX128" s="144">
        <f>IF(OR(DataGrowthRates!BW128="",DataGrowthRates!BX128=""),"",DataGrowthRates!BX128-DataGrowthRates!BW128)</f>
        <v>8.2673229886975896E-4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-1.4579603873404068E-2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0.44199819569249743</v>
      </c>
      <c r="CC128" s="144">
        <f>IF(OR(DataGrowthRates!CB128="",DataGrowthRates!CC128=""),"",DataGrowthRates!CC128-DataGrowthRates!CB128)</f>
        <v>0</v>
      </c>
      <c r="CD128" s="144">
        <f>IF(OR(DataGrowthRates!CC128="",DataGrowthRates!CD128=""),"",DataGrowthRates!CD128-DataGrowthRates!CC128)</f>
        <v>0.17709025030755887</v>
      </c>
      <c r="CE128" s="144">
        <f>IF(OR(DataGrowthRates!CD128="",DataGrowthRates!CE128=""),"",DataGrowthRates!CE128-DataGrowthRates!CD128)</f>
        <v>0</v>
      </c>
      <c r="CF128" s="144" t="str">
        <f>IF(OR(DataGrowthRates!CE128="",DataGrowthRates!CF128=""),"",DataGrowthRates!CF128-DataGrowthRates!CE128)</f>
        <v/>
      </c>
      <c r="CG128" s="144" t="str">
        <f>IF(OR(DataGrowthRates!CF128="",DataGrowthRates!CG128=""),"",DataGrowthRates!CG128-DataGrowthRates!CF128)</f>
        <v/>
      </c>
      <c r="CH128" s="144" t="str">
        <f>IF(OR(DataGrowthRates!CG128="",DataGrowthRates!CH128=""),"",DataGrowthRates!CH128-DataGrowthRates!CG128)</f>
        <v/>
      </c>
    </row>
    <row r="129" spans="1:86" x14ac:dyDescent="0.3">
      <c r="A129" s="5" t="s">
        <v>123</v>
      </c>
      <c r="D129" s="145" t="str">
        <f>IF(OR(DataGrowthRates!C129="",DataGrowthRates!D129=""),"",DataGrowthRates!D129-DataGrowthRates!C129)</f>
        <v/>
      </c>
      <c r="E129" s="145" t="str">
        <f>IF(OR(DataGrowthRates!D129="",DataGrowthRates!E129=""),"",DataGrowthRates!E129-DataGrowthRates!D129)</f>
        <v/>
      </c>
      <c r="F129" s="145" t="str">
        <f>IF(OR(DataGrowthRates!E129="",DataGrowthRates!F129=""),"",DataGrowthRates!F129-DataGrowthRates!E129)</f>
        <v/>
      </c>
      <c r="G129" s="145" t="str">
        <f>IF(OR(DataGrowthRates!F129="",DataGrowthRates!G129=""),"",DataGrowthRates!G129-DataGrowthRates!F129)</f>
        <v/>
      </c>
      <c r="H129" s="145" t="str">
        <f>IF(OR(DataGrowthRates!G129="",DataGrowthRates!H129=""),"",DataGrowthRates!H129-DataGrowthRates!G129)</f>
        <v/>
      </c>
      <c r="I129" s="145" t="str">
        <f>IF(OR(DataGrowthRates!H129="",DataGrowthRates!I129=""),"",DataGrowthRates!I129-DataGrowthRates!H129)</f>
        <v/>
      </c>
      <c r="J129" s="145" t="str">
        <f>IF(OR(DataGrowthRates!I129="",DataGrowthRates!J129=""),"",DataGrowthRates!J129-DataGrowthRates!I129)</f>
        <v/>
      </c>
      <c r="K129" s="145" t="str">
        <f>IF(OR(DataGrowthRates!J129="",DataGrowthRates!K129=""),"",DataGrowthRates!K129-DataGrowthRates!J129)</f>
        <v/>
      </c>
      <c r="L129" s="145" t="str">
        <f>IF(OR(DataGrowthRates!K129="",DataGrowthRates!L129=""),"",DataGrowthRates!L129-DataGrowthRates!K129)</f>
        <v/>
      </c>
      <c r="M129" s="145" t="str">
        <f>IF(OR(DataGrowthRates!L129="",DataGrowthRates!M129=""),"",DataGrowthRates!M129-DataGrowthRates!L129)</f>
        <v/>
      </c>
      <c r="N129" s="145" t="str">
        <f>IF(OR(DataGrowthRates!M129="",DataGrowthRates!N129=""),"",DataGrowthRates!N129-DataGrowthRates!M129)</f>
        <v/>
      </c>
      <c r="O129" s="145" t="str">
        <f>IF(OR(DataGrowthRates!N129="",DataGrowthRates!O129=""),"",DataGrowthRates!O129-DataGrowthRates!N129)</f>
        <v/>
      </c>
      <c r="P129" s="145" t="str">
        <f>IF(OR(DataGrowthRates!O129="",DataGrowthRates!P129=""),"",DataGrowthRates!P129-DataGrowthRates!O129)</f>
        <v/>
      </c>
      <c r="Q129" s="145" t="str">
        <f>IF(OR(DataGrowthRates!P129="",DataGrowthRates!Q129=""),"",DataGrowthRates!Q129-DataGrowthRates!P129)</f>
        <v/>
      </c>
      <c r="R129" s="145" t="str">
        <f>IF(OR(DataGrowthRates!Q129="",DataGrowthRates!R129=""),"",DataGrowthRates!R129-DataGrowthRates!Q129)</f>
        <v/>
      </c>
      <c r="S129" s="145" t="str">
        <f>IF(OR(DataGrowthRates!R129="",DataGrowthRates!S129=""),"",DataGrowthRates!S129-DataGrowthRates!R129)</f>
        <v/>
      </c>
      <c r="T129" s="145" t="str">
        <f>IF(OR(DataGrowthRates!S129="",DataGrowthRates!T129=""),"",DataGrowthRates!T129-DataGrowthRates!S129)</f>
        <v/>
      </c>
      <c r="U129" s="145" t="str">
        <f>IF(OR(DataGrowthRates!T129="",DataGrowthRates!U129=""),"",DataGrowthRates!U129-DataGrowthRates!T129)</f>
        <v/>
      </c>
      <c r="V129" s="145" t="str">
        <f>IF(OR(DataGrowthRates!U129="",DataGrowthRates!V129=""),"",DataGrowthRates!V129-DataGrowthRates!U129)</f>
        <v/>
      </c>
      <c r="W129" s="145" t="str">
        <f>IF(OR(DataGrowthRates!V129="",DataGrowthRates!W129=""),"",DataGrowthRates!W129-DataGrowthRates!V129)</f>
        <v/>
      </c>
      <c r="X129" s="145" t="str">
        <f>IF(OR(DataGrowthRates!W129="",DataGrowthRates!X129=""),"",DataGrowthRates!X129-DataGrowthRates!W129)</f>
        <v/>
      </c>
      <c r="Y129" s="145" t="str">
        <f>IF(OR(DataGrowthRates!X129="",DataGrowthRates!Y129=""),"",DataGrowthRates!Y129-DataGrowthRates!X129)</f>
        <v/>
      </c>
      <c r="Z129" s="145" t="str">
        <f>IF(OR(DataGrowthRates!Y129="",DataGrowthRates!Z129=""),"",DataGrowthRates!Z129-DataGrowthRates!Y129)</f>
        <v/>
      </c>
      <c r="AA129" s="145" t="str">
        <f>IF(OR(DataGrowthRates!Z129="",DataGrowthRates!AA129=""),"",DataGrowthRates!AA129-DataGrowthRates!Z129)</f>
        <v/>
      </c>
      <c r="AB129" s="145" t="str">
        <f>IF(OR(DataGrowthRates!AA129="",DataGrowthRates!AB129=""),"",DataGrowthRates!AB129-DataGrowthRates!AA129)</f>
        <v/>
      </c>
      <c r="AC129" s="145" t="str">
        <f>IF(OR(DataGrowthRates!AB129="",DataGrowthRates!AC129=""),"",DataGrowthRates!AC129-DataGrowthRates!AB129)</f>
        <v/>
      </c>
      <c r="AD129" s="145" t="str">
        <f>IF(OR(DataGrowthRates!AC129="",DataGrowthRates!AD129=""),"",DataGrowthRates!AD129-DataGrowthRates!AC129)</f>
        <v/>
      </c>
      <c r="AE129" s="145" t="str">
        <f>IF(OR(DataGrowthRates!AD129="",DataGrowthRates!AE129=""),"",DataGrowthRates!AE129-DataGrowthRates!AD129)</f>
        <v/>
      </c>
      <c r="AF129" s="145" t="str">
        <f>IF(OR(DataGrowthRates!AE129="",DataGrowthRates!AF129=""),"",DataGrowthRates!AF129-DataGrowthRates!AE129)</f>
        <v/>
      </c>
      <c r="AG129" s="145">
        <f>IF(OR(DataGrowthRates!AF129="",DataGrowthRates!AG129=""),"",DataGrowthRates!AG129-DataGrowthRates!AF129)</f>
        <v>0.21573482477318084</v>
      </c>
      <c r="AH129" s="145">
        <f>IF(OR(DataGrowthRates!AG129="",DataGrowthRates!AH129=""),"",DataGrowthRates!AH129-DataGrowthRates!AG129)</f>
        <v>-0.10064948450088695</v>
      </c>
      <c r="AI129" s="145">
        <f>IF(OR(DataGrowthRates!AH129="",DataGrowthRates!AI129=""),"",DataGrowthRates!AI129-DataGrowthRates!AH129)</f>
        <v>-0.56402424481328284</v>
      </c>
      <c r="AJ129" s="145">
        <f>IF(OR(DataGrowthRates!AI129="",DataGrowthRates!AJ129=""),"",DataGrowthRates!AJ129-DataGrowthRates!AI129)</f>
        <v>6.6346875607606437E-2</v>
      </c>
      <c r="AK129" s="145">
        <f>IF(OR(DataGrowthRates!AJ129="",DataGrowthRates!AK129=""),"",DataGrowthRates!AK129-DataGrowthRates!AJ129)</f>
        <v>0</v>
      </c>
      <c r="AL129" s="145">
        <f>IF(OR(DataGrowthRates!AK129="",DataGrowthRates!AL129=""),"",DataGrowthRates!AL129-DataGrowthRates!AK129)</f>
        <v>0.30051866656322146</v>
      </c>
      <c r="AM129" s="145">
        <f>IF(OR(DataGrowthRates!AL129="",DataGrowthRates!AM129=""),"",DataGrowthRates!AM129-DataGrowthRates!AL129)</f>
        <v>-3.9847979956398549E-2</v>
      </c>
      <c r="AN129" s="145">
        <f>IF(OR(DataGrowthRates!AM129="",DataGrowthRates!AN129=""),"",DataGrowthRates!AN129-DataGrowthRates!AM129)</f>
        <v>-2.1725793559980833E-2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-0.36628249966251769</v>
      </c>
      <c r="AR129" s="145">
        <f>IF(OR(DataGrowthRates!AQ129="",DataGrowthRates!AR129=""),"",DataGrowthRates!AR129-DataGrowthRates!AQ129)</f>
        <v>-0.19470514352985824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0.7940872897077359</v>
      </c>
      <c r="AZ129" s="145">
        <f>IF(OR(DataGrowthRates!AY129="",DataGrowthRates!AZ129=""),"",DataGrowthRates!AZ129-DataGrowthRates!AY129)</f>
        <v>-0.19020572589083962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2.1557048978154691E-3</v>
      </c>
      <c r="BO129" s="145">
        <f>IF(OR(DataGrowthRates!BN129="",DataGrowthRates!BO129=""),"",DataGrowthRates!BO129-DataGrowthRates!BN129)</f>
        <v>-0.10194271054672188</v>
      </c>
      <c r="BP129" s="145">
        <f>IF(OR(DataGrowthRates!BO129="",DataGrowthRates!BP129=""),"",DataGrowthRates!BP129-DataGrowthRates!BO129)</f>
        <v>-3.3448327822291679E-2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-6.6909295593094331E-2</v>
      </c>
      <c r="BT129" s="145">
        <f>IF(OR(DataGrowthRates!BS129="",DataGrowthRates!BT129=""),"",DataGrowthRates!BT129-DataGrowthRates!BS129)</f>
        <v>0.73099975150283658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-0.37325957714464963</v>
      </c>
      <c r="BX129" s="145">
        <f>IF(OR(DataGrowthRates!BW129="",DataGrowthRates!BX129=""),"",DataGrowthRates!BX129-DataGrowthRates!BW129)</f>
        <v>0.13633636146242623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4.4520059079130592E-2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-0.18204772634627076</v>
      </c>
      <c r="CC129" s="145">
        <f>IF(OR(DataGrowthRates!CB129="",DataGrowthRates!CC129=""),"",DataGrowthRates!CC129-DataGrowthRates!CB129)</f>
        <v>0</v>
      </c>
      <c r="CD129" s="145">
        <f>IF(OR(DataGrowthRates!CC129="",DataGrowthRates!CD129=""),"",DataGrowthRates!CD129-DataGrowthRates!CC129)</f>
        <v>0.48491154458765284</v>
      </c>
      <c r="CE129" s="145">
        <f>IF(OR(DataGrowthRates!CD129="",DataGrowthRates!CE129=""),"",DataGrowthRates!CE129-DataGrowthRates!CD129)</f>
        <v>0</v>
      </c>
      <c r="CF129" s="145" t="str">
        <f>IF(OR(DataGrowthRates!CE129="",DataGrowthRates!CF129=""),"",DataGrowthRates!CF129-DataGrowthRates!CE129)</f>
        <v/>
      </c>
      <c r="CG129" s="145" t="str">
        <f>IF(OR(DataGrowthRates!CF129="",DataGrowthRates!CG129=""),"",DataGrowthRates!CG129-DataGrowthRates!CF129)</f>
        <v/>
      </c>
      <c r="CH129" s="145" t="str">
        <f>IF(OR(DataGrowthRates!CG129="",DataGrowthRates!CH129=""),"",DataGrowthRates!CH129-DataGrowthRates!CG129)</f>
        <v/>
      </c>
    </row>
    <row r="130" spans="1:86" x14ac:dyDescent="0.3">
      <c r="A130" s="5" t="s">
        <v>124</v>
      </c>
      <c r="D130" s="145" t="str">
        <f>IF(OR(DataGrowthRates!C130="",DataGrowthRates!D130=""),"",DataGrowthRates!D130-DataGrowthRates!C130)</f>
        <v/>
      </c>
      <c r="E130" s="145" t="str">
        <f>IF(OR(DataGrowthRates!D130="",DataGrowthRates!E130=""),"",DataGrowthRates!E130-DataGrowthRates!D130)</f>
        <v/>
      </c>
      <c r="F130" s="145" t="str">
        <f>IF(OR(DataGrowthRates!E130="",DataGrowthRates!F130=""),"",DataGrowthRates!F130-DataGrowthRates!E130)</f>
        <v/>
      </c>
      <c r="G130" s="145" t="str">
        <f>IF(OR(DataGrowthRates!F130="",DataGrowthRates!G130=""),"",DataGrowthRates!G130-DataGrowthRates!F130)</f>
        <v/>
      </c>
      <c r="H130" s="145" t="str">
        <f>IF(OR(DataGrowthRates!G130="",DataGrowthRates!H130=""),"",DataGrowthRates!H130-DataGrowthRates!G130)</f>
        <v/>
      </c>
      <c r="I130" s="145" t="str">
        <f>IF(OR(DataGrowthRates!H130="",DataGrowthRates!I130=""),"",DataGrowthRates!I130-DataGrowthRates!H130)</f>
        <v/>
      </c>
      <c r="J130" s="145" t="str">
        <f>IF(OR(DataGrowthRates!I130="",DataGrowthRates!J130=""),"",DataGrowthRates!J130-DataGrowthRates!I130)</f>
        <v/>
      </c>
      <c r="K130" s="145" t="str">
        <f>IF(OR(DataGrowthRates!J130="",DataGrowthRates!K130=""),"",DataGrowthRates!K130-DataGrowthRates!J130)</f>
        <v/>
      </c>
      <c r="L130" s="145" t="str">
        <f>IF(OR(DataGrowthRates!K130="",DataGrowthRates!L130=""),"",DataGrowthRates!L130-DataGrowthRates!K130)</f>
        <v/>
      </c>
      <c r="M130" s="145" t="str">
        <f>IF(OR(DataGrowthRates!L130="",DataGrowthRates!M130=""),"",DataGrowthRates!M130-DataGrowthRates!L130)</f>
        <v/>
      </c>
      <c r="N130" s="145" t="str">
        <f>IF(OR(DataGrowthRates!M130="",DataGrowthRates!N130=""),"",DataGrowthRates!N130-DataGrowthRates!M130)</f>
        <v/>
      </c>
      <c r="O130" s="145" t="str">
        <f>IF(OR(DataGrowthRates!N130="",DataGrowthRates!O130=""),"",DataGrowthRates!O130-DataGrowthRates!N130)</f>
        <v/>
      </c>
      <c r="P130" s="145" t="str">
        <f>IF(OR(DataGrowthRates!O130="",DataGrowthRates!P130=""),"",DataGrowthRates!P130-DataGrowthRates!O130)</f>
        <v/>
      </c>
      <c r="Q130" s="145" t="str">
        <f>IF(OR(DataGrowthRates!P130="",DataGrowthRates!Q130=""),"",DataGrowthRates!Q130-DataGrowthRates!P130)</f>
        <v/>
      </c>
      <c r="R130" s="145" t="str">
        <f>IF(OR(DataGrowthRates!Q130="",DataGrowthRates!R130=""),"",DataGrowthRates!R130-DataGrowthRates!Q130)</f>
        <v/>
      </c>
      <c r="S130" s="145" t="str">
        <f>IF(OR(DataGrowthRates!R130="",DataGrowthRates!S130=""),"",DataGrowthRates!S130-DataGrowthRates!R130)</f>
        <v/>
      </c>
      <c r="T130" s="145" t="str">
        <f>IF(OR(DataGrowthRates!S130="",DataGrowthRates!T130=""),"",DataGrowthRates!T130-DataGrowthRates!S130)</f>
        <v/>
      </c>
      <c r="U130" s="145" t="str">
        <f>IF(OR(DataGrowthRates!T130="",DataGrowthRates!U130=""),"",DataGrowthRates!U130-DataGrowthRates!T130)</f>
        <v/>
      </c>
      <c r="V130" s="145" t="str">
        <f>IF(OR(DataGrowthRates!U130="",DataGrowthRates!V130=""),"",DataGrowthRates!V130-DataGrowthRates!U130)</f>
        <v/>
      </c>
      <c r="W130" s="145" t="str">
        <f>IF(OR(DataGrowthRates!V130="",DataGrowthRates!W130=""),"",DataGrowthRates!W130-DataGrowthRates!V130)</f>
        <v/>
      </c>
      <c r="X130" s="145" t="str">
        <f>IF(OR(DataGrowthRates!W130="",DataGrowthRates!X130=""),"",DataGrowthRates!X130-DataGrowthRates!W130)</f>
        <v/>
      </c>
      <c r="Y130" s="145" t="str">
        <f>IF(OR(DataGrowthRates!X130="",DataGrowthRates!Y130=""),"",DataGrowthRates!Y130-DataGrowthRates!X130)</f>
        <v/>
      </c>
      <c r="Z130" s="145" t="str">
        <f>IF(OR(DataGrowthRates!Y130="",DataGrowthRates!Z130=""),"",DataGrowthRates!Z130-DataGrowthRates!Y130)</f>
        <v/>
      </c>
      <c r="AA130" s="145" t="str">
        <f>IF(OR(DataGrowthRates!Z130="",DataGrowthRates!AA130=""),"",DataGrowthRates!AA130-DataGrowthRates!Z130)</f>
        <v/>
      </c>
      <c r="AB130" s="145" t="str">
        <f>IF(OR(DataGrowthRates!AA130="",DataGrowthRates!AB130=""),"",DataGrowthRates!AB130-DataGrowthRates!AA130)</f>
        <v/>
      </c>
      <c r="AC130" s="145" t="str">
        <f>IF(OR(DataGrowthRates!AB130="",DataGrowthRates!AC130=""),"",DataGrowthRates!AC130-DataGrowthRates!AB130)</f>
        <v/>
      </c>
      <c r="AD130" s="145" t="str">
        <f>IF(OR(DataGrowthRates!AC130="",DataGrowthRates!AD130=""),"",DataGrowthRates!AD130-DataGrowthRates!AC130)</f>
        <v/>
      </c>
      <c r="AE130" s="145" t="str">
        <f>IF(OR(DataGrowthRates!AD130="",DataGrowthRates!AE130=""),"",DataGrowthRates!AE130-DataGrowthRates!AD130)</f>
        <v/>
      </c>
      <c r="AF130" s="145" t="str">
        <f>IF(OR(DataGrowthRates!AE130="",DataGrowthRates!AF130=""),"",DataGrowthRates!AF130-DataGrowthRates!AE130)</f>
        <v/>
      </c>
      <c r="AG130" s="145" t="str">
        <f>IF(OR(DataGrowthRates!AF130="",DataGrowthRates!AG130=""),"",DataGrowthRates!AG130-DataGrowthRates!AF130)</f>
        <v/>
      </c>
      <c r="AH130" s="145">
        <f>IF(OR(DataGrowthRates!AG130="",DataGrowthRates!AH130=""),"",DataGrowthRates!AH130-DataGrowthRates!AG130)</f>
        <v>-0.77300466792175937</v>
      </c>
      <c r="AI130" s="145">
        <f>IF(OR(DataGrowthRates!AH130="",DataGrowthRates!AI130=""),"",DataGrowthRates!AI130-DataGrowthRates!AH130)</f>
        <v>-0.22407962683297539</v>
      </c>
      <c r="AJ130" s="145">
        <f>IF(OR(DataGrowthRates!AI130="",DataGrowthRates!AJ130=""),"",DataGrowthRates!AJ130-DataGrowthRates!AI130)</f>
        <v>-9.197863236309238E-2</v>
      </c>
      <c r="AK130" s="145">
        <f>IF(OR(DataGrowthRates!AJ130="",DataGrowthRates!AK130=""),"",DataGrowthRates!AK130-DataGrowthRates!AJ130)</f>
        <v>0</v>
      </c>
      <c r="AL130" s="145">
        <f>IF(OR(DataGrowthRates!AK130="",DataGrowthRates!AL130=""),"",DataGrowthRates!AL130-DataGrowthRates!AK130)</f>
        <v>-0.39427082915416012</v>
      </c>
      <c r="AM130" s="145">
        <f>IF(OR(DataGrowthRates!AL130="",DataGrowthRates!AM130=""),"",DataGrowthRates!AM130-DataGrowthRates!AL130)</f>
        <v>9.2097524264252384E-2</v>
      </c>
      <c r="AN130" s="145">
        <f>IF(OR(DataGrowthRates!AM130="",DataGrowthRates!AN130=""),"",DataGrowthRates!AN130-DataGrowthRates!AM130)</f>
        <v>0.18484713274754386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0.38635894377922242</v>
      </c>
      <c r="AR130" s="145">
        <f>IF(OR(DataGrowthRates!AQ130="",DataGrowthRates!AR130=""),"",DataGrowthRates!AR130-DataGrowthRates!AQ130)</f>
        <v>-8.8867336344400361E-4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0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0.19717649436938034</v>
      </c>
      <c r="AZ130" s="145">
        <f>IF(OR(DataGrowthRates!AY130="",DataGrowthRates!AZ130=""),"",DataGrowthRates!AZ130-DataGrowthRates!AY130)</f>
        <v>-5.2477285382096506E-3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5.8600370954647873E-3</v>
      </c>
      <c r="BO130" s="145">
        <f>IF(OR(DataGrowthRates!BN130="",DataGrowthRates!BO130=""),"",DataGrowthRates!BO130-DataGrowthRates!BN130)</f>
        <v>-3.4336596540353148E-2</v>
      </c>
      <c r="BP130" s="145">
        <f>IF(OR(DataGrowthRates!BO130="",DataGrowthRates!BP130=""),"",DataGrowthRates!BP130-DataGrowthRates!BO130)</f>
        <v>-9.5063078770956655E-3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-1.8082999637750286E-2</v>
      </c>
      <c r="BT130" s="145">
        <f>IF(OR(DataGrowthRates!BS130="",DataGrowthRates!BT130=""),"",DataGrowthRates!BT130-DataGrowthRates!BS130)</f>
        <v>0.14799590273800173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0.10774663539581408</v>
      </c>
      <c r="BX130" s="145">
        <f>IF(OR(DataGrowthRates!BW130="",DataGrowthRates!BX130=""),"",DataGrowthRates!BX130-DataGrowthRates!BW130)</f>
        <v>-0.1512913922777791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7.7682430218868892E-2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0.64386355999074685</v>
      </c>
      <c r="CC130" s="145">
        <f>IF(OR(DataGrowthRates!CB130="",DataGrowthRates!CC130=""),"",DataGrowthRates!CC130-DataGrowthRates!CB130)</f>
        <v>0</v>
      </c>
      <c r="CD130" s="145">
        <f>IF(OR(DataGrowthRates!CC130="",DataGrowthRates!CD130=""),"",DataGrowthRates!CD130-DataGrowthRates!CC130)</f>
        <v>-0.32086559580923302</v>
      </c>
      <c r="CE130" s="145">
        <f>IF(OR(DataGrowthRates!CD130="",DataGrowthRates!CE130=""),"",DataGrowthRates!CE130-DataGrowthRates!CD130)</f>
        <v>0</v>
      </c>
      <c r="CF130" s="145" t="str">
        <f>IF(OR(DataGrowthRates!CE130="",DataGrowthRates!CF130=""),"",DataGrowthRates!CF130-DataGrowthRates!CE130)</f>
        <v/>
      </c>
      <c r="CG130" s="145" t="str">
        <f>IF(OR(DataGrowthRates!CF130="",DataGrowthRates!CG130=""),"",DataGrowthRates!CG130-DataGrowthRates!CF130)</f>
        <v/>
      </c>
      <c r="CH130" s="145" t="str">
        <f>IF(OR(DataGrowthRates!CG130="",DataGrowthRates!CH130=""),"",DataGrowthRates!CH130-DataGrowthRates!CG130)</f>
        <v/>
      </c>
    </row>
    <row r="131" spans="1:86" x14ac:dyDescent="0.3">
      <c r="A131" s="62" t="s">
        <v>125</v>
      </c>
      <c r="B131" s="7"/>
      <c r="C131" s="7"/>
      <c r="D131" s="146" t="str">
        <f>IF(OR(DataGrowthRates!C131="",DataGrowthRates!D131=""),"",DataGrowthRates!D131-DataGrowthRates!C131)</f>
        <v/>
      </c>
      <c r="E131" s="146" t="str">
        <f>IF(OR(DataGrowthRates!D131="",DataGrowthRates!E131=""),"",DataGrowthRates!E131-DataGrowthRates!D131)</f>
        <v/>
      </c>
      <c r="F131" s="146" t="str">
        <f>IF(OR(DataGrowthRates!E131="",DataGrowthRates!F131=""),"",DataGrowthRates!F131-DataGrowthRates!E131)</f>
        <v/>
      </c>
      <c r="G131" s="146" t="str">
        <f>IF(OR(DataGrowthRates!F131="",DataGrowthRates!G131=""),"",DataGrowthRates!G131-DataGrowthRates!F131)</f>
        <v/>
      </c>
      <c r="H131" s="146" t="str">
        <f>IF(OR(DataGrowthRates!G131="",DataGrowthRates!H131=""),"",DataGrowthRates!H131-DataGrowthRates!G131)</f>
        <v/>
      </c>
      <c r="I131" s="146" t="str">
        <f>IF(OR(DataGrowthRates!H131="",DataGrowthRates!I131=""),"",DataGrowthRates!I131-DataGrowthRates!H131)</f>
        <v/>
      </c>
      <c r="J131" s="146" t="str">
        <f>IF(OR(DataGrowthRates!I131="",DataGrowthRates!J131=""),"",DataGrowthRates!J131-DataGrowthRates!I131)</f>
        <v/>
      </c>
      <c r="K131" s="146" t="str">
        <f>IF(OR(DataGrowthRates!J131="",DataGrowthRates!K131=""),"",DataGrowthRates!K131-DataGrowthRates!J131)</f>
        <v/>
      </c>
      <c r="L131" s="146" t="str">
        <f>IF(OR(DataGrowthRates!K131="",DataGrowthRates!L131=""),"",DataGrowthRates!L131-DataGrowthRates!K131)</f>
        <v/>
      </c>
      <c r="M131" s="146" t="str">
        <f>IF(OR(DataGrowthRates!L131="",DataGrowthRates!M131=""),"",DataGrowthRates!M131-DataGrowthRates!L131)</f>
        <v/>
      </c>
      <c r="N131" s="146" t="str">
        <f>IF(OR(DataGrowthRates!M131="",DataGrowthRates!N131=""),"",DataGrowthRates!N131-DataGrowthRates!M131)</f>
        <v/>
      </c>
      <c r="O131" s="146" t="str">
        <f>IF(OR(DataGrowthRates!N131="",DataGrowthRates!O131=""),"",DataGrowthRates!O131-DataGrowthRates!N131)</f>
        <v/>
      </c>
      <c r="P131" s="146" t="str">
        <f>IF(OR(DataGrowthRates!O131="",DataGrowthRates!P131=""),"",DataGrowthRates!P131-DataGrowthRates!O131)</f>
        <v/>
      </c>
      <c r="Q131" s="146" t="str">
        <f>IF(OR(DataGrowthRates!P131="",DataGrowthRates!Q131=""),"",DataGrowthRates!Q131-DataGrowthRates!P131)</f>
        <v/>
      </c>
      <c r="R131" s="146" t="str">
        <f>IF(OR(DataGrowthRates!Q131="",DataGrowthRates!R131=""),"",DataGrowthRates!R131-DataGrowthRates!Q131)</f>
        <v/>
      </c>
      <c r="S131" s="146" t="str">
        <f>IF(OR(DataGrowthRates!R131="",DataGrowthRates!S131=""),"",DataGrowthRates!S131-DataGrowthRates!R131)</f>
        <v/>
      </c>
      <c r="T131" s="146" t="str">
        <f>IF(OR(DataGrowthRates!S131="",DataGrowthRates!T131=""),"",DataGrowthRates!T131-DataGrowthRates!S131)</f>
        <v/>
      </c>
      <c r="U131" s="146" t="str">
        <f>IF(OR(DataGrowthRates!T131="",DataGrowthRates!U131=""),"",DataGrowthRates!U131-DataGrowthRates!T131)</f>
        <v/>
      </c>
      <c r="V131" s="146" t="str">
        <f>IF(OR(DataGrowthRates!U131="",DataGrowthRates!V131=""),"",DataGrowthRates!V131-DataGrowthRates!U131)</f>
        <v/>
      </c>
      <c r="W131" s="146" t="str">
        <f>IF(OR(DataGrowthRates!V131="",DataGrowthRates!W131=""),"",DataGrowthRates!W131-DataGrowthRates!V131)</f>
        <v/>
      </c>
      <c r="X131" s="146" t="str">
        <f>IF(OR(DataGrowthRates!W131="",DataGrowthRates!X131=""),"",DataGrowthRates!X131-DataGrowthRates!W131)</f>
        <v/>
      </c>
      <c r="Y131" s="146" t="str">
        <f>IF(OR(DataGrowthRates!X131="",DataGrowthRates!Y131=""),"",DataGrowthRates!Y131-DataGrowthRates!X131)</f>
        <v/>
      </c>
      <c r="Z131" s="146" t="str">
        <f>IF(OR(DataGrowthRates!Y131="",DataGrowthRates!Z131=""),"",DataGrowthRates!Z131-DataGrowthRates!Y131)</f>
        <v/>
      </c>
      <c r="AA131" s="146" t="str">
        <f>IF(OR(DataGrowthRates!Z131="",DataGrowthRates!AA131=""),"",DataGrowthRates!AA131-DataGrowthRates!Z131)</f>
        <v/>
      </c>
      <c r="AB131" s="146" t="str">
        <f>IF(OR(DataGrowthRates!AA131="",DataGrowthRates!AB131=""),"",DataGrowthRates!AB131-DataGrowthRates!AA131)</f>
        <v/>
      </c>
      <c r="AC131" s="146" t="str">
        <f>IF(OR(DataGrowthRates!AB131="",DataGrowthRates!AC131=""),"",DataGrowthRates!AC131-DataGrowthRates!AB131)</f>
        <v/>
      </c>
      <c r="AD131" s="146" t="str">
        <f>IF(OR(DataGrowthRates!AC131="",DataGrowthRates!AD131=""),"",DataGrowthRates!AD131-DataGrowthRates!AC131)</f>
        <v/>
      </c>
      <c r="AE131" s="146" t="str">
        <f>IF(OR(DataGrowthRates!AD131="",DataGrowthRates!AE131=""),"",DataGrowthRates!AE131-DataGrowthRates!AD131)</f>
        <v/>
      </c>
      <c r="AF131" s="146" t="str">
        <f>IF(OR(DataGrowthRates!AE131="",DataGrowthRates!AF131=""),"",DataGrowthRates!AF131-DataGrowthRates!AE131)</f>
        <v/>
      </c>
      <c r="AG131" s="146" t="str">
        <f>IF(OR(DataGrowthRates!AF131="",DataGrowthRates!AG131=""),"",DataGrowthRates!AG131-DataGrowthRates!AF131)</f>
        <v/>
      </c>
      <c r="AH131" s="146" t="str">
        <f>IF(OR(DataGrowthRates!AG131="",DataGrowthRates!AH131=""),"",DataGrowthRates!AH131-DataGrowthRates!AG131)</f>
        <v/>
      </c>
      <c r="AI131" s="146">
        <f>IF(OR(DataGrowthRates!AH131="",DataGrowthRates!AI131=""),"",DataGrowthRates!AI131-DataGrowthRates!AH131)</f>
        <v>-0.85067837468277807</v>
      </c>
      <c r="AJ131" s="146">
        <f>IF(OR(DataGrowthRates!AI131="",DataGrowthRates!AJ131=""),"",DataGrowthRates!AJ131-DataGrowthRates!AI131)</f>
        <v>0.48151100746621656</v>
      </c>
      <c r="AK131" s="146">
        <f>IF(OR(DataGrowthRates!AJ131="",DataGrowthRates!AK131=""),"",DataGrowthRates!AK131-DataGrowthRates!AJ131)</f>
        <v>0</v>
      </c>
      <c r="AL131" s="146">
        <f>IF(OR(DataGrowthRates!AK131="",DataGrowthRates!AL131=""),"",DataGrowthRates!AL131-DataGrowthRates!AK131)</f>
        <v>-0.23670525023840194</v>
      </c>
      <c r="AM131" s="146">
        <f>IF(OR(DataGrowthRates!AL131="",DataGrowthRates!AM131=""),"",DataGrowthRates!AM131-DataGrowthRates!AL131)</f>
        <v>0.55547617912418801</v>
      </c>
      <c r="AN131" s="146">
        <f>IF(OR(DataGrowthRates!AM131="",DataGrowthRates!AN131=""),"",DataGrowthRates!AN131-DataGrowthRates!AM131)</f>
        <v>2.6728324059870134E-2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0.68546366478151244</v>
      </c>
      <c r="AR131" s="146">
        <f>IF(OR(DataGrowthRates!AQ131="",DataGrowthRates!AR131=""),"",DataGrowthRates!AR131-DataGrowthRates!AQ131)</f>
        <v>-0.30339281036491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-0.64311265268544604</v>
      </c>
      <c r="AZ131" s="146">
        <f>IF(OR(DataGrowthRates!AY131="",DataGrowthRates!AZ131=""),"",DataGrowthRates!AZ131-DataGrowthRates!AY131)</f>
        <v>0.16064388436560395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3.1889004856295866E-3</v>
      </c>
      <c r="BO131" s="146">
        <f>IF(OR(DataGrowthRates!BN131="",DataGrowthRates!BO131=""),"",DataGrowthRates!BO131-DataGrowthRates!BN131)</f>
        <v>-9.9177932406894431E-2</v>
      </c>
      <c r="BP131" s="146">
        <f>IF(OR(DataGrowthRates!BO131="",DataGrowthRates!BP131=""),"",DataGrowthRates!BP131-DataGrowthRates!BO131)</f>
        <v>-3.9161045792786897E-2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-2.2376099859107934E-2</v>
      </c>
      <c r="BT131" s="146">
        <f>IF(OR(DataGrowthRates!BS131="",DataGrowthRates!BT131=""),"",DataGrowthRates!BT131-DataGrowthRates!BS131)</f>
        <v>9.1479165764886017E-2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-0.80896831399588875</v>
      </c>
      <c r="BX131" s="146">
        <f>IF(OR(DataGrowthRates!BW131="",DataGrowthRates!BX131=""),"",DataGrowthRates!BX131-DataGrowthRates!BW131)</f>
        <v>-0.20476442080310298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0.23580080060994391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-0.57163506127038932</v>
      </c>
      <c r="CC131" s="146">
        <f>IF(OR(DataGrowthRates!CB131="",DataGrowthRates!CC131=""),"",DataGrowthRates!CC131-DataGrowthRates!CB131)</f>
        <v>0</v>
      </c>
      <c r="CD131" s="146">
        <f>IF(OR(DataGrowthRates!CC131="",DataGrowthRates!CD131=""),"",DataGrowthRates!CD131-DataGrowthRates!CC131)</f>
        <v>0.56612527680898483</v>
      </c>
      <c r="CE131" s="146">
        <f>IF(OR(DataGrowthRates!CD131="",DataGrowthRates!CE131=""),"",DataGrowthRates!CE131-DataGrowthRates!CD131)</f>
        <v>0</v>
      </c>
      <c r="CF131" s="146" t="str">
        <f>IF(OR(DataGrowthRates!CE131="",DataGrowthRates!CF131=""),"",DataGrowthRates!CF131-DataGrowthRates!CE131)</f>
        <v/>
      </c>
      <c r="CG131" s="146" t="str">
        <f>IF(OR(DataGrowthRates!CF131="",DataGrowthRates!CG131=""),"",DataGrowthRates!CG131-DataGrowthRates!CF131)</f>
        <v/>
      </c>
      <c r="CH131" s="146" t="str">
        <f>IF(OR(DataGrowthRates!CG131="",DataGrowthRates!CH131=""),"",DataGrowthRates!CH131-DataGrowthRates!CG131)</f>
        <v/>
      </c>
    </row>
    <row r="132" spans="1:86" x14ac:dyDescent="0.3">
      <c r="A132" s="63" t="s">
        <v>126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4">
        <f>IF(OR(DataGrowthRates!AI132="",DataGrowthRates!AJ132=""),"",DataGrowthRates!AJ132-DataGrowthRates!AI132)</f>
        <v>0.39131595339151382</v>
      </c>
      <c r="AK132" s="144">
        <f>IF(OR(DataGrowthRates!AJ132="",DataGrowthRates!AK132=""),"",DataGrowthRates!AK132-DataGrowthRates!AJ132)</f>
        <v>-0.11227391071842741</v>
      </c>
      <c r="AL132" s="144">
        <f>IF(OR(DataGrowthRates!AK132="",DataGrowthRates!AL132=""),"",DataGrowthRates!AL132-DataGrowthRates!AK132)</f>
        <v>3.7831962425372012E-4</v>
      </c>
      <c r="AM132" s="144">
        <f>IF(OR(DataGrowthRates!AL132="",DataGrowthRates!AM132=""),"",DataGrowthRates!AM132-DataGrowthRates!AL132)</f>
        <v>0.62858027827619267</v>
      </c>
      <c r="AN132" s="144">
        <f>IF(OR(DataGrowthRates!AM132="",DataGrowthRates!AN132=""),"",DataGrowthRates!AN132-DataGrowthRates!AM132)</f>
        <v>-0.19065073539109489</v>
      </c>
      <c r="AO132" s="144">
        <f>IF(OR(DataGrowthRates!AN132="",DataGrowthRates!AO132=""),"",DataGrowthRates!AO132-DataGrowthRates!AN132)</f>
        <v>0</v>
      </c>
      <c r="AP132" s="144">
        <f>IF(OR(DataGrowthRates!AO132="",DataGrowthRates!AP132=""),"",DataGrowthRates!AP132-DataGrowthRates!AO132)</f>
        <v>-0.31313005809874817</v>
      </c>
      <c r="AQ132" s="144">
        <f>IF(OR(DataGrowthRates!AP132="",DataGrowthRates!AQ132=""),"",DataGrowthRates!AQ132-DataGrowthRates!AP132)</f>
        <v>-8.5366583840489341E-2</v>
      </c>
      <c r="AR132" s="144">
        <f>IF(OR(DataGrowthRates!AQ132="",DataGrowthRates!AR132=""),"",DataGrowthRates!AR132-DataGrowthRates!AQ132)</f>
        <v>-0.45086626476997083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</v>
      </c>
      <c r="AU132" s="144">
        <f>IF(OR(DataGrowthRates!AT132="",DataGrowthRates!AU132=""),"",DataGrowthRates!AU132-DataGrowthRates!AT132)</f>
        <v>0.26241805380769323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-0.32060054108200342</v>
      </c>
      <c r="AZ132" s="144">
        <f>IF(OR(DataGrowthRates!AY132="",DataGrowthRates!AZ132=""),"",DataGrowthRates!AZ132-DataGrowthRates!AY132)</f>
        <v>-2.9722441875722261E-2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1.1064253416611436E-2</v>
      </c>
      <c r="BO132" s="144">
        <f>IF(OR(DataGrowthRates!BN132="",DataGrowthRates!BO132=""),"",DataGrowthRates!BO132-DataGrowthRates!BN132)</f>
        <v>-0.14469604480428178</v>
      </c>
      <c r="BP132" s="144">
        <f>IF(OR(DataGrowthRates!BO132="",DataGrowthRates!BP132=""),"",DataGrowthRates!BP132-DataGrowthRates!BO132)</f>
        <v>-7.0029746142879823E-2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4.0856800543886962E-2</v>
      </c>
      <c r="BT132" s="144">
        <f>IF(OR(DataGrowthRates!BS132="",DataGrowthRates!BT132=""),"",DataGrowthRates!BT132-DataGrowthRates!BS132)</f>
        <v>-0.26356078481751233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-0.56546575016281952</v>
      </c>
      <c r="BX132" s="144">
        <f>IF(OR(DataGrowthRates!BW132="",DataGrowthRates!BX132=""),"",DataGrowthRates!BX132-DataGrowthRates!BW132)</f>
        <v>1.2006939515536885E-2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3.7378887573059849E-2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-8.8295368688561027E-2</v>
      </c>
      <c r="CC132" s="144">
        <f>IF(OR(DataGrowthRates!CB132="",DataGrowthRates!CC132=""),"",DataGrowthRates!CC132-DataGrowthRates!CB132)</f>
        <v>0</v>
      </c>
      <c r="CD132" s="144">
        <f>IF(OR(DataGrowthRates!CC132="",DataGrowthRates!CD132=""),"",DataGrowthRates!CD132-DataGrowthRates!CC132)</f>
        <v>0.1129754751470724</v>
      </c>
      <c r="CE132" s="144">
        <f>IF(OR(DataGrowthRates!CD132="",DataGrowthRates!CE132=""),"",DataGrowthRates!CE132-DataGrowthRates!CD132)</f>
        <v>0</v>
      </c>
      <c r="CF132" s="144" t="str">
        <f>IF(OR(DataGrowthRates!CE132="",DataGrowthRates!CF132=""),"",DataGrowthRates!CF132-DataGrowthRates!CE132)</f>
        <v/>
      </c>
      <c r="CG132" s="144" t="str">
        <f>IF(OR(DataGrowthRates!CF132="",DataGrowthRates!CG132=""),"",DataGrowthRates!CG132-DataGrowthRates!CF132)</f>
        <v/>
      </c>
      <c r="CH132" s="144" t="str">
        <f>IF(OR(DataGrowthRates!CG132="",DataGrowthRates!CH132=""),"",DataGrowthRates!CH132-DataGrowthRates!CG132)</f>
        <v/>
      </c>
    </row>
    <row r="133" spans="1:86" x14ac:dyDescent="0.3">
      <c r="A133" s="5" t="s">
        <v>127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5" t="str">
        <f>IF(OR(DataGrowthRates!AI133="",DataGrowthRates!AJ133=""),"",DataGrowthRates!AJ133-DataGrowthRates!AI133)</f>
        <v/>
      </c>
      <c r="AK133" s="145">
        <f>IF(OR(DataGrowthRates!AJ133="",DataGrowthRates!AK133=""),"",DataGrowthRates!AK133-DataGrowthRates!AJ133)</f>
        <v>-0.17471244661200602</v>
      </c>
      <c r="AL133" s="145">
        <f>IF(OR(DataGrowthRates!AK133="",DataGrowthRates!AL133=""),"",DataGrowthRates!AL133-DataGrowthRates!AK133)</f>
        <v>0.87044036449139961</v>
      </c>
      <c r="AM133" s="145">
        <f>IF(OR(DataGrowthRates!AL133="",DataGrowthRates!AM133=""),"",DataGrowthRates!AM133-DataGrowthRates!AL133)</f>
        <v>-0.14261150933717204</v>
      </c>
      <c r="AN133" s="145">
        <f>IF(OR(DataGrowthRates!AM133="",DataGrowthRates!AN133=""),"",DataGrowthRates!AN133-DataGrowthRates!AM133)</f>
        <v>0.12638114489154617</v>
      </c>
      <c r="AO133" s="145">
        <f>IF(OR(DataGrowthRates!AN133="",DataGrowthRates!AO133=""),"",DataGrowthRates!AO133-DataGrowthRates!AN133)</f>
        <v>0</v>
      </c>
      <c r="AP133" s="145">
        <f>IF(OR(DataGrowthRates!AO133="",DataGrowthRates!AP133=""),"",DataGrowthRates!AP133-DataGrowthRates!AO133)</f>
        <v>-0.30772711207613579</v>
      </c>
      <c r="AQ133" s="145">
        <f>IF(OR(DataGrowthRates!AP133="",DataGrowthRates!AQ133=""),"",DataGrowthRates!AQ133-DataGrowthRates!AP133)</f>
        <v>0.81045900702116636</v>
      </c>
      <c r="AR133" s="145">
        <f>IF(OR(DataGrowthRates!AQ133="",DataGrowthRates!AR133=""),"",DataGrowthRates!AR133-DataGrowthRates!AQ133)</f>
        <v>0.18579150552677404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</v>
      </c>
      <c r="AU133" s="145">
        <f>IF(OR(DataGrowthRates!AT133="",DataGrowthRates!AU133=""),"",DataGrowthRates!AU133-DataGrowthRates!AT133)</f>
        <v>0.71417256567142506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-0.76249077409569743</v>
      </c>
      <c r="AZ133" s="145">
        <f>IF(OR(DataGrowthRates!AY133="",DataGrowthRates!AZ133=""),"",DataGrowthRates!AZ133-DataGrowthRates!AY133)</f>
        <v>9.3920725576942532E-2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-3.7237387210498074E-3</v>
      </c>
      <c r="BO133" s="145">
        <f>IF(OR(DataGrowthRates!BN133="",DataGrowthRates!BO133=""),"",DataGrowthRates!BO133-DataGrowthRates!BN133)</f>
        <v>-3.3615385970553247E-2</v>
      </c>
      <c r="BP133" s="145">
        <f>IF(OR(DataGrowthRates!BO133="",DataGrowthRates!BP133=""),"",DataGrowthRates!BP133-DataGrowthRates!BO133)</f>
        <v>-1.081861111475213E-2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4.657130278449606E-2</v>
      </c>
      <c r="BT133" s="145">
        <f>IF(OR(DataGrowthRates!BS133="",DataGrowthRates!BT133=""),"",DataGrowthRates!BT133-DataGrowthRates!BS133)</f>
        <v>1.4815943376552676E-2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-3.2050936301392774E-2</v>
      </c>
      <c r="BX133" s="145">
        <f>IF(OR(DataGrowthRates!BW133="",DataGrowthRates!BX133=""),"",DataGrowthRates!BX133-DataGrowthRates!BW133)</f>
        <v>-0.16184511888437325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7.2393290024496126E-2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0.5947447310353442</v>
      </c>
      <c r="CC133" s="145">
        <f>IF(OR(DataGrowthRates!CB133="",DataGrowthRates!CC133=""),"",DataGrowthRates!CC133-DataGrowthRates!CB133)</f>
        <v>0</v>
      </c>
      <c r="CD133" s="145">
        <f>IF(OR(DataGrowthRates!CC133="",DataGrowthRates!CD133=""),"",DataGrowthRates!CD133-DataGrowthRates!CC133)</f>
        <v>-8.0378315150784974E-2</v>
      </c>
      <c r="CE133" s="145">
        <f>IF(OR(DataGrowthRates!CD133="",DataGrowthRates!CE133=""),"",DataGrowthRates!CE133-DataGrowthRates!CD133)</f>
        <v>0</v>
      </c>
      <c r="CF133" s="145" t="str">
        <f>IF(OR(DataGrowthRates!CE133="",DataGrowthRates!CF133=""),"",DataGrowthRates!CF133-DataGrowthRates!CE133)</f>
        <v/>
      </c>
      <c r="CG133" s="145" t="str">
        <f>IF(OR(DataGrowthRates!CF133="",DataGrowthRates!CG133=""),"",DataGrowthRates!CG133-DataGrowthRates!CF133)</f>
        <v/>
      </c>
      <c r="CH133" s="145" t="str">
        <f>IF(OR(DataGrowthRates!CG133="",DataGrowthRates!CH133=""),"",DataGrowthRates!CH133-DataGrowthRates!CG133)</f>
        <v/>
      </c>
    </row>
    <row r="134" spans="1:86" x14ac:dyDescent="0.3">
      <c r="A134" s="5" t="s">
        <v>128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5" t="str">
        <f>IF(OR(DataGrowthRates!AI134="",DataGrowthRates!AJ134=""),"",DataGrowthRates!AJ134-DataGrowthRates!AI134)</f>
        <v/>
      </c>
      <c r="AK134" s="145" t="str">
        <f>IF(OR(DataGrowthRates!AJ134="",DataGrowthRates!AK134=""),"",DataGrowthRates!AK134-DataGrowthRates!AJ134)</f>
        <v/>
      </c>
      <c r="AL134" s="145">
        <f>IF(OR(DataGrowthRates!AK134="",DataGrowthRates!AL134=""),"",DataGrowthRates!AL134-DataGrowthRates!AK134)</f>
        <v>0.85119831148159752</v>
      </c>
      <c r="AM134" s="145">
        <f>IF(OR(DataGrowthRates!AL134="",DataGrowthRates!AM134=""),"",DataGrowthRates!AM134-DataGrowthRates!AL134)</f>
        <v>-0.19189074429549868</v>
      </c>
      <c r="AN134" s="145">
        <f>IF(OR(DataGrowthRates!AM134="",DataGrowthRates!AN134=""),"",DataGrowthRates!AN134-DataGrowthRates!AM134)</f>
        <v>-0.35162018186921257</v>
      </c>
      <c r="AO134" s="145">
        <f>IF(OR(DataGrowthRates!AN134="",DataGrowthRates!AO134=""),"",DataGrowthRates!AO134-DataGrowthRates!AN134)</f>
        <v>0</v>
      </c>
      <c r="AP134" s="145">
        <f>IF(OR(DataGrowthRates!AO134="",DataGrowthRates!AP134=""),"",DataGrowthRates!AP134-DataGrowthRates!AO134)</f>
        <v>-3.4265542427370788E-2</v>
      </c>
      <c r="AQ134" s="145">
        <f>IF(OR(DataGrowthRates!AP134="",DataGrowthRates!AQ134=""),"",DataGrowthRates!AQ134-DataGrowthRates!AP134)</f>
        <v>-8.921725391301627E-2</v>
      </c>
      <c r="AR134" s="145">
        <f>IF(OR(DataGrowthRates!AQ134="",DataGrowthRates!AR134=""),"",DataGrowthRates!AR134-DataGrowthRates!AQ134)</f>
        <v>-3.1540853519715695E-2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</v>
      </c>
      <c r="AU134" s="145">
        <f>IF(OR(DataGrowthRates!AT134="",DataGrowthRates!AU134=""),"",DataGrowthRates!AU134-DataGrowthRates!AT134)</f>
        <v>-0.21979593082979232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0.21250503900414708</v>
      </c>
      <c r="AZ134" s="145">
        <f>IF(OR(DataGrowthRates!AY134="",DataGrowthRates!AZ134=""),"",DataGrowthRates!AZ134-DataGrowthRates!AY134)</f>
        <v>5.7312198437426187E-2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-6.6745591498209578E-3</v>
      </c>
      <c r="BO134" s="145">
        <f>IF(OR(DataGrowthRates!BN134="",DataGrowthRates!BO134=""),"",DataGrowthRates!BO134-DataGrowthRates!BN134)</f>
        <v>-2.821811159528087E-2</v>
      </c>
      <c r="BP134" s="145">
        <f>IF(OR(DataGrowthRates!BO134="",DataGrowthRates!BP134=""),"",DataGrowthRates!BP134-DataGrowthRates!BO134)</f>
        <v>4.3903355058724225E-3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5.9836237450884067E-2</v>
      </c>
      <c r="BT134" s="145">
        <f>IF(OR(DataGrowthRates!BS134="",DataGrowthRates!BT134=""),"",DataGrowthRates!BT134-DataGrowthRates!BS134)</f>
        <v>0.40870936668668262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-9.6049085866765638E-3</v>
      </c>
      <c r="BX134" s="145">
        <f>IF(OR(DataGrowthRates!BW134="",DataGrowthRates!BX134=""),"",DataGrowthRates!BX134-DataGrowthRates!BW134)</f>
        <v>8.6646779410171737E-2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-4.7892310754556966E-2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-0.32164776588948724</v>
      </c>
      <c r="CC134" s="145">
        <f>IF(OR(DataGrowthRates!CB134="",DataGrowthRates!CC134=""),"",DataGrowthRates!CC134-DataGrowthRates!CB134)</f>
        <v>0</v>
      </c>
      <c r="CD134" s="145">
        <f>IF(OR(DataGrowthRates!CC134="",DataGrowthRates!CD134=""),"",DataGrowthRates!CD134-DataGrowthRates!CC134)</f>
        <v>0.19013250763476641</v>
      </c>
      <c r="CE134" s="145">
        <f>IF(OR(DataGrowthRates!CD134="",DataGrowthRates!CE134=""),"",DataGrowthRates!CE134-DataGrowthRates!CD134)</f>
        <v>0</v>
      </c>
      <c r="CF134" s="145" t="str">
        <f>IF(OR(DataGrowthRates!CE134="",DataGrowthRates!CF134=""),"",DataGrowthRates!CF134-DataGrowthRates!CE134)</f>
        <v/>
      </c>
      <c r="CG134" s="145" t="str">
        <f>IF(OR(DataGrowthRates!CF134="",DataGrowthRates!CG134=""),"",DataGrowthRates!CG134-DataGrowthRates!CF134)</f>
        <v/>
      </c>
      <c r="CH134" s="145" t="str">
        <f>IF(OR(DataGrowthRates!CG134="",DataGrowthRates!CH134=""),"",DataGrowthRates!CH134-DataGrowthRates!CG134)</f>
        <v/>
      </c>
    </row>
    <row r="135" spans="1:86" x14ac:dyDescent="0.3">
      <c r="A135" s="62" t="s">
        <v>129</v>
      </c>
      <c r="B135" s="7"/>
      <c r="C135" s="7"/>
      <c r="D135" s="103" t="str">
        <f>IF(OR(DataGrowthRates!C135="",DataGrowthRates!D135=""),"",DataGrowthRates!D135-DataGrowthRates!C135)</f>
        <v/>
      </c>
      <c r="E135" s="103" t="str">
        <f>IF(OR(DataGrowthRates!D135="",DataGrowthRates!E135=""),"",DataGrowthRates!E135-DataGrowthRates!D135)</f>
        <v/>
      </c>
      <c r="F135" s="103" t="str">
        <f>IF(OR(DataGrowthRates!E135="",DataGrowthRates!F135=""),"",DataGrowthRates!F135-DataGrowthRates!E135)</f>
        <v/>
      </c>
      <c r="G135" s="103" t="str">
        <f>IF(OR(DataGrowthRates!F135="",DataGrowthRates!G135=""),"",DataGrowthRates!G135-DataGrowthRates!F135)</f>
        <v/>
      </c>
      <c r="H135" s="103" t="str">
        <f>IF(OR(DataGrowthRates!G135="",DataGrowthRates!H135=""),"",DataGrowthRates!H135-DataGrowthRates!G135)</f>
        <v/>
      </c>
      <c r="I135" s="103" t="str">
        <f>IF(OR(DataGrowthRates!H135="",DataGrowthRates!I135=""),"",DataGrowthRates!I135-DataGrowthRates!H135)</f>
        <v/>
      </c>
      <c r="J135" s="103" t="str">
        <f>IF(OR(DataGrowthRates!I135="",DataGrowthRates!J135=""),"",DataGrowthRates!J135-DataGrowthRates!I135)</f>
        <v/>
      </c>
      <c r="K135" s="103" t="str">
        <f>IF(OR(DataGrowthRates!J135="",DataGrowthRates!K135=""),"",DataGrowthRates!K135-DataGrowthRates!J135)</f>
        <v/>
      </c>
      <c r="L135" s="103" t="str">
        <f>IF(OR(DataGrowthRates!K135="",DataGrowthRates!L135=""),"",DataGrowthRates!L135-DataGrowthRates!K135)</f>
        <v/>
      </c>
      <c r="M135" s="103" t="str">
        <f>IF(OR(DataGrowthRates!L135="",DataGrowthRates!M135=""),"",DataGrowthRates!M135-DataGrowthRates!L135)</f>
        <v/>
      </c>
      <c r="N135" s="103" t="str">
        <f>IF(OR(DataGrowthRates!M135="",DataGrowthRates!N135=""),"",DataGrowthRates!N135-DataGrowthRates!M135)</f>
        <v/>
      </c>
      <c r="O135" s="103" t="str">
        <f>IF(OR(DataGrowthRates!N135="",DataGrowthRates!O135=""),"",DataGrowthRates!O135-DataGrowthRates!N135)</f>
        <v/>
      </c>
      <c r="P135" s="103" t="str">
        <f>IF(OR(DataGrowthRates!O135="",DataGrowthRates!P135=""),"",DataGrowthRates!P135-DataGrowthRates!O135)</f>
        <v/>
      </c>
      <c r="Q135" s="103" t="str">
        <f>IF(OR(DataGrowthRates!P135="",DataGrowthRates!Q135=""),"",DataGrowthRates!Q135-DataGrowthRates!P135)</f>
        <v/>
      </c>
      <c r="R135" s="103" t="str">
        <f>IF(OR(DataGrowthRates!Q135="",DataGrowthRates!R135=""),"",DataGrowthRates!R135-DataGrowthRates!Q135)</f>
        <v/>
      </c>
      <c r="S135" s="103" t="str">
        <f>IF(OR(DataGrowthRates!R135="",DataGrowthRates!S135=""),"",DataGrowthRates!S135-DataGrowthRates!R135)</f>
        <v/>
      </c>
      <c r="T135" s="103" t="str">
        <f>IF(OR(DataGrowthRates!S135="",DataGrowthRates!T135=""),"",DataGrowthRates!T135-DataGrowthRates!S135)</f>
        <v/>
      </c>
      <c r="U135" s="103" t="str">
        <f>IF(OR(DataGrowthRates!T135="",DataGrowthRates!U135=""),"",DataGrowthRates!U135-DataGrowthRates!T135)</f>
        <v/>
      </c>
      <c r="V135" s="103" t="str">
        <f>IF(OR(DataGrowthRates!U135="",DataGrowthRates!V135=""),"",DataGrowthRates!V135-DataGrowthRates!U135)</f>
        <v/>
      </c>
      <c r="W135" s="103" t="str">
        <f>IF(OR(DataGrowthRates!V135="",DataGrowthRates!W135=""),"",DataGrowthRates!W135-DataGrowthRates!V135)</f>
        <v/>
      </c>
      <c r="X135" s="103" t="str">
        <f>IF(OR(DataGrowthRates!W135="",DataGrowthRates!X135=""),"",DataGrowthRates!X135-DataGrowthRates!W135)</f>
        <v/>
      </c>
      <c r="Y135" s="103" t="str">
        <f>IF(OR(DataGrowthRates!X135="",DataGrowthRates!Y135=""),"",DataGrowthRates!Y135-DataGrowthRates!X135)</f>
        <v/>
      </c>
      <c r="Z135" s="103" t="str">
        <f>IF(OR(DataGrowthRates!Y135="",DataGrowthRates!Z135=""),"",DataGrowthRates!Z135-DataGrowthRates!Y135)</f>
        <v/>
      </c>
      <c r="AA135" s="103" t="str">
        <f>IF(OR(DataGrowthRates!Z135="",DataGrowthRates!AA135=""),"",DataGrowthRates!AA135-DataGrowthRates!Z135)</f>
        <v/>
      </c>
      <c r="AB135" s="103" t="str">
        <f>IF(OR(DataGrowthRates!AA135="",DataGrowthRates!AB135=""),"",DataGrowthRates!AB135-DataGrowthRates!AA135)</f>
        <v/>
      </c>
      <c r="AC135" s="103" t="str">
        <f>IF(OR(DataGrowthRates!AB135="",DataGrowthRates!AC135=""),"",DataGrowthRates!AC135-DataGrowthRates!AB135)</f>
        <v/>
      </c>
      <c r="AD135" s="103" t="str">
        <f>IF(OR(DataGrowthRates!AC135="",DataGrowthRates!AD135=""),"",DataGrowthRates!AD135-DataGrowthRates!AC135)</f>
        <v/>
      </c>
      <c r="AE135" s="103" t="str">
        <f>IF(OR(DataGrowthRates!AD135="",DataGrowthRates!AE135=""),"",DataGrowthRates!AE135-DataGrowthRates!AD135)</f>
        <v/>
      </c>
      <c r="AF135" s="103" t="str">
        <f>IF(OR(DataGrowthRates!AE135="",DataGrowthRates!AF135=""),"",DataGrowthRates!AF135-DataGrowthRates!AE135)</f>
        <v/>
      </c>
      <c r="AG135" s="103" t="str">
        <f>IF(OR(DataGrowthRates!AF135="",DataGrowthRates!AG135=""),"",DataGrowthRates!AG135-DataGrowthRates!AF135)</f>
        <v/>
      </c>
      <c r="AH135" s="103" t="str">
        <f>IF(OR(DataGrowthRates!AG135="",DataGrowthRates!AH135=""),"",DataGrowthRates!AH135-DataGrowthRates!AG135)</f>
        <v/>
      </c>
      <c r="AI135" s="103" t="str">
        <f>IF(OR(DataGrowthRates!AH135="",DataGrowthRates!AI135=""),"",DataGrowthRates!AI135-DataGrowthRates!AH135)</f>
        <v/>
      </c>
      <c r="AJ135" s="146" t="str">
        <f>IF(OR(DataGrowthRates!AI135="",DataGrowthRates!AJ135=""),"",DataGrowthRates!AJ135-DataGrowthRates!AI135)</f>
        <v/>
      </c>
      <c r="AK135" s="146" t="str">
        <f>IF(OR(DataGrowthRates!AJ135="",DataGrowthRates!AK135=""),"",DataGrowthRates!AK135-DataGrowthRates!AJ135)</f>
        <v/>
      </c>
      <c r="AL135" s="146" t="str">
        <f>IF(OR(DataGrowthRates!AK135="",DataGrowthRates!AL135=""),"",DataGrowthRates!AL135-DataGrowthRates!AK135)</f>
        <v/>
      </c>
      <c r="AM135" s="146">
        <f>IF(OR(DataGrowthRates!AL135="",DataGrowthRates!AM135=""),"",DataGrowthRates!AM135-DataGrowthRates!AL135)</f>
        <v>-0.41954050838841417</v>
      </c>
      <c r="AN135" s="146">
        <f>IF(OR(DataGrowthRates!AM135="",DataGrowthRates!AN135=""),"",DataGrowthRates!AN135-DataGrowthRates!AM135)</f>
        <v>-0.11601217473422776</v>
      </c>
      <c r="AO135" s="146">
        <f>IF(OR(DataGrowthRates!AN135="",DataGrowthRates!AO135=""),"",DataGrowthRates!AO135-DataGrowthRates!AN135)</f>
        <v>0</v>
      </c>
      <c r="AP135" s="146">
        <f>IF(OR(DataGrowthRates!AO135="",DataGrowthRates!AP135=""),"",DataGrowthRates!AP135-DataGrowthRates!AO135)</f>
        <v>0.12265132015322777</v>
      </c>
      <c r="AQ135" s="146">
        <f>IF(OR(DataGrowthRates!AP135="",DataGrowthRates!AQ135=""),"",DataGrowthRates!AQ135-DataGrowthRates!AP135)</f>
        <v>7.5529511788164472E-2</v>
      </c>
      <c r="AR135" s="146">
        <f>IF(OR(DataGrowthRates!AQ135="",DataGrowthRates!AR135=""),"",DataGrowthRates!AR135-DataGrowthRates!AQ135)</f>
        <v>0.32269897592387986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</v>
      </c>
      <c r="AU135" s="146">
        <f>IF(OR(DataGrowthRates!AT135="",DataGrowthRates!AU135=""),"",DataGrowthRates!AU135-DataGrowthRates!AT135)</f>
        <v>-0.66489522549483837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0.15005430907162776</v>
      </c>
      <c r="AZ135" s="146">
        <f>IF(OR(DataGrowthRates!AY135="",DataGrowthRates!AZ135=""),"",DataGrowthRates!AZ135-DataGrowthRates!AY135)</f>
        <v>-0.11684435662493242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-3.2825392478108562E-4</v>
      </c>
      <c r="BO135" s="146">
        <f>IF(OR(DataGrowthRates!BN135="",DataGrowthRates!BO135=""),"",DataGrowthRates!BO135-DataGrowthRates!BN135)</f>
        <v>-0.12008151845449588</v>
      </c>
      <c r="BP135" s="146">
        <f>IF(OR(DataGrowthRates!BO135="",DataGrowthRates!BP135=""),"",DataGrowthRates!BP135-DataGrowthRates!BO135)</f>
        <v>-7.1637109912709995E-3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4.4707859013346063E-2</v>
      </c>
      <c r="BT135" s="146">
        <f>IF(OR(DataGrowthRates!BS135="",DataGrowthRates!BT135=""),"",DataGrowthRates!BT135-DataGrowthRates!BS135)</f>
        <v>-0.25076504590274529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0.38391336091504247</v>
      </c>
      <c r="BX135" s="146">
        <f>IF(OR(DataGrowthRates!BW135="",DataGrowthRates!BX135=""),"",DataGrowthRates!BX135-DataGrowthRates!BW135)</f>
        <v>0.24643603424202265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-1.4168757900470341E-2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0.56885972161291876</v>
      </c>
      <c r="CC135" s="146">
        <f>IF(OR(DataGrowthRates!CB135="",DataGrowthRates!CC135=""),"",DataGrowthRates!CC135-DataGrowthRates!CB135)</f>
        <v>0</v>
      </c>
      <c r="CD135" s="146">
        <f>IF(OR(DataGrowthRates!CC135="",DataGrowthRates!CD135=""),"",DataGrowthRates!CD135-DataGrowthRates!CC135)</f>
        <v>-0.24277592932996905</v>
      </c>
      <c r="CE135" s="146">
        <f>IF(OR(DataGrowthRates!CD135="",DataGrowthRates!CE135=""),"",DataGrowthRates!CE135-DataGrowthRates!CD135)</f>
        <v>0</v>
      </c>
      <c r="CF135" s="146" t="str">
        <f>IF(OR(DataGrowthRates!CE135="",DataGrowthRates!CF135=""),"",DataGrowthRates!CF135-DataGrowthRates!CE135)</f>
        <v/>
      </c>
      <c r="CG135" s="146" t="str">
        <f>IF(OR(DataGrowthRates!CF135="",DataGrowthRates!CG135=""),"",DataGrowthRates!CG135-DataGrowthRates!CF135)</f>
        <v/>
      </c>
      <c r="CH135" s="146" t="str">
        <f>IF(OR(DataGrowthRates!CG135="",DataGrowthRates!CH135=""),"",DataGrowthRates!CH135-DataGrowthRates!CG135)</f>
        <v/>
      </c>
    </row>
    <row r="136" spans="1:86" x14ac:dyDescent="0.3">
      <c r="A136" s="63" t="s">
        <v>130</v>
      </c>
      <c r="AK136" s="144"/>
      <c r="AL136" s="144" t="str">
        <f>IF(OR(DataGrowthRates!AK136="",DataGrowthRates!AL136=""),"",DataGrowthRates!AL136-DataGrowthRates!AK136)</f>
        <v/>
      </c>
      <c r="AM136" s="144" t="str">
        <f>IF(OR(DataGrowthRates!AL136="",DataGrowthRates!AM136=""),"",DataGrowthRates!AM136-DataGrowthRates!AL136)</f>
        <v/>
      </c>
      <c r="AN136" s="144">
        <f>IF(OR(DataGrowthRates!AM136="",DataGrowthRates!AN136=""),"",DataGrowthRates!AN136-DataGrowthRates!AM136)</f>
        <v>0.48269825657058174</v>
      </c>
      <c r="AO136" s="144">
        <f>IF(OR(DataGrowthRates!AN136="",DataGrowthRates!AO136=""),"",DataGrowthRates!AO136-DataGrowthRates!AN136)</f>
        <v>-1.4116836719157977E-3</v>
      </c>
      <c r="AP136" s="144">
        <f>IF(OR(DataGrowthRates!AO136="",DataGrowthRates!AP136=""),"",DataGrowthRates!AP136-DataGrowthRates!AO136)</f>
        <v>0.46616826406951262</v>
      </c>
      <c r="AQ136" s="144">
        <f>IF(OR(DataGrowthRates!AP136="",DataGrowthRates!AQ136=""),"",DataGrowthRates!AQ136-DataGrowthRates!AP136)</f>
        <v>0.19953194893256065</v>
      </c>
      <c r="AR136" s="144">
        <f>IF(OR(DataGrowthRates!AQ136="",DataGrowthRates!AR136=""),"",DataGrowthRates!AR136-DataGrowthRates!AQ136)</f>
        <v>7.7396981269567733E-2</v>
      </c>
      <c r="AS136" s="144">
        <f>IF(OR(DataGrowthRates!AR136="",DataGrowthRates!AS136=""),"",DataGrowthRates!AS136-DataGrowthRates!AR136)</f>
        <v>0</v>
      </c>
      <c r="AT136" s="144">
        <f>IF(OR(DataGrowthRates!AS136="",DataGrowthRates!AT136=""),"",DataGrowthRates!AT136-DataGrowthRates!AS136)</f>
        <v>0.56714710536310819</v>
      </c>
      <c r="AU136" s="144">
        <f>IF(OR(DataGrowthRates!AT136="",DataGrowthRates!AU136=""),"",DataGrowthRates!AU136-DataGrowthRates!AT136)</f>
        <v>-0.36042142018933787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-0.2792593483469048</v>
      </c>
      <c r="AZ136" s="144">
        <f>IF(OR(DataGrowthRates!AY136="",DataGrowthRates!AZ136=""),"",DataGrowthRates!AZ136-DataGrowthRates!AY136)</f>
        <v>7.5879583824287611E-3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-0.97146958152592844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-4.6977331257342048E-2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-5.5387421302124373E-3</v>
      </c>
      <c r="BO136" s="144">
        <f>IF(OR(DataGrowthRates!BN136="",DataGrowthRates!BO136=""),"",DataGrowthRates!BO136-DataGrowthRates!BN136)</f>
        <v>1.1657057402223479</v>
      </c>
      <c r="BP136" s="144">
        <f>IF(OR(DataGrowthRates!BO136="",DataGrowthRates!BP136=""),"",DataGrowthRates!BP136-DataGrowthRates!BO136)</f>
        <v>2.8875922003842924E-2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1.8201814741325428E-4</v>
      </c>
      <c r="BT136" s="144">
        <f>IF(OR(DataGrowthRates!BS136="",DataGrowthRates!BT136=""),"",DataGrowthRates!BT136-DataGrowthRates!BS136)</f>
        <v>0.38106910547451422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0.63044564819173721</v>
      </c>
      <c r="BX136" s="144">
        <f>IF(OR(DataGrowthRates!BW136="",DataGrowthRates!BX136=""),"",DataGrowthRates!BX136-DataGrowthRates!BW136)</f>
        <v>3.0505834323373615E-2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5.0766653781683102E-3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0.12143261183941101</v>
      </c>
      <c r="CC136" s="144">
        <f>IF(OR(DataGrowthRates!CB136="",DataGrowthRates!CC136=""),"",DataGrowthRates!CC136-DataGrowthRates!CB136)</f>
        <v>0</v>
      </c>
      <c r="CD136" s="144">
        <f>IF(OR(DataGrowthRates!CC136="",DataGrowthRates!CD136=""),"",DataGrowthRates!CD136-DataGrowthRates!CC136)</f>
        <v>-0.30792499013846297</v>
      </c>
      <c r="CE136" s="144">
        <f>IF(OR(DataGrowthRates!CD136="",DataGrowthRates!CE136=""),"",DataGrowthRates!CE136-DataGrowthRates!CD136)</f>
        <v>0</v>
      </c>
      <c r="CF136" s="144" t="str">
        <f>IF(OR(DataGrowthRates!CE136="",DataGrowthRates!CF136=""),"",DataGrowthRates!CF136-DataGrowthRates!CE136)</f>
        <v/>
      </c>
      <c r="CG136" s="144" t="str">
        <f>IF(OR(DataGrowthRates!CF136="",DataGrowthRates!CG136=""),"",DataGrowthRates!CG136-DataGrowthRates!CF136)</f>
        <v/>
      </c>
      <c r="CH136" s="144" t="str">
        <f>IF(OR(DataGrowthRates!CG136="",DataGrowthRates!CH136=""),"",DataGrowthRates!CH136-DataGrowthRates!CG136)</f>
        <v/>
      </c>
    </row>
    <row r="137" spans="1:86" x14ac:dyDescent="0.3">
      <c r="A137" s="5" t="s">
        <v>131</v>
      </c>
      <c r="AK137" s="145"/>
      <c r="AL137" s="145" t="str">
        <f>IF(OR(DataGrowthRates!AK137="",DataGrowthRates!AL137=""),"",DataGrowthRates!AL137-DataGrowthRates!AK137)</f>
        <v/>
      </c>
      <c r="AM137" s="145" t="str">
        <f>IF(OR(DataGrowthRates!AL137="",DataGrowthRates!AM137=""),"",DataGrowthRates!AM137-DataGrowthRates!AL137)</f>
        <v/>
      </c>
      <c r="AN137" s="145" t="str">
        <f>IF(OR(DataGrowthRates!AM137="",DataGrowthRates!AN137=""),"",DataGrowthRates!AN137-DataGrowthRates!AM137)</f>
        <v/>
      </c>
      <c r="AO137" s="145">
        <f>IF(OR(DataGrowthRates!AN137="",DataGrowthRates!AO137=""),"",DataGrowthRates!AO137-DataGrowthRates!AN137)</f>
        <v>0.37441564780513792</v>
      </c>
      <c r="AP137" s="145">
        <f>IF(OR(DataGrowthRates!AO137="",DataGrowthRates!AP137=""),"",DataGrowthRates!AP137-DataGrowthRates!AO137)</f>
        <v>0.66302885785341026</v>
      </c>
      <c r="AQ137" s="145">
        <f>IF(OR(DataGrowthRates!AP137="",DataGrowthRates!AQ137=""),"",DataGrowthRates!AQ137-DataGrowthRates!AP137)</f>
        <v>-0.8099622192093916</v>
      </c>
      <c r="AR137" s="145">
        <f>IF(OR(DataGrowthRates!AQ137="",DataGrowthRates!AR137=""),"",DataGrowthRates!AR137-DataGrowthRates!AQ137)</f>
        <v>0.18941605353141133</v>
      </c>
      <c r="AS137" s="145">
        <f>IF(OR(DataGrowthRates!AR137="",DataGrowthRates!AS137=""),"",DataGrowthRates!AS137-DataGrowthRates!AR137)</f>
        <v>0</v>
      </c>
      <c r="AT137" s="145">
        <f>IF(OR(DataGrowthRates!AS137="",DataGrowthRates!AT137=""),"",DataGrowthRates!AT137-DataGrowthRates!AS137)</f>
        <v>0.72314207684902643</v>
      </c>
      <c r="AU137" s="145">
        <f>IF(OR(DataGrowthRates!AT137="",DataGrowthRates!AU137=""),"",DataGrowthRates!AU137-DataGrowthRates!AT137)</f>
        <v>-0.2033184070262366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0.44501621693231286</v>
      </c>
      <c r="AZ137" s="145">
        <f>IF(OR(DataGrowthRates!AY137="",DataGrowthRates!AZ137=""),"",DataGrowthRates!AZ137-DataGrowthRates!AY137)</f>
        <v>-8.295064037848876E-2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0.51929773261694123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0.19807292823188494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-1.3178633904227244E-3</v>
      </c>
      <c r="BO137" s="145">
        <f>IF(OR(DataGrowthRates!BN137="",DataGrowthRates!BO137=""),"",DataGrowthRates!BO137-DataGrowthRates!BN137)</f>
        <v>-0.55496358233566956</v>
      </c>
      <c r="BP137" s="145">
        <f>IF(OR(DataGrowthRates!BO137="",DataGrowthRates!BP137=""),"",DataGrowthRates!BP137-DataGrowthRates!BO137)</f>
        <v>1.7095037018750148E-2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2.7461589714636858E-3</v>
      </c>
      <c r="BT137" s="145">
        <f>IF(OR(DataGrowthRates!BS137="",DataGrowthRates!BT137=""),"",DataGrowthRates!BT137-DataGrowthRates!BS137)</f>
        <v>0.58279925395817322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0.61451030601310475</v>
      </c>
      <c r="BX137" s="145">
        <f>IF(OR(DataGrowthRates!BW137="",DataGrowthRates!BX137=""),"",DataGrowthRates!BX137-DataGrowthRates!BW137)</f>
        <v>-0.26012604569482289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-7.2697587826475063E-2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-0.3758073733786409</v>
      </c>
      <c r="CC137" s="145">
        <f>IF(OR(DataGrowthRates!CB137="",DataGrowthRates!CC137=""),"",DataGrowthRates!CC137-DataGrowthRates!CB137)</f>
        <v>0</v>
      </c>
      <c r="CD137" s="145">
        <f>IF(OR(DataGrowthRates!CC137="",DataGrowthRates!CD137=""),"",DataGrowthRates!CD137-DataGrowthRates!CC137)</f>
        <v>-0.33837610255380746</v>
      </c>
      <c r="CE137" s="145">
        <f>IF(OR(DataGrowthRates!CD137="",DataGrowthRates!CE137=""),"",DataGrowthRates!CE137-DataGrowthRates!CD137)</f>
        <v>0</v>
      </c>
      <c r="CF137" s="145" t="str">
        <f>IF(OR(DataGrowthRates!CE137="",DataGrowthRates!CF137=""),"",DataGrowthRates!CF137-DataGrowthRates!CE137)</f>
        <v/>
      </c>
      <c r="CG137" s="145" t="str">
        <f>IF(OR(DataGrowthRates!CF137="",DataGrowthRates!CG137=""),"",DataGrowthRates!CG137-DataGrowthRates!CF137)</f>
        <v/>
      </c>
      <c r="CH137" s="145" t="str">
        <f>IF(OR(DataGrowthRates!CG137="",DataGrowthRates!CH137=""),"",DataGrowthRates!CH137-DataGrowthRates!CG137)</f>
        <v/>
      </c>
    </row>
    <row r="138" spans="1:86" x14ac:dyDescent="0.3">
      <c r="A138" s="5" t="s">
        <v>132</v>
      </c>
      <c r="AK138" s="145"/>
      <c r="AL138" s="145" t="str">
        <f>IF(OR(DataGrowthRates!AK138="",DataGrowthRates!AL138=""),"",DataGrowthRates!AL138-DataGrowthRates!AK138)</f>
        <v/>
      </c>
      <c r="AM138" s="145" t="str">
        <f>IF(OR(DataGrowthRates!AL138="",DataGrowthRates!AM138=""),"",DataGrowthRates!AM138-DataGrowthRates!AL138)</f>
        <v/>
      </c>
      <c r="AN138" s="145" t="str">
        <f>IF(OR(DataGrowthRates!AM138="",DataGrowthRates!AN138=""),"",DataGrowthRates!AN138-DataGrowthRates!AM138)</f>
        <v/>
      </c>
      <c r="AO138" s="145" t="str">
        <f>IF(OR(DataGrowthRates!AN138="",DataGrowthRates!AO138=""),"",DataGrowthRates!AO138-DataGrowthRates!AN138)</f>
        <v/>
      </c>
      <c r="AP138" s="145">
        <f>IF(OR(DataGrowthRates!AO138="",DataGrowthRates!AP138=""),"",DataGrowthRates!AP138-DataGrowthRates!AO138)</f>
        <v>0.77639845825043396</v>
      </c>
      <c r="AQ138" s="145">
        <f>IF(OR(DataGrowthRates!AP138="",DataGrowthRates!AQ138=""),"",DataGrowthRates!AQ138-DataGrowthRates!AP138)</f>
        <v>-0.10638835461648455</v>
      </c>
      <c r="AR138" s="145">
        <f>IF(OR(DataGrowthRates!AQ138="",DataGrowthRates!AR138=""),"",DataGrowthRates!AR138-DataGrowthRates!AQ138)</f>
        <v>0.30723111618470877</v>
      </c>
      <c r="AS138" s="145">
        <f>IF(OR(DataGrowthRates!AR138="",DataGrowthRates!AS138=""),"",DataGrowthRates!AS138-DataGrowthRates!AR138)</f>
        <v>0</v>
      </c>
      <c r="AT138" s="145">
        <f>IF(OR(DataGrowthRates!AS138="",DataGrowthRates!AT138=""),"",DataGrowthRates!AT138-DataGrowthRates!AS138)</f>
        <v>-3.6605309884708337E-2</v>
      </c>
      <c r="AU138" s="145">
        <f>IF(OR(DataGrowthRates!AT138="",DataGrowthRates!AU138=""),"",DataGrowthRates!AU138-DataGrowthRates!AT138)</f>
        <v>0.22982738875755837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0.32772767777831024</v>
      </c>
      <c r="AZ138" s="145">
        <f>IF(OR(DataGrowthRates!AY138="",DataGrowthRates!AZ138=""),"",DataGrowthRates!AZ138-DataGrowthRates!AY138)</f>
        <v>-0.10804342023522295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0.99238816319143419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0.13961445580256671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5.9740369234919655E-3</v>
      </c>
      <c r="BO138" s="145">
        <f>IF(OR(DataGrowthRates!BN138="",DataGrowthRates!BO138=""),"",DataGrowthRates!BO138-DataGrowthRates!BN138)</f>
        <v>-1.3977446298026326</v>
      </c>
      <c r="BP138" s="145">
        <f>IF(OR(DataGrowthRates!BO138="",DataGrowthRates!BP138=""),"",DataGrowthRates!BP138-DataGrowthRates!BO138)</f>
        <v>-1.3323680113210834E-3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1.1294584702487676E-2</v>
      </c>
      <c r="BT138" s="145">
        <f>IF(OR(DataGrowthRates!BS138="",DataGrowthRates!BT138=""),"",DataGrowthRates!BT138-DataGrowthRates!BS138)</f>
        <v>-0.13688732646461554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-6.3050516751839591E-2</v>
      </c>
      <c r="BX138" s="145">
        <f>IF(OR(DataGrowthRates!BW138="",DataGrowthRates!BX138=""),"",DataGrowthRates!BX138-DataGrowthRates!BW138)</f>
        <v>5.2803127723392684E-2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-3.1600364226551214E-2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-0.33600487217493535</v>
      </c>
      <c r="CC138" s="145">
        <f>IF(OR(DataGrowthRates!CB138="",DataGrowthRates!CC138=""),"",DataGrowthRates!CC138-DataGrowthRates!CB138)</f>
        <v>0</v>
      </c>
      <c r="CD138" s="145">
        <f>IF(OR(DataGrowthRates!CC138="",DataGrowthRates!CD138=""),"",DataGrowthRates!CD138-DataGrowthRates!CC138)</f>
        <v>0.20488732907208629</v>
      </c>
      <c r="CE138" s="145">
        <f>IF(OR(DataGrowthRates!CD138="",DataGrowthRates!CE138=""),"",DataGrowthRates!CE138-DataGrowthRates!CD138)</f>
        <v>0</v>
      </c>
      <c r="CF138" s="145" t="str">
        <f>IF(OR(DataGrowthRates!CE138="",DataGrowthRates!CF138=""),"",DataGrowthRates!CF138-DataGrowthRates!CE138)</f>
        <v/>
      </c>
      <c r="CG138" s="145" t="str">
        <f>IF(OR(DataGrowthRates!CF138="",DataGrowthRates!CG138=""),"",DataGrowthRates!CG138-DataGrowthRates!CF138)</f>
        <v/>
      </c>
      <c r="CH138" s="145" t="str">
        <f>IF(OR(DataGrowthRates!CG138="",DataGrowthRates!CH138=""),"",DataGrowthRates!CH138-DataGrowthRates!CG138)</f>
        <v/>
      </c>
    </row>
    <row r="139" spans="1:86" x14ac:dyDescent="0.3">
      <c r="A139" s="62" t="s">
        <v>133</v>
      </c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146"/>
      <c r="AL139" s="146" t="str">
        <f>IF(OR(DataGrowthRates!AK139="",DataGrowthRates!AL139=""),"",DataGrowthRates!AL139-DataGrowthRates!AK139)</f>
        <v/>
      </c>
      <c r="AM139" s="146" t="str">
        <f>IF(OR(DataGrowthRates!AL139="",DataGrowthRates!AM139=""),"",DataGrowthRates!AM139-DataGrowthRates!AL139)</f>
        <v/>
      </c>
      <c r="AN139" s="146" t="str">
        <f>IF(OR(DataGrowthRates!AM139="",DataGrowthRates!AN139=""),"",DataGrowthRates!AN139-DataGrowthRates!AM139)</f>
        <v/>
      </c>
      <c r="AO139" s="146" t="str">
        <f>IF(OR(DataGrowthRates!AN139="",DataGrowthRates!AO139=""),"",DataGrowthRates!AO139-DataGrowthRates!AN139)</f>
        <v/>
      </c>
      <c r="AP139" s="146" t="str">
        <f>IF(OR(DataGrowthRates!AO139="",DataGrowthRates!AP139=""),"",DataGrowthRates!AP139-DataGrowthRates!AO139)</f>
        <v/>
      </c>
      <c r="AQ139" s="146">
        <f>IF(OR(DataGrowthRates!AP139="",DataGrowthRates!AQ139=""),"",DataGrowthRates!AQ139-DataGrowthRates!AP139)</f>
        <v>-0.86857392836794611</v>
      </c>
      <c r="AR139" s="146">
        <f>IF(OR(DataGrowthRates!AQ139="",DataGrowthRates!AR139=""),"",DataGrowthRates!AR139-DataGrowthRates!AQ139)</f>
        <v>0.3880781923321095</v>
      </c>
      <c r="AS139" s="146">
        <f>IF(OR(DataGrowthRates!AR139="",DataGrowthRates!AS139=""),"",DataGrowthRates!AS139-DataGrowthRates!AR139)</f>
        <v>0</v>
      </c>
      <c r="AT139" s="146">
        <f>IF(OR(DataGrowthRates!AS139="",DataGrowthRates!AT139=""),"",DataGrowthRates!AT139-DataGrowthRates!AS139)</f>
        <v>-0.73729571564294405</v>
      </c>
      <c r="AU139" s="146">
        <f>IF(OR(DataGrowthRates!AT139="",DataGrowthRates!AU139=""),"",DataGrowthRates!AU139-DataGrowthRates!AT139)</f>
        <v>0.6632400743499467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-6.7178427551657371E-2</v>
      </c>
      <c r="AZ139" s="146">
        <f>IF(OR(DataGrowthRates!AY139="",DataGrowthRates!AZ139=""),"",DataGrowthRates!AZ139-DataGrowthRates!AY139)</f>
        <v>0.17305737801053311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-0.8242596381748144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-3.2316914162743515E-2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-6.9229744805388016E-3</v>
      </c>
      <c r="BO139" s="146">
        <f>IF(OR(DataGrowthRates!BN139="",DataGrowthRates!BO139=""),"",DataGrowthRates!BO139-DataGrowthRates!BN139)</f>
        <v>0.6312058220252994</v>
      </c>
      <c r="BP139" s="146">
        <f>IF(OR(DataGrowthRates!BO139="",DataGrowthRates!BP139=""),"",DataGrowthRates!BP139-DataGrowthRates!BO139)</f>
        <v>-1.427737927983852E-2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4.5604171520544856E-2</v>
      </c>
      <c r="BT139" s="146">
        <f>IF(OR(DataGrowthRates!BS139="",DataGrowthRates!BT139=""),"",DataGrowthRates!BT139-DataGrowthRates!BS139)</f>
        <v>-9.3277346890364043E-2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9.1316942896445763E-2</v>
      </c>
      <c r="BX139" s="146">
        <f>IF(OR(DataGrowthRates!BW139="",DataGrowthRates!BX139=""),"",DataGrowthRates!BX139-DataGrowthRates!BW139)</f>
        <v>2.2387649148382316E-2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-0.1916039304508752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-0.15625601305876424</v>
      </c>
      <c r="CC139" s="146">
        <f>IF(OR(DataGrowthRates!CB139="",DataGrowthRates!CC139=""),"",DataGrowthRates!CC139-DataGrowthRates!CB139)</f>
        <v>0</v>
      </c>
      <c r="CD139" s="146">
        <f>IF(OR(DataGrowthRates!CC139="",DataGrowthRates!CD139=""),"",DataGrowthRates!CD139-DataGrowthRates!CC139)</f>
        <v>4.6679911693420006E-2</v>
      </c>
      <c r="CE139" s="146">
        <f>IF(OR(DataGrowthRates!CD139="",DataGrowthRates!CE139=""),"",DataGrowthRates!CE139-DataGrowthRates!CD139)</f>
        <v>0</v>
      </c>
      <c r="CF139" s="146" t="str">
        <f>IF(OR(DataGrowthRates!CE139="",DataGrowthRates!CF139=""),"",DataGrowthRates!CF139-DataGrowthRates!CE139)</f>
        <v/>
      </c>
      <c r="CG139" s="146" t="str">
        <f>IF(OR(DataGrowthRates!CF139="",DataGrowthRates!CG139=""),"",DataGrowthRates!CG139-DataGrowthRates!CF139)</f>
        <v/>
      </c>
      <c r="CH139" s="146" t="str">
        <f>IF(OR(DataGrowthRates!CG139="",DataGrowthRates!CH139=""),"",DataGrowthRates!CH139-DataGrowthRates!CG139)</f>
        <v/>
      </c>
    </row>
    <row r="140" spans="1:86" x14ac:dyDescent="0.3">
      <c r="A140" s="63" t="s">
        <v>134</v>
      </c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  <c r="Q140" s="132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  <c r="AL140" s="64"/>
      <c r="AM140" s="64"/>
      <c r="AN140" s="64"/>
      <c r="AO140" s="64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>
        <f>IF(OR(DataGrowthRates!AQ140="",DataGrowthRates!AR140=""),"",DataGrowthRates!AR140-DataGrowthRates!AQ140)</f>
        <v>-0.25734496467786455</v>
      </c>
      <c r="AS140" s="144">
        <f>IF(OR(DataGrowthRates!AR140="",DataGrowthRates!AS140=""),"",DataGrowthRates!AS140-DataGrowthRates!AR140)</f>
        <v>0.56549181085548006</v>
      </c>
      <c r="AT140" s="144">
        <f>IF(OR(DataGrowthRates!AS140="",DataGrowthRates!AT140=""),"",DataGrowthRates!AT140-DataGrowthRates!AS140)</f>
        <v>-3.4874776542630936E-2</v>
      </c>
      <c r="AU140" s="144">
        <f>IF(OR(DataGrowthRates!AT140="",DataGrowthRates!AU140=""),"",DataGrowthRates!AU140-DataGrowthRates!AT140)</f>
        <v>0.65690659187080358</v>
      </c>
      <c r="AV140" s="144">
        <f>IF(OR(DataGrowthRates!AU140="",DataGrowthRates!AV140=""),"",DataGrowthRates!AV140-DataGrowthRates!AU140)</f>
        <v>0</v>
      </c>
      <c r="AW140" s="144">
        <f>IF(OR(DataGrowthRates!AV140="",DataGrowthRates!AW140=""),"",DataGrowthRates!AW140-DataGrowthRates!AV140)</f>
        <v>0</v>
      </c>
      <c r="AX140" s="144">
        <f>IF(OR(DataGrowthRates!AW140="",DataGrowthRates!AX140=""),"",DataGrowthRates!AX140-DataGrowthRates!AW140)</f>
        <v>-7.5344342660176755E-2</v>
      </c>
      <c r="AY140" s="144">
        <f>IF(OR(DataGrowthRates!AX140="",DataGrowthRates!AY140=""),"",DataGrowthRates!AY140-DataGrowthRates!AX140)</f>
        <v>5.4576818425448259E-2</v>
      </c>
      <c r="AZ140" s="144">
        <f>IF(OR(DataGrowthRates!AY140="",DataGrowthRates!AZ140=""),"",DataGrowthRates!AZ140-DataGrowthRates!AY140)</f>
        <v>2.0180285544783905E-2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0</v>
      </c>
      <c r="BC140" s="144">
        <f>IF(OR(DataGrowthRates!BB140="",DataGrowthRates!BC140=""),"",DataGrowthRates!BC140-DataGrowthRates!BB140)</f>
        <v>6.1485633635614656E-2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-4.9272088438032657E-2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-1.4432899320127035E-14</v>
      </c>
      <c r="BK140" s="144">
        <f>IF(OR(DataGrowthRates!BJ140="",DataGrowthRates!BK140=""),"",DataGrowthRates!BK140-DataGrowthRates!BJ140)</f>
        <v>0</v>
      </c>
      <c r="BL140" s="144">
        <f>IF(OR(DataGrowthRates!BK140="",DataGrowthRates!BL140=""),"",DataGrowthRates!BL140-DataGrowthRates!BK140)</f>
        <v>1.4242796509938207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-1.0949778178192804</v>
      </c>
      <c r="BO140" s="144">
        <f>IF(OR(DataGrowthRates!BN140="",DataGrowthRates!BO140=""),"",DataGrowthRates!BO140-DataGrowthRates!BN140)</f>
        <v>-1.4415356837888007</v>
      </c>
      <c r="BP140" s="144">
        <f>IF(OR(DataGrowthRates!BO140="",DataGrowthRates!BP140=""),"",DataGrowthRates!BP140-DataGrowthRates!BO140)</f>
        <v>4.6443654763322129E-2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8.6220013186598332E-2</v>
      </c>
      <c r="BS140" s="144">
        <f>IF(OR(DataGrowthRates!BR140="",DataGrowthRates!BS140=""),"",DataGrowthRates!BS140-DataGrowthRates!BR140)</f>
        <v>1.0075872817397065</v>
      </c>
      <c r="BT140" s="144">
        <f>IF(OR(DataGrowthRates!BS140="",DataGrowthRates!BT140=""),"",DataGrowthRates!BT140-DataGrowthRates!BS140)</f>
        <v>-0.90569432431724894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-0.22091833091086138</v>
      </c>
      <c r="BX140" s="144">
        <f>IF(OR(DataGrowthRates!BW140="",DataGrowthRates!BX140=""),"",DataGrowthRates!BX140-DataGrowthRates!BW140)</f>
        <v>7.6205614636459695E-2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-9.1907809712623023E-2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-0.66215673054481416</v>
      </c>
      <c r="CC140" s="144">
        <f>IF(OR(DataGrowthRates!CB140="",DataGrowthRates!CC140=""),"",DataGrowthRates!CC140-DataGrowthRates!CB140)</f>
        <v>0</v>
      </c>
      <c r="CD140" s="144">
        <f>IF(OR(DataGrowthRates!CC140="",DataGrowthRates!CD140=""),"",DataGrowthRates!CD140-DataGrowthRates!CC140)</f>
        <v>-1.5154806843888868E-2</v>
      </c>
      <c r="CE140" s="144">
        <f>IF(OR(DataGrowthRates!CD140="",DataGrowthRates!CE140=""),"",DataGrowthRates!CE140-DataGrowthRates!CD140)</f>
        <v>0</v>
      </c>
      <c r="CF140" s="144" t="str">
        <f>IF(OR(DataGrowthRates!CE140="",DataGrowthRates!CF140=""),"",DataGrowthRates!CF140-DataGrowthRates!CE140)</f>
        <v/>
      </c>
      <c r="CG140" s="144" t="str">
        <f>IF(OR(DataGrowthRates!CF140="",DataGrowthRates!CG140=""),"",DataGrowthRates!CG140-DataGrowthRates!CF140)</f>
        <v/>
      </c>
      <c r="CH140" s="144" t="str">
        <f>IF(OR(DataGrowthRates!CG140="",DataGrowthRates!CH140=""),"",DataGrowthRates!CH140-DataGrowthRates!CG140)</f>
        <v/>
      </c>
    </row>
    <row r="141" spans="1:86" x14ac:dyDescent="0.3">
      <c r="A141" s="5" t="s">
        <v>135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>
        <f>IF(OR(DataGrowthRates!AR141="",DataGrowthRates!AS141=""),"",DataGrowthRates!AS141-DataGrowthRates!AR141)</f>
        <v>0.17592124033748346</v>
      </c>
      <c r="AT141" s="145">
        <f>IF(OR(DataGrowthRates!AS141="",DataGrowthRates!AT141=""),"",DataGrowthRates!AT141-DataGrowthRates!AS141)</f>
        <v>-0.51714494032085856</v>
      </c>
      <c r="AU141" s="145">
        <f>IF(OR(DataGrowthRates!AT141="",DataGrowthRates!AU141=""),"",DataGrowthRates!AU141-DataGrowthRates!AT141)</f>
        <v>-0.31260956975785792</v>
      </c>
      <c r="AV141" s="145">
        <f>IF(OR(DataGrowthRates!AU141="",DataGrowthRates!AV141=""),"",DataGrowthRates!AV141-DataGrowthRates!AU141)</f>
        <v>0</v>
      </c>
      <c r="AW141" s="145">
        <f>IF(OR(DataGrowthRates!AV141="",DataGrowthRates!AW141=""),"",DataGrowthRates!AW141-DataGrowthRates!AV141)</f>
        <v>0</v>
      </c>
      <c r="AX141" s="145">
        <f>IF(OR(DataGrowthRates!AW141="",DataGrowthRates!AX141=""),"",DataGrowthRates!AX141-DataGrowthRates!AW141)</f>
        <v>5.3916320425314801E-2</v>
      </c>
      <c r="AY141" s="145">
        <f>IF(OR(DataGrowthRates!AX141="",DataGrowthRates!AY141=""),"",DataGrowthRates!AY141-DataGrowthRates!AX141)</f>
        <v>0.58156916084332</v>
      </c>
      <c r="AZ141" s="145">
        <f>IF(OR(DataGrowthRates!AY141="",DataGrowthRates!AZ141=""),"",DataGrowthRates!AZ141-DataGrowthRates!AY141)</f>
        <v>7.7299990519557493E-2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</v>
      </c>
      <c r="BC141" s="145">
        <f>IF(OR(DataGrowthRates!BB141="",DataGrowthRates!BC141=""),"",DataGrowthRates!BC141-DataGrowthRates!BB141)</f>
        <v>0.5143663952668982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-0.11451172874100957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-1.4210854715202004E-14</v>
      </c>
      <c r="BK141" s="145">
        <f>IF(OR(DataGrowthRates!BJ141="",DataGrowthRates!BK141=""),"",DataGrowthRates!BK141-DataGrowthRates!BJ141)</f>
        <v>0</v>
      </c>
      <c r="BL141" s="145">
        <f>IF(OR(DataGrowthRates!BK141="",DataGrowthRates!BL141=""),"",DataGrowthRates!BL141-DataGrowthRates!BK141)</f>
        <v>-0.14362619859615466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0.23951549486338575</v>
      </c>
      <c r="BO141" s="145">
        <f>IF(OR(DataGrowthRates!BN141="",DataGrowthRates!BO141=""),"",DataGrowthRates!BO141-DataGrowthRates!BN141)</f>
        <v>4.1279165448679489E-2</v>
      </c>
      <c r="BP141" s="145">
        <f>IF(OR(DataGrowthRates!BO141="",DataGrowthRates!BP141=""),"",DataGrowthRates!BP141-DataGrowthRates!BO141)</f>
        <v>-8.5869026757253719E-2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-0.1446239776581133</v>
      </c>
      <c r="BS141" s="145">
        <f>IF(OR(DataGrowthRates!BR141="",DataGrowthRates!BS141=""),"",DataGrowthRates!BS141-DataGrowthRates!BR141)</f>
        <v>1.1471037501859873</v>
      </c>
      <c r="BT141" s="145">
        <f>IF(OR(DataGrowthRates!BS141="",DataGrowthRates!BT141=""),"",DataGrowthRates!BT141-DataGrowthRates!BS141)</f>
        <v>-1.8828721144639415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-0.35938761259365748</v>
      </c>
      <c r="BX141" s="145">
        <f>IF(OR(DataGrowthRates!BW141="",DataGrowthRates!BX141=""),"",DataGrowthRates!BX141-DataGrowthRates!BW141)</f>
        <v>0.2676709383457383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2.4692232002551329E-2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0.30984490121126695</v>
      </c>
      <c r="CC141" s="145">
        <f>IF(OR(DataGrowthRates!CB141="",DataGrowthRates!CC141=""),"",DataGrowthRates!CC141-DataGrowthRates!CB141)</f>
        <v>0</v>
      </c>
      <c r="CD141" s="145">
        <f>IF(OR(DataGrowthRates!CC141="",DataGrowthRates!CD141=""),"",DataGrowthRates!CD141-DataGrowthRates!CC141)</f>
        <v>0.15293053084899833</v>
      </c>
      <c r="CE141" s="145">
        <f>IF(OR(DataGrowthRates!CD141="",DataGrowthRates!CE141=""),"",DataGrowthRates!CE141-DataGrowthRates!CD141)</f>
        <v>0</v>
      </c>
      <c r="CF141" s="145" t="str">
        <f>IF(OR(DataGrowthRates!CE141="",DataGrowthRates!CF141=""),"",DataGrowthRates!CF141-DataGrowthRates!CE141)</f>
        <v/>
      </c>
      <c r="CG141" s="145" t="str">
        <f>IF(OR(DataGrowthRates!CF141="",DataGrowthRates!CG141=""),"",DataGrowthRates!CG141-DataGrowthRates!CF141)</f>
        <v/>
      </c>
      <c r="CH141" s="145" t="str">
        <f>IF(OR(DataGrowthRates!CG141="",DataGrowthRates!CH141=""),"",DataGrowthRates!CH141-DataGrowthRates!CG141)</f>
        <v/>
      </c>
    </row>
    <row r="142" spans="1:86" x14ac:dyDescent="0.3">
      <c r="A142" s="5" t="s">
        <v>136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>
        <f>IF(OR(DataGrowthRates!AS142="",DataGrowthRates!AT142=""),"",DataGrowthRates!AT142-DataGrowthRates!AS142)</f>
        <v>2.0842177234589032E-2</v>
      </c>
      <c r="AU142" s="145">
        <f>IF(OR(DataGrowthRates!AT142="",DataGrowthRates!AU142=""),"",DataGrowthRates!AU142-DataGrowthRates!AT142)</f>
        <v>-0.37015948670236287</v>
      </c>
      <c r="AV142" s="145">
        <f>IF(OR(DataGrowthRates!AU142="",DataGrowthRates!AV142=""),"",DataGrowthRates!AV142-DataGrowthRates!AU142)</f>
        <v>0</v>
      </c>
      <c r="AW142" s="145">
        <f>IF(OR(DataGrowthRates!AV142="",DataGrowthRates!AW142=""),"",DataGrowthRates!AW142-DataGrowthRates!AV142)</f>
        <v>0</v>
      </c>
      <c r="AX142" s="145">
        <f>IF(OR(DataGrowthRates!AW142="",DataGrowthRates!AX142=""),"",DataGrowthRates!AX142-DataGrowthRates!AW142)</f>
        <v>1.8091264147616637E-2</v>
      </c>
      <c r="AY142" s="145">
        <f>IF(OR(DataGrowthRates!AX142="",DataGrowthRates!AY142=""),"",DataGrowthRates!AY142-DataGrowthRates!AX142)</f>
        <v>-0.2317299893699577</v>
      </c>
      <c r="AZ142" s="145">
        <f>IF(OR(DataGrowthRates!AY142="",DataGrowthRates!AZ142=""),"",DataGrowthRates!AZ142-DataGrowthRates!AY142)</f>
        <v>0.10703490581556507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</v>
      </c>
      <c r="BC142" s="145">
        <f>IF(OR(DataGrowthRates!BB142="",DataGrowthRates!BC142=""),"",DataGrowthRates!BC142-DataGrowthRates!BB142)</f>
        <v>0.70007546410971755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-0.17995262351244978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-1.4099832412739488E-14</v>
      </c>
      <c r="BK142" s="145">
        <f>IF(OR(DataGrowthRates!BJ142="",DataGrowthRates!BK142=""),"",DataGrowthRates!BK142-DataGrowthRates!BJ142)</f>
        <v>0</v>
      </c>
      <c r="BL142" s="145">
        <f>IF(OR(DataGrowthRates!BK142="",DataGrowthRates!BL142=""),"",DataGrowthRates!BL142-DataGrowthRates!BK142)</f>
        <v>-0.54451363124747465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0.97052780222940049</v>
      </c>
      <c r="BO142" s="145">
        <f>IF(OR(DataGrowthRates!BN142="",DataGrowthRates!BO142=""),"",DataGrowthRates!BO142-DataGrowthRates!BN142)</f>
        <v>0.96859823081983842</v>
      </c>
      <c r="BP142" s="145">
        <f>IF(OR(DataGrowthRates!BO142="",DataGrowthRates!BP142=""),"",DataGrowthRates!BP142-DataGrowthRates!BO142)</f>
        <v>-0.12542493439458247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0.13582172141454885</v>
      </c>
      <c r="BS142" s="145">
        <f>IF(OR(DataGrowthRates!BR142="",DataGrowthRates!BS142=""),"",DataGrowthRates!BS142-DataGrowthRates!BR142)</f>
        <v>0.2288005486536232</v>
      </c>
      <c r="BT142" s="145">
        <f>IF(OR(DataGrowthRates!BS142="",DataGrowthRates!BT142=""),"",DataGrowthRates!BT142-DataGrowthRates!BS142)</f>
        <v>-0.90749895845045458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6.0651779911278708E-2</v>
      </c>
      <c r="BX142" s="145">
        <f>IF(OR(DataGrowthRates!BW142="",DataGrowthRates!BX142=""),"",DataGrowthRates!BX142-DataGrowthRates!BW142)</f>
        <v>-0.24724284812729458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7.1216121965908541E-6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-0.46770905989550055</v>
      </c>
      <c r="CC142" s="145">
        <f>IF(OR(DataGrowthRates!CB142="",DataGrowthRates!CC142=""),"",DataGrowthRates!CC142-DataGrowthRates!CB142)</f>
        <v>0</v>
      </c>
      <c r="CD142" s="145">
        <f>IF(OR(DataGrowthRates!CC142="",DataGrowthRates!CD142=""),"",DataGrowthRates!CD142-DataGrowthRates!CC142)</f>
        <v>-0.39112096443606709</v>
      </c>
      <c r="CE142" s="145">
        <f>IF(OR(DataGrowthRates!CD142="",DataGrowthRates!CE142=""),"",DataGrowthRates!CE142-DataGrowthRates!CD142)</f>
        <v>0</v>
      </c>
      <c r="CF142" s="145" t="str">
        <f>IF(OR(DataGrowthRates!CE142="",DataGrowthRates!CF142=""),"",DataGrowthRates!CF142-DataGrowthRates!CE142)</f>
        <v/>
      </c>
      <c r="CG142" s="145" t="str">
        <f>IF(OR(DataGrowthRates!CF142="",DataGrowthRates!CG142=""),"",DataGrowthRates!CG142-DataGrowthRates!CF142)</f>
        <v/>
      </c>
      <c r="CH142" s="145" t="str">
        <f>IF(OR(DataGrowthRates!CG142="",DataGrowthRates!CH142=""),"",DataGrowthRates!CH142-DataGrowthRates!CG142)</f>
        <v/>
      </c>
    </row>
    <row r="143" spans="1:86" x14ac:dyDescent="0.3">
      <c r="A143" s="62" t="s">
        <v>137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103" t="str">
        <f>IF(OR(DataGrowthRates!AO143="",DataGrowthRates!AP143=""),"",DataGrowthRates!AP143-DataGrowthRates!AO143)</f>
        <v/>
      </c>
      <c r="AQ143" s="10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>
        <f>IF(OR(DataGrowthRates!AT143="",DataGrowthRates!AU143=""),"",DataGrowthRates!AU143-DataGrowthRates!AT143)</f>
        <v>-0.14792475698700858</v>
      </c>
      <c r="AV143" s="146">
        <f>IF(OR(DataGrowthRates!AU143="",DataGrowthRates!AV143=""),"",DataGrowthRates!AV143-DataGrowthRates!AU143)</f>
        <v>0</v>
      </c>
      <c r="AW143" s="146">
        <f>IF(OR(DataGrowthRates!AV143="",DataGrowthRates!AW143=""),"",DataGrowthRates!AW143-DataGrowthRates!AV143)</f>
        <v>0</v>
      </c>
      <c r="AX143" s="146">
        <f>IF(OR(DataGrowthRates!AW143="",DataGrowthRates!AX143=""),"",DataGrowthRates!AX143-DataGrowthRates!AW143)</f>
        <v>0.42599110837957044</v>
      </c>
      <c r="AY143" s="146">
        <f>IF(OR(DataGrowthRates!AX143="",DataGrowthRates!AY143=""),"",DataGrowthRates!AY143-DataGrowthRates!AX143)</f>
        <v>0.53027311526384313</v>
      </c>
      <c r="AZ143" s="146">
        <f>IF(OR(DataGrowthRates!AY143="",DataGrowthRates!AZ143=""),"",DataGrowthRates!AZ143-DataGrowthRates!AY143)</f>
        <v>-0.21088613032508563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0</v>
      </c>
      <c r="BC143" s="146">
        <f>IF(OR(DataGrowthRates!BB143="",DataGrowthRates!BC143=""),"",DataGrowthRates!BC143-DataGrowthRates!BB143)</f>
        <v>0.70908663706755815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-0.29414597813892673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0</v>
      </c>
      <c r="BL143" s="146">
        <f>IF(OR(DataGrowthRates!BK143="",DataGrowthRates!BL143=""),"",DataGrowthRates!BL143-DataGrowthRates!BK143)</f>
        <v>-0.1286659096382359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-0.16364531516966171</v>
      </c>
      <c r="BO143" s="146">
        <f>IF(OR(DataGrowthRates!BN143="",DataGrowthRates!BO143=""),"",DataGrowthRates!BO143-DataGrowthRates!BN143)</f>
        <v>-1.1249891746149285</v>
      </c>
      <c r="BP143" s="146">
        <f>IF(OR(DataGrowthRates!BO143="",DataGrowthRates!BP143=""),"",DataGrowthRates!BP143-DataGrowthRates!BO143)</f>
        <v>2.5655243549680407E-3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-2.0154179472964051E-2</v>
      </c>
      <c r="BS143" s="146">
        <f>IF(OR(DataGrowthRates!BR143="",DataGrowthRates!BS143=""),"",DataGrowthRates!BS143-DataGrowthRates!BR143)</f>
        <v>0.85699442121341773</v>
      </c>
      <c r="BT143" s="146">
        <f>IF(OR(DataGrowthRates!BS143="",DataGrowthRates!BT143=""),"",DataGrowthRates!BT143-DataGrowthRates!BS143)</f>
        <v>-0.57156843263285695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3.7656301230173161E-2</v>
      </c>
      <c r="BX143" s="146">
        <f>IF(OR(DataGrowthRates!BW143="",DataGrowthRates!BX143=""),"",DataGrowthRates!BX143-DataGrowthRates!BW143)</f>
        <v>-0.12554294840875269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-2.7602242630944573E-2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-1.4281908475084963</v>
      </c>
      <c r="CC143" s="146">
        <f>IF(OR(DataGrowthRates!CB143="",DataGrowthRates!CC143=""),"",DataGrowthRates!CC143-DataGrowthRates!CB143)</f>
        <v>0</v>
      </c>
      <c r="CD143" s="146">
        <f>IF(OR(DataGrowthRates!CC143="",DataGrowthRates!CD143=""),"",DataGrowthRates!CD143-DataGrowthRates!CC143)</f>
        <v>-0.30025967268388154</v>
      </c>
      <c r="CE143" s="146">
        <f>IF(OR(DataGrowthRates!CD143="",DataGrowthRates!CE143=""),"",DataGrowthRates!CE143-DataGrowthRates!CD143)</f>
        <v>0</v>
      </c>
      <c r="CF143" s="146" t="str">
        <f>IF(OR(DataGrowthRates!CE143="",DataGrowthRates!CF143=""),"",DataGrowthRates!CF143-DataGrowthRates!CE143)</f>
        <v/>
      </c>
      <c r="CG143" s="146" t="str">
        <f>IF(OR(DataGrowthRates!CF143="",DataGrowthRates!CG143=""),"",DataGrowthRates!CG143-DataGrowthRates!CF143)</f>
        <v/>
      </c>
      <c r="CH143" s="146" t="str">
        <f>IF(OR(DataGrowthRates!CG143="",DataGrowthRates!CH143=""),"",DataGrowthRates!CH143-DataGrowthRates!CG143)</f>
        <v/>
      </c>
    </row>
    <row r="144" spans="1:86" x14ac:dyDescent="0.3">
      <c r="A144" s="63" t="s">
        <v>138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4" t="str">
        <f>IF(OR(DataGrowthRates!AQ144="",DataGrowthRates!AR144=""),"",DataGrowthRates!AR144-DataGrowthRates!AQ144)</f>
        <v/>
      </c>
      <c r="AS144" s="144" t="str">
        <f>IF(OR(DataGrowthRates!AR144="",DataGrowthRates!AS144=""),"",DataGrowthRates!AS144-DataGrowthRates!AR144)</f>
        <v/>
      </c>
      <c r="AT144" s="144" t="str">
        <f>IF(OR(DataGrowthRates!AS144="",DataGrowthRates!AT144=""),"",DataGrowthRates!AT144-DataGrowthRates!AS144)</f>
        <v/>
      </c>
      <c r="AU144" s="144" t="str">
        <f>IF(OR(DataGrowthRates!AT144="",DataGrowthRates!AU144=""),"",DataGrowthRates!AU144-DataGrowthRates!AT144)</f>
        <v/>
      </c>
      <c r="AV144" s="144">
        <f>IF(OR(DataGrowthRates!AU144="",DataGrowthRates!AV144=""),"",DataGrowthRates!AV144-DataGrowthRates!AU144)</f>
        <v>0.41337657355514112</v>
      </c>
      <c r="AW144" s="144">
        <f>IF(OR(DataGrowthRates!AV144="",DataGrowthRates!AW144=""),"",DataGrowthRates!AW144-DataGrowthRates!AV144)</f>
        <v>-0.1141780116128972</v>
      </c>
      <c r="AX144" s="144">
        <f>IF(OR(DataGrowthRates!AW144="",DataGrowthRates!AX144=""),"",DataGrowthRates!AX144-DataGrowthRates!AW144)</f>
        <v>-2.3357877120807391E-2</v>
      </c>
      <c r="AY144" s="144">
        <f>IF(OR(DataGrowthRates!AX144="",DataGrowthRates!AY144=""),"",DataGrowthRates!AY144-DataGrowthRates!AX144)</f>
        <v>0.18477873132522848</v>
      </c>
      <c r="AZ144" s="144">
        <f>IF(OR(DataGrowthRates!AY144="",DataGrowthRates!AZ144=""),"",DataGrowthRates!AZ144-DataGrowthRates!AY144)</f>
        <v>2.2082744017965172E-2</v>
      </c>
      <c r="BA144" s="144">
        <f>IF(OR(DataGrowthRates!AZ144="",DataGrowthRates!BA144=""),"",DataGrowthRates!BA144-DataGrowthRates!AZ144)</f>
        <v>0</v>
      </c>
      <c r="BB144" s="144">
        <f>IF(OR(DataGrowthRates!BA144="",DataGrowthRates!BB144=""),"",DataGrowthRates!BB144-DataGrowthRates!BA144)</f>
        <v>4.7717143653756011E-3</v>
      </c>
      <c r="BC144" s="144">
        <f>IF(OR(DataGrowthRates!BB144="",DataGrowthRates!BC144=""),"",DataGrowthRates!BC144-DataGrowthRates!BB144)</f>
        <v>0.34366232983468814</v>
      </c>
      <c r="BD144" s="144">
        <f>IF(OR(DataGrowthRates!BC144="",DataGrowthRates!BD144=""),"",DataGrowthRates!BD144-DataGrowthRates!BC144)</f>
        <v>0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</v>
      </c>
      <c r="BG144" s="144">
        <f>IF(OR(DataGrowthRates!BF144="",DataGrowthRates!BG144=""),"",DataGrowthRates!BG144-DataGrowthRates!BF144)</f>
        <v>-0.64147817533452178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2.8421709430404007E-14</v>
      </c>
      <c r="BK144" s="144">
        <f>IF(OR(DataGrowthRates!BJ144="",DataGrowthRates!BK144=""),"",DataGrowthRates!BK144-DataGrowthRates!BJ144)</f>
        <v>9.7447809932026175E-2</v>
      </c>
      <c r="BL144" s="144">
        <f>IF(OR(DataGrowthRates!BK144="",DataGrowthRates!BL144=""),"",DataGrowthRates!BL144-DataGrowthRates!BK144)</f>
        <v>-0.34990969653253989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3.4362283493398316E-2</v>
      </c>
      <c r="BO144" s="144">
        <f>IF(OR(DataGrowthRates!BN144="",DataGrowthRates!BO144=""),"",DataGrowthRates!BO144-DataGrowthRates!BN144)</f>
        <v>2.9240854354969592E-2</v>
      </c>
      <c r="BP144" s="144">
        <f>IF(OR(DataGrowthRates!BO144="",DataGrowthRates!BP144=""),"",DataGrowthRates!BP144-DataGrowthRates!BO144)</f>
        <v>-1.9336459436293918E-2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6.777086095347995E-2</v>
      </c>
      <c r="BS144" s="144">
        <f>IF(OR(DataGrowthRates!BR144="",DataGrowthRates!BS144=""),"",DataGrowthRates!BS144-DataGrowthRates!BR144)</f>
        <v>3.7770360608289533E-2</v>
      </c>
      <c r="BT144" s="144">
        <f>IF(OR(DataGrowthRates!BS144="",DataGrowthRates!BT144=""),"",DataGrowthRates!BT144-DataGrowthRates!BS144)</f>
        <v>1.8494321332195973E-2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5.0752631894207312E-2</v>
      </c>
      <c r="BX144" s="144">
        <f>IF(OR(DataGrowthRates!BW144="",DataGrowthRates!BX144=""),"",DataGrowthRates!BX144-DataGrowthRates!BW144)</f>
        <v>-1.0475733200235404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0.10923365411308072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-0.20293414204698657</v>
      </c>
      <c r="CC144" s="144">
        <f>IF(OR(DataGrowthRates!CB144="",DataGrowthRates!CC144=""),"",DataGrowthRates!CC144-DataGrowthRates!CB144)</f>
        <v>0</v>
      </c>
      <c r="CD144" s="144">
        <f>IF(OR(DataGrowthRates!CC144="",DataGrowthRates!CD144=""),"",DataGrowthRates!CD144-DataGrowthRates!CC144)</f>
        <v>1.5824390499458385E-2</v>
      </c>
      <c r="CE144" s="144">
        <f>IF(OR(DataGrowthRates!CD144="",DataGrowthRates!CE144=""),"",DataGrowthRates!CE144-DataGrowthRates!CD144)</f>
        <v>0</v>
      </c>
      <c r="CF144" s="144" t="str">
        <f>IF(OR(DataGrowthRates!CE144="",DataGrowthRates!CF144=""),"",DataGrowthRates!CF144-DataGrowthRates!CE144)</f>
        <v/>
      </c>
      <c r="CG144" s="144" t="str">
        <f>IF(OR(DataGrowthRates!CF144="",DataGrowthRates!CG144=""),"",DataGrowthRates!CG144-DataGrowthRates!CF144)</f>
        <v/>
      </c>
      <c r="CH144" s="144" t="str">
        <f>IF(OR(DataGrowthRates!CG144="",DataGrowthRates!CH144=""),"",DataGrowthRates!CH144-DataGrowthRates!CG144)</f>
        <v/>
      </c>
    </row>
    <row r="145" spans="1:86" x14ac:dyDescent="0.3">
      <c r="A145" s="5" t="s">
        <v>139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5" t="str">
        <f>IF(OR(DataGrowthRates!AQ145="",DataGrowthRates!AR145=""),"",DataGrowthRates!AR145-DataGrowthRates!AQ145)</f>
        <v/>
      </c>
      <c r="AS145" s="145" t="str">
        <f>IF(OR(DataGrowthRates!AR145="",DataGrowthRates!AS145=""),"",DataGrowthRates!AS145-DataGrowthRates!AR145)</f>
        <v/>
      </c>
      <c r="AT145" s="145" t="str">
        <f>IF(OR(DataGrowthRates!AS145="",DataGrowthRates!AT145=""),"",DataGrowthRates!AT145-DataGrowthRates!AS145)</f>
        <v/>
      </c>
      <c r="AU145" s="145" t="str">
        <f>IF(OR(DataGrowthRates!AT145="",DataGrowthRates!AU145=""),"",DataGrowthRates!AU145-DataGrowthRates!AT145)</f>
        <v/>
      </c>
      <c r="AV145" s="145" t="str">
        <f>IF(OR(DataGrowthRates!AU145="",DataGrowthRates!AV145=""),"",DataGrowthRates!AV145-DataGrowthRates!AU145)</f>
        <v/>
      </c>
      <c r="AW145" s="145">
        <f>IF(OR(DataGrowthRates!AV145="",DataGrowthRates!AW145=""),"",DataGrowthRates!AW145-DataGrowthRates!AV145)</f>
        <v>-0.17633686968177598</v>
      </c>
      <c r="AX145" s="145">
        <f>IF(OR(DataGrowthRates!AW145="",DataGrowthRates!AX145=""),"",DataGrowthRates!AX145-DataGrowthRates!AW145)</f>
        <v>0.1366348899111669</v>
      </c>
      <c r="AY145" s="145">
        <f>IF(OR(DataGrowthRates!AX145="",DataGrowthRates!AY145=""),"",DataGrowthRates!AY145-DataGrowthRates!AX145)</f>
        <v>-0.76700973828671559</v>
      </c>
      <c r="AZ145" s="145">
        <f>IF(OR(DataGrowthRates!AY145="",DataGrowthRates!AZ145=""),"",DataGrowthRates!AZ145-DataGrowthRates!AY145)</f>
        <v>6.7823625982965652E-4</v>
      </c>
      <c r="BA145" s="145">
        <f>IF(OR(DataGrowthRates!AZ145="",DataGrowthRates!BA145=""),"",DataGrowthRates!BA145-DataGrowthRates!AZ145)</f>
        <v>0</v>
      </c>
      <c r="BB145" s="145">
        <f>IF(OR(DataGrowthRates!BA145="",DataGrowthRates!BB145=""),"",DataGrowthRates!BB145-DataGrowthRates!BA145)</f>
        <v>0.25640457232641145</v>
      </c>
      <c r="BC145" s="145">
        <f>IF(OR(DataGrowthRates!BB145="",DataGrowthRates!BC145=""),"",DataGrowthRates!BC145-DataGrowthRates!BB145)</f>
        <v>1.0631092919289202</v>
      </c>
      <c r="BD145" s="145">
        <f>IF(OR(DataGrowthRates!BC145="",DataGrowthRates!BD145=""),"",DataGrowthRates!BD145-DataGrowthRates!BC145)</f>
        <v>0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</v>
      </c>
      <c r="BG145" s="145">
        <f>IF(OR(DataGrowthRates!BF145="",DataGrowthRates!BG145=""),"",DataGrowthRates!BG145-DataGrowthRates!BF145)</f>
        <v>0.11863442202994379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2.8421709430404007E-14</v>
      </c>
      <c r="BK145" s="145">
        <f>IF(OR(DataGrowthRates!BJ145="",DataGrowthRates!BK145=""),"",DataGrowthRates!BK145-DataGrowthRates!BJ145)</f>
        <v>0.19500045926903109</v>
      </c>
      <c r="BL145" s="145">
        <f>IF(OR(DataGrowthRates!BK145="",DataGrowthRates!BL145=""),"",DataGrowthRates!BL145-DataGrowthRates!BK145)</f>
        <v>0.18896894857674829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0.12694353494174715</v>
      </c>
      <c r="BO145" s="145">
        <f>IF(OR(DataGrowthRates!BN145="",DataGrowthRates!BO145=""),"",DataGrowthRates!BO145-DataGrowthRates!BN145)</f>
        <v>-3.091675463949195E-2</v>
      </c>
      <c r="BP145" s="145">
        <f>IF(OR(DataGrowthRates!BO145="",DataGrowthRates!BP145=""),"",DataGrowthRates!BP145-DataGrowthRates!BO145)</f>
        <v>-1.6902500184893254E-2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0.2163805991634814</v>
      </c>
      <c r="BS145" s="145">
        <f>IF(OR(DataGrowthRates!BR145="",DataGrowthRates!BS145=""),"",DataGrowthRates!BS145-DataGrowthRates!BR145)</f>
        <v>3.0894127171179675E-2</v>
      </c>
      <c r="BT145" s="145">
        <f>IF(OR(DataGrowthRates!BS145="",DataGrowthRates!BT145=""),"",DataGrowthRates!BT145-DataGrowthRates!BS145)</f>
        <v>4.3674253841473498E-2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0.15850107697478544</v>
      </c>
      <c r="BX145" s="145">
        <f>IF(OR(DataGrowthRates!BW145="",DataGrowthRates!BX145=""),"",DataGrowthRates!BX145-DataGrowthRates!BW145)</f>
        <v>-0.65391239170696702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2.5738603132944959E-2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-0.56840986360426227</v>
      </c>
      <c r="CC145" s="145">
        <f>IF(OR(DataGrowthRates!CB145="",DataGrowthRates!CC145=""),"",DataGrowthRates!CC145-DataGrowthRates!CB145)</f>
        <v>0</v>
      </c>
      <c r="CD145" s="145">
        <f>IF(OR(DataGrowthRates!CC145="",DataGrowthRates!CD145=""),"",DataGrowthRates!CD145-DataGrowthRates!CC145)</f>
        <v>0.15464333438804334</v>
      </c>
      <c r="CE145" s="145">
        <f>IF(OR(DataGrowthRates!CD145="",DataGrowthRates!CE145=""),"",DataGrowthRates!CE145-DataGrowthRates!CD145)</f>
        <v>0</v>
      </c>
      <c r="CF145" s="145" t="str">
        <f>IF(OR(DataGrowthRates!CE145="",DataGrowthRates!CF145=""),"",DataGrowthRates!CF145-DataGrowthRates!CE145)</f>
        <v/>
      </c>
      <c r="CG145" s="145" t="str">
        <f>IF(OR(DataGrowthRates!CF145="",DataGrowthRates!CG145=""),"",DataGrowthRates!CG145-DataGrowthRates!CF145)</f>
        <v/>
      </c>
      <c r="CH145" s="145" t="str">
        <f>IF(OR(DataGrowthRates!CG145="",DataGrowthRates!CH145=""),"",DataGrowthRates!CH145-DataGrowthRates!CG145)</f>
        <v/>
      </c>
    </row>
    <row r="146" spans="1:86" x14ac:dyDescent="0.3">
      <c r="A146" s="5" t="s">
        <v>140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5" t="str">
        <f>IF(OR(DataGrowthRates!AQ146="",DataGrowthRates!AR146=""),"",DataGrowthRates!AR146-DataGrowthRates!AQ146)</f>
        <v/>
      </c>
      <c r="AS146" s="145" t="str">
        <f>IF(OR(DataGrowthRates!AR146="",DataGrowthRates!AS146=""),"",DataGrowthRates!AS146-DataGrowthRates!AR146)</f>
        <v/>
      </c>
      <c r="AT146" s="145" t="str">
        <f>IF(OR(DataGrowthRates!AS146="",DataGrowthRates!AT146=""),"",DataGrowthRates!AT146-DataGrowthRates!AS146)</f>
        <v/>
      </c>
      <c r="AU146" s="145" t="str">
        <f>IF(OR(DataGrowthRates!AT146="",DataGrowthRates!AU146=""),"",DataGrowthRates!AU146-DataGrowthRates!AT146)</f>
        <v/>
      </c>
      <c r="AV146" s="145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5">
        <f>IF(OR(DataGrowthRates!AW146="",DataGrowthRates!AX146=""),"",DataGrowthRates!AX146-DataGrowthRates!AW146)</f>
        <v>1.1663590006709801</v>
      </c>
      <c r="AY146" s="145">
        <f>IF(OR(DataGrowthRates!AX146="",DataGrowthRates!AY146=""),"",DataGrowthRates!AY146-DataGrowthRates!AX146)</f>
        <v>-0.55358529040960081</v>
      </c>
      <c r="AZ146" s="145">
        <f>IF(OR(DataGrowthRates!AY146="",DataGrowthRates!AZ146=""),"",DataGrowthRates!AZ146-DataGrowthRates!AY146)</f>
        <v>-4.3721821646682812E-3</v>
      </c>
      <c r="BA146" s="145">
        <f>IF(OR(DataGrowthRates!AZ146="",DataGrowthRates!BA146=""),"",DataGrowthRates!BA146-DataGrowthRates!AZ146)</f>
        <v>0</v>
      </c>
      <c r="BB146" s="145">
        <f>IF(OR(DataGrowthRates!BA146="",DataGrowthRates!BB146=""),"",DataGrowthRates!BB146-DataGrowthRates!BA146)</f>
        <v>0.12666242910642733</v>
      </c>
      <c r="BC146" s="145">
        <f>IF(OR(DataGrowthRates!BB146="",DataGrowthRates!BC146=""),"",DataGrowthRates!BC146-DataGrowthRates!BB146)</f>
        <v>0.62748378419782735</v>
      </c>
      <c r="BD146" s="145">
        <f>IF(OR(DataGrowthRates!BC146="",DataGrowthRates!BD146=""),"",DataGrowthRates!BD146-DataGrowthRates!BC146)</f>
        <v>0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</v>
      </c>
      <c r="BG146" s="145">
        <f>IF(OR(DataGrowthRates!BF146="",DataGrowthRates!BG146=""),"",DataGrowthRates!BG146-DataGrowthRates!BF146)</f>
        <v>-0.59449770707028815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1.3322676295501878E-14</v>
      </c>
      <c r="BK146" s="145">
        <f>IF(OR(DataGrowthRates!BJ146="",DataGrowthRates!BK146=""),"",DataGrowthRates!BK146-DataGrowthRates!BJ146)</f>
        <v>0.2654480244627524</v>
      </c>
      <c r="BL146" s="145">
        <f>IF(OR(DataGrowthRates!BK146="",DataGrowthRates!BL146=""),"",DataGrowthRates!BL146-DataGrowthRates!BK146)</f>
        <v>0.69313777933197995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-0.12634520908026703</v>
      </c>
      <c r="BO146" s="145">
        <f>IF(OR(DataGrowthRates!BN146="",DataGrowthRates!BO146=""),"",DataGrowthRates!BO146-DataGrowthRates!BN146)</f>
        <v>5.0093666877099263E-2</v>
      </c>
      <c r="BP146" s="145">
        <f>IF(OR(DataGrowthRates!BO146="",DataGrowthRates!BP146=""),"",DataGrowthRates!BP146-DataGrowthRates!BO146)</f>
        <v>-2.0500618416156691E-2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-0.23989130039909767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6.2246360633654962E-2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-4.0275889845461599E-2</v>
      </c>
      <c r="BX146" s="145">
        <f>IF(OR(DataGrowthRates!BW146="",DataGrowthRates!BX146=""),"",DataGrowthRates!BX146-DataGrowthRates!BW146)</f>
        <v>-0.52220126513506271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-0.19524171433176374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0.66287662984302553</v>
      </c>
      <c r="CC146" s="145">
        <f>IF(OR(DataGrowthRates!CB146="",DataGrowthRates!CC146=""),"",DataGrowthRates!CC146-DataGrowthRates!CB146)</f>
        <v>0</v>
      </c>
      <c r="CD146" s="145">
        <f>IF(OR(DataGrowthRates!CC146="",DataGrowthRates!CD146=""),"",DataGrowthRates!CD146-DataGrowthRates!CC146)</f>
        <v>0.26930195865819595</v>
      </c>
      <c r="CE146" s="145">
        <f>IF(OR(DataGrowthRates!CD146="",DataGrowthRates!CE146=""),"",DataGrowthRates!CE146-DataGrowthRates!CD146)</f>
        <v>0</v>
      </c>
      <c r="CF146" s="145" t="str">
        <f>IF(OR(DataGrowthRates!CE146="",DataGrowthRates!CF146=""),"",DataGrowthRates!CF146-DataGrowthRates!CE146)</f>
        <v/>
      </c>
      <c r="CG146" s="145" t="str">
        <f>IF(OR(DataGrowthRates!CF146="",DataGrowthRates!CG146=""),"",DataGrowthRates!CG146-DataGrowthRates!CF146)</f>
        <v/>
      </c>
      <c r="CH146" s="145" t="str">
        <f>IF(OR(DataGrowthRates!CG146="",DataGrowthRates!CH146=""),"",DataGrowthRates!CH146-DataGrowthRates!CG146)</f>
        <v/>
      </c>
    </row>
    <row r="147" spans="1:86" x14ac:dyDescent="0.3">
      <c r="A147" s="62" t="s">
        <v>141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103" t="str">
        <f>IF(OR(DataGrowthRates!AO147="",DataGrowthRates!AP147=""),"",DataGrowthRates!AP147-DataGrowthRates!AO147)</f>
        <v/>
      </c>
      <c r="AQ147" s="103" t="str">
        <f>IF(OR(DataGrowthRates!AP147="",DataGrowthRates!AQ147=""),"",DataGrowthRates!AQ147-DataGrowthRates!AP147)</f>
        <v/>
      </c>
      <c r="AR147" s="146" t="str">
        <f>IF(OR(DataGrowthRates!AQ147="",DataGrowthRates!AR147=""),"",DataGrowthRates!AR147-DataGrowthRates!AQ147)</f>
        <v/>
      </c>
      <c r="AS147" s="146" t="str">
        <f>IF(OR(DataGrowthRates!AR147="",DataGrowthRates!AS147=""),"",DataGrowthRates!AS147-DataGrowthRates!AR147)</f>
        <v/>
      </c>
      <c r="AT147" s="146" t="str">
        <f>IF(OR(DataGrowthRates!AS147="",DataGrowthRates!AT147=""),"",DataGrowthRates!AT147-DataGrowthRates!AS147)</f>
        <v/>
      </c>
      <c r="AU147" s="146" t="str">
        <f>IF(OR(DataGrowthRates!AT147="",DataGrowthRates!AU147=""),"",DataGrowthRates!AU147-DataGrowthRates!AT147)</f>
        <v/>
      </c>
      <c r="AV147" s="146" t="str">
        <f>IF(OR(DataGrowthRates!AU147="",DataGrowthRates!AV147=""),"",DataGrowthRates!AV147-DataGrowthRates!AU147)</f>
        <v/>
      </c>
      <c r="AW147" s="103" t="str">
        <f>IF(OR(DataGrowthRates!AV147="",DataGrowthRates!AW147=""),"",DataGrowthRates!AW147-DataGrowthRates!AV147)</f>
        <v/>
      </c>
      <c r="AX147" s="146" t="str">
        <f>IF(OR(DataGrowthRates!AW147="",DataGrowthRates!AX147=""),"",DataGrowthRates!AX147-DataGrowthRates!AW147)</f>
        <v/>
      </c>
      <c r="AY147" s="146">
        <f>IF(OR(DataGrowthRates!AX147="",DataGrowthRates!AY147=""),"",DataGrowthRates!AY147-DataGrowthRates!AX147)</f>
        <v>0.62487822605606402</v>
      </c>
      <c r="AZ147" s="146">
        <f>IF(OR(DataGrowthRates!AY147="",DataGrowthRates!AZ147=""),"",DataGrowthRates!AZ147-DataGrowthRates!AY147)</f>
        <v>-1.8522281088564352E-2</v>
      </c>
      <c r="BA147" s="146">
        <f>IF(OR(DataGrowthRates!AZ147="",DataGrowthRates!BA147=""),"",DataGrowthRates!BA147-DataGrowthRates!AZ147)</f>
        <v>0</v>
      </c>
      <c r="BB147" s="146">
        <f>IF(OR(DataGrowthRates!BA147="",DataGrowthRates!BB147=""),"",DataGrowthRates!BB147-DataGrowthRates!BA147)</f>
        <v>-4.3503399458521691E-3</v>
      </c>
      <c r="BC147" s="146">
        <f>IF(OR(DataGrowthRates!BB147="",DataGrowthRates!BC147=""),"",DataGrowthRates!BC147-DataGrowthRates!BB147)</f>
        <v>-1.5116271627094866E-2</v>
      </c>
      <c r="BD147" s="146">
        <f>IF(OR(DataGrowthRates!BC147="",DataGrowthRates!BD147=""),"",DataGrowthRates!BD147-DataGrowthRates!BC147)</f>
        <v>0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</v>
      </c>
      <c r="BG147" s="146">
        <f>IF(OR(DataGrowthRates!BF147="",DataGrowthRates!BG147=""),"",DataGrowthRates!BG147-DataGrowthRates!BF147)</f>
        <v>-0.45594580095114123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1.4377388168895777E-14</v>
      </c>
      <c r="BK147" s="146">
        <f>IF(OR(DataGrowthRates!BJ147="",DataGrowthRates!BK147=""),"",DataGrowthRates!BK147-DataGrowthRates!BJ147)</f>
        <v>0.17693132258613292</v>
      </c>
      <c r="BL147" s="146">
        <f>IF(OR(DataGrowthRates!BK147="",DataGrowthRates!BL147=""),"",DataGrowthRates!BL147-DataGrowthRates!BK147)</f>
        <v>-0.19939525737978986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-6.0971367075795369E-2</v>
      </c>
      <c r="BO147" s="146">
        <f>IF(OR(DataGrowthRates!BN147="",DataGrowthRates!BO147=""),"",DataGrowthRates!BO147-DataGrowthRates!BN147)</f>
        <v>-8.4838501836922764E-2</v>
      </c>
      <c r="BP147" s="146">
        <f>IF(OR(DataGrowthRates!BO147="",DataGrowthRates!BP147=""),"",DataGrowthRates!BP147-DataGrowthRates!BO147)</f>
        <v>-1.6378441150912582E-2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4.983603943037429E-3</v>
      </c>
      <c r="BS147" s="146">
        <f>IF(OR(DataGrowthRates!BR147="",DataGrowthRates!BS147=""),"",DataGrowthRates!BS147-DataGrowthRates!BR147)</f>
        <v>5.1722869507709435E-2</v>
      </c>
      <c r="BT147" s="146">
        <f>IF(OR(DataGrowthRates!BS147="",DataGrowthRates!BT147=""),"",DataGrowthRates!BT147-DataGrowthRates!BS147)</f>
        <v>5.7018413697708992E-2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-0.3072336334440674</v>
      </c>
      <c r="BX147" s="146">
        <f>IF(OR(DataGrowthRates!BW147="",DataGrowthRates!BX147=""),"",DataGrowthRates!BX147-DataGrowthRates!BW147)</f>
        <v>-0.17997814794078559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0.38938617441851997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1.2073548722565444</v>
      </c>
      <c r="CC147" s="146">
        <f>IF(OR(DataGrowthRates!CB147="",DataGrowthRates!CC147=""),"",DataGrowthRates!CC147-DataGrowthRates!CB147)</f>
        <v>0</v>
      </c>
      <c r="CD147" s="146">
        <f>IF(OR(DataGrowthRates!CC147="",DataGrowthRates!CD147=""),"",DataGrowthRates!CD147-DataGrowthRates!CC147)</f>
        <v>0.37879046954354234</v>
      </c>
      <c r="CE147" s="146">
        <f>IF(OR(DataGrowthRates!CD147="",DataGrowthRates!CE147=""),"",DataGrowthRates!CE147-DataGrowthRates!CD147)</f>
        <v>0</v>
      </c>
      <c r="CF147" s="146" t="str">
        <f>IF(OR(DataGrowthRates!CE147="",DataGrowthRates!CF147=""),"",DataGrowthRates!CF147-DataGrowthRates!CE147)</f>
        <v/>
      </c>
      <c r="CG147" s="146" t="str">
        <f>IF(OR(DataGrowthRates!CF147="",DataGrowthRates!CG147=""),"",DataGrowthRates!CG147-DataGrowthRates!CF147)</f>
        <v/>
      </c>
      <c r="CH147" s="146" t="str">
        <f>IF(OR(DataGrowthRates!CG147="",DataGrowthRates!CH147=""),"",DataGrowthRates!CH147-DataGrowthRates!CG147)</f>
        <v/>
      </c>
    </row>
    <row r="148" spans="1:86" x14ac:dyDescent="0.3">
      <c r="A148" s="63" t="s">
        <v>143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>
        <f>IF(OR(DataGrowthRates!AY148="",DataGrowthRates!AZ148=""),"",DataGrowthRates!AZ148-DataGrowthRates!AY148)</f>
        <v>0.33295420770795076</v>
      </c>
      <c r="BA148" s="144">
        <f>IF(OR(DataGrowthRates!AZ148="",DataGrowthRates!BA148=""),"",DataGrowthRates!BA148-DataGrowthRates!AZ148)</f>
        <v>3.0381116497604888E-2</v>
      </c>
      <c r="BB148" s="144">
        <f>IF(OR(DataGrowthRates!BA148="",DataGrowthRates!BB148=""),"",DataGrowthRates!BB148-DataGrowthRates!BA148)</f>
        <v>-3.3040696741363895E-2</v>
      </c>
      <c r="BC148" s="144">
        <f>IF(OR(DataGrowthRates!BB148="",DataGrowthRates!BC148=""),"",DataGrowthRates!BC148-DataGrowthRates!BB148)</f>
        <v>0.15383718617930675</v>
      </c>
      <c r="BD148" s="144">
        <f>IF(OR(DataGrowthRates!BC148="",DataGrowthRates!BD148=""),"",DataGrowthRates!BD148-DataGrowthRates!BC148)</f>
        <v>-1.2879749202931834E-2</v>
      </c>
      <c r="BE148" s="144">
        <f>IF(OR(DataGrowthRates!BD148="",DataGrowthRates!BE148=""),"",DataGrowthRates!BE148-DataGrowthRates!BD148)</f>
        <v>0</v>
      </c>
      <c r="BF148" s="144">
        <f>IF(OR(DataGrowthRates!BE148="",DataGrowthRates!BF148=""),"",DataGrowthRates!BF148-DataGrowthRates!BE148)</f>
        <v>0.68684679189105147</v>
      </c>
      <c r="BG148" s="144">
        <f>IF(OR(DataGrowthRates!BF148="",DataGrowthRates!BG148=""),"",DataGrowthRates!BG148-DataGrowthRates!BF148)</f>
        <v>-0.25171652071171202</v>
      </c>
      <c r="BH148" s="144">
        <f>IF(OR(DataGrowthRates!BG148="",DataGrowthRates!BH148=""),"",DataGrowthRates!BH148-DataGrowthRates!BG148)</f>
        <v>-6.9566817497008382E-2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-1.4627188349436437E-14</v>
      </c>
      <c r="BK148" s="144">
        <f>IF(OR(DataGrowthRates!BJ148="",DataGrowthRates!BK148=""),"",DataGrowthRates!BK148-DataGrowthRates!BJ148)</f>
        <v>0.15325812926349186</v>
      </c>
      <c r="BL148" s="144">
        <f>IF(OR(DataGrowthRates!BK148="",DataGrowthRates!BL148=""),"",DataGrowthRates!BL148-DataGrowthRates!BK148)</f>
        <v>-0.52145679131987221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-9.0552603150567762E-2</v>
      </c>
      <c r="BO148" s="144">
        <f>IF(OR(DataGrowthRates!BN148="",DataGrowthRates!BO148=""),"",DataGrowthRates!BO148-DataGrowthRates!BN148)</f>
        <v>0.22040368470010491</v>
      </c>
      <c r="BP148" s="144">
        <f>IF(OR(DataGrowthRates!BO148="",DataGrowthRates!BP148=""),"",DataGrowthRates!BP148-DataGrowthRates!BO148)</f>
        <v>-2.0260157303239601E-4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-5.1566846818497741E-2</v>
      </c>
      <c r="BS148" s="144">
        <f>IF(OR(DataGrowthRates!BR148="",DataGrowthRates!BS148=""),"",DataGrowthRates!BS148-DataGrowthRates!BR148)</f>
        <v>1.5722787813873262E-2</v>
      </c>
      <c r="BT148" s="144">
        <f>IF(OR(DataGrowthRates!BS148="",DataGrowthRates!BT148=""),"",DataGrowthRates!BT148-DataGrowthRates!BS148)</f>
        <v>-2.2147684205402612E-2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1.0498684470517272E-2</v>
      </c>
      <c r="BX148" s="144">
        <f>IF(OR(DataGrowthRates!BW148="",DataGrowthRates!BX148=""),"",DataGrowthRates!BX148-DataGrowthRates!BW148)</f>
        <v>1.3025894561619924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0.29918402221893592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-0.30454107417571685</v>
      </c>
      <c r="CC148" s="144">
        <f>IF(OR(DataGrowthRates!CB148="",DataGrowthRates!CC148=""),"",DataGrowthRates!CC148-DataGrowthRates!CB148)</f>
        <v>0</v>
      </c>
      <c r="CD148" s="144">
        <f>IF(OR(DataGrowthRates!CC148="",DataGrowthRates!CD148=""),"",DataGrowthRates!CD148-DataGrowthRates!CC148)</f>
        <v>-0.19573585133085547</v>
      </c>
      <c r="CE148" s="144">
        <f>IF(OR(DataGrowthRates!CD148="",DataGrowthRates!CE148=""),"",DataGrowthRates!CE148-DataGrowthRates!CD148)</f>
        <v>0</v>
      </c>
      <c r="CF148" s="144" t="str">
        <f>IF(OR(DataGrowthRates!CE148="",DataGrowthRates!CF148=""),"",DataGrowthRates!CF148-DataGrowthRates!CE148)</f>
        <v/>
      </c>
      <c r="CG148" s="144" t="str">
        <f>IF(OR(DataGrowthRates!CF148="",DataGrowthRates!CG148=""),"",DataGrowthRates!CG148-DataGrowthRates!CF148)</f>
        <v/>
      </c>
      <c r="CH148" s="144" t="str">
        <f>IF(OR(DataGrowthRates!CG148="",DataGrowthRates!CH148=""),"",DataGrowthRates!CH148-DataGrowthRates!CG148)</f>
        <v/>
      </c>
    </row>
    <row r="149" spans="1:86" x14ac:dyDescent="0.3">
      <c r="A149" s="5" t="s">
        <v>144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>
        <f>IF(OR(DataGrowthRates!AZ149="",DataGrowthRates!BA149=""),"",DataGrowthRates!BA149-DataGrowthRates!AZ149)</f>
        <v>0.84708652121007599</v>
      </c>
      <c r="BB149" s="145">
        <f>IF(OR(DataGrowthRates!BA149="",DataGrowthRates!BB149=""),"",DataGrowthRates!BB149-DataGrowthRates!BA149)</f>
        <v>0.3293404468739165</v>
      </c>
      <c r="BC149" s="145">
        <f>IF(OR(DataGrowthRates!BB149="",DataGrowthRates!BC149=""),"",DataGrowthRates!BC149-DataGrowthRates!BB149)</f>
        <v>-0.33775003972920703</v>
      </c>
      <c r="BD149" s="145">
        <f>IF(OR(DataGrowthRates!BC149="",DataGrowthRates!BD149=""),"",DataGrowthRates!BD149-DataGrowthRates!BC149)</f>
        <v>-3.3763332896603604E-3</v>
      </c>
      <c r="BE149" s="145">
        <f>IF(OR(DataGrowthRates!BD149="",DataGrowthRates!BE149=""),"",DataGrowthRates!BE149-DataGrowthRates!BD149)</f>
        <v>0</v>
      </c>
      <c r="BF149" s="145">
        <f>IF(OR(DataGrowthRates!BE149="",DataGrowthRates!BF149=""),"",DataGrowthRates!BF149-DataGrowthRates!BE149)</f>
        <v>0.81003327833112193</v>
      </c>
      <c r="BG149" s="145">
        <f>IF(OR(DataGrowthRates!BF149="",DataGrowthRates!BG149=""),"",DataGrowthRates!BG149-DataGrowthRates!BF149)</f>
        <v>-0.92145600452373921</v>
      </c>
      <c r="BH149" s="145">
        <f>IF(OR(DataGrowthRates!BG149="",DataGrowthRates!BH149=""),"",DataGrowthRates!BH149-DataGrowthRates!BG149)</f>
        <v>0.13395284950132047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-1.4432899320127035E-14</v>
      </c>
      <c r="BK149" s="145">
        <f>IF(OR(DataGrowthRates!BJ149="",DataGrowthRates!BK149=""),"",DataGrowthRates!BK149-DataGrowthRates!BJ149)</f>
        <v>9.5778884240600992E-2</v>
      </c>
      <c r="BL149" s="145">
        <f>IF(OR(DataGrowthRates!BK149="",DataGrowthRates!BL149=""),"",DataGrowthRates!BL149-DataGrowthRates!BK149)</f>
        <v>3.0424141606894439E-2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0.1003381522750344</v>
      </c>
      <c r="BO149" s="145">
        <f>IF(OR(DataGrowthRates!BN149="",DataGrowthRates!BO149=""),"",DataGrowthRates!BO149-DataGrowthRates!BN149)</f>
        <v>0.17879701796713043</v>
      </c>
      <c r="BP149" s="145">
        <f>IF(OR(DataGrowthRates!BO149="",DataGrowthRates!BP149=""),"",DataGrowthRates!BP149-DataGrowthRates!BO149)</f>
        <v>3.9111074354839515E-3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-0.18861954370692335</v>
      </c>
      <c r="BS149" s="145">
        <f>IF(OR(DataGrowthRates!BR149="",DataGrowthRates!BS149=""),"",DataGrowthRates!BS149-DataGrowthRates!BR149)</f>
        <v>-4.3354511152688957E-3</v>
      </c>
      <c r="BT149" s="145">
        <f>IF(OR(DataGrowthRates!BS149="",DataGrowthRates!BT149=""),"",DataGrowthRates!BT149-DataGrowthRates!BS149)</f>
        <v>4.919648614649097E-2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9.3869368697428013E-2</v>
      </c>
      <c r="BX149" s="145">
        <f>IF(OR(DataGrowthRates!BW149="",DataGrowthRates!BX149=""),"",DataGrowthRates!BX149-DataGrowthRates!BW149)</f>
        <v>0.3267789557111701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-0.29469373322327685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0.25546818776476898</v>
      </c>
      <c r="CC149" s="145">
        <f>IF(OR(DataGrowthRates!CB149="",DataGrowthRates!CC149=""),"",DataGrowthRates!CC149-DataGrowthRates!CB149)</f>
        <v>0</v>
      </c>
      <c r="CD149" s="145">
        <f>IF(OR(DataGrowthRates!CC149="",DataGrowthRates!CD149=""),"",DataGrowthRates!CD149-DataGrowthRates!CC149)</f>
        <v>-5.1334349770071563E-2</v>
      </c>
      <c r="CE149" s="145">
        <f>IF(OR(DataGrowthRates!CD149="",DataGrowthRates!CE149=""),"",DataGrowthRates!CE149-DataGrowthRates!CD149)</f>
        <v>0</v>
      </c>
      <c r="CF149" s="145" t="str">
        <f>IF(OR(DataGrowthRates!CE149="",DataGrowthRates!CF149=""),"",DataGrowthRates!CF149-DataGrowthRates!CE149)</f>
        <v/>
      </c>
      <c r="CG149" s="145" t="str">
        <f>IF(OR(DataGrowthRates!CF149="",DataGrowthRates!CG149=""),"",DataGrowthRates!CG149-DataGrowthRates!CF149)</f>
        <v/>
      </c>
      <c r="CH149" s="145" t="str">
        <f>IF(OR(DataGrowthRates!CG149="",DataGrowthRates!CH149=""),"",DataGrowthRates!CH149-DataGrowthRates!CG149)</f>
        <v/>
      </c>
    </row>
    <row r="150" spans="1:86" x14ac:dyDescent="0.3">
      <c r="A150" s="5" t="s">
        <v>145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>
        <f>IF(OR(DataGrowthRates!BA150="",DataGrowthRates!BB150=""),"",DataGrowthRates!BB150-DataGrowthRates!BA150)</f>
        <v>0.43013959461885121</v>
      </c>
      <c r="BC150" s="145">
        <f>IF(OR(DataGrowthRates!BB150="",DataGrowthRates!BC150=""),"",DataGrowthRates!BC150-DataGrowthRates!BB150)</f>
        <v>-0.27250237801228727</v>
      </c>
      <c r="BD150" s="145">
        <f>IF(OR(DataGrowthRates!BC150="",DataGrowthRates!BD150=""),"",DataGrowthRates!BD150-DataGrowthRates!BC150)</f>
        <v>-4.9852050535821313E-3</v>
      </c>
      <c r="BE150" s="145">
        <f>IF(OR(DataGrowthRates!BD150="",DataGrowthRates!BE150=""),"",DataGrowthRates!BE150-DataGrowthRates!BD150)</f>
        <v>0</v>
      </c>
      <c r="BF150" s="145">
        <f>IF(OR(DataGrowthRates!BE150="",DataGrowthRates!BF150=""),"",DataGrowthRates!BF150-DataGrowthRates!BE150)</f>
        <v>0.54074213580526242</v>
      </c>
      <c r="BG150" s="145">
        <f>IF(OR(DataGrowthRates!BF150="",DataGrowthRates!BG150=""),"",DataGrowthRates!BG150-DataGrowthRates!BF150)</f>
        <v>0.2223112047376341</v>
      </c>
      <c r="BH150" s="145">
        <f>IF(OR(DataGrowthRates!BG150="",DataGrowthRates!BH150=""),"",DataGrowthRates!BH150-DataGrowthRates!BG150)</f>
        <v>8.1543847711684103E-2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1.4876988529977098E-14</v>
      </c>
      <c r="BK150" s="145">
        <f>IF(OR(DataGrowthRates!BJ150="",DataGrowthRates!BK150=""),"",DataGrowthRates!BK150-DataGrowthRates!BJ150)</f>
        <v>-7.5567467265466037E-2</v>
      </c>
      <c r="BL150" s="145">
        <f>IF(OR(DataGrowthRates!BK150="",DataGrowthRates!BL150=""),"",DataGrowthRates!BL150-DataGrowthRates!BK150)</f>
        <v>-0.28342275825626984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-4.4023821360608117E-3</v>
      </c>
      <c r="BO150" s="145">
        <f>IF(OR(DataGrowthRates!BN150="",DataGrowthRates!BO150=""),"",DataGrowthRates!BO150-DataGrowthRates!BN150)</f>
        <v>-0.49006541015399729</v>
      </c>
      <c r="BP150" s="145">
        <f>IF(OR(DataGrowthRates!BO150="",DataGrowthRates!BP150=""),"",DataGrowthRates!BP150-DataGrowthRates!BO150)</f>
        <v>6.8107840447321211E-3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0.32703164970414389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-2.0843613245610904E-2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-9.8712229872911506E-2</v>
      </c>
      <c r="BX150" s="145">
        <f>IF(OR(DataGrowthRates!BW150="",DataGrowthRates!BX150=""),"",DataGrowthRates!BX150-DataGrowthRates!BW150)</f>
        <v>0.5396907971572289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0.14505189233036031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0.30105868316110374</v>
      </c>
      <c r="CC150" s="145">
        <f>IF(OR(DataGrowthRates!CB150="",DataGrowthRates!CC150=""),"",DataGrowthRates!CC150-DataGrowthRates!CB150)</f>
        <v>0</v>
      </c>
      <c r="CD150" s="145">
        <f>IF(OR(DataGrowthRates!CC150="",DataGrowthRates!CD150=""),"",DataGrowthRates!CD150-DataGrowthRates!CC150)</f>
        <v>-1.6169143606026726E-2</v>
      </c>
      <c r="CE150" s="145">
        <f>IF(OR(DataGrowthRates!CD150="",DataGrowthRates!CE150=""),"",DataGrowthRates!CE150-DataGrowthRates!CD150)</f>
        <v>0</v>
      </c>
      <c r="CF150" s="145" t="str">
        <f>IF(OR(DataGrowthRates!CE150="",DataGrowthRates!CF150=""),"",DataGrowthRates!CF150-DataGrowthRates!CE150)</f>
        <v/>
      </c>
      <c r="CG150" s="145" t="str">
        <f>IF(OR(DataGrowthRates!CF150="",DataGrowthRates!CG150=""),"",DataGrowthRates!CG150-DataGrowthRates!CF150)</f>
        <v/>
      </c>
      <c r="CH150" s="145" t="str">
        <f>IF(OR(DataGrowthRates!CG150="",DataGrowthRates!CH150=""),"",DataGrowthRates!CH150-DataGrowthRates!CG150)</f>
        <v/>
      </c>
    </row>
    <row r="151" spans="1:86" x14ac:dyDescent="0.3">
      <c r="A151" s="62" t="s">
        <v>146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103"/>
      <c r="AQ151" s="103"/>
      <c r="AR151" s="146"/>
      <c r="AS151" s="146"/>
      <c r="AT151" s="146"/>
      <c r="AU151" s="146"/>
      <c r="AV151" s="146"/>
      <c r="AW151" s="10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>
        <f>IF(OR(DataGrowthRates!BB151="",DataGrowthRates!BC151=""),"",DataGrowthRates!BC151-DataGrowthRates!BB151)</f>
        <v>0.19079353544601474</v>
      </c>
      <c r="BD151" s="146">
        <f>IF(OR(DataGrowthRates!BC151="",DataGrowthRates!BD151=""),"",DataGrowthRates!BD151-DataGrowthRates!BC151)</f>
        <v>1.9082069109800037E-2</v>
      </c>
      <c r="BE151" s="146">
        <f>IF(OR(DataGrowthRates!BD151="",DataGrowthRates!BE151=""),"",DataGrowthRates!BE151-DataGrowthRates!BD151)</f>
        <v>0</v>
      </c>
      <c r="BF151" s="146">
        <f>IF(OR(DataGrowthRates!BE151="",DataGrowthRates!BF151=""),"",DataGrowthRates!BF151-DataGrowthRates!BE151)</f>
        <v>0.21605638357291473</v>
      </c>
      <c r="BG151" s="146">
        <f>IF(OR(DataGrowthRates!BF151="",DataGrowthRates!BG151=""),"",DataGrowthRates!BG151-DataGrowthRates!BF151)</f>
        <v>-0.51554440123980716</v>
      </c>
      <c r="BH151" s="146">
        <f>IF(OR(DataGrowthRates!BG151="",DataGrowthRates!BH151=""),"",DataGrowthRates!BH151-DataGrowthRates!BG151)</f>
        <v>8.5273807006630564E-3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-1.4321877017664519E-14</v>
      </c>
      <c r="BK151" s="146">
        <f>IF(OR(DataGrowthRates!BJ151="",DataGrowthRates!BK151=""),"",DataGrowthRates!BK151-DataGrowthRates!BJ151)</f>
        <v>5.8203689625104804E-2</v>
      </c>
      <c r="BL151" s="146">
        <f>IF(OR(DataGrowthRates!BK151="",DataGrowthRates!BL151=""),"",DataGrowthRates!BL151-DataGrowthRates!BK151)</f>
        <v>0.29128544638055065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4.622048309763982E-3</v>
      </c>
      <c r="BO151" s="146">
        <f>IF(OR(DataGrowthRates!BN151="",DataGrowthRates!BO151=""),"",DataGrowthRates!BO151-DataGrowthRates!BN151)</f>
        <v>0.25796461225388917</v>
      </c>
      <c r="BP151" s="146">
        <f>IF(OR(DataGrowthRates!BO151="",DataGrowthRates!BP151=""),"",DataGrowthRates!BP151-DataGrowthRates!BO151)</f>
        <v>4.5551255676551383E-3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0.12344645964195114</v>
      </c>
      <c r="BS151" s="146">
        <f>IF(OR(DataGrowthRates!BR151="",DataGrowthRates!BS151=""),"",DataGrowthRates!BS151-DataGrowthRates!BR151)</f>
        <v>-1.5119623952189687E-2</v>
      </c>
      <c r="BT151" s="146">
        <f>IF(OR(DataGrowthRates!BS151="",DataGrowthRates!BT151=""),"",DataGrowthRates!BT151-DataGrowthRates!BS151)</f>
        <v>3.4655934094564245E-2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0.10348368502596739</v>
      </c>
      <c r="BX151" s="146">
        <f>IF(OR(DataGrowthRates!BW151="",DataGrowthRates!BX151=""),"",DataGrowthRates!BX151-DataGrowthRates!BW151)</f>
        <v>0.11409695662345909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-0.29029014727487212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-0.11419275220371805</v>
      </c>
      <c r="CC151" s="146">
        <f>IF(OR(DataGrowthRates!CB151="",DataGrowthRates!CC151=""),"",DataGrowthRates!CC151-DataGrowthRates!CB151)</f>
        <v>0</v>
      </c>
      <c r="CD151" s="146">
        <f>IF(OR(DataGrowthRates!CC151="",DataGrowthRates!CD151=""),"",DataGrowthRates!CD151-DataGrowthRates!CC151)</f>
        <v>6.2325296853563639E-2</v>
      </c>
      <c r="CE151" s="146">
        <f>IF(OR(DataGrowthRates!CD151="",DataGrowthRates!CE151=""),"",DataGrowthRates!CE151-DataGrowthRates!CD151)</f>
        <v>0</v>
      </c>
      <c r="CF151" s="146" t="str">
        <f>IF(OR(DataGrowthRates!CE151="",DataGrowthRates!CF151=""),"",DataGrowthRates!CF151-DataGrowthRates!CE151)</f>
        <v/>
      </c>
      <c r="CG151" s="146" t="str">
        <f>IF(OR(DataGrowthRates!CF151="",DataGrowthRates!CG151=""),"",DataGrowthRates!CG151-DataGrowthRates!CF151)</f>
        <v/>
      </c>
      <c r="CH151" s="146" t="str">
        <f>IF(OR(DataGrowthRates!CG151="",DataGrowthRates!CH151=""),"",DataGrowthRates!CH151-DataGrowthRates!CG151)</f>
        <v/>
      </c>
    </row>
    <row r="152" spans="1:86" x14ac:dyDescent="0.3">
      <c r="A152" s="63" t="s">
        <v>147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>
        <f>IF(OR(DataGrowthRates!BC152="",DataGrowthRates!BD152=""),"",DataGrowthRates!BD152-DataGrowthRates!BC152)</f>
        <v>-0.34904177842278261</v>
      </c>
      <c r="BE152" s="144">
        <f>IF(OR(DataGrowthRates!BD152="",DataGrowthRates!BE152=""),"",DataGrowthRates!BE152-DataGrowthRates!BD152)</f>
        <v>-4.291426251844932E-2</v>
      </c>
      <c r="BF152" s="144">
        <f>IF(OR(DataGrowthRates!BE152="",DataGrowthRates!BF152=""),"",DataGrowthRates!BF152-DataGrowthRates!BE152)</f>
        <v>0.2463125111484159</v>
      </c>
      <c r="BG152" s="144">
        <f>IF(OR(DataGrowthRates!BF152="",DataGrowthRates!BG152=""),"",DataGrowthRates!BG152-DataGrowthRates!BF152)</f>
        <v>0.65141312995941059</v>
      </c>
      <c r="BH152" s="144">
        <f>IF(OR(DataGrowthRates!BG152="",DataGrowthRates!BH152=""),"",DataGrowthRates!BH152-DataGrowthRates!BG152)</f>
        <v>6.8706249081930792E-2</v>
      </c>
      <c r="BI152" s="144">
        <f>IF(OR(DataGrowthRates!BH152="",DataGrowthRates!BI152=""),"",DataGrowthRates!BI152-DataGrowthRates!BH152)</f>
        <v>0</v>
      </c>
      <c r="BJ152" s="144">
        <f>IF(OR(DataGrowthRates!BI152="",DataGrowthRates!BJ152=""),"",DataGrowthRates!BJ152-DataGrowthRates!BI152)</f>
        <v>0.29408575283746807</v>
      </c>
      <c r="BK152" s="144">
        <f>IF(OR(DataGrowthRates!BJ152="",DataGrowthRates!BK152=""),"",DataGrowthRates!BK152-DataGrowthRates!BJ152)</f>
        <v>-6.6266203217774766E-2</v>
      </c>
      <c r="BL152" s="144">
        <f>IF(OR(DataGrowthRates!BK152="",DataGrowthRates!BL152=""),"",DataGrowthRates!BL152-DataGrowthRates!BK152)</f>
        <v>1.2483403058191922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-6.4595097775368759E-2</v>
      </c>
      <c r="BO152" s="144">
        <f>IF(OR(DataGrowthRates!BN152="",DataGrowthRates!BO152=""),"",DataGrowthRates!BO152-DataGrowthRates!BN152)</f>
        <v>-0.26781190245258801</v>
      </c>
      <c r="BP152" s="144">
        <f>IF(OR(DataGrowthRates!BO152="",DataGrowthRates!BP152=""),"",DataGrowthRates!BP152-DataGrowthRates!BO152)</f>
        <v>-1.5368406172989721E-2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-9.8547189782909966E-2</v>
      </c>
      <c r="BS152" s="144">
        <f>IF(OR(DataGrowthRates!BR152="",DataGrowthRates!BS152=""),"",DataGrowthRates!BS152-DataGrowthRates!BR152)</f>
        <v>-5.1577549126910743E-3</v>
      </c>
      <c r="BT152" s="144">
        <f>IF(OR(DataGrowthRates!BS152="",DataGrowthRates!BT152=""),"",DataGrowthRates!BT152-DataGrowthRates!BS152)</f>
        <v>-4.7135118425189297E-2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-2.0837592075457489E-2</v>
      </c>
      <c r="BX152" s="144">
        <f>IF(OR(DataGrowthRates!BW152="",DataGrowthRates!BX152=""),"",DataGrowthRates!BX152-DataGrowthRates!BW152)</f>
        <v>-3.6073243966590202E-2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-0.10841179696530813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-2.7922125012603272E-2</v>
      </c>
      <c r="CC152" s="144">
        <f>IF(OR(DataGrowthRates!CB152="",DataGrowthRates!CC152=""),"",DataGrowthRates!CC152-DataGrowthRates!CB152)</f>
        <v>0</v>
      </c>
      <c r="CD152" s="144">
        <f>IF(OR(DataGrowthRates!CC152="",DataGrowthRates!CD152=""),"",DataGrowthRates!CD152-DataGrowthRates!CC152)</f>
        <v>0.25590139962397146</v>
      </c>
      <c r="CE152" s="144">
        <f>IF(OR(DataGrowthRates!CD152="",DataGrowthRates!CE152=""),"",DataGrowthRates!CE152-DataGrowthRates!CD152)</f>
        <v>0</v>
      </c>
      <c r="CF152" s="144" t="str">
        <f>IF(OR(DataGrowthRates!CE152="",DataGrowthRates!CF152=""),"",DataGrowthRates!CF152-DataGrowthRates!CE152)</f>
        <v/>
      </c>
      <c r="CG152" s="144" t="str">
        <f>IF(OR(DataGrowthRates!CF152="",DataGrowthRates!CG152=""),"",DataGrowthRates!CG152-DataGrowthRates!CF152)</f>
        <v/>
      </c>
      <c r="CH152" s="144" t="str">
        <f>IF(OR(DataGrowthRates!CG152="",DataGrowthRates!CH152=""),"",DataGrowthRates!CH152-DataGrowthRates!CG152)</f>
        <v/>
      </c>
    </row>
    <row r="153" spans="1:86" x14ac:dyDescent="0.3">
      <c r="A153" s="5" t="s">
        <v>148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>
        <f>IF(OR(DataGrowthRates!BD153="",DataGrowthRates!BE153=""),"",DataGrowthRates!BE153-DataGrowthRates!BD153)</f>
        <v>0.1800954566768771</v>
      </c>
      <c r="BF153" s="145">
        <f>IF(OR(DataGrowthRates!BE153="",DataGrowthRates!BF153=""),"",DataGrowthRates!BF153-DataGrowthRates!BE153)</f>
        <v>0.68779054856091726</v>
      </c>
      <c r="BG153" s="145">
        <f>IF(OR(DataGrowthRates!BF153="",DataGrowthRates!BG153=""),"",DataGrowthRates!BG153-DataGrowthRates!BF153)</f>
        <v>0.55301392881492517</v>
      </c>
      <c r="BH153" s="145">
        <f>IF(OR(DataGrowthRates!BG153="",DataGrowthRates!BH153=""),"",DataGrowthRates!BH153-DataGrowthRates!BG153)</f>
        <v>-0.13579425022405525</v>
      </c>
      <c r="BI153" s="145">
        <f>IF(OR(DataGrowthRates!BH153="",DataGrowthRates!BI153=""),"",DataGrowthRates!BI153-DataGrowthRates!BH153)</f>
        <v>0</v>
      </c>
      <c r="BJ153" s="145">
        <f>IF(OR(DataGrowthRates!BI153="",DataGrowthRates!BJ153=""),"",DataGrowthRates!BJ153-DataGrowthRates!BI153)</f>
        <v>-0.14272383803425234</v>
      </c>
      <c r="BK153" s="145">
        <f>IF(OR(DataGrowthRates!BJ153="",DataGrowthRates!BK153=""),"",DataGrowthRates!BK153-DataGrowthRates!BJ153)</f>
        <v>-6.0218164364761559E-2</v>
      </c>
      <c r="BL153" s="145">
        <f>IF(OR(DataGrowthRates!BK153="",DataGrowthRates!BL153=""),"",DataGrowthRates!BL153-DataGrowthRates!BK153)</f>
        <v>0.25902505439722834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4.4414575446280996E-2</v>
      </c>
      <c r="BO153" s="145">
        <f>IF(OR(DataGrowthRates!BN153="",DataGrowthRates!BO153=""),"",DataGrowthRates!BO153-DataGrowthRates!BN153)</f>
        <v>-1.2269267046536083</v>
      </c>
      <c r="BP153" s="145">
        <f>IF(OR(DataGrowthRates!BO153="",DataGrowthRates!BP153=""),"",DataGrowthRates!BP153-DataGrowthRates!BO153)</f>
        <v>-2.2320977878314108E-2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-2.6933253885439656E-2</v>
      </c>
      <c r="BS153" s="145">
        <f>IF(OR(DataGrowthRates!BR153="",DataGrowthRates!BS153=""),"",DataGrowthRates!BS153-DataGrowthRates!BR153)</f>
        <v>8.8418295513714718E-4</v>
      </c>
      <c r="BT153" s="145">
        <f>IF(OR(DataGrowthRates!BS153="",DataGrowthRates!BT153=""),"",DataGrowthRates!BT153-DataGrowthRates!BS153)</f>
        <v>5.9061063906009847E-2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-0.12700632894031294</v>
      </c>
      <c r="BX153" s="145">
        <f>IF(OR(DataGrowthRates!BW153="",DataGrowthRates!BX153=""),"",DataGrowthRates!BX153-DataGrowthRates!BW153)</f>
        <v>0.93172265731628401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2.5666482720992284E-2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-0.34027046768550673</v>
      </c>
      <c r="CC153" s="145">
        <f>IF(OR(DataGrowthRates!CB153="",DataGrowthRates!CC153=""),"",DataGrowthRates!CC153-DataGrowthRates!CB153)</f>
        <v>0</v>
      </c>
      <c r="CD153" s="145">
        <f>IF(OR(DataGrowthRates!CC153="",DataGrowthRates!CD153=""),"",DataGrowthRates!CD153-DataGrowthRates!CC153)</f>
        <v>-3.1115715731519666E-2</v>
      </c>
      <c r="CE153" s="145">
        <f>IF(OR(DataGrowthRates!CD153="",DataGrowthRates!CE153=""),"",DataGrowthRates!CE153-DataGrowthRates!CD153)</f>
        <v>0</v>
      </c>
      <c r="CF153" s="145" t="str">
        <f>IF(OR(DataGrowthRates!CE153="",DataGrowthRates!CF153=""),"",DataGrowthRates!CF153-DataGrowthRates!CE153)</f>
        <v/>
      </c>
      <c r="CG153" s="145" t="str">
        <f>IF(OR(DataGrowthRates!CF153="",DataGrowthRates!CG153=""),"",DataGrowthRates!CG153-DataGrowthRates!CF153)</f>
        <v/>
      </c>
      <c r="CH153" s="145" t="str">
        <f>IF(OR(DataGrowthRates!CG153="",DataGrowthRates!CH153=""),"",DataGrowthRates!CH153-DataGrowthRates!CG153)</f>
        <v/>
      </c>
    </row>
    <row r="154" spans="1:86" x14ac:dyDescent="0.3">
      <c r="A154" s="5" t="s">
        <v>149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>
        <f>IF(OR(DataGrowthRates!BE154="",DataGrowthRates!BF154=""),"",DataGrowthRates!BF154-DataGrowthRates!BE154)</f>
        <v>0.51815506863008709</v>
      </c>
      <c r="BG154" s="145">
        <f>IF(OR(DataGrowthRates!BF154="",DataGrowthRates!BG154=""),"",DataGrowthRates!BG154-DataGrowthRates!BF154)</f>
        <v>-0.58234256156129738</v>
      </c>
      <c r="BH154" s="145">
        <f>IF(OR(DataGrowthRates!BG154="",DataGrowthRates!BH154=""),"",DataGrowthRates!BH154-DataGrowthRates!BG154)</f>
        <v>-7.9191425111760472E-2</v>
      </c>
      <c r="BI154" s="145">
        <f>IF(OR(DataGrowthRates!BH154="",DataGrowthRates!BI154=""),"",DataGrowthRates!BI154-DataGrowthRates!BH154)</f>
        <v>0</v>
      </c>
      <c r="BJ154" s="145">
        <f>IF(OR(DataGrowthRates!BI154="",DataGrowthRates!BJ154=""),"",DataGrowthRates!BJ154-DataGrowthRates!BI154)</f>
        <v>0.19946775684155504</v>
      </c>
      <c r="BK154" s="145">
        <f>IF(OR(DataGrowthRates!BJ154="",DataGrowthRates!BK154=""),"",DataGrowthRates!BK154-DataGrowthRates!BJ154)</f>
        <v>0.55810679901730009</v>
      </c>
      <c r="BL154" s="145">
        <f>IF(OR(DataGrowthRates!BK154="",DataGrowthRates!BL154=""),"",DataGrowthRates!BL154-DataGrowthRates!BK154)</f>
        <v>-0.52587511885273575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-2.8186069067539954E-2</v>
      </c>
      <c r="BO154" s="145">
        <f>IF(OR(DataGrowthRates!BN154="",DataGrowthRates!BO154=""),"",DataGrowthRates!BO154-DataGrowthRates!BN154)</f>
        <v>-1.5180653005617455</v>
      </c>
      <c r="BP154" s="145">
        <f>IF(OR(DataGrowthRates!BO154="",DataGrowthRates!BP154=""),"",DataGrowthRates!BP154-DataGrowthRates!BO154)</f>
        <v>-2.0020152530168644E-2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-4.0537252504370347E-2</v>
      </c>
      <c r="BS154" s="145">
        <f>IF(OR(DataGrowthRates!BR154="",DataGrowthRates!BS154=""),"",DataGrowthRates!BS154-DataGrowthRates!BR154)</f>
        <v>0</v>
      </c>
      <c r="BT154" s="145">
        <f>IF(OR(DataGrowthRates!BS154="",DataGrowthRates!BT154=""),"",DataGrowthRates!BT154-DataGrowthRates!BS154)</f>
        <v>2.8174634220758499E-2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3.7659002531321928E-2</v>
      </c>
      <c r="BX154" s="145">
        <f>IF(OR(DataGrowthRates!BW154="",DataGrowthRates!BX154=""),"",DataGrowthRates!BX154-DataGrowthRates!BW154)</f>
        <v>1.2055456010443872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0.16015581974438398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-0.32462880225543223</v>
      </c>
      <c r="CC154" s="145">
        <f>IF(OR(DataGrowthRates!CB154="",DataGrowthRates!CC154=""),"",DataGrowthRates!CC154-DataGrowthRates!CB154)</f>
        <v>0</v>
      </c>
      <c r="CD154" s="145">
        <f>IF(OR(DataGrowthRates!CC154="",DataGrowthRates!CD154=""),"",DataGrowthRates!CD154-DataGrowthRates!CC154)</f>
        <v>2.5769234117980488E-2</v>
      </c>
      <c r="CE154" s="145">
        <f>IF(OR(DataGrowthRates!CD154="",DataGrowthRates!CE154=""),"",DataGrowthRates!CE154-DataGrowthRates!CD154)</f>
        <v>0</v>
      </c>
      <c r="CF154" s="145" t="str">
        <f>IF(OR(DataGrowthRates!CE154="",DataGrowthRates!CF154=""),"",DataGrowthRates!CF154-DataGrowthRates!CE154)</f>
        <v/>
      </c>
      <c r="CG154" s="145" t="str">
        <f>IF(OR(DataGrowthRates!CF154="",DataGrowthRates!CG154=""),"",DataGrowthRates!CG154-DataGrowthRates!CF154)</f>
        <v/>
      </c>
      <c r="CH154" s="145" t="str">
        <f>IF(OR(DataGrowthRates!CG154="",DataGrowthRates!CH154=""),"",DataGrowthRates!CH154-DataGrowthRates!CG154)</f>
        <v/>
      </c>
    </row>
    <row r="155" spans="1:86" x14ac:dyDescent="0.3">
      <c r="A155" s="62" t="s">
        <v>150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103"/>
      <c r="AQ155" s="103"/>
      <c r="AR155" s="146"/>
      <c r="AS155" s="146"/>
      <c r="AT155" s="146"/>
      <c r="AU155" s="146"/>
      <c r="AV155" s="146"/>
      <c r="AW155" s="10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>
        <f>IF(OR(DataGrowthRates!BF155="",DataGrowthRates!BG155=""),"",DataGrowthRates!BG155-DataGrowthRates!BF155)</f>
        <v>0.52032497098910957</v>
      </c>
      <c r="BH155" s="146">
        <f>IF(OR(DataGrowthRates!BG155="",DataGrowthRates!BH155=""),"",DataGrowthRates!BH155-DataGrowthRates!BG155)</f>
        <v>-8.4184172558949832E-3</v>
      </c>
      <c r="BI155" s="146">
        <f>IF(OR(DataGrowthRates!BH155="",DataGrowthRates!BI155=""),"",DataGrowthRates!BI155-DataGrowthRates!BH155)</f>
        <v>0</v>
      </c>
      <c r="BJ155" s="146">
        <f>IF(OR(DataGrowthRates!BI155="",DataGrowthRates!BJ155=""),"",DataGrowthRates!BJ155-DataGrowthRates!BI155)</f>
        <v>0.28182483473456421</v>
      </c>
      <c r="BK155" s="146">
        <f>IF(OR(DataGrowthRates!BJ155="",DataGrowthRates!BK155=""),"",DataGrowthRates!BK155-DataGrowthRates!BJ155)</f>
        <v>0.21346220893944601</v>
      </c>
      <c r="BL155" s="146">
        <f>IF(OR(DataGrowthRates!BK155="",DataGrowthRates!BL155=""),"",DataGrowthRates!BL155-DataGrowthRates!BK155)</f>
        <v>-0.80654218641519182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0.13058439808215727</v>
      </c>
      <c r="BO155" s="146">
        <f>IF(OR(DataGrowthRates!BN155="",DataGrowthRates!BO155=""),"",DataGrowthRates!BO155-DataGrowthRates!BN155)</f>
        <v>-0.18008390500433391</v>
      </c>
      <c r="BP155" s="146">
        <f>IF(OR(DataGrowthRates!BO155="",DataGrowthRates!BP155=""),"",DataGrowthRates!BP155-DataGrowthRates!BO155)</f>
        <v>-2.5278408672987585E-2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-1.2661364414570109E-2</v>
      </c>
      <c r="BS155" s="146">
        <f>IF(OR(DataGrowthRates!BR155="",DataGrowthRates!BS155=""),"",DataGrowthRates!BS155-DataGrowthRates!BR155)</f>
        <v>-1.1825866174894006E-2</v>
      </c>
      <c r="BT155" s="146">
        <f>IF(OR(DataGrowthRates!BS155="",DataGrowthRates!BT155=""),"",DataGrowthRates!BT155-DataGrowthRates!BS155)</f>
        <v>5.3346353189918094E-2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0.10397863253457729</v>
      </c>
      <c r="BX155" s="146">
        <f>IF(OR(DataGrowthRates!BW155="",DataGrowthRates!BX155=""),"",DataGrowthRates!BX155-DataGrowthRates!BW155)</f>
        <v>0.18491515159090355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-6.9776028113222477E-2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0.11057490745284859</v>
      </c>
      <c r="CC155" s="146">
        <f>IF(OR(DataGrowthRates!CB155="",DataGrowthRates!CC155=""),"",DataGrowthRates!CC155-DataGrowthRates!CB155)</f>
        <v>0</v>
      </c>
      <c r="CD155" s="146">
        <f>IF(OR(DataGrowthRates!CC155="",DataGrowthRates!CD155=""),"",DataGrowthRates!CD155-DataGrowthRates!CC155)</f>
        <v>-0.21612448081964342</v>
      </c>
      <c r="CE155" s="146">
        <f>IF(OR(DataGrowthRates!CD155="",DataGrowthRates!CE155=""),"",DataGrowthRates!CE155-DataGrowthRates!CD155)</f>
        <v>0</v>
      </c>
      <c r="CF155" s="146" t="str">
        <f>IF(OR(DataGrowthRates!CE155="",DataGrowthRates!CF155=""),"",DataGrowthRates!CF155-DataGrowthRates!CE155)</f>
        <v/>
      </c>
      <c r="CG155" s="146" t="str">
        <f>IF(OR(DataGrowthRates!CF155="",DataGrowthRates!CG155=""),"",DataGrowthRates!CG155-DataGrowthRates!CF155)</f>
        <v/>
      </c>
      <c r="CH155" s="146" t="str">
        <f>IF(OR(DataGrowthRates!CG155="",DataGrowthRates!CH155=""),"",DataGrowthRates!CH155-DataGrowthRates!CG155)</f>
        <v/>
      </c>
    </row>
    <row r="156" spans="1:86" x14ac:dyDescent="0.3">
      <c r="A156" s="63" t="s">
        <v>151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>
        <f>IF(OR(DataGrowthRates!BG156="",DataGrowthRates!BH156=""),"",DataGrowthRates!BH156-DataGrowthRates!BG156)</f>
        <v>-0.46347884873536538</v>
      </c>
      <c r="BI156" s="144">
        <f>IF(OR(DataGrowthRates!BH156="",DataGrowthRates!BI156=""),"",DataGrowthRates!BI156-DataGrowthRates!BH156)</f>
        <v>8.4148838572936757E-2</v>
      </c>
      <c r="BJ156" s="144">
        <f>IF(OR(DataGrowthRates!BI156="",DataGrowthRates!BJ156=""),"",DataGrowthRates!BJ156-DataGrowthRates!BI156)</f>
        <v>-0.53865641003272691</v>
      </c>
      <c r="BK156" s="144">
        <f>IF(OR(DataGrowthRates!BJ156="",DataGrowthRates!BK156=""),"",DataGrowthRates!BK156-DataGrowthRates!BJ156)</f>
        <v>1.1207565221369995</v>
      </c>
      <c r="BL156" s="144">
        <f>IF(OR(DataGrowthRates!BK156="",DataGrowthRates!BL156=""),"",DataGrowthRates!BL156-DataGrowthRates!BK156)</f>
        <v>-0.58353820151795421</v>
      </c>
      <c r="BM156" s="144">
        <f>IF(OR(DataGrowthRates!BL156="",DataGrowthRates!BM156=""),"",DataGrowthRates!BM156-DataGrowthRates!BL156)</f>
        <v>0</v>
      </c>
      <c r="BN156" s="144">
        <f>IF(OR(DataGrowthRates!BM156="",DataGrowthRates!BN156=""),"",DataGrowthRates!BN156-DataGrowthRates!BM156)</f>
        <v>0.43059678550849378</v>
      </c>
      <c r="BO156" s="144">
        <f>IF(OR(DataGrowthRates!BN156="",DataGrowthRates!BO156=""),"",DataGrowthRates!BO156-DataGrowthRates!BN156)</f>
        <v>-1.225827241382667</v>
      </c>
      <c r="BP156" s="144">
        <f>IF(OR(DataGrowthRates!BO156="",DataGrowthRates!BP156=""),"",DataGrowthRates!BP156-DataGrowthRates!BO156)</f>
        <v>-8.8966738545410706E-3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2.2856908343538151E-4</v>
      </c>
      <c r="BS156" s="144">
        <f>IF(OR(DataGrowthRates!BR156="",DataGrowthRates!BS156=""),"",DataGrowthRates!BS156-DataGrowthRates!BR156)</f>
        <v>0.39989117585855016</v>
      </c>
      <c r="BT156" s="144">
        <f>IF(OR(DataGrowthRates!BS156="",DataGrowthRates!BT156=""),"",DataGrowthRates!BT156-DataGrowthRates!BS156)</f>
        <v>1.3484084724673107E-2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0.16858923363583989</v>
      </c>
      <c r="BX156" s="144">
        <f>IF(OR(DataGrowthRates!BW156="",DataGrowthRates!BX156=""),"",DataGrowthRates!BX156-DataGrowthRates!BW156)</f>
        <v>-0.20024638452984611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-0.42203850949055877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0.25138813258963388</v>
      </c>
      <c r="CC156" s="144">
        <f>IF(OR(DataGrowthRates!CB156="",DataGrowthRates!CC156=""),"",DataGrowthRates!CC156-DataGrowthRates!CB156)</f>
        <v>0</v>
      </c>
      <c r="CD156" s="144">
        <f>IF(OR(DataGrowthRates!CC156="",DataGrowthRates!CD156=""),"",DataGrowthRates!CD156-DataGrowthRates!CC156)</f>
        <v>-0.22620781978506699</v>
      </c>
      <c r="CE156" s="144">
        <f>IF(OR(DataGrowthRates!CD156="",DataGrowthRates!CE156=""),"",DataGrowthRates!CE156-DataGrowthRates!CD156)</f>
        <v>0</v>
      </c>
      <c r="CF156" s="144" t="str">
        <f>IF(OR(DataGrowthRates!CE156="",DataGrowthRates!CF156=""),"",DataGrowthRates!CF156-DataGrowthRates!CE156)</f>
        <v/>
      </c>
      <c r="CG156" s="144" t="str">
        <f>IF(OR(DataGrowthRates!CF156="",DataGrowthRates!CG156=""),"",DataGrowthRates!CG156-DataGrowthRates!CF156)</f>
        <v/>
      </c>
      <c r="CH156" s="144" t="str">
        <f>IF(OR(DataGrowthRates!CG156="",DataGrowthRates!CH156=""),"",DataGrowthRates!CH156-DataGrowthRates!CG156)</f>
        <v/>
      </c>
    </row>
    <row r="157" spans="1:86" x14ac:dyDescent="0.3">
      <c r="A157" s="5" t="s">
        <v>152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>
        <f>IF(OR(DataGrowthRates!BH157="",DataGrowthRates!BI157=""),"",DataGrowthRates!BI157-DataGrowthRates!BH157)</f>
        <v>1.0662954434214338</v>
      </c>
      <c r="BJ157" s="145">
        <f>IF(OR(DataGrowthRates!BI157="",DataGrowthRates!BJ157=""),"",DataGrowthRates!BJ157-DataGrowthRates!BI157)</f>
        <v>-3.0805655291410328E-2</v>
      </c>
      <c r="BK157" s="145">
        <f>IF(OR(DataGrowthRates!BJ157="",DataGrowthRates!BK157=""),"",DataGrowthRates!BK157-DataGrowthRates!BJ157)</f>
        <v>0.16243719187763939</v>
      </c>
      <c r="BL157" s="145">
        <f>IF(OR(DataGrowthRates!BK157="",DataGrowthRates!BL157=""),"",DataGrowthRates!BL157-DataGrowthRates!BK157)</f>
        <v>-0.80359100850177989</v>
      </c>
      <c r="BM157" s="145">
        <f>IF(OR(DataGrowthRates!BL157="",DataGrowthRates!BM157=""),"",DataGrowthRates!BM157-DataGrowthRates!BL157)</f>
        <v>0</v>
      </c>
      <c r="BN157" s="145">
        <f>IF(OR(DataGrowthRates!BM157="",DataGrowthRates!BN157=""),"",DataGrowthRates!BN157-DataGrowthRates!BM157)</f>
        <v>-1.7499630516609801</v>
      </c>
      <c r="BO157" s="145">
        <f>IF(OR(DataGrowthRates!BN157="",DataGrowthRates!BO157=""),"",DataGrowthRates!BO157-DataGrowthRates!BN157)</f>
        <v>1.3076762945098566</v>
      </c>
      <c r="BP157" s="145">
        <f>IF(OR(DataGrowthRates!BO157="",DataGrowthRates!BP157=""),"",DataGrowthRates!BP157-DataGrowthRates!BO157)</f>
        <v>-5.0437207149696128E-2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-0.19532588010695418</v>
      </c>
      <c r="BS157" s="145">
        <f>IF(OR(DataGrowthRates!BR157="",DataGrowthRates!BS157=""),"",DataGrowthRates!BS157-DataGrowthRates!BR157)</f>
        <v>0.39192626176025858</v>
      </c>
      <c r="BT157" s="145">
        <f>IF(OR(DataGrowthRates!BS157="",DataGrowthRates!BT157=""),"",DataGrowthRates!BT157-DataGrowthRates!BS157)</f>
        <v>-0.67331374125245258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-0.14877053453811984</v>
      </c>
      <c r="BX157" s="145">
        <f>IF(OR(DataGrowthRates!BW157="",DataGrowthRates!BX157=""),"",DataGrowthRates!BX157-DataGrowthRates!BW157)</f>
        <v>-2.5900227758604899E-2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0.24452077412794981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-0.18830388343000681</v>
      </c>
      <c r="CC157" s="145">
        <f>IF(OR(DataGrowthRates!CB157="",DataGrowthRates!CC157=""),"",DataGrowthRates!CC157-DataGrowthRates!CB157)</f>
        <v>0</v>
      </c>
      <c r="CD157" s="145">
        <f>IF(OR(DataGrowthRates!CC157="",DataGrowthRates!CD157=""),"",DataGrowthRates!CD157-DataGrowthRates!CC157)</f>
        <v>-1.6857621365277353E-2</v>
      </c>
      <c r="CE157" s="145">
        <f>IF(OR(DataGrowthRates!CD157="",DataGrowthRates!CE157=""),"",DataGrowthRates!CE157-DataGrowthRates!CD157)</f>
        <v>0</v>
      </c>
      <c r="CF157" s="145" t="str">
        <f>IF(OR(DataGrowthRates!CE157="",DataGrowthRates!CF157=""),"",DataGrowthRates!CF157-DataGrowthRates!CE157)</f>
        <v/>
      </c>
      <c r="CG157" s="145" t="str">
        <f>IF(OR(DataGrowthRates!CF157="",DataGrowthRates!CG157=""),"",DataGrowthRates!CG157-DataGrowthRates!CF157)</f>
        <v/>
      </c>
      <c r="CH157" s="145" t="str">
        <f>IF(OR(DataGrowthRates!CG157="",DataGrowthRates!CH157=""),"",DataGrowthRates!CH157-DataGrowthRates!CG157)</f>
        <v/>
      </c>
    </row>
    <row r="158" spans="1:86" x14ac:dyDescent="0.3">
      <c r="A158" s="5" t="s">
        <v>153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>
        <f>IF(OR(DataGrowthRates!BI158="",DataGrowthRates!BJ158=""),"",DataGrowthRates!BJ158-DataGrowthRates!BI158)</f>
        <v>-0.18767449610921871</v>
      </c>
      <c r="BK158" s="145">
        <f>IF(OR(DataGrowthRates!BJ158="",DataGrowthRates!BK158=""),"",DataGrowthRates!BK158-DataGrowthRates!BJ158)</f>
        <v>-0.32534118988329297</v>
      </c>
      <c r="BL158" s="145">
        <f>IF(OR(DataGrowthRates!BK158="",DataGrowthRates!BL158=""),"",DataGrowthRates!BL158-DataGrowthRates!BK158)</f>
        <v>-0.22991848051179864</v>
      </c>
      <c r="BM158" s="145">
        <f>IF(OR(DataGrowthRates!BL158="",DataGrowthRates!BM158=""),"",DataGrowthRates!BM158-DataGrowthRates!BL158)</f>
        <v>0</v>
      </c>
      <c r="BN158" s="145">
        <f>IF(OR(DataGrowthRates!BM158="",DataGrowthRates!BN158=""),"",DataGrowthRates!BN158-DataGrowthRates!BM158)</f>
        <v>-1.371413384867999</v>
      </c>
      <c r="BO158" s="145">
        <f>IF(OR(DataGrowthRates!BN158="",DataGrowthRates!BO158=""),"",DataGrowthRates!BO158-DataGrowthRates!BN158)</f>
        <v>0.65047811622546847</v>
      </c>
      <c r="BP158" s="145">
        <f>IF(OR(DataGrowthRates!BO158="",DataGrowthRates!BP158=""),"",DataGrowthRates!BP158-DataGrowthRates!BO158)</f>
        <v>-1.0456696900039919E-2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-9.0152222505196722E-2</v>
      </c>
      <c r="BS158" s="145">
        <f>IF(OR(DataGrowthRates!BR158="",DataGrowthRates!BS158=""),"",DataGrowthRates!BS158-DataGrowthRates!BR158)</f>
        <v>-6.8277310924367285E-2</v>
      </c>
      <c r="BT158" s="145">
        <f>IF(OR(DataGrowthRates!BS158="",DataGrowthRates!BT158=""),"",DataGrowthRates!BT158-DataGrowthRates!BS158)</f>
        <v>-7.6573176545365218E-2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2.4366820748582541E-3</v>
      </c>
      <c r="BX158" s="145">
        <f>IF(OR(DataGrowthRates!BW158="",DataGrowthRates!BX158=""),"",DataGrowthRates!BX158-DataGrowthRates!BW158)</f>
        <v>-1.415000746169282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-0.16193941112487664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-0.78434369611457733</v>
      </c>
      <c r="CC158" s="145">
        <f>IF(OR(DataGrowthRates!CB158="",DataGrowthRates!CC158=""),"",DataGrowthRates!CC158-DataGrowthRates!CB158)</f>
        <v>0</v>
      </c>
      <c r="CD158" s="145">
        <f>IF(OR(DataGrowthRates!CC158="",DataGrowthRates!CD158=""),"",DataGrowthRates!CD158-DataGrowthRates!CC158)</f>
        <v>6.8461243253832293E-3</v>
      </c>
      <c r="CE158" s="145">
        <f>IF(OR(DataGrowthRates!CD158="",DataGrowthRates!CE158=""),"",DataGrowthRates!CE158-DataGrowthRates!CD158)</f>
        <v>0</v>
      </c>
      <c r="CF158" s="145" t="str">
        <f>IF(OR(DataGrowthRates!CE158="",DataGrowthRates!CF158=""),"",DataGrowthRates!CF158-DataGrowthRates!CE158)</f>
        <v/>
      </c>
      <c r="CG158" s="145" t="str">
        <f>IF(OR(DataGrowthRates!CF158="",DataGrowthRates!CG158=""),"",DataGrowthRates!CG158-DataGrowthRates!CF158)</f>
        <v/>
      </c>
      <c r="CH158" s="145" t="str">
        <f>IF(OR(DataGrowthRates!CG158="",DataGrowthRates!CH158=""),"",DataGrowthRates!CH158-DataGrowthRates!CG158)</f>
        <v/>
      </c>
    </row>
    <row r="159" spans="1:86" x14ac:dyDescent="0.3">
      <c r="A159" s="62" t="s">
        <v>154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103"/>
      <c r="AQ159" s="103"/>
      <c r="AR159" s="146"/>
      <c r="AS159" s="146"/>
      <c r="AT159" s="146"/>
      <c r="AU159" s="146"/>
      <c r="AV159" s="146"/>
      <c r="AW159" s="10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>
        <f>IF(OR(DataGrowthRates!BJ159="",DataGrowthRates!BK159=""),"",DataGrowthRates!BK159-DataGrowthRates!BJ159)</f>
        <v>0.31611815275377664</v>
      </c>
      <c r="BL159" s="146">
        <f>IF(OR(DataGrowthRates!BK159="",DataGrowthRates!BL159=""),"",DataGrowthRates!BL159-DataGrowthRates!BK159)</f>
        <v>0.55907403167979619</v>
      </c>
      <c r="BM159" s="146">
        <f>IF(OR(DataGrowthRates!BL159="",DataGrowthRates!BM159=""),"",DataGrowthRates!BM159-DataGrowthRates!BL159)</f>
        <v>0</v>
      </c>
      <c r="BN159" s="146">
        <f>IF(OR(DataGrowthRates!BM159="",DataGrowthRates!BN159=""),"",DataGrowthRates!BN159-DataGrowthRates!BM159)</f>
        <v>-1.4478600734613229</v>
      </c>
      <c r="BO159" s="146">
        <f>IF(OR(DataGrowthRates!BN159="",DataGrowthRates!BO159=""),"",DataGrowthRates!BO159-DataGrowthRates!BN159)</f>
        <v>-1.1171833351170954</v>
      </c>
      <c r="BP159" s="146">
        <f>IF(OR(DataGrowthRates!BO159="",DataGrowthRates!BP159=""),"",DataGrowthRates!BP159-DataGrowthRates!BO159)</f>
        <v>1.485696194732461E-2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9.0449606964852602E-2</v>
      </c>
      <c r="BS159" s="146">
        <f>IF(OR(DataGrowthRates!BR159="",DataGrowthRates!BS159=""),"",DataGrowthRates!BS159-DataGrowthRates!BR159)</f>
        <v>0.51329709465389062</v>
      </c>
      <c r="BT159" s="146">
        <f>IF(OR(DataGrowthRates!BS159="",DataGrowthRates!BT159=""),"",DataGrowthRates!BT159-DataGrowthRates!BS159)</f>
        <v>-0.37710842728018534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4.8151924769730736E-2</v>
      </c>
      <c r="BX159" s="146">
        <f>IF(OR(DataGrowthRates!BW159="",DataGrowthRates!BX159=""),"",DataGrowthRates!BX159-DataGrowthRates!BW159)</f>
        <v>7.458264084373889E-2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0.47851384400720021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-1.2399060920535536</v>
      </c>
      <c r="CC159" s="146">
        <f>IF(OR(DataGrowthRates!CB159="",DataGrowthRates!CC159=""),"",DataGrowthRates!CC159-DataGrowthRates!CB159)</f>
        <v>0</v>
      </c>
      <c r="CD159" s="146">
        <f>IF(OR(DataGrowthRates!CC159="",DataGrowthRates!CD159=""),"",DataGrowthRates!CD159-DataGrowthRates!CC159)</f>
        <v>9.4815749952966044E-2</v>
      </c>
      <c r="CE159" s="146">
        <f>IF(OR(DataGrowthRates!CD159="",DataGrowthRates!CE159=""),"",DataGrowthRates!CE159-DataGrowthRates!CD159)</f>
        <v>0</v>
      </c>
      <c r="CF159" s="146" t="str">
        <f>IF(OR(DataGrowthRates!CE159="",DataGrowthRates!CF159=""),"",DataGrowthRates!CF159-DataGrowthRates!CE159)</f>
        <v/>
      </c>
      <c r="CG159" s="146" t="str">
        <f>IF(OR(DataGrowthRates!CF159="",DataGrowthRates!CG159=""),"",DataGrowthRates!CG159-DataGrowthRates!CF159)</f>
        <v/>
      </c>
      <c r="CH159" s="146" t="str">
        <f>IF(OR(DataGrowthRates!CG159="",DataGrowthRates!CH159=""),"",DataGrowthRates!CH159-DataGrowthRates!CG159)</f>
        <v/>
      </c>
    </row>
    <row r="160" spans="1:86" x14ac:dyDescent="0.3">
      <c r="A160" s="63" t="s">
        <v>155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>
        <f>IF(OR(DataGrowthRates!BK160="",DataGrowthRates!BL160=""),"",DataGrowthRates!BL160-DataGrowthRates!BK160)</f>
        <v>-0.57942953248462636</v>
      </c>
      <c r="BM160" s="144">
        <f>IF(OR(DataGrowthRates!BL160="",DataGrowthRates!BM160=""),"",DataGrowthRates!BM160-DataGrowthRates!BL160)</f>
        <v>0.22834183698881017</v>
      </c>
      <c r="BN160" s="144">
        <f>IF(OR(DataGrowthRates!BM160="",DataGrowthRates!BN160=""),"",DataGrowthRates!BN160-DataGrowthRates!BM160)</f>
        <v>-0.49171543092602255</v>
      </c>
      <c r="BO160" s="144">
        <f>IF(OR(DataGrowthRates!BN160="",DataGrowthRates!BO160=""),"",DataGrowthRates!BO160-DataGrowthRates!BN160)</f>
        <v>1.2945638034354969</v>
      </c>
      <c r="BP160" s="144">
        <f>IF(OR(DataGrowthRates!BO160="",DataGrowthRates!BP160=""),"",DataGrowthRates!BP160-DataGrowthRates!BO160)</f>
        <v>0.31866311517825563</v>
      </c>
      <c r="BQ160" s="144">
        <f>IF(OR(DataGrowthRates!BP160="",DataGrowthRates!BQ160=""),"",DataGrowthRates!BQ160-DataGrowthRates!BP160)</f>
        <v>0</v>
      </c>
      <c r="BR160" s="144">
        <f>IF(OR(DataGrowthRates!BQ160="",DataGrowthRates!BR160=""),"",DataGrowthRates!BR160-DataGrowthRates!BQ160)</f>
        <v>-0.30901272717621797</v>
      </c>
      <c r="BS160" s="144">
        <f>IF(OR(DataGrowthRates!BR160="",DataGrowthRates!BS160=""),"",DataGrowthRates!BS160-DataGrowthRates!BR160)</f>
        <v>-0.59516052312585832</v>
      </c>
      <c r="BT160" s="144">
        <f>IF(OR(DataGrowthRates!BS160="",DataGrowthRates!BT160=""),"",DataGrowthRates!BT160-DataGrowthRates!BS160)</f>
        <v>5.2368117057843833E-3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2.4177699753763049E-2</v>
      </c>
      <c r="BX160" s="144">
        <f>IF(OR(DataGrowthRates!BW160="",DataGrowthRates!BX160=""),"",DataGrowthRates!BX160-DataGrowthRates!BW160)</f>
        <v>-0.39436112862179562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-0.21529293353405543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1.1871915984227517</v>
      </c>
      <c r="CC160" s="144">
        <f>IF(OR(DataGrowthRates!CB160="",DataGrowthRates!CC160=""),"",DataGrowthRates!CC160-DataGrowthRates!CB160)</f>
        <v>0</v>
      </c>
      <c r="CD160" s="144">
        <f>IF(OR(DataGrowthRates!CC160="",DataGrowthRates!CD160=""),"",DataGrowthRates!CD160-DataGrowthRates!CC160)</f>
        <v>0.26191811179605184</v>
      </c>
      <c r="CE160" s="144">
        <f>IF(OR(DataGrowthRates!CD160="",DataGrowthRates!CE160=""),"",DataGrowthRates!CE160-DataGrowthRates!CD160)</f>
        <v>0</v>
      </c>
      <c r="CF160" s="144" t="str">
        <f>IF(OR(DataGrowthRates!CE160="",DataGrowthRates!CF160=""),"",DataGrowthRates!CF160-DataGrowthRates!CE160)</f>
        <v/>
      </c>
      <c r="CG160" s="144" t="str">
        <f>IF(OR(DataGrowthRates!CF160="",DataGrowthRates!CG160=""),"",DataGrowthRates!CG160-DataGrowthRates!CF160)</f>
        <v/>
      </c>
      <c r="CH160" s="144" t="str">
        <f>IF(OR(DataGrowthRates!CG160="",DataGrowthRates!CH160=""),"",DataGrowthRates!CH160-DataGrowthRates!CG160)</f>
        <v/>
      </c>
    </row>
    <row r="161" spans="1:86" x14ac:dyDescent="0.3">
      <c r="A161" s="5" t="s">
        <v>156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>
        <f>IF(OR(DataGrowthRates!BL161="",DataGrowthRates!BM161=""),"",DataGrowthRates!BM161-DataGrowthRates!BL161)</f>
        <v>-4.3605986084629365</v>
      </c>
      <c r="BN161" s="145">
        <f>IF(OR(DataGrowthRates!BM161="",DataGrowthRates!BN161=""),"",DataGrowthRates!BN161-DataGrowthRates!BM161)</f>
        <v>2.9451000072184819</v>
      </c>
      <c r="BO161" s="145">
        <f>IF(OR(DataGrowthRates!BN161="",DataGrowthRates!BO161=""),"",DataGrowthRates!BO161-DataGrowthRates!BN161)</f>
        <v>0.27500187218078409</v>
      </c>
      <c r="BP161" s="145">
        <f>IF(OR(DataGrowthRates!BO161="",DataGrowthRates!BP161=""),"",DataGrowthRates!BP161-DataGrowthRates!BO161)</f>
        <v>0.40913291402209495</v>
      </c>
      <c r="BQ161" s="145">
        <f>IF(OR(DataGrowthRates!BP161="",DataGrowthRates!BQ161=""),"",DataGrowthRates!BQ161-DataGrowthRates!BP161)</f>
        <v>0</v>
      </c>
      <c r="BR161" s="145">
        <f>IF(OR(DataGrowthRates!BQ161="",DataGrowthRates!BR161=""),"",DataGrowthRates!BR161-DataGrowthRates!BQ161)</f>
        <v>-0.24950792056464266</v>
      </c>
      <c r="BS161" s="145">
        <f>IF(OR(DataGrowthRates!BR161="",DataGrowthRates!BS161=""),"",DataGrowthRates!BS161-DataGrowthRates!BR161)</f>
        <v>-0.36202686208694246</v>
      </c>
      <c r="BT161" s="145">
        <f>IF(OR(DataGrowthRates!BS161="",DataGrowthRates!BT161=""),"",DataGrowthRates!BT161-DataGrowthRates!BS161)</f>
        <v>-0.16231096395980416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0</v>
      </c>
      <c r="BW161" s="145">
        <f>IF(OR(DataGrowthRates!BV161="",DataGrowthRates!BW161=""),"",DataGrowthRates!BW161-DataGrowthRates!BV161)</f>
        <v>0.11365310000880768</v>
      </c>
      <c r="BX161" s="145">
        <f>IF(OR(DataGrowthRates!BW161="",DataGrowthRates!BX161=""),"",DataGrowthRates!BX161-DataGrowthRates!BW161)</f>
        <v>-0.64847671425260245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4.1867802549340638E-2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-6.2488013625667804E-2</v>
      </c>
      <c r="CC161" s="145">
        <f>IF(OR(DataGrowthRates!CB161="",DataGrowthRates!CC161=""),"",DataGrowthRates!CC161-DataGrowthRates!CB161)</f>
        <v>0</v>
      </c>
      <c r="CD161" s="145">
        <f>IF(OR(DataGrowthRates!CC161="",DataGrowthRates!CD161=""),"",DataGrowthRates!CD161-DataGrowthRates!CC161)</f>
        <v>-0.1159206876641754</v>
      </c>
      <c r="CE161" s="145">
        <f>IF(OR(DataGrowthRates!CD161="",DataGrowthRates!CE161=""),"",DataGrowthRates!CE161-DataGrowthRates!CD161)</f>
        <v>0</v>
      </c>
      <c r="CF161" s="145" t="str">
        <f>IF(OR(DataGrowthRates!CE161="",DataGrowthRates!CF161=""),"",DataGrowthRates!CF161-DataGrowthRates!CE161)</f>
        <v/>
      </c>
      <c r="CG161" s="145" t="str">
        <f>IF(OR(DataGrowthRates!CF161="",DataGrowthRates!CG161=""),"",DataGrowthRates!CG161-DataGrowthRates!CF161)</f>
        <v/>
      </c>
      <c r="CH161" s="145" t="str">
        <f>IF(OR(DataGrowthRates!CG161="",DataGrowthRates!CH161=""),"",DataGrowthRates!CH161-DataGrowthRates!CG161)</f>
        <v/>
      </c>
    </row>
    <row r="162" spans="1:86" x14ac:dyDescent="0.3">
      <c r="A162" s="5" t="s">
        <v>157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>
        <f>IF(OR(DataGrowthRates!BM162="",DataGrowthRates!BN162=""),"",DataGrowthRates!BN162-DataGrowthRates!BM162)</f>
        <v>2.4435776517083152</v>
      </c>
      <c r="BO162" s="145">
        <f>IF(OR(DataGrowthRates!BN162="",DataGrowthRates!BO162=""),"",DataGrowthRates!BO162-DataGrowthRates!BN162)</f>
        <v>-0.8688392281081061</v>
      </c>
      <c r="BP162" s="145">
        <f>IF(OR(DataGrowthRates!BO162="",DataGrowthRates!BP162=""),"",DataGrowthRates!BP162-DataGrowthRates!BO162)</f>
        <v>0.10508155773424122</v>
      </c>
      <c r="BQ162" s="145">
        <f>IF(OR(DataGrowthRates!BP162="",DataGrowthRates!BQ162=""),"",DataGrowthRates!BQ162-DataGrowthRates!BP162)</f>
        <v>0</v>
      </c>
      <c r="BR162" s="145">
        <f>IF(OR(DataGrowthRates!BQ162="",DataGrowthRates!BR162=""),"",DataGrowthRates!BR162-DataGrowthRates!BQ162)</f>
        <v>-0.25576134398141548</v>
      </c>
      <c r="BS162" s="145">
        <f>IF(OR(DataGrowthRates!BR162="",DataGrowthRates!BS162=""),"",DataGrowthRates!BS162-DataGrowthRates!BR162)</f>
        <v>0.17536133681041832</v>
      </c>
      <c r="BT162" s="145">
        <f>IF(OR(DataGrowthRates!BS162="",DataGrowthRates!BT162=""),"",DataGrowthRates!BT162-DataGrowthRates!BS162)</f>
        <v>-0.27203121250447282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0</v>
      </c>
      <c r="BW162" s="145">
        <f>IF(OR(DataGrowthRates!BV162="",DataGrowthRates!BW162=""),"",DataGrowthRates!BW162-DataGrowthRates!BV162)</f>
        <v>0.33757215824459941</v>
      </c>
      <c r="BX162" s="145">
        <f>IF(OR(DataGrowthRates!BW162="",DataGrowthRates!BX162=""),"",DataGrowthRates!BX162-DataGrowthRates!BW162)</f>
        <v>2.1397017428968788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0.10109800661573232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1.5330868278553629</v>
      </c>
      <c r="CC162" s="145">
        <f>IF(OR(DataGrowthRates!CB162="",DataGrowthRates!CC162=""),"",DataGrowthRates!CC162-DataGrowthRates!CB162)</f>
        <v>0</v>
      </c>
      <c r="CD162" s="145">
        <f>IF(OR(DataGrowthRates!CC162="",DataGrowthRates!CD162=""),"",DataGrowthRates!CD162-DataGrowthRates!CC162)</f>
        <v>-2.4513264097273613E-2</v>
      </c>
      <c r="CE162" s="145">
        <f>IF(OR(DataGrowthRates!CD162="",DataGrowthRates!CE162=""),"",DataGrowthRates!CE162-DataGrowthRates!CD162)</f>
        <v>0</v>
      </c>
      <c r="CF162" s="145" t="str">
        <f>IF(OR(DataGrowthRates!CE162="",DataGrowthRates!CF162=""),"",DataGrowthRates!CF162-DataGrowthRates!CE162)</f>
        <v/>
      </c>
      <c r="CG162" s="145" t="str">
        <f>IF(OR(DataGrowthRates!CF162="",DataGrowthRates!CG162=""),"",DataGrowthRates!CG162-DataGrowthRates!CF162)</f>
        <v/>
      </c>
      <c r="CH162" s="145" t="str">
        <f>IF(OR(DataGrowthRates!CG162="",DataGrowthRates!CH162=""),"",DataGrowthRates!CH162-DataGrowthRates!CG162)</f>
        <v/>
      </c>
    </row>
    <row r="163" spans="1:86" x14ac:dyDescent="0.3">
      <c r="A163" s="62" t="s">
        <v>158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103"/>
      <c r="AQ163" s="103"/>
      <c r="AR163" s="146"/>
      <c r="AS163" s="146"/>
      <c r="AT163" s="146"/>
      <c r="AU163" s="146"/>
      <c r="AV163" s="146"/>
      <c r="AW163" s="10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>
        <f>IF(OR(DataGrowthRates!BN163="",DataGrowthRates!BO163=""),"",DataGrowthRates!BO163-DataGrowthRates!BN163)</f>
        <v>0.12240215764479956</v>
      </c>
      <c r="BP163" s="146">
        <f>IF(OR(DataGrowthRates!BO163="",DataGrowthRates!BP163=""),"",DataGrowthRates!BP163-DataGrowthRates!BO163)</f>
        <v>-1.9437546111813475E-3</v>
      </c>
      <c r="BQ163" s="146">
        <f>IF(OR(DataGrowthRates!BP163="",DataGrowthRates!BQ163=""),"",DataGrowthRates!BQ163-DataGrowthRates!BP163)</f>
        <v>0</v>
      </c>
      <c r="BR163" s="146">
        <f>IF(OR(DataGrowthRates!BQ163="",DataGrowthRates!BR163=""),"",DataGrowthRates!BR163-DataGrowthRates!BQ163)</f>
        <v>0.1874490193553715</v>
      </c>
      <c r="BS163" s="146">
        <f>IF(OR(DataGrowthRates!BR163="",DataGrowthRates!BS163=""),"",DataGrowthRates!BS163-DataGrowthRates!BR163)</f>
        <v>-0.43253810891863864</v>
      </c>
      <c r="BT163" s="146">
        <f>IF(OR(DataGrowthRates!BS163="",DataGrowthRates!BT163=""),"",DataGrowthRates!BT163-DataGrowthRates!BS163)</f>
        <v>-0.1232348985745908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</v>
      </c>
      <c r="BW163" s="146">
        <f>IF(OR(DataGrowthRates!BV163="",DataGrowthRates!BW163=""),"",DataGrowthRates!BW163-DataGrowthRates!BV163)</f>
        <v>0.57012513226368888</v>
      </c>
      <c r="BX163" s="146">
        <f>IF(OR(DataGrowthRates!BW163="",DataGrowthRates!BX163=""),"",DataGrowthRates!BX163-DataGrowthRates!BW163)</f>
        <v>0.55411673263310846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-8.3728314098863166E-5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0.88677599740751134</v>
      </c>
      <c r="CC163" s="146">
        <f>IF(OR(DataGrowthRates!CB163="",DataGrowthRates!CC163=""),"",DataGrowthRates!CC163-DataGrowthRates!CB163)</f>
        <v>0</v>
      </c>
      <c r="CD163" s="146">
        <f>IF(OR(DataGrowthRates!CC163="",DataGrowthRates!CD163=""),"",DataGrowthRates!CD163-DataGrowthRates!CC163)</f>
        <v>-1.8186077603401074E-2</v>
      </c>
      <c r="CE163" s="146">
        <f>IF(OR(DataGrowthRates!CD163="",DataGrowthRates!CE163=""),"",DataGrowthRates!CE163-DataGrowthRates!CD163)</f>
        <v>0</v>
      </c>
      <c r="CF163" s="146" t="str">
        <f>IF(OR(DataGrowthRates!CE163="",DataGrowthRates!CF163=""),"",DataGrowthRates!CF163-DataGrowthRates!CE163)</f>
        <v/>
      </c>
      <c r="CG163" s="146" t="str">
        <f>IF(OR(DataGrowthRates!CF163="",DataGrowthRates!CG163=""),"",DataGrowthRates!CG163-DataGrowthRates!CF163)</f>
        <v/>
      </c>
      <c r="CH163" s="146" t="str">
        <f>IF(OR(DataGrowthRates!CG163="",DataGrowthRates!CH163=""),"",DataGrowthRates!CH163-DataGrowthRates!CG163)</f>
        <v/>
      </c>
    </row>
    <row r="164" spans="1:86" x14ac:dyDescent="0.3">
      <c r="A164" s="63" t="s">
        <v>159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>
        <f>IF(OR(DataGrowthRates!BO164="",DataGrowthRates!BP164=""),"",DataGrowthRates!BP164-DataGrowthRates!BO164)</f>
        <v>-0.8746435858034971</v>
      </c>
      <c r="BQ164" s="144">
        <f>IF(OR(DataGrowthRates!BP164="",DataGrowthRates!BQ164=""),"",DataGrowthRates!BQ164-DataGrowthRates!BP164)</f>
        <v>-0.12502717982167866</v>
      </c>
      <c r="BR164" s="144">
        <f>IF(OR(DataGrowthRates!BQ164="",DataGrowthRates!BR164=""),"",DataGrowthRates!BR164-DataGrowthRates!BQ164)</f>
        <v>0.36291493836196764</v>
      </c>
      <c r="BS164" s="144">
        <f>IF(OR(DataGrowthRates!BR164="",DataGrowthRates!BS164=""),"",DataGrowthRates!BS164-DataGrowthRates!BR164)</f>
        <v>0.19271094613114848</v>
      </c>
      <c r="BT164" s="144">
        <f>IF(OR(DataGrowthRates!BS164="",DataGrowthRates!BT164=""),"",DataGrowthRates!BT164-DataGrowthRates!BS164)</f>
        <v>0.47445972682711357</v>
      </c>
      <c r="BU164" s="144">
        <f>IF(OR(DataGrowthRates!BT164="",DataGrowthRates!BU164=""),"",DataGrowthRates!BU164-DataGrowthRates!BT164)</f>
        <v>0</v>
      </c>
      <c r="BV164" s="144">
        <f>IF(OR(DataGrowthRates!BU164="",DataGrowthRates!BV164=""),"",DataGrowthRates!BV164-DataGrowthRates!BU164)</f>
        <v>0.44048012333444042</v>
      </c>
      <c r="BW164" s="144">
        <f>IF(OR(DataGrowthRates!BV164="",DataGrowthRates!BW164=""),"",DataGrowthRates!BW164-DataGrowthRates!BV164)</f>
        <v>-0.20701053574378747</v>
      </c>
      <c r="BX164" s="144">
        <f>IF(OR(DataGrowthRates!BW164="",DataGrowthRates!BX164=""),"",DataGrowthRates!BX164-DataGrowthRates!BW164)</f>
        <v>0.98631550495430886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4.2540228048528306E-2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-0.83113050373361652</v>
      </c>
      <c r="CC164" s="144">
        <f>IF(OR(DataGrowthRates!CB164="",DataGrowthRates!CC164=""),"",DataGrowthRates!CC164-DataGrowthRates!CB164)</f>
        <v>0</v>
      </c>
      <c r="CD164" s="144">
        <f>IF(OR(DataGrowthRates!CC164="",DataGrowthRates!CD164=""),"",DataGrowthRates!CD164-DataGrowthRates!CC164)</f>
        <v>-0.47093885697208826</v>
      </c>
      <c r="CE164" s="144">
        <f>IF(OR(DataGrowthRates!CD164="",DataGrowthRates!CE164=""),"",DataGrowthRates!CE164-DataGrowthRates!CD164)</f>
        <v>-6.0383158588139807E-2</v>
      </c>
      <c r="CF164" s="144" t="str">
        <f>IF(OR(DataGrowthRates!CE164="",DataGrowthRates!CF164=""),"",DataGrowthRates!CF164-DataGrowthRates!CE164)</f>
        <v/>
      </c>
      <c r="CG164" s="144" t="str">
        <f>IF(OR(DataGrowthRates!CF164="",DataGrowthRates!CG164=""),"",DataGrowthRates!CG164-DataGrowthRates!CF164)</f>
        <v/>
      </c>
      <c r="CH164" s="144" t="str">
        <f>IF(OR(DataGrowthRates!CG164="",DataGrowthRates!CH164=""),"",DataGrowthRates!CH164-DataGrowthRates!CG164)</f>
        <v/>
      </c>
    </row>
    <row r="165" spans="1:86" x14ac:dyDescent="0.3">
      <c r="A165" s="5" t="s">
        <v>160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>
        <f>IF(OR(DataGrowthRates!BP165="",DataGrowthRates!BQ165=""),"",DataGrowthRates!BQ165-DataGrowthRates!BP165)</f>
        <v>-0.78703703703703454</v>
      </c>
      <c r="BR165" s="145">
        <f>IF(OR(DataGrowthRates!BQ165="",DataGrowthRates!BR165=""),"",DataGrowthRates!BR165-DataGrowthRates!BQ165)</f>
        <v>0.36305125205661959</v>
      </c>
      <c r="BS165" s="145">
        <f>IF(OR(DataGrowthRates!BR165="",DataGrowthRates!BS165=""),"",DataGrowthRates!BS165-DataGrowthRates!BR165)</f>
        <v>-7.7876243235941445E-2</v>
      </c>
      <c r="BT165" s="145">
        <f>IF(OR(DataGrowthRates!BS165="",DataGrowthRates!BT165=""),"",DataGrowthRates!BT165-DataGrowthRates!BS165)</f>
        <v>0.7620138626678159</v>
      </c>
      <c r="BU165" s="145">
        <f>IF(OR(DataGrowthRates!BT165="",DataGrowthRates!BU165=""),"",DataGrowthRates!BU165-DataGrowthRates!BT165)</f>
        <v>0</v>
      </c>
      <c r="BV165" s="145">
        <f>IF(OR(DataGrowthRates!BU165="",DataGrowthRates!BV165=""),"",DataGrowthRates!BV165-DataGrowthRates!BU165)</f>
        <v>-0.31804033022061695</v>
      </c>
      <c r="BW165" s="145">
        <f>IF(OR(DataGrowthRates!BV165="",DataGrowthRates!BW165=""),"",DataGrowthRates!BW165-DataGrowthRates!BV165)</f>
        <v>-0.10537956895876732</v>
      </c>
      <c r="BX165" s="145">
        <f>IF(OR(DataGrowthRates!BW165="",DataGrowthRates!BX165=""),"",DataGrowthRates!BX165-DataGrowthRates!BW165)</f>
        <v>0.59892492520699747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-0.46452535307251885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5.5819718429427567E-2</v>
      </c>
      <c r="CC165" s="145">
        <f>IF(OR(DataGrowthRates!CB165="",DataGrowthRates!CC165=""),"",DataGrowthRates!CC165-DataGrowthRates!CB165)</f>
        <v>0</v>
      </c>
      <c r="CD165" s="145">
        <f>IF(OR(DataGrowthRates!CC165="",DataGrowthRates!CD165=""),"",DataGrowthRates!CD165-DataGrowthRates!CC165)</f>
        <v>0.32266530799107862</v>
      </c>
      <c r="CE165" s="145">
        <f>IF(OR(DataGrowthRates!CD165="",DataGrowthRates!CE165=""),"",DataGrowthRates!CE165-DataGrowthRates!CD165)</f>
        <v>2.7094763936862165E-2</v>
      </c>
      <c r="CF165" s="145" t="str">
        <f>IF(OR(DataGrowthRates!CE165="",DataGrowthRates!CF165=""),"",DataGrowthRates!CF165-DataGrowthRates!CE165)</f>
        <v/>
      </c>
      <c r="CG165" s="145" t="str">
        <f>IF(OR(DataGrowthRates!CF165="",DataGrowthRates!CG165=""),"",DataGrowthRates!CG165-DataGrowthRates!CF165)</f>
        <v/>
      </c>
      <c r="CH165" s="145" t="str">
        <f>IF(OR(DataGrowthRates!CG165="",DataGrowthRates!CH165=""),"",DataGrowthRates!CH165-DataGrowthRates!CG165)</f>
        <v/>
      </c>
    </row>
    <row r="166" spans="1:86" x14ac:dyDescent="0.3">
      <c r="A166" s="5" t="s">
        <v>161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>
        <f>IF(OR(DataGrowthRates!BQ166="",DataGrowthRates!BR166=""),"",DataGrowthRates!BR166-DataGrowthRates!BQ166)</f>
        <v>-0.70812497700483767</v>
      </c>
      <c r="BS166" s="145">
        <f>IF(OR(DataGrowthRates!BR166="",DataGrowthRates!BS166=""),"",DataGrowthRates!BS166-DataGrowthRates!BR166)</f>
        <v>-0.22761304791858805</v>
      </c>
      <c r="BT166" s="145">
        <f>IF(OR(DataGrowthRates!BS166="",DataGrowthRates!BT166=""),"",DataGrowthRates!BT166-DataGrowthRates!BS166)</f>
        <v>1.4071376624746978</v>
      </c>
      <c r="BU166" s="145">
        <f>IF(OR(DataGrowthRates!BT166="",DataGrowthRates!BU166=""),"",DataGrowthRates!BU166-DataGrowthRates!BT166)</f>
        <v>0</v>
      </c>
      <c r="BV166" s="145">
        <f>IF(OR(DataGrowthRates!BU166="",DataGrowthRates!BV166=""),"",DataGrowthRates!BV166-DataGrowthRates!BU166)</f>
        <v>-0.1485332343111665</v>
      </c>
      <c r="BW166" s="145">
        <f>IF(OR(DataGrowthRates!BV166="",DataGrowthRates!BW166=""),"",DataGrowthRates!BW166-DataGrowthRates!BV166)</f>
        <v>-0.25413461348376565</v>
      </c>
      <c r="BX166" s="145">
        <f>IF(OR(DataGrowthRates!BW166="",DataGrowthRates!BX166=""),"",DataGrowthRates!BX166-DataGrowthRates!BW166)</f>
        <v>-2.7121184318821103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-3.3345884355683975E-2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-1.2444099504633326</v>
      </c>
      <c r="CC166" s="145">
        <f>IF(OR(DataGrowthRates!CB166="",DataGrowthRates!CC166=""),"",DataGrowthRates!CC166-DataGrowthRates!CB166)</f>
        <v>0</v>
      </c>
      <c r="CD166" s="145">
        <f>IF(OR(DataGrowthRates!CC166="",DataGrowthRates!CD166=""),"",DataGrowthRates!CD166-DataGrowthRates!CC166)</f>
        <v>0.32206937607159691</v>
      </c>
      <c r="CE166" s="145">
        <f>IF(OR(DataGrowthRates!CD166="",DataGrowthRates!CE166=""),"",DataGrowthRates!CE166-DataGrowthRates!CD166)</f>
        <v>-7.7611940298504933E-2</v>
      </c>
      <c r="CF166" s="145" t="str">
        <f>IF(OR(DataGrowthRates!CE166="",DataGrowthRates!CF166=""),"",DataGrowthRates!CF166-DataGrowthRates!CE166)</f>
        <v/>
      </c>
      <c r="CG166" s="145" t="str">
        <f>IF(OR(DataGrowthRates!CF166="",DataGrowthRates!CG166=""),"",DataGrowthRates!CG166-DataGrowthRates!CF166)</f>
        <v/>
      </c>
      <c r="CH166" s="145" t="str">
        <f>IF(OR(DataGrowthRates!CG166="",DataGrowthRates!CH166=""),"",DataGrowthRates!CH166-DataGrowthRates!CG166)</f>
        <v/>
      </c>
    </row>
    <row r="167" spans="1:86" x14ac:dyDescent="0.3">
      <c r="A167" s="62" t="s">
        <v>162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103"/>
      <c r="AQ167" s="103"/>
      <c r="AR167" s="146"/>
      <c r="AS167" s="146"/>
      <c r="AT167" s="146"/>
      <c r="AU167" s="146"/>
      <c r="AV167" s="146"/>
      <c r="AW167" s="10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>
        <f>IF(OR(DataGrowthRates!BR167="",DataGrowthRates!BS167=""),"",DataGrowthRates!BS167-DataGrowthRates!BR167)</f>
        <v>-3.8977034395506927E-2</v>
      </c>
      <c r="BT167" s="146">
        <f>IF(OR(DataGrowthRates!BS167="",DataGrowthRates!BT167=""),"",DataGrowthRates!BT167-DataGrowthRates!BS167)</f>
        <v>1.0982503697060673</v>
      </c>
      <c r="BU167" s="146">
        <f>IF(OR(DataGrowthRates!BT167="",DataGrowthRates!BU167=""),"",DataGrowthRates!BU167-DataGrowthRates!BT167)</f>
        <v>0</v>
      </c>
      <c r="BV167" s="146">
        <f>IF(OR(DataGrowthRates!BU167="",DataGrowthRates!BV167=""),"",DataGrowthRates!BV167-DataGrowthRates!BU167)</f>
        <v>0.30736493675377652</v>
      </c>
      <c r="BW167" s="146">
        <f>IF(OR(DataGrowthRates!BV167="",DataGrowthRates!BW167=""),"",DataGrowthRates!BW167-DataGrowthRates!BV167)</f>
        <v>-0.55762052019112796</v>
      </c>
      <c r="BX167" s="146">
        <f>IF(OR(DataGrowthRates!BW167="",DataGrowthRates!BX167=""),"",DataGrowthRates!BX167-DataGrowthRates!BW167)</f>
        <v>-0.29303842407427627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-2.0576791378183135E-2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0.39367437005610606</v>
      </c>
      <c r="CC167" s="146">
        <f>IF(OR(DataGrowthRates!CB167="",DataGrowthRates!CC167=""),"",DataGrowthRates!CC167-DataGrowthRates!CB167)</f>
        <v>0</v>
      </c>
      <c r="CD167" s="146">
        <f>IF(OR(DataGrowthRates!CC167="",DataGrowthRates!CD167=""),"",DataGrowthRates!CD167-DataGrowthRates!CC167)</f>
        <v>6.5573066297463622E-2</v>
      </c>
      <c r="CE167" s="146">
        <f>IF(OR(DataGrowthRates!CD167="",DataGrowthRates!CE167=""),"",DataGrowthRates!CE167-DataGrowthRates!CD167)</f>
        <v>-0.18047388950340704</v>
      </c>
      <c r="CF167" s="146" t="str">
        <f>IF(OR(DataGrowthRates!CE167="",DataGrowthRates!CF167=""),"",DataGrowthRates!CF167-DataGrowthRates!CE167)</f>
        <v/>
      </c>
      <c r="CG167" s="146" t="str">
        <f>IF(OR(DataGrowthRates!CF167="",DataGrowthRates!CG167=""),"",DataGrowthRates!CG167-DataGrowthRates!CF167)</f>
        <v/>
      </c>
      <c r="CH167" s="146" t="str">
        <f>IF(OR(DataGrowthRates!CG167="",DataGrowthRates!CH167=""),"",DataGrowthRates!CH167-DataGrowthRates!CG167)</f>
        <v/>
      </c>
    </row>
    <row r="168" spans="1:86" x14ac:dyDescent="0.3">
      <c r="A168" s="63" t="s">
        <v>165</v>
      </c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  <c r="BI168" s="144"/>
      <c r="BJ168" s="144"/>
      <c r="BK168" s="144"/>
      <c r="BL168" s="144"/>
      <c r="BM168" s="144"/>
      <c r="BN168" s="144"/>
      <c r="BO168" s="144"/>
      <c r="BP168" s="144"/>
      <c r="BQ168" s="144"/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>
        <f>IF(OR(DataGrowthRates!BS168="",DataGrowthRates!BT168=""),"",DataGrowthRates!BT168-DataGrowthRates!BS168)</f>
        <v>-0.19937770885025818</v>
      </c>
      <c r="BU168" s="144">
        <f>IF(OR(DataGrowthRates!BT168="",DataGrowthRates!BU168=""),"",DataGrowthRates!BU168-DataGrowthRates!BT168)</f>
        <v>-4.9200492004910057E-2</v>
      </c>
      <c r="BV168" s="144">
        <f>IF(OR(DataGrowthRates!BU168="",DataGrowthRates!BV168=""),"",DataGrowthRates!BV168-DataGrowthRates!BU168)</f>
        <v>-0.1033240442563641</v>
      </c>
      <c r="BW168" s="144">
        <f>IF(OR(DataGrowthRates!BV168="",DataGrowthRates!BW168=""),"",DataGrowthRates!BW168-DataGrowthRates!BV168)</f>
        <v>0.81980903176090436</v>
      </c>
      <c r="BX168" s="144">
        <f>IF(OR(DataGrowthRates!BW168="",DataGrowthRates!BX168=""),"",DataGrowthRates!BX168-DataGrowthRates!BW168)</f>
        <v>-0.68505051038745757</v>
      </c>
      <c r="BY168" s="144">
        <f>IF(OR(DataGrowthRates!BX168="",DataGrowthRates!BY168=""),"",DataGrowthRates!BY168-DataGrowthRates!BX168)</f>
        <v>0</v>
      </c>
      <c r="BZ168" s="144">
        <f>IF(OR(DataGrowthRates!BY168="",DataGrowthRates!BZ168=""),"",DataGrowthRates!BZ168-DataGrowthRates!BY168)</f>
        <v>0.61126324943975741</v>
      </c>
      <c r="CA168" s="144">
        <f>IF(OR(DataGrowthRates!BZ168="",DataGrowthRates!CA168=""),"",DataGrowthRates!CA168-DataGrowthRates!BZ168)</f>
        <v>0</v>
      </c>
      <c r="CB168" s="144">
        <f>IF(OR(DataGrowthRates!CA168="",DataGrowthRates!CB168=""),"",DataGrowthRates!CB168-DataGrowthRates!CA168)</f>
        <v>-0.14106191840991222</v>
      </c>
      <c r="CC168" s="144">
        <f>IF(OR(DataGrowthRates!CB168="",DataGrowthRates!CC168=""),"",DataGrowthRates!CC168-DataGrowthRates!CB168)</f>
        <v>0</v>
      </c>
      <c r="CD168" s="144">
        <f>IF(OR(DataGrowthRates!CC168="",DataGrowthRates!CD168=""),"",DataGrowthRates!CD168-DataGrowthRates!CC168)</f>
        <v>0.20678246484696494</v>
      </c>
      <c r="CE168" s="144">
        <f>IF(OR(DataGrowthRates!CD168="",DataGrowthRates!CE168=""),"",DataGrowthRates!CE168-DataGrowthRates!CD168)</f>
        <v>-5.2333441935046743E-2</v>
      </c>
      <c r="CF168" s="144" t="str">
        <f>IF(OR(DataGrowthRates!CE168="",DataGrowthRates!CF168=""),"",DataGrowthRates!CF168-DataGrowthRates!CE168)</f>
        <v/>
      </c>
      <c r="CG168" s="144" t="str">
        <f>IF(OR(DataGrowthRates!CF168="",DataGrowthRates!CG168=""),"",DataGrowthRates!CG168-DataGrowthRates!CF168)</f>
        <v/>
      </c>
      <c r="CH168" s="144" t="str">
        <f>IF(OR(DataGrowthRates!CG168="",DataGrowthRates!CH168=""),"",DataGrowthRates!CH168-DataGrowthRates!CG168)</f>
        <v/>
      </c>
    </row>
    <row r="169" spans="1:86" x14ac:dyDescent="0.3">
      <c r="A169" s="5" t="s">
        <v>166</v>
      </c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  <c r="BI169" s="145"/>
      <c r="BJ169" s="145"/>
      <c r="BK169" s="145"/>
      <c r="BL169" s="145"/>
      <c r="BM169" s="145"/>
      <c r="BN169" s="145"/>
      <c r="BO169" s="145"/>
      <c r="BP169" s="145"/>
      <c r="BQ169" s="145"/>
      <c r="BR169" s="145" t="str">
        <f>IF(OR(DataGrowthRates!BQ169="",DataGrowthRates!BR169=""),"",DataGrowthRates!BR169-DataGrowthRates!BQ169)</f>
        <v/>
      </c>
      <c r="BS169" s="145" t="str">
        <f>IF(OR(DataGrowthRates!BR169="",DataGrowthRates!BS169=""),"",DataGrowthRates!BS169-DataGrowthRates!BR169)</f>
        <v/>
      </c>
      <c r="BT169" s="145" t="str">
        <f>IF(OR(DataGrowthRates!BS169="",DataGrowthRates!BT169=""),"",DataGrowthRates!BT169-DataGrowthRates!BS169)</f>
        <v/>
      </c>
      <c r="BU169" s="145">
        <f>IF(OR(DataGrowthRates!BT169="",DataGrowthRates!BU169=""),"",DataGrowthRates!BU169-DataGrowthRates!BT169)</f>
        <v>-0.10617589807114136</v>
      </c>
      <c r="BV169" s="145">
        <f>IF(OR(DataGrowthRates!BU169="",DataGrowthRates!BV169=""),"",DataGrowthRates!BV169-DataGrowthRates!BU169)</f>
        <v>0.38450505143593006</v>
      </c>
      <c r="BW169" s="145">
        <f>IF(OR(DataGrowthRates!BV169="",DataGrowthRates!BW169=""),"",DataGrowthRates!BW169-DataGrowthRates!BV169)</f>
        <v>0.83240221247790025</v>
      </c>
      <c r="BX169" s="145">
        <f>IF(OR(DataGrowthRates!BW169="",DataGrowthRates!BX169=""),"",DataGrowthRates!BX169-DataGrowthRates!BW169)</f>
        <v>-1.3611487194057093</v>
      </c>
      <c r="BY169" s="145">
        <f>IF(OR(DataGrowthRates!BX169="",DataGrowthRates!BY169=""),"",DataGrowthRates!BY169-DataGrowthRates!BX169)</f>
        <v>0</v>
      </c>
      <c r="BZ169" s="145">
        <f>IF(OR(DataGrowthRates!BY169="",DataGrowthRates!BZ169=""),"",DataGrowthRates!BZ169-DataGrowthRates!BY169)</f>
        <v>0.59325452242847376</v>
      </c>
      <c r="CA169" s="145">
        <f>IF(OR(DataGrowthRates!BZ169="",DataGrowthRates!CA169=""),"",DataGrowthRates!CA169-DataGrowthRates!BZ169)</f>
        <v>0</v>
      </c>
      <c r="CB169" s="145">
        <f>IF(OR(DataGrowthRates!CA169="",DataGrowthRates!CB169=""),"",DataGrowthRates!CB169-DataGrowthRates!CA169)</f>
        <v>-0.78175772518500075</v>
      </c>
      <c r="CC169" s="145">
        <f>IF(OR(DataGrowthRates!CB169="",DataGrowthRates!CC169=""),"",DataGrowthRates!CC169-DataGrowthRates!CB169)</f>
        <v>0</v>
      </c>
      <c r="CD169" s="145">
        <f>IF(OR(DataGrowthRates!CC169="",DataGrowthRates!CD169=""),"",DataGrowthRates!CD169-DataGrowthRates!CC169)</f>
        <v>-9.1052679197848541E-2</v>
      </c>
      <c r="CE169" s="145">
        <f>IF(OR(DataGrowthRates!CD169="",DataGrowthRates!CE169=""),"",DataGrowthRates!CE169-DataGrowthRates!CD169)</f>
        <v>-0.44330583013468727</v>
      </c>
      <c r="CF169" s="145" t="str">
        <f>IF(OR(DataGrowthRates!CE169="",DataGrowthRates!CF169=""),"",DataGrowthRates!CF169-DataGrowthRates!CE169)</f>
        <v/>
      </c>
      <c r="CG169" s="145" t="str">
        <f>IF(OR(DataGrowthRates!CF169="",DataGrowthRates!CG169=""),"",DataGrowthRates!CG169-DataGrowthRates!CF169)</f>
        <v/>
      </c>
      <c r="CH169" s="145" t="str">
        <f>IF(OR(DataGrowthRates!CG169="",DataGrowthRates!CH169=""),"",DataGrowthRates!CH169-DataGrowthRates!CG169)</f>
        <v/>
      </c>
    </row>
    <row r="170" spans="1:86" x14ac:dyDescent="0.3">
      <c r="A170" s="5" t="s">
        <v>167</v>
      </c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  <c r="BI170" s="145"/>
      <c r="BJ170" s="145"/>
      <c r="BK170" s="145"/>
      <c r="BL170" s="145"/>
      <c r="BM170" s="145"/>
      <c r="BN170" s="145"/>
      <c r="BO170" s="145"/>
      <c r="BP170" s="145"/>
      <c r="BQ170" s="145"/>
      <c r="BR170" s="145" t="str">
        <f>IF(OR(DataGrowthRates!BQ170="",DataGrowthRates!BR170=""),"",DataGrowthRates!BR170-DataGrowthRates!BQ170)</f>
        <v/>
      </c>
      <c r="BS170" s="145" t="str">
        <f>IF(OR(DataGrowthRates!BR170="",DataGrowthRates!BS170=""),"",DataGrowthRates!BS170-DataGrowthRates!BR170)</f>
        <v/>
      </c>
      <c r="BT170" s="145" t="str">
        <f>IF(OR(DataGrowthRates!BS170="",DataGrowthRates!BT170=""),"",DataGrowthRates!BT170-DataGrowthRates!BS170)</f>
        <v/>
      </c>
      <c r="BU170" s="145" t="str">
        <f>IF(OR(DataGrowthRates!BT170="",DataGrowthRates!BU170=""),"",DataGrowthRates!BU170-DataGrowthRates!BT170)</f>
        <v/>
      </c>
      <c r="BV170" s="145">
        <f>IF(OR(DataGrowthRates!BU170="",DataGrowthRates!BV170=""),"",DataGrowthRates!BV170-DataGrowthRates!BU170)</f>
        <v>-0.86046214160088996</v>
      </c>
      <c r="BW170" s="145">
        <f>IF(OR(DataGrowthRates!BV170="",DataGrowthRates!BW170=""),"",DataGrowthRates!BW170-DataGrowthRates!BV170)</f>
        <v>0.73453942385684834</v>
      </c>
      <c r="BX170" s="145">
        <f>IF(OR(DataGrowthRates!BW170="",DataGrowthRates!BX170=""),"",DataGrowthRates!BX170-DataGrowthRates!BW170)</f>
        <v>-1.2025223381895407</v>
      </c>
      <c r="BY170" s="145">
        <f>IF(OR(DataGrowthRates!BX170="",DataGrowthRates!BY170=""),"",DataGrowthRates!BY170-DataGrowthRates!BX170)</f>
        <v>0</v>
      </c>
      <c r="BZ170" s="145">
        <f>IF(OR(DataGrowthRates!BY170="",DataGrowthRates!BZ170=""),"",DataGrowthRates!BZ170-DataGrowthRates!BY170)</f>
        <v>0.3608142448098085</v>
      </c>
      <c r="CA170" s="145">
        <f>IF(OR(DataGrowthRates!BZ170="",DataGrowthRates!CA170=""),"",DataGrowthRates!CA170-DataGrowthRates!BZ170)</f>
        <v>0</v>
      </c>
      <c r="CB170" s="145">
        <f>IF(OR(DataGrowthRates!CA170="",DataGrowthRates!CB170=""),"",DataGrowthRates!CB170-DataGrowthRates!CA170)</f>
        <v>0.34849180850620542</v>
      </c>
      <c r="CC170" s="145">
        <f>IF(OR(DataGrowthRates!CB170="",DataGrowthRates!CC170=""),"",DataGrowthRates!CC170-DataGrowthRates!CB170)</f>
        <v>0</v>
      </c>
      <c r="CD170" s="145">
        <f>IF(OR(DataGrowthRates!CC170="",DataGrowthRates!CD170=""),"",DataGrowthRates!CD170-DataGrowthRates!CC170)</f>
        <v>-2.7940442963065859E-3</v>
      </c>
      <c r="CE170" s="145">
        <f>IF(OR(DataGrowthRates!CD170="",DataGrowthRates!CE170=""),"",DataGrowthRates!CE170-DataGrowthRates!CD170)</f>
        <v>-0.41123372916587353</v>
      </c>
      <c r="CF170" s="145" t="str">
        <f>IF(OR(DataGrowthRates!CE170="",DataGrowthRates!CF170=""),"",DataGrowthRates!CF170-DataGrowthRates!CE170)</f>
        <v/>
      </c>
      <c r="CG170" s="145" t="str">
        <f>IF(OR(DataGrowthRates!CF170="",DataGrowthRates!CG170=""),"",DataGrowthRates!CG170-DataGrowthRates!CF170)</f>
        <v/>
      </c>
      <c r="CH170" s="145" t="str">
        <f>IF(OR(DataGrowthRates!CG170="",DataGrowthRates!CH170=""),"",DataGrowthRates!CH170-DataGrowthRates!CG170)</f>
        <v/>
      </c>
    </row>
    <row r="171" spans="1:86" x14ac:dyDescent="0.3">
      <c r="A171" s="62" t="s">
        <v>168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  <c r="BI171" s="146"/>
      <c r="BJ171" s="146"/>
      <c r="BK171" s="146"/>
      <c r="BL171" s="146"/>
      <c r="BM171" s="146"/>
      <c r="BN171" s="146"/>
      <c r="BO171" s="146"/>
      <c r="BP171" s="146"/>
      <c r="BQ171" s="146"/>
      <c r="BR171" s="146" t="str">
        <f>IF(OR(DataGrowthRates!BQ171="",DataGrowthRates!BR171=""),"",DataGrowthRates!BR171-DataGrowthRates!BQ171)</f>
        <v/>
      </c>
      <c r="BS171" s="146" t="str">
        <f>IF(OR(DataGrowthRates!BR171="",DataGrowthRates!BS171=""),"",DataGrowthRates!BS171-DataGrowthRates!BR171)</f>
        <v/>
      </c>
      <c r="BT171" s="146" t="str">
        <f>IF(OR(DataGrowthRates!BS171="",DataGrowthRates!BT171=""),"",DataGrowthRates!BT171-DataGrowthRates!BS171)</f>
        <v/>
      </c>
      <c r="BU171" s="146" t="str">
        <f>IF(OR(DataGrowthRates!BT171="",DataGrowthRates!BU171=""),"",DataGrowthRates!BU171-DataGrowthRates!BT171)</f>
        <v/>
      </c>
      <c r="BV171" s="146" t="str">
        <f>IF(OR(DataGrowthRates!BU171="",DataGrowthRates!BV171=""),"",DataGrowthRates!BV171-DataGrowthRates!BU171)</f>
        <v/>
      </c>
      <c r="BW171" s="146">
        <f>IF(OR(DataGrowthRates!BV171="",DataGrowthRates!BW171=""),"",DataGrowthRates!BW171-DataGrowthRates!BV171)</f>
        <v>1.7214872717999032</v>
      </c>
      <c r="BX171" s="146">
        <f>IF(OR(DataGrowthRates!BW171="",DataGrowthRates!BX171=""),"",DataGrowthRates!BX171-DataGrowthRates!BW171)</f>
        <v>0.89564530481252635</v>
      </c>
      <c r="BY171" s="146">
        <f>IF(OR(DataGrowthRates!BX171="",DataGrowthRates!BY171=""),"",DataGrowthRates!BY171-DataGrowthRates!BX171)</f>
        <v>0</v>
      </c>
      <c r="BZ171" s="146">
        <f>IF(OR(DataGrowthRates!BY171="",DataGrowthRates!BZ171=""),"",DataGrowthRates!BZ171-DataGrowthRates!BY171)</f>
        <v>-1.9103590328597315</v>
      </c>
      <c r="CA171" s="146">
        <f>IF(OR(DataGrowthRates!BZ171="",DataGrowthRates!CA171=""),"",DataGrowthRates!CA171-DataGrowthRates!BZ171)</f>
        <v>0</v>
      </c>
      <c r="CB171" s="146">
        <f>IF(OR(DataGrowthRates!CA171="",DataGrowthRates!CB171=""),"",DataGrowthRates!CB171-DataGrowthRates!CA171)</f>
        <v>-0.31245459228795447</v>
      </c>
      <c r="CC171" s="146">
        <f>IF(OR(DataGrowthRates!CB171="",DataGrowthRates!CC171=""),"",DataGrowthRates!CC171-DataGrowthRates!CB171)</f>
        <v>0</v>
      </c>
      <c r="CD171" s="146">
        <f>IF(OR(DataGrowthRates!CC171="",DataGrowthRates!CD171=""),"",DataGrowthRates!CD171-DataGrowthRates!CC171)</f>
        <v>0.14750536261544855</v>
      </c>
      <c r="CE171" s="146">
        <f>IF(OR(DataGrowthRates!CD171="",DataGrowthRates!CE171=""),"",DataGrowthRates!CE171-DataGrowthRates!CD171)</f>
        <v>-1.6351604232174743E-2</v>
      </c>
      <c r="CF171" s="146" t="str">
        <f>IF(OR(DataGrowthRates!CE171="",DataGrowthRates!CF171=""),"",DataGrowthRates!CF171-DataGrowthRates!CE171)</f>
        <v/>
      </c>
      <c r="CG171" s="146" t="str">
        <f>IF(OR(DataGrowthRates!CF171="",DataGrowthRates!CG171=""),"",DataGrowthRates!CG171-DataGrowthRates!CF171)</f>
        <v/>
      </c>
      <c r="CH171" s="146" t="str">
        <f>IF(OR(DataGrowthRates!CG171="",DataGrowthRates!CH171=""),"",DataGrowthRates!CH171-DataGrowthRates!CG171)</f>
        <v/>
      </c>
    </row>
    <row r="172" spans="1:86" x14ac:dyDescent="0.3">
      <c r="A172" s="63" t="s">
        <v>169</v>
      </c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  <c r="BI172" s="144"/>
      <c r="BJ172" s="144"/>
      <c r="BK172" s="144"/>
      <c r="BL172" s="144"/>
      <c r="BM172" s="144"/>
      <c r="BN172" s="144"/>
      <c r="BO172" s="144"/>
      <c r="BP172" s="144"/>
      <c r="BQ172" s="144"/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>
        <f>IF(OR(DataGrowthRates!BW172="",DataGrowthRates!BX172=""),"",DataGrowthRates!BX172-DataGrowthRates!BW172)</f>
        <v>-0.37655666076791894</v>
      </c>
      <c r="BY172" s="144">
        <f>IF(OR(DataGrowthRates!BX172="",DataGrowthRates!BY172=""),"",DataGrowthRates!BY172-DataGrowthRates!BX172)</f>
        <v>0.49191848208011457</v>
      </c>
      <c r="BZ172" s="144">
        <f>IF(OR(DataGrowthRates!BY172="",DataGrowthRates!BZ172=""),"",DataGrowthRates!BZ172-DataGrowthRates!BY172)</f>
        <v>-0.17661887400217458</v>
      </c>
      <c r="CA172" s="144">
        <f>IF(OR(DataGrowthRates!BZ172="",DataGrowthRates!CA172=""),"",DataGrowthRates!CA172-DataGrowthRates!BZ172)</f>
        <v>0.14026884862653954</v>
      </c>
      <c r="CB172" s="144">
        <f>IF(OR(DataGrowthRates!CA172="",DataGrowthRates!CB172=""),"",DataGrowthRates!CB172-DataGrowthRates!CA172)</f>
        <v>0.19581937367431035</v>
      </c>
      <c r="CC172" s="144">
        <f>IF(OR(DataGrowthRates!CB172="",DataGrowthRates!CC172=""),"",DataGrowthRates!CC172-DataGrowthRates!CB172)</f>
        <v>0</v>
      </c>
      <c r="CD172" s="144">
        <f>IF(OR(DataGrowthRates!CC172="",DataGrowthRates!CD172=""),"",DataGrowthRates!CD172-DataGrowthRates!CC172)</f>
        <v>-0.13965100018909604</v>
      </c>
      <c r="CE172" s="144">
        <f>IF(OR(DataGrowthRates!CD172="",DataGrowthRates!CE172=""),"",DataGrowthRates!CE172-DataGrowthRates!CD172)</f>
        <v>-6.7442803926921258E-2</v>
      </c>
      <c r="CF172" s="144" t="str">
        <f>IF(OR(DataGrowthRates!CE172="",DataGrowthRates!CF172=""),"",DataGrowthRates!CF172-DataGrowthRates!CE172)</f>
        <v/>
      </c>
      <c r="CG172" s="144" t="str">
        <f>IF(OR(DataGrowthRates!CF172="",DataGrowthRates!CG172=""),"",DataGrowthRates!CG172-DataGrowthRates!CF172)</f>
        <v/>
      </c>
      <c r="CH172" s="144" t="str">
        <f>IF(OR(DataGrowthRates!CG172="",DataGrowthRates!CH172=""),"",DataGrowthRates!CH172-DataGrowthRates!CG172)</f>
        <v/>
      </c>
    </row>
    <row r="173" spans="1:86" x14ac:dyDescent="0.3">
      <c r="A173" s="5" t="s">
        <v>170</v>
      </c>
      <c r="BR173" t="str">
        <f>IF(OR(DataGrowthRates!BQ173="",DataGrowthRates!BR173=""),"",DataGrowthRates!BR173-DataGrowthRates!BQ173)</f>
        <v/>
      </c>
      <c r="BS173" t="str">
        <f>IF(OR(DataGrowthRates!BR173="",DataGrowthRates!BS173=""),"",DataGrowthRates!BS173-DataGrowthRates!BR173)</f>
        <v/>
      </c>
      <c r="BT173" t="str">
        <f>IF(OR(DataGrowthRates!BS173="",DataGrowthRates!BT173=""),"",DataGrowthRates!BT173-DataGrowthRates!BS173)</f>
        <v/>
      </c>
      <c r="BU173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>
        <f>IF(OR(DataGrowthRates!BX173="",DataGrowthRates!BY173=""),"",DataGrowthRates!BY173-DataGrowthRates!BX173)</f>
        <v>0.33969314386007632</v>
      </c>
      <c r="BZ173" s="145">
        <f>IF(OR(DataGrowthRates!BY173="",DataGrowthRates!BZ173=""),"",DataGrowthRates!BZ173-DataGrowthRates!BY173)</f>
        <v>-0.22976117730106882</v>
      </c>
      <c r="CA173" s="145">
        <f>IF(OR(DataGrowthRates!BZ173="",DataGrowthRates!CA173=""),"",DataGrowthRates!CA173-DataGrowthRates!BZ173)</f>
        <v>3.3888731996611909E-2</v>
      </c>
      <c r="CB173" s="145">
        <f>IF(OR(DataGrowthRates!CA173="",DataGrowthRates!CB173=""),"",DataGrowthRates!CB173-DataGrowthRates!CA173)</f>
        <v>0.36481048022447649</v>
      </c>
      <c r="CC173" s="145">
        <f>IF(OR(DataGrowthRates!CB173="",DataGrowthRates!CC173=""),"",DataGrowthRates!CC173-DataGrowthRates!CB173)</f>
        <v>0</v>
      </c>
      <c r="CD173" s="145">
        <f>IF(OR(DataGrowthRates!CC173="",DataGrowthRates!CD173=""),"",DataGrowthRates!CD173-DataGrowthRates!CC173)</f>
        <v>0.35105528702157773</v>
      </c>
      <c r="CE173" s="145">
        <f>IF(OR(DataGrowthRates!CD173="",DataGrowthRates!CE173=""),"",DataGrowthRates!CE173-DataGrowthRates!CD173)</f>
        <v>9.3821472468993861E-2</v>
      </c>
      <c r="CF173" s="145" t="str">
        <f>IF(OR(DataGrowthRates!CE173="",DataGrowthRates!CF173=""),"",DataGrowthRates!CF173-DataGrowthRates!CE173)</f>
        <v/>
      </c>
      <c r="CG173" s="145" t="str">
        <f>IF(OR(DataGrowthRates!CF173="",DataGrowthRates!CG173=""),"",DataGrowthRates!CG173-DataGrowthRates!CF173)</f>
        <v/>
      </c>
      <c r="CH173" s="145" t="str">
        <f>IF(OR(DataGrowthRates!CG173="",DataGrowthRates!CH173=""),"",DataGrowthRates!CH173-DataGrowthRates!CG173)</f>
        <v/>
      </c>
    </row>
    <row r="174" spans="1:86" x14ac:dyDescent="0.3">
      <c r="A174" s="5" t="s">
        <v>171</v>
      </c>
      <c r="BR174" t="str">
        <f>IF(OR(DataGrowthRates!BQ174="",DataGrowthRates!BR174=""),"",DataGrowthRates!BR174-DataGrowthRates!BQ174)</f>
        <v/>
      </c>
      <c r="BS174" t="str">
        <f>IF(OR(DataGrowthRates!BR174="",DataGrowthRates!BS174=""),"",DataGrowthRates!BS174-DataGrowthRates!BR174)</f>
        <v/>
      </c>
      <c r="BT174" t="str">
        <f>IF(OR(DataGrowthRates!BS174="",DataGrowthRates!BT174=""),"",DataGrowthRates!BT174-DataGrowthRates!BS174)</f>
        <v/>
      </c>
      <c r="BU174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5">
        <f>IF(OR(DataGrowthRates!BY174="",DataGrowthRates!BZ174=""),"",DataGrowthRates!BZ174-DataGrowthRates!BY174)</f>
        <v>-3.7181572928233209E-3</v>
      </c>
      <c r="CA174" s="145">
        <f>IF(OR(DataGrowthRates!BZ174="",DataGrowthRates!CA174=""),"",DataGrowthRates!CA174-DataGrowthRates!BZ174)</f>
        <v>2.8955293027571827E-2</v>
      </c>
      <c r="CB174" s="145">
        <f>IF(OR(DataGrowthRates!CA174="",DataGrowthRates!CB174=""),"",DataGrowthRates!CB174-DataGrowthRates!CA174)</f>
        <v>-0.38875122978606136</v>
      </c>
      <c r="CC174" s="145">
        <f>IF(OR(DataGrowthRates!CB174="",DataGrowthRates!CC174=""),"",DataGrowthRates!CC174-DataGrowthRates!CB174)</f>
        <v>0</v>
      </c>
      <c r="CD174" s="145">
        <f>IF(OR(DataGrowthRates!CC174="",DataGrowthRates!CD174=""),"",DataGrowthRates!CD174-DataGrowthRates!CC174)</f>
        <v>-5.8107208623448869E-2</v>
      </c>
      <c r="CE174" s="145">
        <f>IF(OR(DataGrowthRates!CD174="",DataGrowthRates!CE174=""),"",DataGrowthRates!CE174-DataGrowthRates!CD174)</f>
        <v>0.41938377006840799</v>
      </c>
      <c r="CF174" s="145" t="str">
        <f>IF(OR(DataGrowthRates!CE174="",DataGrowthRates!CF174=""),"",DataGrowthRates!CF174-DataGrowthRates!CE174)</f>
        <v/>
      </c>
      <c r="CG174" s="145" t="str">
        <f>IF(OR(DataGrowthRates!CF174="",DataGrowthRates!CG174=""),"",DataGrowthRates!CG174-DataGrowthRates!CF174)</f>
        <v/>
      </c>
      <c r="CH174" s="145" t="str">
        <f>IF(OR(DataGrowthRates!CG174="",DataGrowthRates!CH174=""),"",DataGrowthRates!CH174-DataGrowthRates!CG174)</f>
        <v/>
      </c>
    </row>
    <row r="175" spans="1:86" x14ac:dyDescent="0.3">
      <c r="A175" s="62" t="s">
        <v>172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 t="str">
        <f>IF(OR(DataGrowthRates!BQ175="",DataGrowthRates!BR175=""),"",DataGrowthRates!BR175-DataGrowthRates!BQ175)</f>
        <v/>
      </c>
      <c r="BS175" s="51" t="str">
        <f>IF(OR(DataGrowthRates!BR175="",DataGrowthRates!BS175=""),"",DataGrowthRates!BS175-DataGrowthRates!BR175)</f>
        <v/>
      </c>
      <c r="BT175" s="51" t="str">
        <f>IF(OR(DataGrowthRates!BS175="",DataGrowthRates!BT175=""),"",DataGrowthRates!BT175-DataGrowthRates!BS175)</f>
        <v/>
      </c>
      <c r="BU175" s="51" t="str">
        <f>IF(OR(DataGrowthRates!BT175="",DataGrowthRates!BU175=""),"",DataGrowthRates!BU175-DataGrowthRates!BT175)</f>
        <v/>
      </c>
      <c r="BV175" s="103" t="str">
        <f>IF(OR(DataGrowthRates!BU175="",DataGrowthRates!BV175=""),"",DataGrowthRates!BV175-DataGrowthRates!BU175)</f>
        <v/>
      </c>
      <c r="BW175" s="103" t="str">
        <f>IF(OR(DataGrowthRates!BV175="",DataGrowthRates!BW175=""),"",DataGrowthRates!BW175-DataGrowthRates!BV175)</f>
        <v/>
      </c>
      <c r="BX175" s="103" t="str">
        <f>IF(OR(DataGrowthRates!BW175="",DataGrowthRates!BX175=""),"",DataGrowthRates!BX175-DataGrowthRates!BW175)</f>
        <v/>
      </c>
      <c r="BY175" s="51" t="str">
        <f>IF(OR(DataGrowthRates!BX175="",DataGrowthRates!BY175=""),"",DataGrowthRates!BY175-DataGrowthRates!BX175)</f>
        <v/>
      </c>
      <c r="BZ175" s="51" t="str">
        <f>IF(OR(DataGrowthRates!BY175="",DataGrowthRates!BZ175=""),"",DataGrowthRates!BZ175-DataGrowthRates!BY175)</f>
        <v/>
      </c>
      <c r="CA175" s="146">
        <f>IF(OR(DataGrowthRates!BZ175="",DataGrowthRates!CA175=""),"",DataGrowthRates!CA175-DataGrowthRates!BZ175)</f>
        <v>5.993407252024141E-2</v>
      </c>
      <c r="CB175" s="146">
        <f>IF(OR(DataGrowthRates!CA175="",DataGrowthRates!CB175=""),"",DataGrowthRates!CB175-DataGrowthRates!CA175)</f>
        <v>0.46008712450198586</v>
      </c>
      <c r="CC175" s="146">
        <f>IF(OR(DataGrowthRates!CB175="",DataGrowthRates!CC175=""),"",DataGrowthRates!CC175-DataGrowthRates!CB175)</f>
        <v>0</v>
      </c>
      <c r="CD175" s="146">
        <f>IF(OR(DataGrowthRates!CC175="",DataGrowthRates!CD175=""),"",DataGrowthRates!CD175-DataGrowthRates!CC175)</f>
        <v>0.66685467588885405</v>
      </c>
      <c r="CE175" s="146">
        <f>IF(OR(DataGrowthRates!CD175="",DataGrowthRates!CE175=""),"",DataGrowthRates!CE175-DataGrowthRates!CD175)</f>
        <v>-3.5745362640088485E-2</v>
      </c>
      <c r="CF175" s="146" t="str">
        <f>IF(OR(DataGrowthRates!CE175="",DataGrowthRates!CF175=""),"",DataGrowthRates!CF175-DataGrowthRates!CE175)</f>
        <v/>
      </c>
      <c r="CG175" s="146" t="str">
        <f>IF(OR(DataGrowthRates!CF175="",DataGrowthRates!CG175=""),"",DataGrowthRates!CG175-DataGrowthRates!CF175)</f>
        <v/>
      </c>
      <c r="CH175" s="146" t="str">
        <f>IF(OR(DataGrowthRates!CG175="",DataGrowthRates!CH175=""),"",DataGrowthRates!CH175-DataGrowthRates!CG175)</f>
        <v/>
      </c>
    </row>
    <row r="176" spans="1:86" x14ac:dyDescent="0.3">
      <c r="A176" s="63" t="s">
        <v>176</v>
      </c>
      <c r="AX176" s="144"/>
      <c r="AY176" s="144"/>
      <c r="AZ176" s="144"/>
      <c r="BA176" s="144"/>
      <c r="BB176" s="144"/>
      <c r="BC176" s="144"/>
      <c r="BD176" s="144"/>
      <c r="BE176" s="144"/>
      <c r="BF176" s="144"/>
      <c r="BG176" s="144"/>
      <c r="BH176" s="144"/>
      <c r="BI176" s="144"/>
      <c r="BJ176" s="144"/>
      <c r="BK176" s="144"/>
      <c r="BL176" s="144"/>
      <c r="BM176" s="144"/>
      <c r="BN176" s="144"/>
      <c r="BO176" s="144"/>
      <c r="BP176" s="144"/>
      <c r="BQ176" s="144"/>
      <c r="BR176" s="144" t="str">
        <f>IF(OR(DataGrowthRates!BQ176="",DataGrowthRates!BR176=""),"",DataGrowthRates!BR176-DataGrowthRates!BQ176)</f>
        <v/>
      </c>
      <c r="BS176" s="144" t="str">
        <f>IF(OR(DataGrowthRates!BR176="",DataGrowthRates!BS176=""),"",DataGrowthRates!BS176-DataGrowthRates!BR176)</f>
        <v/>
      </c>
      <c r="BT176" s="144" t="str">
        <f>IF(OR(DataGrowthRates!BS176="",DataGrowthRates!BT176=""),"",DataGrowthRates!BT176-DataGrowthRates!BS176)</f>
        <v/>
      </c>
      <c r="BU176" s="144" t="str">
        <f>IF(OR(DataGrowthRates!BT176="",DataGrowthRates!BU176=""),"",DataGrowthRates!BU176-DataGrowthRates!BT176)</f>
        <v/>
      </c>
      <c r="BV176" s="144" t="str">
        <f>IF(OR(DataGrowthRates!BU176="",DataGrowthRates!BV176=""),"",DataGrowthRates!BV176-DataGrowthRates!BU176)</f>
        <v/>
      </c>
      <c r="BW176" s="144" t="str">
        <f>IF(OR(DataGrowthRates!BV176="",DataGrowthRates!BW176=""),"",DataGrowthRates!BW176-DataGrowthRates!BV176)</f>
        <v/>
      </c>
      <c r="BX176" s="144" t="str">
        <f>IF(OR(DataGrowthRates!BW176="",DataGrowthRates!BX176=""),"",DataGrowthRates!BX176-DataGrowthRates!BW176)</f>
        <v/>
      </c>
      <c r="BY176" s="144" t="str">
        <f>IF(OR(DataGrowthRates!BX176="",DataGrowthRates!BY176=""),"",DataGrowthRates!BY176-DataGrowthRates!BX176)</f>
        <v/>
      </c>
      <c r="BZ176" s="144" t="str">
        <f>IF(OR(DataGrowthRates!BY176="",DataGrowthRates!BZ176=""),"",DataGrowthRates!BZ176-DataGrowthRates!BY176)</f>
        <v/>
      </c>
      <c r="CA176" s="144"/>
      <c r="CB176" s="144">
        <f>IF(OR(DataGrowthRates!CA176="",DataGrowthRates!CB176=""),"",DataGrowthRates!CB176-DataGrowthRates!CA176)</f>
        <v>1.0173191170445872</v>
      </c>
      <c r="CC176" s="144">
        <f>IF(OR(DataGrowthRates!CB176="",DataGrowthRates!CC176=""),"",DataGrowthRates!CC176-DataGrowthRates!CB176)</f>
        <v>1.1993283761082885E-2</v>
      </c>
      <c r="CD176" s="144">
        <f>IF(OR(DataGrowthRates!CC176="",DataGrowthRates!CD176=""),"",DataGrowthRates!CD176-DataGrowthRates!CC176)</f>
        <v>-5.4074424063289606E-2</v>
      </c>
      <c r="CE176" s="144">
        <f>IF(OR(DataGrowthRates!CD176="",DataGrowthRates!CE176=""),"",DataGrowthRates!CE176-DataGrowthRates!CD176)</f>
        <v>0.63296963142505214</v>
      </c>
      <c r="CF176" s="144" t="str">
        <f>IF(OR(DataGrowthRates!CE176="",DataGrowthRates!CF176=""),"",DataGrowthRates!CF176-DataGrowthRates!CE176)</f>
        <v/>
      </c>
      <c r="CG176" s="144" t="str">
        <f>IF(OR(DataGrowthRates!CF176="",DataGrowthRates!CG176=""),"",DataGrowthRates!CG176-DataGrowthRates!CF176)</f>
        <v/>
      </c>
      <c r="CH176" s="144" t="str">
        <f>IF(OR(DataGrowthRates!CG176="",DataGrowthRates!CH176=""),"",DataGrowthRates!CH176-DataGrowthRates!CG176)</f>
        <v/>
      </c>
    </row>
    <row r="177" spans="1:86" x14ac:dyDescent="0.3">
      <c r="A177" s="5" t="s">
        <v>177</v>
      </c>
      <c r="BR177" t="str">
        <f>IF(OR(DataGrowthRates!BQ177="",DataGrowthRates!BR177=""),"",DataGrowthRates!BR177-DataGrowthRates!BQ177)</f>
        <v/>
      </c>
      <c r="BS177" t="str">
        <f>IF(OR(DataGrowthRates!BR177="",DataGrowthRates!BS177=""),"",DataGrowthRates!BS177-DataGrowthRates!BR177)</f>
        <v/>
      </c>
      <c r="BT177" t="str">
        <f>IF(OR(DataGrowthRates!BS177="",DataGrowthRates!BT177=""),"",DataGrowthRates!BT177-DataGrowthRates!BS177)</f>
        <v/>
      </c>
      <c r="BU177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45" t="str">
        <f>IF(OR(DataGrowthRates!BX177="",DataGrowthRates!BY177=""),"",DataGrowthRates!BY177-DataGrowthRates!BX177)</f>
        <v/>
      </c>
      <c r="BZ177" s="145" t="str">
        <f>IF(OR(DataGrowthRates!BY177="",DataGrowthRates!BZ177=""),"",DataGrowthRates!BZ177-DataGrowthRates!BY177)</f>
        <v/>
      </c>
      <c r="CA177" s="145"/>
      <c r="CB177" s="145"/>
      <c r="CC177" s="145">
        <f>IF(OR(DataGrowthRates!CB177="",DataGrowthRates!CC177=""),"",DataGrowthRates!CC177-DataGrowthRates!CB177)</f>
        <v>0.32411019746715108</v>
      </c>
      <c r="CD177" s="145">
        <f>IF(OR(DataGrowthRates!CC177="",DataGrowthRates!CD177=""),"",DataGrowthRates!CD177-DataGrowthRates!CC177)</f>
        <v>-0.44354718142299188</v>
      </c>
      <c r="CE177" s="145">
        <f>IF(OR(DataGrowthRates!CD177="",DataGrowthRates!CE177=""),"",DataGrowthRates!CE177-DataGrowthRates!CD177)</f>
        <v>1.0673838359214964</v>
      </c>
      <c r="CF177" s="145" t="str">
        <f>IF(OR(DataGrowthRates!CE177="",DataGrowthRates!CF177=""),"",DataGrowthRates!CF177-DataGrowthRates!CE177)</f>
        <v/>
      </c>
      <c r="CG177" s="145" t="str">
        <f>IF(OR(DataGrowthRates!CF177="",DataGrowthRates!CG177=""),"",DataGrowthRates!CG177-DataGrowthRates!CF177)</f>
        <v/>
      </c>
      <c r="CH177" s="145" t="str">
        <f>IF(OR(DataGrowthRates!CG177="",DataGrowthRates!CH177=""),"",DataGrowthRates!CH177-DataGrowthRates!CG177)</f>
        <v/>
      </c>
    </row>
    <row r="178" spans="1:86" x14ac:dyDescent="0.3">
      <c r="A178" s="5" t="s">
        <v>178</v>
      </c>
      <c r="BR178" t="str">
        <f>IF(OR(DataGrowthRates!BQ178="",DataGrowthRates!BR178=""),"",DataGrowthRates!BR178-DataGrowthRates!BQ178)</f>
        <v/>
      </c>
      <c r="BS178" t="str">
        <f>IF(OR(DataGrowthRates!BR178="",DataGrowthRates!BS178=""),"",DataGrowthRates!BS178-DataGrowthRates!BR178)</f>
        <v/>
      </c>
      <c r="BT178" t="str">
        <f>IF(OR(DataGrowthRates!BS178="",DataGrowthRates!BT178=""),"",DataGrowthRates!BT178-DataGrowthRates!BS178)</f>
        <v/>
      </c>
      <c r="BU178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t="str">
        <f>IF(OR(DataGrowthRates!BX178="",DataGrowthRates!BY178=""),"",DataGrowthRates!BY178-DataGrowthRates!BX178)</f>
        <v/>
      </c>
      <c r="BZ178" s="145" t="str">
        <f>IF(OR(DataGrowthRates!BY178="",DataGrowthRates!BZ178=""),"",DataGrowthRates!BZ178-DataGrowthRates!BY178)</f>
        <v/>
      </c>
      <c r="CA178" s="145"/>
      <c r="CB178" s="145"/>
      <c r="CC178" s="145"/>
      <c r="CD178" s="145">
        <f>IF(OR(DataGrowthRates!CC178="",DataGrowthRates!CD178=""),"",DataGrowthRates!CD178-DataGrowthRates!CC178)</f>
        <v>0.69388602956876744</v>
      </c>
      <c r="CE178" s="145">
        <f>IF(OR(DataGrowthRates!CD178="",DataGrowthRates!CE178=""),"",DataGrowthRates!CE178-DataGrowthRates!CD178)</f>
        <v>1.0918392156165164</v>
      </c>
      <c r="CF178" s="145" t="str">
        <f>IF(OR(DataGrowthRates!CE178="",DataGrowthRates!CF178=""),"",DataGrowthRates!CF178-DataGrowthRates!CE178)</f>
        <v/>
      </c>
      <c r="CG178" s="145" t="str">
        <f>IF(OR(DataGrowthRates!CF178="",DataGrowthRates!CG178=""),"",DataGrowthRates!CG178-DataGrowthRates!CF178)</f>
        <v/>
      </c>
      <c r="CH178" s="145" t="str">
        <f>IF(OR(DataGrowthRates!CG178="",DataGrowthRates!CH178=""),"",DataGrowthRates!CH178-DataGrowthRates!CG178)</f>
        <v/>
      </c>
    </row>
    <row r="179" spans="1:86" x14ac:dyDescent="0.3">
      <c r="A179" s="62" t="s">
        <v>179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1"/>
      <c r="BB179" s="51"/>
      <c r="BC179" s="51"/>
      <c r="BD179" s="51"/>
      <c r="BE179" s="51"/>
      <c r="BF179" s="51"/>
      <c r="BG179" s="51"/>
      <c r="BH179" s="51"/>
      <c r="BI179" s="51"/>
      <c r="BJ179" s="51"/>
      <c r="BK179" s="51"/>
      <c r="BL179" s="51"/>
      <c r="BM179" s="51"/>
      <c r="BN179" s="51"/>
      <c r="BO179" s="51"/>
      <c r="BP179" s="51"/>
      <c r="BQ179" s="51"/>
      <c r="BR179" s="51" t="str">
        <f>IF(OR(DataGrowthRates!BQ179="",DataGrowthRates!BR179=""),"",DataGrowthRates!BR179-DataGrowthRates!BQ179)</f>
        <v/>
      </c>
      <c r="BS179" s="51" t="str">
        <f>IF(OR(DataGrowthRates!BR179="",DataGrowthRates!BS179=""),"",DataGrowthRates!BS179-DataGrowthRates!BR179)</f>
        <v/>
      </c>
      <c r="BT179" s="51" t="str">
        <f>IF(OR(DataGrowthRates!BS179="",DataGrowthRates!BT179=""),"",DataGrowthRates!BT179-DataGrowthRates!BS179)</f>
        <v/>
      </c>
      <c r="BU179" s="51" t="str">
        <f>IF(OR(DataGrowthRates!BT179="",DataGrowthRates!BU179=""),"",DataGrowthRates!BU179-DataGrowthRates!BT179)</f>
        <v/>
      </c>
      <c r="BV179" s="103" t="str">
        <f>IF(OR(DataGrowthRates!BU179="",DataGrowthRates!BV179=""),"",DataGrowthRates!BV179-DataGrowthRates!BU179)</f>
        <v/>
      </c>
      <c r="BW179" s="103" t="str">
        <f>IF(OR(DataGrowthRates!BV179="",DataGrowthRates!BW179=""),"",DataGrowthRates!BW179-DataGrowthRates!BV179)</f>
        <v/>
      </c>
      <c r="BX179" s="103" t="str">
        <f>IF(OR(DataGrowthRates!BW179="",DataGrowthRates!BX179=""),"",DataGrowthRates!BX179-DataGrowthRates!BW179)</f>
        <v/>
      </c>
      <c r="BY179" s="51" t="str">
        <f>IF(OR(DataGrowthRates!BX179="",DataGrowthRates!BY179=""),"",DataGrowthRates!BY179-DataGrowthRates!BX179)</f>
        <v/>
      </c>
      <c r="BZ179" s="51" t="str">
        <f>IF(OR(DataGrowthRates!BY179="",DataGrowthRates!BZ179=""),"",DataGrowthRates!BZ179-DataGrowthRates!BY179)</f>
        <v/>
      </c>
      <c r="CA179" s="146"/>
      <c r="CB179" s="146"/>
      <c r="CC179" s="146"/>
      <c r="CD179" s="146"/>
      <c r="CE179" s="146">
        <f>IF(OR(DataGrowthRates!CD179="",DataGrowthRates!CE179=""),"",DataGrowthRates!CE179-DataGrowthRates!CD179)</f>
        <v>0.71459200154598068</v>
      </c>
      <c r="CF179" s="146" t="str">
        <f>IF(OR(DataGrowthRates!CE179="",DataGrowthRates!CF179=""),"",DataGrowthRates!CF179-DataGrowthRates!CE179)</f>
        <v/>
      </c>
      <c r="CG179" s="146" t="str">
        <f>IF(OR(DataGrowthRates!CF179="",DataGrowthRates!CG179=""),"",DataGrowthRates!CG179-DataGrowthRates!CF179)</f>
        <v/>
      </c>
      <c r="CH179" s="146" t="str">
        <f>IF(OR(DataGrowthRates!CG179="",DataGrowthRates!CH179=""),"",DataGrowthRates!CH179-DataGrowthRates!CG179)</f>
        <v/>
      </c>
    </row>
    <row r="180" spans="1:86" x14ac:dyDescent="0.3">
      <c r="A180" s="63" t="s">
        <v>193</v>
      </c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144"/>
      <c r="BO180" s="144"/>
      <c r="BP180" s="144"/>
      <c r="BQ180" s="144"/>
      <c r="BR180" s="144" t="str">
        <f>IF(OR(DataGrowthRates!BQ180="",DataGrowthRates!BR180=""),"",DataGrowthRates!BR180-DataGrowthRates!BQ180)</f>
        <v/>
      </c>
      <c r="BS180" s="144" t="str">
        <f>IF(OR(DataGrowthRates!BR180="",DataGrowthRates!BS180=""),"",DataGrowthRates!BS180-DataGrowthRates!BR180)</f>
        <v/>
      </c>
      <c r="BT180" s="144" t="str">
        <f>IF(OR(DataGrowthRates!BS180="",DataGrowthRates!BT180=""),"",DataGrowthRates!BT180-DataGrowthRates!BS180)</f>
        <v/>
      </c>
      <c r="BU180" s="144" t="str">
        <f>IF(OR(DataGrowthRates!BT180="",DataGrowthRates!BU180=""),"",DataGrowthRates!BU180-DataGrowthRates!BT180)</f>
        <v/>
      </c>
      <c r="BV180" s="144" t="str">
        <f>IF(OR(DataGrowthRates!BU180="",DataGrowthRates!BV180=""),"",DataGrowthRates!BV180-DataGrowthRates!BU180)</f>
        <v/>
      </c>
      <c r="BW180" s="144" t="str">
        <f>IF(OR(DataGrowthRates!BV180="",DataGrowthRates!BW180=""),"",DataGrowthRates!BW180-DataGrowthRates!BV180)</f>
        <v/>
      </c>
      <c r="BX180" s="144" t="str">
        <f>IF(OR(DataGrowthRates!BW180="",DataGrowthRates!BX180=""),"",DataGrowthRates!BX180-DataGrowthRates!BW180)</f>
        <v/>
      </c>
      <c r="BY180" s="144" t="str">
        <f>IF(OR(DataGrowthRates!BX180="",DataGrowthRates!BY180=""),"",DataGrowthRates!BY180-DataGrowthRates!BX180)</f>
        <v/>
      </c>
      <c r="BZ180" s="144" t="str">
        <f>IF(OR(DataGrowthRates!BY180="",DataGrowthRates!BZ180=""),"",DataGrowthRates!BZ180-DataGrowthRates!BY180)</f>
        <v/>
      </c>
      <c r="CA180" s="144"/>
      <c r="CB180" s="144" t="str">
        <f>IF(OR(DataGrowthRates!CA180="",DataGrowthRates!CB180=""),"",DataGrowthRates!CB180-DataGrowthRates!CA180)</f>
        <v/>
      </c>
      <c r="CC180" s="144" t="str">
        <f>IF(OR(DataGrowthRates!CB180="",DataGrowthRates!CC180=""),"",DataGrowthRates!CC180-DataGrowthRates!CB180)</f>
        <v/>
      </c>
      <c r="CD180" s="144"/>
      <c r="CE180" s="144"/>
      <c r="CF180" s="144" t="str">
        <f>IF(OR(DataGrowthRates!CE180="",DataGrowthRates!CF180=""),"",DataGrowthRates!CF180-DataGrowthRates!CE180)</f>
        <v/>
      </c>
      <c r="CG180" s="144" t="str">
        <f>IF(OR(DataGrowthRates!CF180="",DataGrowthRates!CG180=""),"",DataGrowthRates!CG180-DataGrowthRates!CF180)</f>
        <v/>
      </c>
      <c r="CH180" s="144" t="str">
        <f>IF(OR(DataGrowthRates!CG180="",DataGrowthRates!CH180=""),"",DataGrowthRates!CH180-DataGrowthRates!CG180)</f>
        <v/>
      </c>
    </row>
    <row r="181" spans="1:86" x14ac:dyDescent="0.3">
      <c r="A181" s="5" t="s">
        <v>194</v>
      </c>
      <c r="BR181" t="str">
        <f>IF(OR(DataGrowthRates!BQ181="",DataGrowthRates!BR181=""),"",DataGrowthRates!BR181-DataGrowthRates!BQ181)</f>
        <v/>
      </c>
      <c r="BS181" t="str">
        <f>IF(OR(DataGrowthRates!BR181="",DataGrowthRates!BS181=""),"",DataGrowthRates!BS181-DataGrowthRates!BR181)</f>
        <v/>
      </c>
      <c r="BT181" t="str">
        <f>IF(OR(DataGrowthRates!BS181="",DataGrowthRates!BT181=""),"",DataGrowthRates!BT181-DataGrowthRates!BS181)</f>
        <v/>
      </c>
      <c r="BU181" t="str">
        <f>IF(OR(DataGrowthRates!BT181="",DataGrowthRates!BU181=""),"",DataGrowthRates!BU181-DataGrowthRates!BT181)</f>
        <v/>
      </c>
      <c r="BV181" s="1" t="str">
        <f>IF(OR(DataGrowthRates!BU181="",DataGrowthRates!BV181=""),"",DataGrowthRates!BV181-DataGrowthRates!BU181)</f>
        <v/>
      </c>
      <c r="BW181" s="1" t="str">
        <f>IF(OR(DataGrowthRates!BV181="",DataGrowthRates!BW181=""),"",DataGrowthRates!BW181-DataGrowthRates!BV181)</f>
        <v/>
      </c>
      <c r="BX181" s="1" t="str">
        <f>IF(OR(DataGrowthRates!BW181="",DataGrowthRates!BX181=""),"",DataGrowthRates!BX181-DataGrowthRates!BW181)</f>
        <v/>
      </c>
      <c r="BY181" s="145" t="str">
        <f>IF(OR(DataGrowthRates!BX181="",DataGrowthRates!BY181=""),"",DataGrowthRates!BY181-DataGrowthRates!BX181)</f>
        <v/>
      </c>
      <c r="BZ181" s="145" t="str">
        <f>IF(OR(DataGrowthRates!BY181="",DataGrowthRates!BZ181=""),"",DataGrowthRates!BZ181-DataGrowthRates!BY181)</f>
        <v/>
      </c>
      <c r="CA181" s="145"/>
      <c r="CB181" s="145"/>
      <c r="CC181" s="145" t="str">
        <f>IF(OR(DataGrowthRates!CB181="",DataGrowthRates!CC181=""),"",DataGrowthRates!CC181-DataGrowthRates!CB181)</f>
        <v/>
      </c>
      <c r="CD181" s="145"/>
      <c r="CE181" s="145"/>
      <c r="CF181" s="145"/>
      <c r="CG181" s="145" t="str">
        <f>IF(OR(DataGrowthRates!CF181="",DataGrowthRates!CG181=""),"",DataGrowthRates!CG181-DataGrowthRates!CF181)</f>
        <v/>
      </c>
      <c r="CH181" s="145" t="str">
        <f>IF(OR(DataGrowthRates!CG181="",DataGrowthRates!CH181=""),"",DataGrowthRates!CH181-DataGrowthRates!CG181)</f>
        <v/>
      </c>
    </row>
    <row r="182" spans="1:86" x14ac:dyDescent="0.3">
      <c r="A182" s="5" t="s">
        <v>195</v>
      </c>
      <c r="BR182" t="str">
        <f>IF(OR(DataGrowthRates!BQ182="",DataGrowthRates!BR182=""),"",DataGrowthRates!BR182-DataGrowthRates!BQ182)</f>
        <v/>
      </c>
      <c r="BS182" t="str">
        <f>IF(OR(DataGrowthRates!BR182="",DataGrowthRates!BS182=""),"",DataGrowthRates!BS182-DataGrowthRates!BR182)</f>
        <v/>
      </c>
      <c r="BT182" t="str">
        <f>IF(OR(DataGrowthRates!BS182="",DataGrowthRates!BT182=""),"",DataGrowthRates!BT182-DataGrowthRates!BS182)</f>
        <v/>
      </c>
      <c r="BU182" t="str">
        <f>IF(OR(DataGrowthRates!BT182="",DataGrowthRates!BU182=""),"",DataGrowthRates!BU182-DataGrowthRates!BT182)</f>
        <v/>
      </c>
      <c r="BV182" s="1" t="str">
        <f>IF(OR(DataGrowthRates!BU182="",DataGrowthRates!BV182=""),"",DataGrowthRates!BV182-DataGrowthRates!BU182)</f>
        <v/>
      </c>
      <c r="BW182" s="1" t="str">
        <f>IF(OR(DataGrowthRates!BV182="",DataGrowthRates!BW182=""),"",DataGrowthRates!BW182-DataGrowthRates!BV182)</f>
        <v/>
      </c>
      <c r="BX182" s="1" t="str">
        <f>IF(OR(DataGrowthRates!BW182="",DataGrowthRates!BX182=""),"",DataGrowthRates!BX182-DataGrowthRates!BW182)</f>
        <v/>
      </c>
      <c r="BY182" t="str">
        <f>IF(OR(DataGrowthRates!BX182="",DataGrowthRates!BY182=""),"",DataGrowthRates!BY182-DataGrowthRates!BX182)</f>
        <v/>
      </c>
      <c r="BZ182" s="145" t="str">
        <f>IF(OR(DataGrowthRates!BY182="",DataGrowthRates!BZ182=""),"",DataGrowthRates!BZ182-DataGrowthRates!BY182)</f>
        <v/>
      </c>
      <c r="CA182" s="145"/>
      <c r="CB182" s="145"/>
      <c r="CC182" s="145"/>
      <c r="CD182" s="145"/>
      <c r="CE182" s="145"/>
      <c r="CF182" s="145"/>
      <c r="CG182" s="145"/>
      <c r="CH182" s="145" t="str">
        <f>IF(OR(DataGrowthRates!CG182="",DataGrowthRates!CH182=""),"",DataGrowthRates!CH182-DataGrowthRates!CG182)</f>
        <v/>
      </c>
    </row>
    <row r="183" spans="1:86" x14ac:dyDescent="0.3">
      <c r="A183" s="62" t="s">
        <v>196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  <c r="AZ183" s="51"/>
      <c r="BA183" s="51"/>
      <c r="BB183" s="51"/>
      <c r="BC183" s="51"/>
      <c r="BD183" s="51"/>
      <c r="BE183" s="51"/>
      <c r="BF183" s="51"/>
      <c r="BG183" s="51"/>
      <c r="BH183" s="51"/>
      <c r="BI183" s="51"/>
      <c r="BJ183" s="51"/>
      <c r="BK183" s="51"/>
      <c r="BL183" s="51"/>
      <c r="BM183" s="51"/>
      <c r="BN183" s="51"/>
      <c r="BO183" s="51"/>
      <c r="BP183" s="51"/>
      <c r="BQ183" s="51"/>
      <c r="BR183" s="51" t="str">
        <f>IF(OR(DataGrowthRates!BQ183="",DataGrowthRates!BR183=""),"",DataGrowthRates!BR183-DataGrowthRates!BQ183)</f>
        <v/>
      </c>
      <c r="BS183" s="51" t="str">
        <f>IF(OR(DataGrowthRates!BR183="",DataGrowthRates!BS183=""),"",DataGrowthRates!BS183-DataGrowthRates!BR183)</f>
        <v/>
      </c>
      <c r="BT183" s="51" t="str">
        <f>IF(OR(DataGrowthRates!BS183="",DataGrowthRates!BT183=""),"",DataGrowthRates!BT183-DataGrowthRates!BS183)</f>
        <v/>
      </c>
      <c r="BU183" s="51" t="str">
        <f>IF(OR(DataGrowthRates!BT183="",DataGrowthRates!BU183=""),"",DataGrowthRates!BU183-DataGrowthRates!BT183)</f>
        <v/>
      </c>
      <c r="BV183" s="103" t="str">
        <f>IF(OR(DataGrowthRates!BU183="",DataGrowthRates!BV183=""),"",DataGrowthRates!BV183-DataGrowthRates!BU183)</f>
        <v/>
      </c>
      <c r="BW183" s="103" t="str">
        <f>IF(OR(DataGrowthRates!BV183="",DataGrowthRates!BW183=""),"",DataGrowthRates!BW183-DataGrowthRates!BV183)</f>
        <v/>
      </c>
      <c r="BX183" s="103" t="str">
        <f>IF(OR(DataGrowthRates!BW183="",DataGrowthRates!BX183=""),"",DataGrowthRates!BX183-DataGrowthRates!BW183)</f>
        <v/>
      </c>
      <c r="BY183" s="51" t="str">
        <f>IF(OR(DataGrowthRates!BX183="",DataGrowthRates!BY183=""),"",DataGrowthRates!BY183-DataGrowthRates!BX183)</f>
        <v/>
      </c>
      <c r="BZ183" s="51" t="str">
        <f>IF(OR(DataGrowthRates!BY183="",DataGrowthRates!BZ183=""),"",DataGrowthRates!BZ183-DataGrowthRates!BY183)</f>
        <v/>
      </c>
      <c r="CA183" s="146"/>
      <c r="CB183" s="146"/>
      <c r="CC183" s="146"/>
      <c r="CD183" s="146"/>
      <c r="CE183" s="146"/>
      <c r="CF183" s="146"/>
      <c r="CG183" s="146"/>
      <c r="CH183" s="146"/>
    </row>
  </sheetData>
  <phoneticPr fontId="0" type="noConversion"/>
  <conditionalFormatting sqref="C5:C20 C100:C115 D132:AQ135">
    <cfRule type="cellIs" dxfId="25" priority="69" operator="notEqual">
      <formula>""</formula>
    </cfRule>
  </conditionalFormatting>
  <conditionalFormatting sqref="D100:CD131">
    <cfRule type="cellIs" dxfId="24" priority="31" operator="notEqual">
      <formula>""</formula>
    </cfRule>
  </conditionalFormatting>
  <conditionalFormatting sqref="D5:CH92">
    <cfRule type="cellIs" dxfId="23" priority="4" operator="notEqual">
      <formula>""</formula>
    </cfRule>
  </conditionalFormatting>
  <conditionalFormatting sqref="AK136:AQ139">
    <cfRule type="cellIs" dxfId="22" priority="61" operator="notEqual">
      <formula>""</formula>
    </cfRule>
  </conditionalFormatting>
  <conditionalFormatting sqref="AP140:AQ167">
    <cfRule type="cellIs" dxfId="21" priority="56" operator="notEqual">
      <formula>""</formula>
    </cfRule>
  </conditionalFormatting>
  <conditionalFormatting sqref="AR132:AW167">
    <cfRule type="cellIs" dxfId="20" priority="53" operator="notEqual">
      <formula>""</formula>
    </cfRule>
  </conditionalFormatting>
  <conditionalFormatting sqref="AX132:BX172">
    <cfRule type="cellIs" dxfId="19" priority="29" operator="notEqual">
      <formula>""</formula>
    </cfRule>
  </conditionalFormatting>
  <conditionalFormatting sqref="AX176:BX176">
    <cfRule type="cellIs" dxfId="18" priority="13" operator="notEqual">
      <formula>""</formula>
    </cfRule>
  </conditionalFormatting>
  <conditionalFormatting sqref="AX180:BX180">
    <cfRule type="cellIs" dxfId="17" priority="7" operator="notEqual">
      <formula>""</formula>
    </cfRule>
  </conditionalFormatting>
  <conditionalFormatting sqref="BV173:BX175">
    <cfRule type="cellIs" dxfId="16" priority="30" operator="notEqual">
      <formula>""</formula>
    </cfRule>
  </conditionalFormatting>
  <conditionalFormatting sqref="BV177:BX179">
    <cfRule type="cellIs" dxfId="15" priority="14" operator="notEqual">
      <formula>""</formula>
    </cfRule>
  </conditionalFormatting>
  <conditionalFormatting sqref="BV181:BX183">
    <cfRule type="cellIs" dxfId="14" priority="8" operator="notEqual">
      <formula>""</formula>
    </cfRule>
  </conditionalFormatting>
  <conditionalFormatting sqref="BY132:BY173">
    <cfRule type="cellIs" dxfId="13" priority="25" operator="notEqual">
      <formula>""</formula>
    </cfRule>
  </conditionalFormatting>
  <conditionalFormatting sqref="BY176:BY177">
    <cfRule type="cellIs" dxfId="12" priority="12" operator="notEqual">
      <formula>""</formula>
    </cfRule>
  </conditionalFormatting>
  <conditionalFormatting sqref="BY180:BY181">
    <cfRule type="cellIs" dxfId="11" priority="6" operator="notEqual">
      <formula>""</formula>
    </cfRule>
  </conditionalFormatting>
  <conditionalFormatting sqref="BZ176:BZ178">
    <cfRule type="cellIs" dxfId="10" priority="11" operator="notEqual">
      <formula>""</formula>
    </cfRule>
  </conditionalFormatting>
  <conditionalFormatting sqref="BZ180:BZ182">
    <cfRule type="cellIs" dxfId="9" priority="5" operator="notEqual">
      <formula>""</formula>
    </cfRule>
  </conditionalFormatting>
  <conditionalFormatting sqref="BZ132:CD171 BZ172:BZ174">
    <cfRule type="cellIs" dxfId="8" priority="21" operator="notEqual">
      <formula>""</formula>
    </cfRule>
  </conditionalFormatting>
  <conditionalFormatting sqref="CA172:CD183">
    <cfRule type="cellIs" dxfId="7" priority="9" operator="notEqual">
      <formula>""</formula>
    </cfRule>
  </conditionalFormatting>
  <conditionalFormatting sqref="CE100:CH183">
    <cfRule type="cellIs" dxfId="6" priority="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81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3.269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9.90625" customWidth="1"/>
    <col min="8" max="8" width="10.54296875" bestFit="1" customWidth="1"/>
    <col min="9" max="9" width="3.453125" customWidth="1"/>
    <col min="10" max="10" width="35.08984375" bestFit="1" customWidth="1"/>
    <col min="11" max="11" width="11" bestFit="1" customWidth="1"/>
    <col min="12" max="12" width="41.90625" bestFit="1" customWidth="1"/>
    <col min="13" max="13" width="11.906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118</v>
      </c>
      <c r="B1" s="66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3" t="s">
        <v>44</v>
      </c>
      <c r="C3" s="72" t="s">
        <v>92</v>
      </c>
      <c r="D3" s="72" t="s">
        <v>86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15" ht="13" x14ac:dyDescent="0.3">
      <c r="A4" s="38">
        <v>1</v>
      </c>
      <c r="B4" s="10" t="s">
        <v>12</v>
      </c>
      <c r="C4" s="147">
        <f ca="1">DataGrowthRates!DI9</f>
        <v>255.2597570838623</v>
      </c>
      <c r="D4" s="148">
        <f ca="1">DataGrowthRates!DL9</f>
        <v>253.82446351196543</v>
      </c>
      <c r="E4" s="104">
        <f ca="1">D4-C4</f>
        <v>-1.4352935718968638</v>
      </c>
      <c r="F4" s="113">
        <f ca="1">+E4/C4</f>
        <v>-5.6228744722393378E-3</v>
      </c>
      <c r="G4" s="105"/>
      <c r="H4" s="106">
        <f ca="1">ABS(E4)</f>
        <v>1.4352935718968638</v>
      </c>
      <c r="J4" s="26" t="s">
        <v>40</v>
      </c>
      <c r="K4" s="27">
        <f ca="1">COUNT(E4:E87)</f>
        <v>80</v>
      </c>
      <c r="L4" s="30" t="s">
        <v>32</v>
      </c>
      <c r="M4" s="168">
        <f ca="1">CORREL(E5:E87,G5:G87)</f>
        <v>-0.16992862842771242</v>
      </c>
    </row>
    <row r="5" spans="1:15" ht="13" x14ac:dyDescent="0.3">
      <c r="A5" s="38">
        <f>A4+1</f>
        <v>2</v>
      </c>
      <c r="B5" s="10" t="s">
        <v>13</v>
      </c>
      <c r="C5" s="147">
        <f ca="1">DataGrowthRates!DI10</f>
        <v>228.00210801076682</v>
      </c>
      <c r="D5" s="148">
        <f ca="1">DataGrowthRates!DL10</f>
        <v>228.48133650840987</v>
      </c>
      <c r="E5" s="104">
        <f t="shared" ref="E5:E25" ca="1" si="0">D5-C5</f>
        <v>0.47922849764304942</v>
      </c>
      <c r="F5" s="113">
        <f t="shared" ref="F5:F28" ca="1" si="1">+E5/C5</f>
        <v>2.1018599425423694E-3</v>
      </c>
      <c r="G5" s="105">
        <f ca="1">E4</f>
        <v>-1.4352935718968638</v>
      </c>
      <c r="H5" s="106">
        <f t="shared" ref="H5:H25" ca="1" si="2">ABS(E5)</f>
        <v>0.47922849764304942</v>
      </c>
      <c r="J5" s="26" t="s">
        <v>48</v>
      </c>
      <c r="K5" s="169">
        <f ca="1">AVERAGE(E4:E87)</f>
        <v>0.18522400382259718</v>
      </c>
      <c r="L5" s="32" t="s">
        <v>46</v>
      </c>
      <c r="M5" s="168">
        <f ca="1">VARP(E4:E87)*((1+M4)/(1-M4))</f>
        <v>2.3252299456764449</v>
      </c>
    </row>
    <row r="6" spans="1:15" ht="15" x14ac:dyDescent="0.3">
      <c r="A6" s="38">
        <f t="shared" ref="A6:A69" si="3">A5+1</f>
        <v>3</v>
      </c>
      <c r="B6" s="10" t="s">
        <v>14</v>
      </c>
      <c r="C6" s="147">
        <f ca="1">DataGrowthRates!DI11</f>
        <v>221.06531237331271</v>
      </c>
      <c r="D6" s="148">
        <f ca="1">DataGrowthRates!DL11</f>
        <v>220.69470358348516</v>
      </c>
      <c r="E6" s="104">
        <f t="shared" ca="1" si="0"/>
        <v>-0.37060878982754275</v>
      </c>
      <c r="F6" s="113">
        <f t="shared" ca="1" si="1"/>
        <v>-1.6764674016414487E-3</v>
      </c>
      <c r="G6" s="105">
        <f t="shared" ref="G6:G25" ca="1" si="4">E5</f>
        <v>0.47922849764304942</v>
      </c>
      <c r="H6" s="106">
        <f t="shared" ca="1" si="2"/>
        <v>0.37060878982754275</v>
      </c>
      <c r="J6" s="26" t="s">
        <v>47</v>
      </c>
      <c r="K6" s="169">
        <f ca="1">VARP(E4:E87)</f>
        <v>3.2772520222827399</v>
      </c>
      <c r="L6" s="32" t="s">
        <v>31</v>
      </c>
      <c r="M6" s="33">
        <f ca="1">ROUNDUP((K4*(1-(M4*M4)))/(1+(M4*M4)),0)</f>
        <v>76</v>
      </c>
    </row>
    <row r="7" spans="1:15" ht="13" x14ac:dyDescent="0.3">
      <c r="A7" s="38">
        <f t="shared" si="3"/>
        <v>4</v>
      </c>
      <c r="B7" s="10" t="s">
        <v>15</v>
      </c>
      <c r="C7" s="147">
        <f ca="1">DataGrowthRates!DI12</f>
        <v>243.68474341038581</v>
      </c>
      <c r="D7" s="148">
        <f ca="1">DataGrowthRates!DL12</f>
        <v>243.0151646387169</v>
      </c>
      <c r="E7" s="104">
        <f t="shared" ca="1" si="0"/>
        <v>-0.66957877166890967</v>
      </c>
      <c r="F7" s="113">
        <f t="shared" ca="1" si="1"/>
        <v>-2.7477254517377894E-3</v>
      </c>
      <c r="G7" s="105">
        <f t="shared" ca="1" si="4"/>
        <v>-0.37060878982754275</v>
      </c>
      <c r="H7" s="106">
        <f t="shared" ca="1" si="2"/>
        <v>0.66957877166890967</v>
      </c>
      <c r="J7" s="26" t="s">
        <v>120</v>
      </c>
      <c r="K7" s="170">
        <f ca="1">K5/SQRT(K6/K4)</f>
        <v>0.91513958434935827</v>
      </c>
      <c r="L7" s="32" t="s">
        <v>30</v>
      </c>
      <c r="M7" s="171">
        <f ca="1">K5/SQRT(M5/K4)</f>
        <v>1.0864489074192065</v>
      </c>
    </row>
    <row r="8" spans="1:15" ht="13.5" thickBot="1" x14ac:dyDescent="0.35">
      <c r="A8" s="38">
        <f t="shared" si="3"/>
        <v>5</v>
      </c>
      <c r="B8" s="10" t="s">
        <v>16</v>
      </c>
      <c r="C8" s="147">
        <f ca="1">DataGrowthRates!DI13</f>
        <v>245.55088912433064</v>
      </c>
      <c r="D8" s="148">
        <f ca="1">DataGrowthRates!DL13</f>
        <v>244.08505623791496</v>
      </c>
      <c r="E8" s="104">
        <f t="shared" ca="1" si="0"/>
        <v>-1.4658328864156829</v>
      </c>
      <c r="F8" s="113">
        <f t="shared" ca="1" si="1"/>
        <v>-5.9695686366400512E-3</v>
      </c>
      <c r="G8" s="105">
        <f t="shared" ca="1" si="4"/>
        <v>-0.66957877166890967</v>
      </c>
      <c r="H8" s="106">
        <f t="shared" ca="1" si="2"/>
        <v>1.4658328864156829</v>
      </c>
      <c r="J8" s="13" t="s">
        <v>121</v>
      </c>
      <c r="K8" s="172">
        <f ca="1">TINV(0.05,K4-1)</f>
        <v>1.9904502102301287</v>
      </c>
      <c r="L8" s="12" t="s">
        <v>99</v>
      </c>
      <c r="M8" s="172">
        <f ca="1">TINV(0.05,M6)</f>
        <v>1.991672609644662</v>
      </c>
    </row>
    <row r="9" spans="1:15" ht="13.5" thickBot="1" x14ac:dyDescent="0.35">
      <c r="A9" s="38">
        <f t="shared" si="3"/>
        <v>6</v>
      </c>
      <c r="B9" s="10" t="s">
        <v>17</v>
      </c>
      <c r="C9" s="147">
        <f ca="1">DataGrowthRates!DI14</f>
        <v>230.88039636201941</v>
      </c>
      <c r="D9" s="148">
        <f ca="1">DataGrowthRates!DL14</f>
        <v>230.12177430422204</v>
      </c>
      <c r="E9" s="104">
        <f t="shared" ca="1" si="0"/>
        <v>-0.75862205779736769</v>
      </c>
      <c r="F9" s="113">
        <f t="shared" ca="1" si="1"/>
        <v>-3.2857794327754522E-3</v>
      </c>
      <c r="G9" s="105">
        <f t="shared" ca="1" si="4"/>
        <v>-1.4658328864156829</v>
      </c>
      <c r="H9" s="106">
        <f t="shared" ca="1" si="2"/>
        <v>0.75862205779736769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10" t="s">
        <v>18</v>
      </c>
      <c r="C10" s="147">
        <f ca="1">DataGrowthRates!DI15</f>
        <v>219.9927376115966</v>
      </c>
      <c r="D10" s="148">
        <f ca="1">DataGrowthRates!DL15</f>
        <v>222.22950738509618</v>
      </c>
      <c r="E10" s="104">
        <f t="shared" ca="1" si="0"/>
        <v>2.2367697734995886</v>
      </c>
      <c r="F10" s="113">
        <f t="shared" ca="1" si="1"/>
        <v>1.0167470971013002E-2</v>
      </c>
      <c r="G10" s="105">
        <f t="shared" ca="1" si="4"/>
        <v>-0.75862205779736769</v>
      </c>
      <c r="H10" s="106">
        <f t="shared" ca="1" si="2"/>
        <v>2.2367697734995886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47">
        <f ca="1">DataGrowthRates!DI16</f>
        <v>241.12565986245966</v>
      </c>
      <c r="D11" s="148">
        <f ca="1">DataGrowthRates!DL16</f>
        <v>237.66953480734909</v>
      </c>
      <c r="E11" s="104">
        <f t="shared" ca="1" si="0"/>
        <v>-3.4561250551105616</v>
      </c>
      <c r="F11" s="113">
        <f t="shared" ca="1" si="1"/>
        <v>-1.4333294337408833E-2</v>
      </c>
      <c r="G11" s="105">
        <f t="shared" ca="1" si="4"/>
        <v>2.2367697734995886</v>
      </c>
      <c r="H11" s="106">
        <f t="shared" ca="1" si="2"/>
        <v>3.4561250551105616</v>
      </c>
      <c r="J11" s="194" t="s">
        <v>35</v>
      </c>
      <c r="K11" s="195"/>
      <c r="L11" s="18" t="s">
        <v>41</v>
      </c>
      <c r="M11" s="173">
        <f ca="1">K5</f>
        <v>0.18522400382259718</v>
      </c>
    </row>
    <row r="12" spans="1:15" ht="13.5" thickBot="1" x14ac:dyDescent="0.35">
      <c r="A12" s="38">
        <f t="shared" si="3"/>
        <v>9</v>
      </c>
      <c r="B12" s="10" t="s">
        <v>22</v>
      </c>
      <c r="C12" s="147">
        <f ca="1">DataGrowthRates!DI17</f>
        <v>240.29084251067951</v>
      </c>
      <c r="D12" s="148">
        <f ca="1">DataGrowthRates!DL17</f>
        <v>238.73823426438281</v>
      </c>
      <c r="E12" s="104">
        <f t="shared" ca="1" si="0"/>
        <v>-1.5526082462966997</v>
      </c>
      <c r="F12" s="113">
        <f t="shared" ca="1" si="1"/>
        <v>-6.4613708540628024E-3</v>
      </c>
      <c r="G12" s="105">
        <f t="shared" ca="1" si="4"/>
        <v>-3.4561250551105616</v>
      </c>
      <c r="H12" s="106">
        <f t="shared" ca="1" si="2"/>
        <v>1.5526082462966997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73">
        <f ca="1">AVERAGE(H4:H87)</f>
        <v>1.3083185887849873</v>
      </c>
    </row>
    <row r="13" spans="1:15" ht="13.5" thickBot="1" x14ac:dyDescent="0.35">
      <c r="A13" s="38">
        <f t="shared" si="3"/>
        <v>10</v>
      </c>
      <c r="B13" s="10" t="s">
        <v>23</v>
      </c>
      <c r="C13" s="147">
        <f ca="1">DataGrowthRates!DI18</f>
        <v>227.6652717366407</v>
      </c>
      <c r="D13" s="148">
        <f ca="1">DataGrowthRates!DL18</f>
        <v>232.19207952312098</v>
      </c>
      <c r="E13" s="104">
        <f t="shared" ca="1" si="0"/>
        <v>4.5268077864802763</v>
      </c>
      <c r="F13" s="113">
        <f t="shared" ca="1" si="1"/>
        <v>1.9883611373617011E-2</v>
      </c>
      <c r="G13" s="105">
        <f t="shared" ca="1" si="4"/>
        <v>-1.5526082462966997</v>
      </c>
      <c r="H13" s="106">
        <f t="shared" ca="1" si="2"/>
        <v>4.5268077864802763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3"/>
        <v>11</v>
      </c>
      <c r="B14" s="10" t="s">
        <v>24</v>
      </c>
      <c r="C14" s="147">
        <f ca="1">DataGrowthRates!DI19</f>
        <v>230.69265792515213</v>
      </c>
      <c r="D14" s="148">
        <f ca="1">DataGrowthRates!DL19</f>
        <v>230.99240806521945</v>
      </c>
      <c r="E14" s="104">
        <f t="shared" ca="1" si="0"/>
        <v>0.29975014006731726</v>
      </c>
      <c r="F14" s="113">
        <f t="shared" ca="1" si="1"/>
        <v>1.2993484177748333E-3</v>
      </c>
      <c r="G14" s="105">
        <f t="shared" ca="1" si="4"/>
        <v>4.5268077864802763</v>
      </c>
      <c r="H14" s="106">
        <f t="shared" ca="1" si="2"/>
        <v>0.29975014006731726</v>
      </c>
    </row>
    <row r="15" spans="1:15" ht="13" x14ac:dyDescent="0.3">
      <c r="A15" s="38">
        <f t="shared" si="3"/>
        <v>12</v>
      </c>
      <c r="B15" s="10" t="s">
        <v>25</v>
      </c>
      <c r="C15" s="147">
        <f ca="1">DataGrowthRates!DI20</f>
        <v>231.7399872975825</v>
      </c>
      <c r="D15" s="148">
        <f ca="1">DataGrowthRates!DL20</f>
        <v>229.94467359226556</v>
      </c>
      <c r="E15" s="104">
        <f t="shared" ca="1" si="0"/>
        <v>-1.7953137053169428</v>
      </c>
      <c r="F15" s="113">
        <f t="shared" ca="1" si="1"/>
        <v>-7.7471036667122115E-3</v>
      </c>
      <c r="G15" s="105">
        <f t="shared" ca="1" si="4"/>
        <v>0.29975014006731726</v>
      </c>
      <c r="H15" s="106">
        <f t="shared" ca="1" si="2"/>
        <v>1.7953137053169428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47">
        <f ca="1">DataGrowthRates!DI21</f>
        <v>228.96552464612677</v>
      </c>
      <c r="D16" s="148">
        <f ca="1">DataGrowthRates!DL21</f>
        <v>231.45875302444185</v>
      </c>
      <c r="E16" s="104">
        <f t="shared" ca="1" si="0"/>
        <v>2.4932283783150808</v>
      </c>
      <c r="F16" s="113">
        <f t="shared" ca="1" si="1"/>
        <v>1.0889099492897202E-2</v>
      </c>
      <c r="G16" s="105">
        <f t="shared" ca="1" si="4"/>
        <v>-1.7953137053169428</v>
      </c>
      <c r="H16" s="106">
        <f t="shared" ca="1" si="2"/>
        <v>2.4932283783150808</v>
      </c>
    </row>
    <row r="17" spans="1:13" ht="13" x14ac:dyDescent="0.3">
      <c r="A17" s="38">
        <f t="shared" si="3"/>
        <v>14</v>
      </c>
      <c r="B17" s="10" t="s">
        <v>2</v>
      </c>
      <c r="C17" s="147">
        <f ca="1">DataGrowthRates!DI22</f>
        <v>227.90099353434715</v>
      </c>
      <c r="D17" s="148">
        <f ca="1">DataGrowthRates!DL22</f>
        <v>229.28538195832698</v>
      </c>
      <c r="E17" s="104">
        <f t="shared" ca="1" si="0"/>
        <v>1.3843884239798285</v>
      </c>
      <c r="F17" s="113">
        <f t="shared" ca="1" si="1"/>
        <v>6.0745168439609552E-3</v>
      </c>
      <c r="G17" s="105">
        <f t="shared" ca="1" si="4"/>
        <v>2.4932283783150808</v>
      </c>
      <c r="H17" s="106">
        <f t="shared" ca="1" si="2"/>
        <v>1.3843884239798285</v>
      </c>
    </row>
    <row r="18" spans="1:13" ht="13" x14ac:dyDescent="0.3">
      <c r="A18" s="38">
        <f t="shared" si="3"/>
        <v>15</v>
      </c>
      <c r="B18" s="10" t="s">
        <v>3</v>
      </c>
      <c r="C18" s="147">
        <f ca="1">DataGrowthRates!DI23</f>
        <v>218.14674687412219</v>
      </c>
      <c r="D18" s="148">
        <f ca="1">DataGrowthRates!DL23</f>
        <v>220.25020975820806</v>
      </c>
      <c r="E18" s="104">
        <f t="shared" ca="1" si="0"/>
        <v>2.1034628840858716</v>
      </c>
      <c r="F18" s="113">
        <f t="shared" ca="1" si="1"/>
        <v>9.6424215085803618E-3</v>
      </c>
      <c r="G18" s="105">
        <f t="shared" ca="1" si="4"/>
        <v>1.3843884239798285</v>
      </c>
      <c r="H18" s="106">
        <f t="shared" ca="1" si="2"/>
        <v>2.1034628840858716</v>
      </c>
    </row>
    <row r="19" spans="1:13" ht="13" x14ac:dyDescent="0.3">
      <c r="A19" s="38">
        <f t="shared" si="3"/>
        <v>16</v>
      </c>
      <c r="B19" s="10" t="s">
        <v>4</v>
      </c>
      <c r="C19" s="147">
        <f ca="1">DataGrowthRates!DI24</f>
        <v>216.25809046395048</v>
      </c>
      <c r="D19" s="148">
        <f ca="1">DataGrowthRates!DL24</f>
        <v>217.48834265002924</v>
      </c>
      <c r="E19" s="104">
        <f t="shared" ca="1" si="0"/>
        <v>1.2302521860787579</v>
      </c>
      <c r="F19" s="113">
        <f t="shared" ca="1" si="1"/>
        <v>5.6888146170135396E-3</v>
      </c>
      <c r="G19" s="105">
        <f t="shared" ca="1" si="4"/>
        <v>2.1034628840858716</v>
      </c>
      <c r="H19" s="106">
        <f t="shared" ca="1" si="2"/>
        <v>1.2302521860787579</v>
      </c>
    </row>
    <row r="20" spans="1:13" ht="13" x14ac:dyDescent="0.3">
      <c r="A20" s="38">
        <f t="shared" si="3"/>
        <v>17</v>
      </c>
      <c r="B20" s="10" t="s">
        <v>5</v>
      </c>
      <c r="C20" s="147">
        <f ca="1">DataGrowthRates!DI25</f>
        <v>215.23322377945257</v>
      </c>
      <c r="D20" s="148">
        <f ca="1">DataGrowthRates!DL25</f>
        <v>214.22864260939991</v>
      </c>
      <c r="E20" s="104">
        <f t="shared" ca="1" si="0"/>
        <v>-1.0045811700526599</v>
      </c>
      <c r="F20" s="113">
        <f t="shared" ca="1" si="1"/>
        <v>-4.6674075331513158E-3</v>
      </c>
      <c r="G20" s="105">
        <f t="shared" ca="1" si="4"/>
        <v>1.2302521860787579</v>
      </c>
      <c r="H20" s="106">
        <f t="shared" ca="1" si="2"/>
        <v>1.0045811700526599</v>
      </c>
    </row>
    <row r="21" spans="1:13" ht="13" x14ac:dyDescent="0.3">
      <c r="A21" s="38">
        <f t="shared" si="3"/>
        <v>18</v>
      </c>
      <c r="B21" s="10" t="s">
        <v>6</v>
      </c>
      <c r="C21" s="147">
        <f ca="1">DataGrowthRates!DI26</f>
        <v>209.03057605859348</v>
      </c>
      <c r="D21" s="148">
        <f ca="1">DataGrowthRates!DL26</f>
        <v>210.33871020283024</v>
      </c>
      <c r="E21" s="104">
        <f t="shared" ca="1" si="0"/>
        <v>1.3081341442367602</v>
      </c>
      <c r="F21" s="113">
        <f t="shared" ca="1" si="1"/>
        <v>6.2580995034433448E-3</v>
      </c>
      <c r="G21" s="105">
        <f t="shared" ca="1" si="4"/>
        <v>-1.0045811700526599</v>
      </c>
      <c r="H21" s="106">
        <f t="shared" ca="1" si="2"/>
        <v>1.3081341442367602</v>
      </c>
      <c r="I21" s="6"/>
    </row>
    <row r="22" spans="1:13" ht="13" x14ac:dyDescent="0.3">
      <c r="A22" s="38">
        <f t="shared" si="3"/>
        <v>19</v>
      </c>
      <c r="B22" s="10" t="s">
        <v>7</v>
      </c>
      <c r="C22" s="147">
        <f ca="1">DataGrowthRates!DI27</f>
        <v>208.24091508903268</v>
      </c>
      <c r="D22" s="148">
        <f ca="1">DataGrowthRates!DL27</f>
        <v>210.7750927999769</v>
      </c>
      <c r="E22" s="104">
        <f t="shared" ca="1" si="0"/>
        <v>2.5341777109442205</v>
      </c>
      <c r="F22" s="113">
        <f t="shared" ca="1" si="1"/>
        <v>1.2169451473360755E-2</v>
      </c>
      <c r="G22" s="105">
        <f t="shared" ca="1" si="4"/>
        <v>1.3081341442367602</v>
      </c>
      <c r="H22" s="106">
        <f t="shared" ca="1" si="2"/>
        <v>2.5341777109442205</v>
      </c>
      <c r="J22" t="s">
        <v>39</v>
      </c>
      <c r="M22" s="84"/>
    </row>
    <row r="23" spans="1:13" ht="13" x14ac:dyDescent="0.3">
      <c r="A23" s="38">
        <f t="shared" si="3"/>
        <v>20</v>
      </c>
      <c r="B23" s="10" t="s">
        <v>8</v>
      </c>
      <c r="C23" s="147">
        <f ca="1">DataGrowthRates!DI28</f>
        <v>213.20464073452945</v>
      </c>
      <c r="D23" s="148">
        <f ca="1">DataGrowthRates!DL28</f>
        <v>211.52789128239323</v>
      </c>
      <c r="E23" s="104">
        <f t="shared" ca="1" si="0"/>
        <v>-1.676749452136221</v>
      </c>
      <c r="F23" s="113">
        <f t="shared" ca="1" si="1"/>
        <v>-7.8645072938352042E-3</v>
      </c>
      <c r="G23" s="105">
        <f t="shared" ca="1" si="4"/>
        <v>2.5341777109442205</v>
      </c>
      <c r="H23" s="106">
        <f t="shared" ca="1" si="2"/>
        <v>1.676749452136221</v>
      </c>
    </row>
    <row r="24" spans="1:13" ht="13" x14ac:dyDescent="0.3">
      <c r="A24" s="38">
        <f t="shared" si="3"/>
        <v>21</v>
      </c>
      <c r="B24" s="10" t="s">
        <v>9</v>
      </c>
      <c r="C24" s="147">
        <f ca="1">DataGrowthRates!DI29</f>
        <v>214.09527404626618</v>
      </c>
      <c r="D24" s="148">
        <f ca="1">DataGrowthRates!DL29</f>
        <v>213.0610181921956</v>
      </c>
      <c r="E24" s="104">
        <f t="shared" ca="1" si="0"/>
        <v>-1.0342558540705795</v>
      </c>
      <c r="F24" s="113">
        <f t="shared" ca="1" si="1"/>
        <v>-4.8308205712521979E-3</v>
      </c>
      <c r="G24" s="105">
        <f t="shared" ca="1" si="4"/>
        <v>-1.676749452136221</v>
      </c>
      <c r="H24" s="106">
        <f t="shared" ca="1" si="2"/>
        <v>1.0342558540705795</v>
      </c>
    </row>
    <row r="25" spans="1:13" ht="13" x14ac:dyDescent="0.3">
      <c r="A25" s="38">
        <f t="shared" si="3"/>
        <v>22</v>
      </c>
      <c r="B25" s="10" t="s">
        <v>10</v>
      </c>
      <c r="C25" s="147">
        <f ca="1">DataGrowthRates!DI30</f>
        <v>209.52537412933432</v>
      </c>
      <c r="D25" s="148">
        <f ca="1">DataGrowthRates!DL30</f>
        <v>209.96130717081172</v>
      </c>
      <c r="E25" s="107">
        <f t="shared" ca="1" si="0"/>
        <v>0.43593304147739786</v>
      </c>
      <c r="F25" s="113">
        <f t="shared" ca="1" si="1"/>
        <v>2.0805739795902154E-3</v>
      </c>
      <c r="G25" s="105">
        <f t="shared" ca="1" si="4"/>
        <v>-1.0342558540705795</v>
      </c>
      <c r="H25" s="106">
        <f t="shared" ca="1" si="2"/>
        <v>0.43593304147739786</v>
      </c>
    </row>
    <row r="26" spans="1:13" ht="13" x14ac:dyDescent="0.3">
      <c r="A26" s="38">
        <f t="shared" si="3"/>
        <v>23</v>
      </c>
      <c r="B26" s="10" t="s">
        <v>11</v>
      </c>
      <c r="C26" s="147">
        <f ca="1">DataGrowthRates!DI31</f>
        <v>209.58520179694219</v>
      </c>
      <c r="D26" s="148">
        <f ca="1">DataGrowthRates!DL31</f>
        <v>209.39945229515553</v>
      </c>
      <c r="E26" s="107">
        <f ca="1">D26-C26</f>
        <v>-0.18574950178665972</v>
      </c>
      <c r="F26" s="113">
        <f t="shared" ca="1" si="1"/>
        <v>-8.8627202776761017E-4</v>
      </c>
      <c r="G26" s="105">
        <f ca="1">E25</f>
        <v>0.43593304147739786</v>
      </c>
      <c r="H26" s="106">
        <f ca="1">ABS(E26)</f>
        <v>0.18574950178665972</v>
      </c>
    </row>
    <row r="27" spans="1:13" ht="13" x14ac:dyDescent="0.3">
      <c r="A27" s="38">
        <f t="shared" si="3"/>
        <v>24</v>
      </c>
      <c r="B27" s="10" t="s">
        <v>26</v>
      </c>
      <c r="C27" s="147">
        <f ca="1">DataGrowthRates!DI32</f>
        <v>211.22302052818233</v>
      </c>
      <c r="D27" s="148">
        <f ca="1">DataGrowthRates!DL32</f>
        <v>212.25101497517082</v>
      </c>
      <c r="E27" s="107">
        <f ca="1">D27-C27</f>
        <v>1.0279944469884867</v>
      </c>
      <c r="F27" s="113">
        <f t="shared" ca="1" si="1"/>
        <v>4.8668674674658728E-3</v>
      </c>
      <c r="G27" s="105">
        <f ca="1">E26</f>
        <v>-0.18574950178665972</v>
      </c>
      <c r="H27" s="106">
        <f ca="1">ABS(E27)</f>
        <v>1.0279944469884867</v>
      </c>
    </row>
    <row r="28" spans="1:13" ht="13" x14ac:dyDescent="0.3">
      <c r="A28" s="38">
        <f t="shared" si="3"/>
        <v>25</v>
      </c>
      <c r="B28" s="10" t="s">
        <v>100</v>
      </c>
      <c r="C28" s="147">
        <f ca="1">DataGrowthRates!DI33</f>
        <v>210.44752617540195</v>
      </c>
      <c r="D28" s="148">
        <f ca="1">DataGrowthRates!DL33</f>
        <v>212.32568522344428</v>
      </c>
      <c r="E28" s="107">
        <f ca="1">D28-C28</f>
        <v>1.8781590480423347</v>
      </c>
      <c r="F28" s="113">
        <f t="shared" ca="1" si="1"/>
        <v>8.9245955140234978E-3</v>
      </c>
      <c r="G28" s="105">
        <f ca="1">E27</f>
        <v>1.0279944469884867</v>
      </c>
      <c r="H28" s="106">
        <f ca="1">ABS(E28)</f>
        <v>1.8781590480423347</v>
      </c>
    </row>
    <row r="29" spans="1:13" ht="13" x14ac:dyDescent="0.3">
      <c r="A29" s="38">
        <f t="shared" si="3"/>
        <v>26</v>
      </c>
      <c r="B29" s="10" t="s">
        <v>101</v>
      </c>
      <c r="C29" s="147">
        <f ca="1">DataGrowthRates!DI34</f>
        <v>208.19687463437577</v>
      </c>
      <c r="D29" s="148">
        <f ca="1">DataGrowthRates!DL34</f>
        <v>208.04442346684056</v>
      </c>
      <c r="E29" s="107">
        <f t="shared" ref="E29" ca="1" si="5">D29-C29</f>
        <v>-0.1524511675352187</v>
      </c>
      <c r="F29" s="113">
        <f t="shared" ref="F29" ca="1" si="6">+E29/C29</f>
        <v>-7.32245226077218E-4</v>
      </c>
      <c r="G29" s="105">
        <f t="shared" ref="G29" ca="1" si="7">E28</f>
        <v>1.8781590480423347</v>
      </c>
      <c r="H29" s="106">
        <f t="shared" ref="H29" ca="1" si="8">ABS(E29)</f>
        <v>0.1524511675352187</v>
      </c>
    </row>
    <row r="30" spans="1:13" ht="13" x14ac:dyDescent="0.3">
      <c r="A30" s="38">
        <f t="shared" si="3"/>
        <v>27</v>
      </c>
      <c r="B30" s="10" t="s">
        <v>102</v>
      </c>
      <c r="C30" s="147">
        <f ca="1">DataGrowthRates!DI35</f>
        <v>208.25778850294301</v>
      </c>
      <c r="D30" s="148">
        <f ca="1">DataGrowthRates!DL35</f>
        <v>208.1554336888299</v>
      </c>
      <c r="E30" s="107">
        <f t="shared" ref="E30" ca="1" si="9">D30-C30</f>
        <v>-0.10235481411311298</v>
      </c>
      <c r="F30" s="113">
        <f t="shared" ref="F30" ca="1" si="10">+E30/C30</f>
        <v>-4.9148132633544477E-4</v>
      </c>
      <c r="G30" s="105">
        <f t="shared" ref="G30" ca="1" si="11">E29</f>
        <v>-0.1524511675352187</v>
      </c>
      <c r="H30" s="106">
        <f t="shared" ref="H30" ca="1" si="12">ABS(E30)</f>
        <v>0.10235481411311298</v>
      </c>
    </row>
    <row r="31" spans="1:13" ht="13" x14ac:dyDescent="0.3">
      <c r="A31" s="38">
        <f t="shared" si="3"/>
        <v>28</v>
      </c>
      <c r="B31" s="10" t="s">
        <v>103</v>
      </c>
      <c r="C31" s="147">
        <f ca="1">DataGrowthRates!DI36</f>
        <v>207.85519565733068</v>
      </c>
      <c r="D31" s="148">
        <f ca="1">DataGrowthRates!DL36</f>
        <v>210.18031973795891</v>
      </c>
      <c r="E31" s="107">
        <f t="shared" ref="E31:E32" ca="1" si="13">D31-C31</f>
        <v>2.3251240806282283</v>
      </c>
      <c r="F31" s="113">
        <f t="shared" ref="F31:F32" ca="1" si="14">+E31/C31</f>
        <v>1.1186268754433348E-2</v>
      </c>
      <c r="G31" s="105">
        <f t="shared" ref="G31:G32" ca="1" si="15">E30</f>
        <v>-0.10235481411311298</v>
      </c>
      <c r="H31" s="106">
        <f t="shared" ref="H31:H32" ca="1" si="16">ABS(E31)</f>
        <v>2.3251240806282283</v>
      </c>
    </row>
    <row r="32" spans="1:13" ht="13" x14ac:dyDescent="0.3">
      <c r="A32" s="38">
        <f t="shared" si="3"/>
        <v>29</v>
      </c>
      <c r="B32" s="10" t="s">
        <v>122</v>
      </c>
      <c r="C32" s="147">
        <f ca="1">DataGrowthRates!DI37</f>
        <v>208.24717695380681</v>
      </c>
      <c r="D32" s="148">
        <f ca="1">DataGrowthRates!DL37</f>
        <v>208.20286010502531</v>
      </c>
      <c r="E32" s="107">
        <f t="shared" ca="1" si="13"/>
        <v>-4.4316848781505769E-2</v>
      </c>
      <c r="F32" s="113">
        <f t="shared" ca="1" si="14"/>
        <v>-2.1280888139643827E-4</v>
      </c>
      <c r="G32" s="105">
        <f t="shared" ca="1" si="15"/>
        <v>2.3251240806282283</v>
      </c>
      <c r="H32" s="106">
        <f t="shared" ca="1" si="16"/>
        <v>4.4316848781505769E-2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DataGrowthRates!DI38</f>
        <v>209.51536635945416</v>
      </c>
      <c r="D33" s="148">
        <f ca="1">DataGrowthRates!DL38</f>
        <v>209.9637406943464</v>
      </c>
      <c r="E33" s="107">
        <f t="shared" ref="E33:E35" ca="1" si="17">D33-C33</f>
        <v>0.44837433489223599</v>
      </c>
      <c r="F33" s="113">
        <f t="shared" ref="F33:F35" ca="1" si="18">+E33/C33</f>
        <v>2.1400546541440043E-3</v>
      </c>
      <c r="G33" s="105">
        <f t="shared" ref="G33:G35" ca="1" si="19">E32</f>
        <v>-4.4316848781505769E-2</v>
      </c>
      <c r="H33" s="106">
        <f t="shared" ref="H33:H35" ca="1" si="20">ABS(E33)</f>
        <v>0.44837433489223599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DataGrowthRates!DI39</f>
        <v>211.14250293415665</v>
      </c>
      <c r="D34" s="148">
        <f ca="1">DataGrowthRates!DL39</f>
        <v>209.52861405208537</v>
      </c>
      <c r="E34" s="107">
        <f t="shared" ca="1" si="17"/>
        <v>-1.6138888820712793</v>
      </c>
      <c r="F34" s="113">
        <f t="shared" ca="1" si="18"/>
        <v>-7.6436002209112749E-3</v>
      </c>
      <c r="G34" s="105">
        <f t="shared" ca="1" si="19"/>
        <v>0.44837433489223599</v>
      </c>
      <c r="H34" s="106">
        <f t="shared" ca="1" si="20"/>
        <v>1.6138888820712793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DataGrowthRates!DI40</f>
        <v>208.7299168390318</v>
      </c>
      <c r="D35" s="148">
        <f ca="1">DataGrowthRates!DL40</f>
        <v>204.18270145392731</v>
      </c>
      <c r="E35" s="107">
        <f t="shared" ca="1" si="17"/>
        <v>-4.5472153851044936</v>
      </c>
      <c r="F35" s="113">
        <f t="shared" ca="1" si="18"/>
        <v>-2.1785163593061804E-2</v>
      </c>
      <c r="G35" s="105">
        <f t="shared" ca="1" si="19"/>
        <v>-1.6138888820712793</v>
      </c>
      <c r="H35" s="106">
        <f t="shared" ca="1" si="20"/>
        <v>4.5472153851044936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DataGrowthRates!DI41</f>
        <v>198.18912419396503</v>
      </c>
      <c r="D36" s="148">
        <f ca="1">DataGrowthRates!DL41</f>
        <v>199.13494978402323</v>
      </c>
      <c r="E36" s="107">
        <f t="shared" ref="E36" ca="1" si="21">D36-C36</f>
        <v>0.94582559005820599</v>
      </c>
      <c r="F36" s="113">
        <f t="shared" ref="F36" ca="1" si="22">+E36/C36</f>
        <v>4.7723385120393346E-3</v>
      </c>
      <c r="G36" s="105">
        <f t="shared" ref="G36" ca="1" si="23">E35</f>
        <v>-4.5472153851044936</v>
      </c>
      <c r="H36" s="106">
        <f t="shared" ref="H36" ca="1" si="24">ABS(E36)</f>
        <v>0.94582559005820599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DataGrowthRates!DI42</f>
        <v>201.05948720765747</v>
      </c>
      <c r="D37" s="148">
        <f ca="1">DataGrowthRates!DL42</f>
        <v>200.69811105510962</v>
      </c>
      <c r="E37" s="107">
        <f t="shared" ref="E37" ca="1" si="25">D37-C37</f>
        <v>-0.36137615254784805</v>
      </c>
      <c r="F37" s="113">
        <f t="shared" ref="F37" ca="1" si="26">+E37/C37</f>
        <v>-1.7973593664576144E-3</v>
      </c>
      <c r="G37" s="105">
        <f t="shared" ref="G37" ca="1" si="27">E36</f>
        <v>0.94582559005820599</v>
      </c>
      <c r="H37" s="106">
        <f t="shared" ref="H37" ca="1" si="28">ABS(E37)</f>
        <v>0.36137615254784805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DataGrowthRates!DI43</f>
        <v>203.65137820696378</v>
      </c>
      <c r="D38" s="148">
        <f ca="1">DataGrowthRates!DL43</f>
        <v>204.8787946011671</v>
      </c>
      <c r="E38" s="107">
        <f t="shared" ref="E38:E39" ca="1" si="29">D38-C38</f>
        <v>1.2274163942033169</v>
      </c>
      <c r="F38" s="113">
        <f t="shared" ref="F38:F39" ca="1" si="30">+E38/C38</f>
        <v>6.0270468337117588E-3</v>
      </c>
      <c r="G38" s="105">
        <f t="shared" ref="G38:G39" ca="1" si="31">E37</f>
        <v>-0.36137615254784805</v>
      </c>
      <c r="H38" s="106">
        <f t="shared" ref="H38:H39" ca="1" si="32">ABS(E38)</f>
        <v>1.2274163942033169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DataGrowthRates!DI44</f>
        <v>203.24304422008046</v>
      </c>
      <c r="D39" s="148">
        <f ca="1">DataGrowthRates!DL44</f>
        <v>204.55960358774834</v>
      </c>
      <c r="E39" s="107">
        <f t="shared" ca="1" si="29"/>
        <v>1.3165593676678782</v>
      </c>
      <c r="F39" s="113">
        <f t="shared" ca="1" si="30"/>
        <v>6.4777585511967143E-3</v>
      </c>
      <c r="G39" s="105">
        <f t="shared" ca="1" si="31"/>
        <v>1.2274163942033169</v>
      </c>
      <c r="H39" s="106">
        <f t="shared" ca="1" si="32"/>
        <v>1.3165593676678782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DataGrowthRates!DI45</f>
        <v>197.36954888836036</v>
      </c>
      <c r="D40" s="148">
        <f ca="1">DataGrowthRates!DL45</f>
        <v>197.55051760730288</v>
      </c>
      <c r="E40" s="107">
        <f t="shared" ref="E40" ca="1" si="33">D40-C40</f>
        <v>0.18096871894252331</v>
      </c>
      <c r="F40" s="113">
        <f t="shared" ref="F40" ca="1" si="34">+E40/C40</f>
        <v>9.1690293645493425E-4</v>
      </c>
      <c r="G40" s="105">
        <f t="shared" ref="G40" ca="1" si="35">E39</f>
        <v>1.3165593676678782</v>
      </c>
      <c r="H40" s="106">
        <f t="shared" ref="H40" ca="1" si="36">ABS(E40)</f>
        <v>0.18096871894252331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DataGrowthRates!DI46</f>
        <v>195.78000102282968</v>
      </c>
      <c r="D41" s="148">
        <f ca="1">DataGrowthRates!DL46</f>
        <v>196.54274530332822</v>
      </c>
      <c r="E41" s="107">
        <f t="shared" ref="E41" ca="1" si="37">D41-C41</f>
        <v>0.76274428049853782</v>
      </c>
      <c r="F41" s="113">
        <f t="shared" ref="F41" ca="1" si="38">+E41/C41</f>
        <v>3.8959254086917442E-3</v>
      </c>
      <c r="G41" s="105">
        <f t="shared" ref="G41" ca="1" si="39">E40</f>
        <v>0.18096871894252331</v>
      </c>
      <c r="H41" s="106">
        <f t="shared" ref="H41" ca="1" si="40">ABS(E41)</f>
        <v>0.76274428049853782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DataGrowthRates!DI47</f>
        <v>195.38486144930954</v>
      </c>
      <c r="D42" s="148">
        <f ca="1">DataGrowthRates!DL47</f>
        <v>196.90622374445871</v>
      </c>
      <c r="E42" s="107">
        <f t="shared" ref="E42" ca="1" si="41">D42-C42</f>
        <v>1.5213622951491743</v>
      </c>
      <c r="F42" s="113">
        <f t="shared" ref="F42" ca="1" si="42">+E42/C42</f>
        <v>7.7864901296044123E-3</v>
      </c>
      <c r="G42" s="105">
        <f t="shared" ref="G42" ca="1" si="43">E41</f>
        <v>0.76274428049853782</v>
      </c>
      <c r="H42" s="106">
        <f t="shared" ref="H42" ca="1" si="44">ABS(E42)</f>
        <v>1.5213622951491743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DataGrowthRates!DI48</f>
        <v>199.98981241489784</v>
      </c>
      <c r="D43" s="148">
        <f ca="1">DataGrowthRates!DL48</f>
        <v>200.49152497954427</v>
      </c>
      <c r="E43" s="107">
        <f t="shared" ref="E43:E44" ca="1" si="45">D43-C43</f>
        <v>0.50171256464642511</v>
      </c>
      <c r="F43" s="113">
        <f t="shared" ref="F43:F44" ca="1" si="46">+E43/C43</f>
        <v>2.5086906107275844E-3</v>
      </c>
      <c r="G43" s="105">
        <f t="shared" ref="G43:G44" ca="1" si="47">E42</f>
        <v>1.5213622951491743</v>
      </c>
      <c r="H43" s="106">
        <f t="shared" ref="H43:H44" ca="1" si="48">ABS(E43)</f>
        <v>0.50171256464642511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DataGrowthRates!DI49</f>
        <v>199.61487881123665</v>
      </c>
      <c r="D44" s="148">
        <f ca="1">DataGrowthRates!DL49</f>
        <v>199.19462771265486</v>
      </c>
      <c r="E44" s="107">
        <f t="shared" ca="1" si="45"/>
        <v>-0.42025109858178666</v>
      </c>
      <c r="F44" s="113">
        <f t="shared" ca="1" si="46"/>
        <v>-2.1053094893752483E-3</v>
      </c>
      <c r="G44" s="105">
        <f t="shared" ca="1" si="47"/>
        <v>0.50171256464642511</v>
      </c>
      <c r="H44" s="106">
        <f t="shared" ca="1" si="48"/>
        <v>0.42025109858178666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DataGrowthRates!DI50</f>
        <v>193.26240568532015</v>
      </c>
      <c r="D45" s="148">
        <f ca="1">DataGrowthRates!DL50</f>
        <v>193.6091970401867</v>
      </c>
      <c r="E45" s="107">
        <f t="shared" ref="E45" ca="1" si="49">D45-C45</f>
        <v>0.34679135486655355</v>
      </c>
      <c r="F45" s="113">
        <f t="shared" ref="F45" ca="1" si="50">+E45/C45</f>
        <v>1.7944066961021752E-3</v>
      </c>
      <c r="G45" s="105">
        <f t="shared" ref="G45" ca="1" si="51">E44</f>
        <v>-0.42025109858178666</v>
      </c>
      <c r="H45" s="106">
        <f t="shared" ref="H45" ca="1" si="52">ABS(E45)</f>
        <v>0.34679135486655355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DataGrowthRates!DI51</f>
        <v>196.67092869135101</v>
      </c>
      <c r="D46" s="148">
        <f ca="1">DataGrowthRates!DL51</f>
        <v>196.63749480019166</v>
      </c>
      <c r="E46" s="107">
        <f t="shared" ref="E46" ca="1" si="53">D46-C46</f>
        <v>-3.3433891159347695E-2</v>
      </c>
      <c r="F46" s="113">
        <f t="shared" ref="F46" ca="1" si="54">+E46/C46</f>
        <v>-1.6999915229880141E-4</v>
      </c>
      <c r="G46" s="105">
        <f t="shared" ref="G46" ca="1" si="55">E45</f>
        <v>0.34679135486655355</v>
      </c>
      <c r="H46" s="106">
        <f t="shared" ref="H46" ca="1" si="56">ABS(E46)</f>
        <v>3.3433891159347695E-2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DataGrowthRates!DI52</f>
        <v>197.67567742129637</v>
      </c>
      <c r="D47" s="148">
        <f ca="1">DataGrowthRates!DL52</f>
        <v>197.4031311839156</v>
      </c>
      <c r="E47" s="107">
        <f t="shared" ref="E47" ca="1" si="57">D47-C47</f>
        <v>-0.27254623738076589</v>
      </c>
      <c r="F47" s="113">
        <f t="shared" ref="F47" ca="1" si="58">+E47/C47</f>
        <v>-1.3787545384245812E-3</v>
      </c>
      <c r="G47" s="105">
        <f t="shared" ref="G47" ca="1" si="59">E46</f>
        <v>-3.3433891159347695E-2</v>
      </c>
      <c r="H47" s="106">
        <f t="shared" ref="H47" ca="1" si="60">ABS(E47)</f>
        <v>0.27254623738076589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DataGrowthRates!DI53</f>
        <v>197.43866959875393</v>
      </c>
      <c r="D48" s="148">
        <f ca="1">DataGrowthRates!DL53</f>
        <v>198.27586314768413</v>
      </c>
      <c r="E48" s="107">
        <f t="shared" ref="E48:E49" ca="1" si="61">D48-C48</f>
        <v>0.83719354893020181</v>
      </c>
      <c r="F48" s="113">
        <f t="shared" ref="F48:F49" ca="1" si="62">+E48/C48</f>
        <v>4.2402714252055794E-3</v>
      </c>
      <c r="G48" s="105">
        <f t="shared" ref="G48" ca="1" si="63">E47</f>
        <v>-0.27254623738076589</v>
      </c>
      <c r="H48" s="106">
        <f t="shared" ref="H48:H50" ca="1" si="64">ABS(E48)</f>
        <v>0.83719354893020181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DataGrowthRates!DI54</f>
        <v>190.24017754786905</v>
      </c>
      <c r="D49" s="148">
        <f ca="1">DataGrowthRates!DL54</f>
        <v>189.89736851448197</v>
      </c>
      <c r="E49" s="107">
        <f t="shared" ca="1" si="61"/>
        <v>-0.34280903338708413</v>
      </c>
      <c r="F49" s="113">
        <f t="shared" ca="1" si="62"/>
        <v>-1.8019802010583439E-3</v>
      </c>
      <c r="G49" s="105">
        <f t="shared" ref="G49:G50" ca="1" si="65">E48</f>
        <v>0.83719354893020181</v>
      </c>
      <c r="H49" s="106">
        <f t="shared" ca="1" si="64"/>
        <v>0.34280903338708413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DataGrowthRates!DI55</f>
        <v>186.14643441040593</v>
      </c>
      <c r="D50" s="148">
        <f ca="1">DataGrowthRates!DL55</f>
        <v>188.46618139902424</v>
      </c>
      <c r="E50" s="107">
        <f t="shared" ref="E50:E51" ca="1" si="66">D50-C50</f>
        <v>2.3197469886183057</v>
      </c>
      <c r="F50" s="113">
        <f t="shared" ref="F50:F51" ca="1" si="67">+E50/C50</f>
        <v>1.2461946939600514E-2</v>
      </c>
      <c r="G50" s="105">
        <f t="shared" ca="1" si="65"/>
        <v>-0.34280903338708413</v>
      </c>
      <c r="H50" s="106">
        <f t="shared" ca="1" si="64"/>
        <v>2.3197469886183057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DataGrowthRates!DI56</f>
        <v>197.10386732364324</v>
      </c>
      <c r="D51" s="148">
        <f ca="1">DataGrowthRates!DL56</f>
        <v>198.71802516152565</v>
      </c>
      <c r="E51" s="107">
        <f t="shared" ca="1" si="66"/>
        <v>1.6141578378824022</v>
      </c>
      <c r="F51" s="113">
        <f t="shared" ca="1" si="67"/>
        <v>8.1893767981323553E-3</v>
      </c>
      <c r="G51" s="105">
        <f t="shared" ref="G51" ca="1" si="68">E50</f>
        <v>2.3197469886183057</v>
      </c>
      <c r="H51" s="106">
        <f t="shared" ref="H51" ca="1" si="69">ABS(E51)</f>
        <v>1.6141578378824022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DataGrowthRates!DI57</f>
        <v>195.45712430791764</v>
      </c>
      <c r="D52" s="148">
        <f ca="1">DataGrowthRates!DL57</f>
        <v>196.17147002333826</v>
      </c>
      <c r="E52" s="107">
        <f t="shared" ref="E52" ca="1" si="70">D52-C52</f>
        <v>0.71434571542062031</v>
      </c>
      <c r="F52" s="113">
        <f t="shared" ref="F52" ca="1" si="71">+E52/C52</f>
        <v>3.6547438112066984E-3</v>
      </c>
      <c r="G52" s="105">
        <f t="shared" ref="G52:G84" ca="1" si="72">E51</f>
        <v>1.6141578378824022</v>
      </c>
      <c r="H52" s="106">
        <f t="shared" ref="H52:H83" ca="1" si="73">ABS(E52)</f>
        <v>0.71434571542062031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DataGrowthRates!DI58</f>
        <v>187.15719232834496</v>
      </c>
      <c r="D53" s="148">
        <f ca="1">DataGrowthRates!DL58</f>
        <v>188.7735542813092</v>
      </c>
      <c r="E53" s="107">
        <f t="shared" ref="E53" ca="1" si="74">D53-C53</f>
        <v>1.6163619529642403</v>
      </c>
      <c r="F53" s="113">
        <f t="shared" ref="F53" ca="1" si="75">+E53/C53</f>
        <v>8.6363870544099962E-3</v>
      </c>
      <c r="G53" s="105">
        <f t="shared" ca="1" si="72"/>
        <v>0.71434571542062031</v>
      </c>
      <c r="H53" s="106">
        <f t="shared" ca="1" si="73"/>
        <v>1.6163619529642403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DataGrowthRates!DI59</f>
        <v>189.91828642240796</v>
      </c>
      <c r="D54" s="148">
        <f ca="1">DataGrowthRates!DL59</f>
        <v>190.98188141437419</v>
      </c>
      <c r="E54" s="107">
        <f t="shared" ref="E54" ca="1" si="76">D54-C54</f>
        <v>1.0635949919662266</v>
      </c>
      <c r="F54" s="113">
        <f t="shared" ref="F54" ca="1" si="77">+E54/C54</f>
        <v>5.6002768980372179E-3</v>
      </c>
      <c r="G54" s="105">
        <f t="shared" ca="1" si="72"/>
        <v>1.6163619529642403</v>
      </c>
      <c r="H54" s="106">
        <f t="shared" ca="1" si="73"/>
        <v>1.0635949919662266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DataGrowthRates!DI60</f>
        <v>196.97573807340962</v>
      </c>
      <c r="D55" s="148">
        <f ca="1">DataGrowthRates!DL60</f>
        <v>197.04795896582939</v>
      </c>
      <c r="E55" s="107">
        <f t="shared" ref="E55" ca="1" si="78">D55-C55</f>
        <v>7.2220892419778693E-2</v>
      </c>
      <c r="F55" s="113">
        <f t="shared" ref="F55" ca="1" si="79">+E55/C55</f>
        <v>3.6664867016699874E-4</v>
      </c>
      <c r="G55" s="105">
        <f t="shared" ca="1" si="72"/>
        <v>1.0635949919662266</v>
      </c>
      <c r="H55" s="106">
        <f t="shared" ca="1" si="73"/>
        <v>7.2220892419778693E-2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DataGrowthRates!DI61</f>
        <v>192.20258292086189</v>
      </c>
      <c r="D56" s="148">
        <f ca="1">DataGrowthRates!DL61</f>
        <v>191.49598298532445</v>
      </c>
      <c r="E56" s="107">
        <f t="shared" ref="E56" ca="1" si="80">D56-C56</f>
        <v>-0.70659993553744016</v>
      </c>
      <c r="F56" s="113">
        <f t="shared" ref="F56" ca="1" si="81">+E56/C56</f>
        <v>-3.6763290315842316E-3</v>
      </c>
      <c r="G56" s="105">
        <f t="shared" ca="1" si="72"/>
        <v>7.2220892419778693E-2</v>
      </c>
      <c r="H56" s="106">
        <f t="shared" ca="1" si="73"/>
        <v>0.70659993553744016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DataGrowthRates!DI62</f>
        <v>191.1812807264817</v>
      </c>
      <c r="D57" s="148">
        <f ca="1">DataGrowthRates!DL62</f>
        <v>191.52948778655232</v>
      </c>
      <c r="E57" s="107">
        <f t="shared" ref="E57" ca="1" si="82">D57-C57</f>
        <v>0.34820706007062086</v>
      </c>
      <c r="F57" s="113">
        <f t="shared" ref="F57" ca="1" si="83">+E57/C57</f>
        <v>1.8213449493980115E-3</v>
      </c>
      <c r="G57" s="105">
        <f t="shared" ca="1" si="72"/>
        <v>-0.70659993553744016</v>
      </c>
      <c r="H57" s="106">
        <f t="shared" ca="1" si="73"/>
        <v>0.34820706007062086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DataGrowthRates!DI63</f>
        <v>192.82794672189723</v>
      </c>
      <c r="D58" s="148">
        <f ca="1">DataGrowthRates!DL63</f>
        <v>194.87747408534651</v>
      </c>
      <c r="E58" s="107">
        <f t="shared" ref="E58" ca="1" si="84">D58-C58</f>
        <v>2.0495273634492719</v>
      </c>
      <c r="F58" s="113">
        <f t="shared" ref="F58" ca="1" si="85">+E58/C58</f>
        <v>1.0628787985826386E-2</v>
      </c>
      <c r="G58" s="105">
        <f t="shared" ca="1" si="72"/>
        <v>0.34820706007062086</v>
      </c>
      <c r="H58" s="106">
        <f t="shared" ca="1" si="73"/>
        <v>2.0495273634492719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DataGrowthRates!DI64</f>
        <v>192.14847855091756</v>
      </c>
      <c r="D59" s="148">
        <f ca="1">DataGrowthRates!DL64</f>
        <v>190.67484318602828</v>
      </c>
      <c r="E59" s="107">
        <f t="shared" ref="E59" ca="1" si="86">D59-C59</f>
        <v>-1.4736353648892759</v>
      </c>
      <c r="F59" s="113">
        <f t="shared" ref="F59" ca="1" si="87">+E59/C59</f>
        <v>-7.66925336074819E-3</v>
      </c>
      <c r="G59" s="105">
        <f t="shared" ca="1" si="72"/>
        <v>2.0495273634492719</v>
      </c>
      <c r="H59" s="106">
        <f t="shared" ca="1" si="73"/>
        <v>1.4736353648892759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DataGrowthRates!DI65</f>
        <v>186.34576832130639</v>
      </c>
      <c r="D60" s="148">
        <f ca="1">DataGrowthRates!DL65</f>
        <v>185.45330813773006</v>
      </c>
      <c r="E60" s="107">
        <f t="shared" ref="E60" ca="1" si="88">D60-C60</f>
        <v>-0.89246018357633261</v>
      </c>
      <c r="F60" s="113">
        <f t="shared" ref="F60" ca="1" si="89">+E60/C60</f>
        <v>-4.7892699234119958E-3</v>
      </c>
      <c r="G60" s="105">
        <f t="shared" ca="1" si="72"/>
        <v>-1.4736353648892759</v>
      </c>
      <c r="H60" s="106">
        <f t="shared" ca="1" si="73"/>
        <v>0.89246018357633261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DataGrowthRates!DI66</f>
        <v>190.70892017422199</v>
      </c>
      <c r="D61" s="148">
        <f ca="1">DataGrowthRates!DL66</f>
        <v>192.77870980225885</v>
      </c>
      <c r="E61" s="107">
        <f t="shared" ref="E61" ca="1" si="90">D61-C61</f>
        <v>2.0697896280368582</v>
      </c>
      <c r="F61" s="113">
        <f t="shared" ref="F61" ca="1" si="91">+E61/C61</f>
        <v>1.0853134851510897E-2</v>
      </c>
      <c r="G61" s="105">
        <f t="shared" ca="1" si="72"/>
        <v>-0.89246018357633261</v>
      </c>
      <c r="H61" s="106">
        <f t="shared" ca="1" si="73"/>
        <v>2.0697896280368582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DataGrowthRates!DI67</f>
        <v>190.6992369440475</v>
      </c>
      <c r="D62" s="148">
        <f ca="1">DataGrowthRates!DL67</f>
        <v>190.7218118679634</v>
      </c>
      <c r="E62" s="107">
        <f t="shared" ref="E62" ca="1" si="92">D62-C62</f>
        <v>2.2574923915897216E-2</v>
      </c>
      <c r="F62" s="113">
        <f t="shared" ref="F62" ca="1" si="93">+E62/C62</f>
        <v>1.1837972861171363E-4</v>
      </c>
      <c r="G62" s="105">
        <f t="shared" ca="1" si="72"/>
        <v>2.0697896280368582</v>
      </c>
      <c r="H62" s="106">
        <f t="shared" ca="1" si="73"/>
        <v>2.2574923915897216E-2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DataGrowthRates!DI68</f>
        <v>193.49521410762102</v>
      </c>
      <c r="D63" s="148">
        <f ca="1">DataGrowthRates!DL68</f>
        <v>194.98237150753118</v>
      </c>
      <c r="E63" s="107">
        <f t="shared" ref="E63" ca="1" si="94">D63-C63</f>
        <v>1.4871573999101599</v>
      </c>
      <c r="F63" s="113">
        <f t="shared" ref="F63" ca="1" si="95">+E63/C63</f>
        <v>7.6857580523051637E-3</v>
      </c>
      <c r="G63" s="105">
        <f t="shared" ca="1" si="72"/>
        <v>2.2574923915897216E-2</v>
      </c>
      <c r="H63" s="106">
        <f t="shared" ca="1" si="73"/>
        <v>1.4871573999101599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DataGrowthRates!DI69</f>
        <v>185.70564906558496</v>
      </c>
      <c r="D64" s="148">
        <f ca="1">DataGrowthRates!DL69</f>
        <v>186.77426159362614</v>
      </c>
      <c r="E64" s="107">
        <f t="shared" ref="E64" ca="1" si="96">D64-C64</f>
        <v>1.0686125280411716</v>
      </c>
      <c r="F64" s="113">
        <f t="shared" ref="F64" ca="1" si="97">+E64/C64</f>
        <v>5.7543350642164561E-3</v>
      </c>
      <c r="G64" s="105">
        <f t="shared" ca="1" si="72"/>
        <v>1.4871573999101599</v>
      </c>
      <c r="H64" s="106">
        <f t="shared" ca="1" si="73"/>
        <v>1.0686125280411716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DataGrowthRates!DI70</f>
        <v>155.40371156907864</v>
      </c>
      <c r="D65" s="148">
        <f ca="1">DataGrowthRates!DL70</f>
        <v>147.01858622762518</v>
      </c>
      <c r="E65" s="107">
        <f t="shared" ref="E65" ca="1" si="98">D65-C65</f>
        <v>-8.3851253414534597</v>
      </c>
      <c r="F65" s="113">
        <f t="shared" ref="F65" ca="1" si="99">+E65/C65</f>
        <v>-5.3957046822052122E-2</v>
      </c>
      <c r="G65" s="105">
        <f t="shared" ca="1" si="72"/>
        <v>1.0686125280411716</v>
      </c>
      <c r="H65" s="106">
        <f t="shared" ca="1" si="73"/>
        <v>8.3851253414534597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DataGrowthRates!DI71</f>
        <v>164.75695257071459</v>
      </c>
      <c r="D66" s="148">
        <f ca="1">DataGrowthRates!DL71</f>
        <v>168.4</v>
      </c>
      <c r="E66" s="107">
        <f t="shared" ref="E66" ca="1" si="100">D66-C66</f>
        <v>3.6430474292854171</v>
      </c>
      <c r="F66" s="113">
        <f t="shared" ref="F66" ca="1" si="101">+E66/C66</f>
        <v>2.2111646109269963E-2</v>
      </c>
      <c r="G66" s="105">
        <f t="shared" ca="1" si="72"/>
        <v>-8.3851253414534597</v>
      </c>
      <c r="H66" s="106">
        <f t="shared" ca="1" si="73"/>
        <v>3.6430474292854171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DataGrowthRates!DI72</f>
        <v>173.32</v>
      </c>
      <c r="D67" s="148">
        <f ca="1">DataGrowthRates!DL72</f>
        <v>170.59</v>
      </c>
      <c r="E67" s="107">
        <f t="shared" ref="E67" ca="1" si="102">D67-C67</f>
        <v>-2.7299999999999898</v>
      </c>
      <c r="F67" s="113">
        <f t="shared" ref="F67" ca="1" si="103">+E67/C67</f>
        <v>-1.5751211631663917E-2</v>
      </c>
      <c r="G67" s="105">
        <f t="shared" ca="1" si="72"/>
        <v>3.6430474292854171</v>
      </c>
      <c r="H67" s="106">
        <f t="shared" ca="1" si="73"/>
        <v>2.7299999999999898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DataGrowthRates!DI73</f>
        <v>164.46000000000004</v>
      </c>
      <c r="D68" s="148">
        <f ca="1">DataGrowthRates!DL73</f>
        <v>163.02999999999997</v>
      </c>
      <c r="E68" s="107">
        <f t="shared" ref="E68" ca="1" si="104">D68-C68</f>
        <v>-1.4300000000000637</v>
      </c>
      <c r="F68" s="113">
        <f t="shared" ref="F68" ca="1" si="105">+E68/C68</f>
        <v>-8.6951234342701172E-3</v>
      </c>
      <c r="G68" s="105">
        <f t="shared" ca="1" si="72"/>
        <v>-2.7299999999999898</v>
      </c>
      <c r="H68" s="106">
        <f t="shared" ca="1" si="73"/>
        <v>1.4300000000000637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DataGrowthRates!DI74</f>
        <v>173.06</v>
      </c>
      <c r="D69" s="148">
        <f ca="1">DataGrowthRates!DL74</f>
        <v>171.87</v>
      </c>
      <c r="E69" s="107">
        <f t="shared" ref="E69" ca="1" si="106">D69-C69</f>
        <v>-1.1899999999999977</v>
      </c>
      <c r="F69" s="113">
        <f t="shared" ref="F69" ca="1" si="107">+E69/C69</f>
        <v>-6.876227897838887E-3</v>
      </c>
      <c r="G69" s="105">
        <f t="shared" ca="1" si="72"/>
        <v>-1.4300000000000637</v>
      </c>
      <c r="H69" s="106">
        <f t="shared" ca="1" si="73"/>
        <v>1.1899999999999977</v>
      </c>
    </row>
    <row r="70" spans="1:8" ht="13" x14ac:dyDescent="0.3">
      <c r="A70" s="38">
        <f t="shared" ref="A70:A87" si="108">A69+1</f>
        <v>67</v>
      </c>
      <c r="B70" s="167" t="s">
        <v>161</v>
      </c>
      <c r="C70" s="147">
        <f ca="1">DataGrowthRates!DI75</f>
        <v>174.51999999999998</v>
      </c>
      <c r="D70" s="148">
        <f ca="1">DataGrowthRates!DL75</f>
        <v>172.98999999999998</v>
      </c>
      <c r="E70" s="107">
        <f t="shared" ref="E70" ca="1" si="109">D70-C70</f>
        <v>-1.5300000000000011</v>
      </c>
      <c r="F70" s="113">
        <f t="shared" ref="F70" ca="1" si="110">+E70/C70</f>
        <v>-8.7669035067614101E-3</v>
      </c>
      <c r="G70" s="105">
        <f t="shared" ca="1" si="72"/>
        <v>-1.1899999999999977</v>
      </c>
      <c r="H70" s="106">
        <f t="shared" ca="1" si="73"/>
        <v>1.5300000000000011</v>
      </c>
    </row>
    <row r="71" spans="1:8" ht="13" x14ac:dyDescent="0.3">
      <c r="A71" s="38">
        <f t="shared" si="108"/>
        <v>68</v>
      </c>
      <c r="B71" s="167" t="s">
        <v>162</v>
      </c>
      <c r="C71" s="147">
        <f ca="1">DataGrowthRates!DI76</f>
        <v>175.04</v>
      </c>
      <c r="D71" s="148">
        <f ca="1">DataGrowthRates!DL76</f>
        <v>175.26</v>
      </c>
      <c r="E71" s="107">
        <f t="shared" ref="E71" ca="1" si="111">D71-C71</f>
        <v>0.21999999999999886</v>
      </c>
      <c r="F71" s="113">
        <f t="shared" ref="F71" ca="1" si="112">+E71/C71</f>
        <v>1.2568555758683665E-3</v>
      </c>
      <c r="G71" s="105">
        <f t="shared" ca="1" si="72"/>
        <v>-1.5300000000000011</v>
      </c>
      <c r="H71" s="106">
        <f t="shared" ca="1" si="73"/>
        <v>0.21999999999999886</v>
      </c>
    </row>
    <row r="72" spans="1:8" ht="13" x14ac:dyDescent="0.3">
      <c r="A72" s="38">
        <f t="shared" si="108"/>
        <v>69</v>
      </c>
      <c r="B72" s="167" t="s">
        <v>165</v>
      </c>
      <c r="C72" s="147">
        <f ca="1">DataGrowthRates!DI77</f>
        <v>169.56</v>
      </c>
      <c r="D72" s="148">
        <f ca="1">DataGrowthRates!DL77</f>
        <v>168.54</v>
      </c>
      <c r="E72" s="107">
        <f t="shared" ref="E72" ca="1" si="113">D72-C72</f>
        <v>-1.0200000000000102</v>
      </c>
      <c r="F72" s="113">
        <f t="shared" ref="F72" ca="1" si="114">+E72/C72</f>
        <v>-6.0155697098372863E-3</v>
      </c>
      <c r="G72" s="105">
        <f t="shared" ca="1" si="72"/>
        <v>0.21999999999999886</v>
      </c>
      <c r="H72" s="106">
        <f t="shared" ca="1" si="73"/>
        <v>1.0200000000000102</v>
      </c>
    </row>
    <row r="73" spans="1:8" ht="13" x14ac:dyDescent="0.3">
      <c r="A73" s="38">
        <f t="shared" si="108"/>
        <v>70</v>
      </c>
      <c r="B73" s="167" t="s">
        <v>166</v>
      </c>
      <c r="C73" s="147">
        <f ca="1">DataGrowthRates!DI78</f>
        <v>176.93999999999997</v>
      </c>
      <c r="D73" s="148">
        <f ca="1">DataGrowthRates!DL78</f>
        <v>176.75999999999996</v>
      </c>
      <c r="E73" s="107">
        <f t="shared" ref="E73" ca="1" si="115">D73-C73</f>
        <v>-0.18000000000000682</v>
      </c>
      <c r="F73" s="113">
        <f t="shared" ref="F73" ca="1" si="116">+E73/C73</f>
        <v>-1.0172939979654508E-3</v>
      </c>
      <c r="G73" s="105">
        <f t="shared" ca="1" si="72"/>
        <v>-1.0200000000000102</v>
      </c>
      <c r="H73" s="106">
        <f t="shared" ca="1" si="73"/>
        <v>0.18000000000000682</v>
      </c>
    </row>
    <row r="74" spans="1:8" ht="13" x14ac:dyDescent="0.3">
      <c r="A74" s="38">
        <f t="shared" si="108"/>
        <v>71</v>
      </c>
      <c r="B74" s="167" t="s">
        <v>167</v>
      </c>
      <c r="C74" s="147">
        <f ca="1">DataGrowthRates!DI79</f>
        <v>175.54999999999998</v>
      </c>
      <c r="D74" s="148">
        <f ca="1">DataGrowthRates!DL79</f>
        <v>173.82000000000005</v>
      </c>
      <c r="E74" s="107">
        <f t="shared" ref="E74" ca="1" si="117">D74-C74</f>
        <v>-1.7299999999999329</v>
      </c>
      <c r="F74" s="113">
        <f t="shared" ref="F74" ca="1" si="118">+E74/C74</f>
        <v>-9.8547422386780579E-3</v>
      </c>
      <c r="G74" s="105">
        <f t="shared" ca="1" si="72"/>
        <v>-0.18000000000000682</v>
      </c>
      <c r="H74" s="106">
        <f t="shared" ca="1" si="73"/>
        <v>1.7299999999999329</v>
      </c>
    </row>
    <row r="75" spans="1:8" ht="13" x14ac:dyDescent="0.3">
      <c r="A75" s="38">
        <f t="shared" si="108"/>
        <v>72</v>
      </c>
      <c r="B75" s="167" t="s">
        <v>168</v>
      </c>
      <c r="C75" s="147">
        <f ca="1">DataGrowthRates!DI80</f>
        <v>163.86</v>
      </c>
      <c r="D75" s="148">
        <f ca="1">DataGrowthRates!DL80</f>
        <v>167.31</v>
      </c>
      <c r="E75" s="107">
        <f t="shared" ref="E75" ca="1" si="119">D75-C75</f>
        <v>3.4499999999999886</v>
      </c>
      <c r="F75" s="113">
        <f t="shared" ref="F75" ca="1" si="120">+E75/C75</f>
        <v>2.1054558769681365E-2</v>
      </c>
      <c r="G75" s="105">
        <f t="shared" ca="1" si="72"/>
        <v>-1.7299999999999329</v>
      </c>
      <c r="H75" s="106">
        <f t="shared" ca="1" si="73"/>
        <v>3.4499999999999886</v>
      </c>
    </row>
    <row r="76" spans="1:8" ht="13" x14ac:dyDescent="0.3">
      <c r="A76" s="38">
        <f t="shared" si="108"/>
        <v>73</v>
      </c>
      <c r="B76" s="167" t="s">
        <v>169</v>
      </c>
      <c r="C76" s="147">
        <f ca="1">DataGrowthRates!DI81</f>
        <v>166.35999999999996</v>
      </c>
      <c r="D76" s="148">
        <f ca="1">DataGrowthRates!DL81</f>
        <v>166</v>
      </c>
      <c r="E76" s="107">
        <f t="shared" ref="E76" ca="1" si="121">D76-C76</f>
        <v>-0.3599999999999568</v>
      </c>
      <c r="F76" s="113">
        <f t="shared" ref="F76" ca="1" si="122">+E76/C76</f>
        <v>-2.1639817263762735E-3</v>
      </c>
      <c r="G76" s="105">
        <f t="shared" ca="1" si="72"/>
        <v>3.4499999999999886</v>
      </c>
      <c r="H76" s="106">
        <f t="shared" ca="1" si="73"/>
        <v>0.3599999999999568</v>
      </c>
    </row>
    <row r="77" spans="1:8" ht="13" x14ac:dyDescent="0.3">
      <c r="A77" s="38">
        <f t="shared" si="108"/>
        <v>74</v>
      </c>
      <c r="B77" s="167" t="s">
        <v>170</v>
      </c>
      <c r="C77" s="147">
        <f ca="1">DataGrowthRates!DI82</f>
        <v>166.26999999999998</v>
      </c>
      <c r="D77" s="148">
        <f ca="1">DataGrowthRates!DL82</f>
        <v>166.87000000000003</v>
      </c>
      <c r="E77" s="107">
        <f t="shared" ref="E77" ca="1" si="123">D77-C77</f>
        <v>0.60000000000005116</v>
      </c>
      <c r="F77" s="113">
        <f t="shared" ref="F77" ca="1" si="124">+E77/C77</f>
        <v>3.6085884404886705E-3</v>
      </c>
      <c r="G77" s="105">
        <f t="shared" ca="1" si="72"/>
        <v>-0.3599999999999568</v>
      </c>
      <c r="H77" s="106">
        <f t="shared" ca="1" si="73"/>
        <v>0.60000000000005116</v>
      </c>
    </row>
    <row r="78" spans="1:8" ht="13" x14ac:dyDescent="0.3">
      <c r="A78" s="38">
        <f t="shared" si="108"/>
        <v>75</v>
      </c>
      <c r="B78" s="167" t="s">
        <v>171</v>
      </c>
      <c r="C78" s="147">
        <f ca="1">DataGrowthRates!DI83</f>
        <v>163.72999999999999</v>
      </c>
      <c r="D78" s="148">
        <f ca="1">DataGrowthRates!DL83</f>
        <v>164.39000000000001</v>
      </c>
      <c r="E78" s="107">
        <f t="shared" ref="E78" ca="1" si="125">D78-C78</f>
        <v>0.66000000000002501</v>
      </c>
      <c r="F78" s="113">
        <f t="shared" ref="F78" ca="1" si="126">+E78/C78</f>
        <v>4.0310266902829359E-3</v>
      </c>
      <c r="G78" s="105">
        <f t="shared" ca="1" si="72"/>
        <v>0.60000000000005116</v>
      </c>
      <c r="H78" s="106">
        <f t="shared" ca="1" si="73"/>
        <v>0.66000000000002501</v>
      </c>
    </row>
    <row r="79" spans="1:8" ht="13" x14ac:dyDescent="0.3">
      <c r="A79" s="38">
        <f t="shared" si="108"/>
        <v>76</v>
      </c>
      <c r="B79" s="167" t="s">
        <v>172</v>
      </c>
      <c r="C79" s="147">
        <f ca="1">DataGrowthRates!DI84</f>
        <v>165.15</v>
      </c>
      <c r="D79" s="148">
        <f ca="1">DataGrowthRates!DL84</f>
        <v>165.25000000000003</v>
      </c>
      <c r="E79" s="107">
        <f t="shared" ref="E79" ca="1" si="127">D79-C79</f>
        <v>0.10000000000002274</v>
      </c>
      <c r="F79" s="113">
        <f t="shared" ref="F79" ca="1" si="128">+E79/C79</f>
        <v>6.0551014229502111E-4</v>
      </c>
      <c r="G79" s="105">
        <f t="shared" ca="1" si="72"/>
        <v>0.66000000000002501</v>
      </c>
      <c r="H79" s="106">
        <f t="shared" ca="1" si="73"/>
        <v>0.10000000000002274</v>
      </c>
    </row>
    <row r="80" spans="1:8" ht="13" x14ac:dyDescent="0.3">
      <c r="A80" s="38">
        <f t="shared" si="108"/>
        <v>77</v>
      </c>
      <c r="B80" s="167" t="s">
        <v>176</v>
      </c>
      <c r="C80" s="147">
        <f ca="1">DataGrowthRates!DI85</f>
        <v>165.42999999999998</v>
      </c>
      <c r="D80" s="148">
        <f ca="1">DataGrowthRates!DL85</f>
        <v>166.78</v>
      </c>
      <c r="E80" s="107">
        <f t="shared" ref="E80" ca="1" si="129">D80-C80</f>
        <v>1.3500000000000227</v>
      </c>
      <c r="F80" s="113">
        <f t="shared" ref="F80" ca="1" si="130">+E80/C80</f>
        <v>8.1605512905762127E-3</v>
      </c>
      <c r="G80" s="105">
        <f t="shared" ca="1" si="72"/>
        <v>0.10000000000002274</v>
      </c>
      <c r="H80" s="106">
        <f t="shared" ca="1" si="73"/>
        <v>1.3500000000000227</v>
      </c>
    </row>
    <row r="81" spans="1:12" ht="13" x14ac:dyDescent="0.3">
      <c r="A81" s="38">
        <f t="shared" si="108"/>
        <v>78</v>
      </c>
      <c r="B81" s="167" t="s">
        <v>177</v>
      </c>
      <c r="C81" s="147">
        <f ca="1">DataGrowthRates!DI86</f>
        <v>166.51999999999998</v>
      </c>
      <c r="D81" s="148">
        <f ca="1">DataGrowthRates!DL86</f>
        <v>167.06</v>
      </c>
      <c r="E81" s="107">
        <f t="shared" ref="E81" ca="1" si="131">D81-C81</f>
        <v>0.54000000000002046</v>
      </c>
      <c r="F81" s="113">
        <f t="shared" ref="F81" ca="1" si="132">+E81/C81</f>
        <v>3.2428537112660374E-3</v>
      </c>
      <c r="G81" s="105">
        <f t="shared" ca="1" si="72"/>
        <v>1.3500000000000227</v>
      </c>
      <c r="H81" s="106">
        <f t="shared" ca="1" si="73"/>
        <v>0.54000000000002046</v>
      </c>
    </row>
    <row r="82" spans="1:12" ht="13" x14ac:dyDescent="0.3">
      <c r="A82" s="38">
        <f t="shared" si="108"/>
        <v>79</v>
      </c>
      <c r="B82" s="167" t="s">
        <v>178</v>
      </c>
      <c r="C82" s="147">
        <f ca="1">DataGrowthRates!DI87</f>
        <v>162.84</v>
      </c>
      <c r="D82" s="148">
        <f ca="1">DataGrowthRates!DL87</f>
        <v>164.41000000000003</v>
      </c>
      <c r="E82" s="107">
        <f t="shared" ref="E82" ca="1" si="133">D82-C82</f>
        <v>1.5700000000000216</v>
      </c>
      <c r="F82" s="113">
        <f t="shared" ref="F82" ca="1" si="134">+E82/C82</f>
        <v>9.6413657577991991E-3</v>
      </c>
      <c r="G82" s="105">
        <f t="shared" ca="1" si="72"/>
        <v>0.54000000000002046</v>
      </c>
      <c r="H82" s="106">
        <f t="shared" ca="1" si="73"/>
        <v>1.5700000000000216</v>
      </c>
    </row>
    <row r="83" spans="1:12" ht="13" x14ac:dyDescent="0.3">
      <c r="A83" s="38">
        <f t="shared" si="108"/>
        <v>80</v>
      </c>
      <c r="B83" s="167" t="s">
        <v>179</v>
      </c>
      <c r="C83" s="147">
        <f ca="1">DataGrowthRates!DI88</f>
        <v>167.08</v>
      </c>
      <c r="D83" s="148">
        <f ca="1">DataGrowthRates!DL88</f>
        <v>167.89000000000001</v>
      </c>
      <c r="E83" s="107">
        <f t="shared" ref="E83" ca="1" si="135">D83-C83</f>
        <v>0.81000000000000227</v>
      </c>
      <c r="F83" s="113">
        <f t="shared" ref="F83" ca="1" si="136">+E83/C83</f>
        <v>4.8479770169978587E-3</v>
      </c>
      <c r="G83" s="105">
        <f t="shared" ca="1" si="72"/>
        <v>1.5700000000000216</v>
      </c>
      <c r="H83" s="106">
        <f t="shared" ca="1" si="73"/>
        <v>0.81000000000000227</v>
      </c>
    </row>
    <row r="84" spans="1:12" ht="13" x14ac:dyDescent="0.3">
      <c r="A84" s="38">
        <f t="shared" si="108"/>
        <v>81</v>
      </c>
      <c r="B84" s="167" t="s">
        <v>193</v>
      </c>
      <c r="C84" s="147">
        <f ca="1">DataGrowthRates!DI89</f>
        <v>164.89000000000001</v>
      </c>
      <c r="D84" s="148"/>
      <c r="E84" s="107"/>
      <c r="F84" s="113"/>
      <c r="G84" s="105">
        <f t="shared" ca="1" si="72"/>
        <v>0.81000000000000227</v>
      </c>
      <c r="H84" s="106"/>
    </row>
    <row r="85" spans="1:12" ht="13" x14ac:dyDescent="0.3">
      <c r="A85" s="38">
        <f t="shared" si="108"/>
        <v>82</v>
      </c>
      <c r="B85" s="167" t="s">
        <v>194</v>
      </c>
      <c r="C85" s="147"/>
      <c r="D85" s="148"/>
      <c r="E85" s="107"/>
      <c r="F85" s="113"/>
      <c r="G85" s="105"/>
      <c r="H85" s="106"/>
    </row>
    <row r="86" spans="1:12" ht="13" x14ac:dyDescent="0.3">
      <c r="A86" s="38">
        <f t="shared" si="108"/>
        <v>83</v>
      </c>
      <c r="B86" s="167" t="s">
        <v>195</v>
      </c>
      <c r="C86" s="147"/>
      <c r="D86" s="148"/>
      <c r="E86" s="107"/>
      <c r="F86" s="113"/>
      <c r="G86" s="105"/>
      <c r="H86" s="106"/>
    </row>
    <row r="87" spans="1:12" ht="13" x14ac:dyDescent="0.3">
      <c r="A87" s="38">
        <f t="shared" si="108"/>
        <v>84</v>
      </c>
      <c r="B87" s="167" t="s">
        <v>196</v>
      </c>
      <c r="C87" s="147"/>
      <c r="D87" s="148"/>
      <c r="E87" s="107"/>
      <c r="F87" s="113"/>
      <c r="G87" s="105"/>
      <c r="H87" s="106"/>
    </row>
    <row r="95" spans="1:12" ht="18" x14ac:dyDescent="0.4">
      <c r="A95" s="37" t="s">
        <v>95</v>
      </c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5">
      <c r="A97" s="11" t="s">
        <v>43</v>
      </c>
      <c r="B97" s="73" t="s">
        <v>44</v>
      </c>
      <c r="C97" s="72" t="s">
        <v>96</v>
      </c>
      <c r="D97" s="72" t="s">
        <v>87</v>
      </c>
      <c r="E97" s="72" t="s">
        <v>36</v>
      </c>
      <c r="F97" s="72" t="s">
        <v>37</v>
      </c>
      <c r="G97" s="72" t="s">
        <v>38</v>
      </c>
      <c r="J97" s="196" t="s">
        <v>28</v>
      </c>
      <c r="K97" s="197"/>
      <c r="L97" s="198" t="s">
        <v>29</v>
      </c>
      <c r="M97" s="197"/>
    </row>
    <row r="98" spans="1:13" ht="13" x14ac:dyDescent="0.3">
      <c r="A98" s="38">
        <v>1</v>
      </c>
      <c r="B98" s="10" t="s">
        <v>12</v>
      </c>
      <c r="C98" s="147">
        <f ca="1">DataGrowthRates!CU9</f>
        <v>1.6868050972786965</v>
      </c>
      <c r="D98" s="148">
        <f ca="1">DataGrowthRates!CV9</f>
        <v>2.5613657779288133</v>
      </c>
      <c r="E98" s="104">
        <f ca="1">D98-C98</f>
        <v>0.87456068065011672</v>
      </c>
      <c r="F98" s="105"/>
      <c r="G98" s="106">
        <f ca="1">ABS(E98)</f>
        <v>0.87456068065011672</v>
      </c>
      <c r="J98" s="26" t="s">
        <v>40</v>
      </c>
      <c r="K98" s="27">
        <f ca="1">COUNT(E98:E181)</f>
        <v>80</v>
      </c>
      <c r="L98" s="30" t="s">
        <v>32</v>
      </c>
      <c r="M98" s="31">
        <f ca="1">CORREL(E99:E181,F99:F181)</f>
        <v>-0.17242706847503064</v>
      </c>
    </row>
    <row r="99" spans="1:13" ht="13" x14ac:dyDescent="0.3">
      <c r="A99" s="38">
        <f>A98+1</f>
        <v>2</v>
      </c>
      <c r="B99" s="10" t="s">
        <v>13</v>
      </c>
      <c r="C99" s="147">
        <f ca="1">DataGrowthRates!CU10</f>
        <v>-3.431013416858212</v>
      </c>
      <c r="D99" s="148">
        <f ca="1">DataGrowthRates!CV10</f>
        <v>-3.2280389322671947</v>
      </c>
      <c r="E99" s="104">
        <f t="shared" ref="E99:E119" ca="1" si="137">D99-C99</f>
        <v>0.2029744845910173</v>
      </c>
      <c r="F99" s="105">
        <f ca="1">E98</f>
        <v>0.87456068065011672</v>
      </c>
      <c r="G99" s="106">
        <f t="shared" ref="G99:G119" ca="1" si="138">ABS(E99)</f>
        <v>0.2029744845910173</v>
      </c>
      <c r="J99" s="26" t="s">
        <v>48</v>
      </c>
      <c r="K99" s="28">
        <f ca="1">AVERAGE(E98:E181)</f>
        <v>8.1208021939323971E-2</v>
      </c>
      <c r="L99" s="32" t="s">
        <v>46</v>
      </c>
      <c r="M99" s="31">
        <f ca="1">VARP(E98:E181)*((1+M98)/(1-M98))</f>
        <v>0.46617533303199615</v>
      </c>
    </row>
    <row r="100" spans="1:13" ht="15" x14ac:dyDescent="0.3">
      <c r="A100" s="38">
        <f t="shared" ref="A100:A163" si="139">A99+1</f>
        <v>3</v>
      </c>
      <c r="B100" s="10" t="s">
        <v>14</v>
      </c>
      <c r="C100" s="147">
        <f ca="1">DataGrowthRates!CU11</f>
        <v>-1.732734873503768</v>
      </c>
      <c r="D100" s="148">
        <f ca="1">DataGrowthRates!CV11</f>
        <v>-1.6302999484410052</v>
      </c>
      <c r="E100" s="104">
        <f t="shared" ca="1" si="137"/>
        <v>0.10243492506276275</v>
      </c>
      <c r="F100" s="105">
        <f t="shared" ref="F100:F119" ca="1" si="140">E99</f>
        <v>0.2029744845910173</v>
      </c>
      <c r="G100" s="106">
        <f t="shared" ca="1" si="138"/>
        <v>0.10243492506276275</v>
      </c>
      <c r="J100" s="26" t="s">
        <v>47</v>
      </c>
      <c r="K100" s="28">
        <f ca="1">VARP(E98:E181)</f>
        <v>0.66043312713833457</v>
      </c>
      <c r="L100" s="32" t="s">
        <v>31</v>
      </c>
      <c r="M100" s="33">
        <f ca="1">ROUNDUP((K98*(1-(M98*M98)))/(1+(M98*M98)),0)</f>
        <v>76</v>
      </c>
    </row>
    <row r="101" spans="1:13" ht="13" x14ac:dyDescent="0.3">
      <c r="A101" s="38">
        <f t="shared" si="139"/>
        <v>4</v>
      </c>
      <c r="B101" s="10" t="s">
        <v>15</v>
      </c>
      <c r="C101" s="147">
        <f ca="1">DataGrowthRates!CU12</f>
        <v>-2.0369367144177506</v>
      </c>
      <c r="D101" s="148">
        <f ca="1">DataGrowthRates!CV12</f>
        <v>-2.3061123167377446</v>
      </c>
      <c r="E101" s="104">
        <f t="shared" ca="1" si="137"/>
        <v>-0.26917560231999405</v>
      </c>
      <c r="F101" s="105">
        <f t="shared" ca="1" si="140"/>
        <v>0.10243492506276275</v>
      </c>
      <c r="G101" s="106">
        <f t="shared" ca="1" si="138"/>
        <v>0.26917560231999405</v>
      </c>
      <c r="J101" s="26" t="s">
        <v>120</v>
      </c>
      <c r="K101" s="29">
        <f ca="1">K99/SQRT(K100/K98)</f>
        <v>0.89377767178082757</v>
      </c>
      <c r="L101" s="32" t="s">
        <v>30</v>
      </c>
      <c r="M101" s="34">
        <f ca="1">K99/SQRT(M99/K98)</f>
        <v>1.0638227675983738</v>
      </c>
    </row>
    <row r="102" spans="1:13" ht="13.5" thickBot="1" x14ac:dyDescent="0.35">
      <c r="A102" s="38">
        <f t="shared" si="139"/>
        <v>5</v>
      </c>
      <c r="B102" s="10" t="s">
        <v>16</v>
      </c>
      <c r="C102" s="147">
        <f ca="1">DataGrowthRates!CU13</f>
        <v>-3.0512651894357035</v>
      </c>
      <c r="D102" s="148">
        <f ca="1">DataGrowthRates!CV13</f>
        <v>-2.9908408066693739</v>
      </c>
      <c r="E102" s="104">
        <f t="shared" ca="1" si="137"/>
        <v>6.0424382766329554E-2</v>
      </c>
      <c r="F102" s="105">
        <f t="shared" ca="1" si="140"/>
        <v>-0.26917560231999405</v>
      </c>
      <c r="G102" s="106">
        <f t="shared" ca="1" si="138"/>
        <v>6.0424382766329554E-2</v>
      </c>
      <c r="J102" s="13" t="s">
        <v>121</v>
      </c>
      <c r="K102" s="35">
        <f ca="1">TINV(0.05,K98-1)</f>
        <v>1.9904502102301287</v>
      </c>
      <c r="L102" s="12" t="s">
        <v>99</v>
      </c>
      <c r="M102" s="35">
        <f ca="1">TINV(0.05,M100)</f>
        <v>1.991672609644662</v>
      </c>
    </row>
    <row r="103" spans="1:13" ht="13.5" thickBot="1" x14ac:dyDescent="0.35">
      <c r="A103" s="38">
        <f t="shared" si="139"/>
        <v>6</v>
      </c>
      <c r="B103" s="10" t="s">
        <v>17</v>
      </c>
      <c r="C103" s="147">
        <f ca="1">DataGrowthRates!CU14</f>
        <v>-1.1765936599896447</v>
      </c>
      <c r="D103" s="148">
        <f ca="1">DataGrowthRates!CV14</f>
        <v>-1.5013055760184622</v>
      </c>
      <c r="E103" s="104">
        <f t="shared" ca="1" si="137"/>
        <v>-0.32471191602881744</v>
      </c>
      <c r="F103" s="105">
        <f t="shared" ca="1" si="140"/>
        <v>6.0424382766329554E-2</v>
      </c>
      <c r="G103" s="106">
        <f t="shared" ca="1" si="138"/>
        <v>0.32471191602881744</v>
      </c>
      <c r="J103" s="14" t="s">
        <v>45</v>
      </c>
      <c r="K103" s="36" t="str">
        <f ca="1">IF(ABS(K101)&gt;K102,"Yes","No")</f>
        <v>No</v>
      </c>
      <c r="L103" s="14" t="s">
        <v>45</v>
      </c>
      <c r="M103" s="36" t="str">
        <f ca="1">IF(ABS(M101)&gt;M102,"Yes","No")</f>
        <v>No</v>
      </c>
    </row>
    <row r="104" spans="1:13" ht="13.5" thickBot="1" x14ac:dyDescent="0.35">
      <c r="A104" s="38">
        <f t="shared" si="139"/>
        <v>7</v>
      </c>
      <c r="B104" s="10" t="s">
        <v>18</v>
      </c>
      <c r="C104" s="147">
        <f ca="1">DataGrowthRates!CU15</f>
        <v>0.44345833562651604</v>
      </c>
      <c r="D104" s="148">
        <f ca="1">DataGrowthRates!CV15</f>
        <v>1.4393468157911806</v>
      </c>
      <c r="E104" s="104">
        <f ca="1">D104-C104</f>
        <v>0.99588848016466458</v>
      </c>
      <c r="F104" s="105">
        <f t="shared" ca="1" si="140"/>
        <v>-0.32471191602881744</v>
      </c>
      <c r="G104" s="106">
        <f t="shared" ca="1" si="138"/>
        <v>0.99588848016466458</v>
      </c>
      <c r="J104" s="15"/>
      <c r="K104" s="16"/>
      <c r="L104" s="15"/>
      <c r="M104" s="17"/>
    </row>
    <row r="105" spans="1:13" ht="13.5" thickBot="1" x14ac:dyDescent="0.35">
      <c r="A105" s="38">
        <f t="shared" si="139"/>
        <v>8</v>
      </c>
      <c r="B105" s="10" t="s">
        <v>19</v>
      </c>
      <c r="C105" s="147">
        <f ca="1">DataGrowthRates!CU16</f>
        <v>0.38260375493685472</v>
      </c>
      <c r="D105" s="148">
        <f ca="1">DataGrowthRates!CV16</f>
        <v>-1.0562096510381365</v>
      </c>
      <c r="E105" s="104">
        <f t="shared" ca="1" si="137"/>
        <v>-1.4388134059749911</v>
      </c>
      <c r="F105" s="105">
        <f t="shared" ca="1" si="140"/>
        <v>0.99588848016466458</v>
      </c>
      <c r="G105" s="106">
        <f t="shared" ca="1" si="138"/>
        <v>1.4388134059749911</v>
      </c>
      <c r="J105" s="194" t="s">
        <v>35</v>
      </c>
      <c r="K105" s="195"/>
      <c r="L105" s="18" t="s">
        <v>41</v>
      </c>
      <c r="M105" s="39">
        <f ca="1">K99</f>
        <v>8.1208021939323971E-2</v>
      </c>
    </row>
    <row r="106" spans="1:13" ht="13.5" thickBot="1" x14ac:dyDescent="0.35">
      <c r="A106" s="38">
        <f t="shared" si="139"/>
        <v>9</v>
      </c>
      <c r="B106" s="10" t="s">
        <v>22</v>
      </c>
      <c r="C106" s="147">
        <f ca="1">DataGrowthRates!CU17</f>
        <v>-1.8097480918977935</v>
      </c>
      <c r="D106" s="148">
        <f ca="1">DataGrowthRates!CV17</f>
        <v>-2.5698973380015171</v>
      </c>
      <c r="E106" s="104">
        <f t="shared" ca="1" si="137"/>
        <v>-0.76014924610372359</v>
      </c>
      <c r="F106" s="105">
        <f t="shared" ca="1" si="140"/>
        <v>-1.4388134059749911</v>
      </c>
      <c r="G106" s="106">
        <f t="shared" ca="1" si="138"/>
        <v>0.76014924610372359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0.55804978013029272</v>
      </c>
    </row>
    <row r="107" spans="1:13" ht="13.5" thickBot="1" x14ac:dyDescent="0.35">
      <c r="A107" s="38">
        <f t="shared" si="139"/>
        <v>10</v>
      </c>
      <c r="B107" s="10" t="s">
        <v>23</v>
      </c>
      <c r="C107" s="147">
        <f ca="1">DataGrowthRates!CU18</f>
        <v>-1.2171038798807625</v>
      </c>
      <c r="D107" s="148">
        <f ca="1">DataGrowthRates!CV18</f>
        <v>-1.5198623272228566</v>
      </c>
      <c r="E107" s="104">
        <f t="shared" ca="1" si="137"/>
        <v>-0.30275844734209412</v>
      </c>
      <c r="F107" s="105">
        <f t="shared" ca="1" si="140"/>
        <v>-0.76014924610372359</v>
      </c>
      <c r="G107" s="106">
        <f t="shared" ca="1" si="138"/>
        <v>0.30275844734209412</v>
      </c>
      <c r="J107" s="22" t="s">
        <v>33</v>
      </c>
      <c r="K107" s="23" t="str">
        <f ca="1">IF(M98&lt;0,K103,M103)</f>
        <v>No</v>
      </c>
      <c r="L107" s="24" t="s">
        <v>27</v>
      </c>
      <c r="M107" s="25" t="str">
        <f ca="1">K107</f>
        <v>No</v>
      </c>
    </row>
    <row r="108" spans="1:13" ht="13" x14ac:dyDescent="0.3">
      <c r="A108" s="38">
        <f t="shared" si="139"/>
        <v>11</v>
      </c>
      <c r="B108" s="10" t="s">
        <v>24</v>
      </c>
      <c r="C108" s="147">
        <f ca="1">DataGrowthRates!CU19</f>
        <v>-2.1000710620107075</v>
      </c>
      <c r="D108" s="148">
        <f ca="1">DataGrowthRates!CV19</f>
        <v>-1.9728649442448627</v>
      </c>
      <c r="E108" s="104">
        <f t="shared" ca="1" si="137"/>
        <v>0.12720611776584478</v>
      </c>
      <c r="F108" s="105">
        <f t="shared" ca="1" si="140"/>
        <v>-0.30275844734209412</v>
      </c>
      <c r="G108" s="106">
        <f t="shared" ca="1" si="138"/>
        <v>0.12720611776584478</v>
      </c>
    </row>
    <row r="109" spans="1:13" ht="13" x14ac:dyDescent="0.3">
      <c r="A109" s="38">
        <f t="shared" si="139"/>
        <v>12</v>
      </c>
      <c r="B109" s="10" t="s">
        <v>25</v>
      </c>
      <c r="C109" s="147">
        <f ca="1">DataGrowthRates!CU20</f>
        <v>-1.1256739715354787</v>
      </c>
      <c r="D109" s="148">
        <f ca="1">DataGrowthRates!CV20</f>
        <v>-1.8916636252542949</v>
      </c>
      <c r="E109" s="104">
        <f t="shared" ca="1" si="137"/>
        <v>-0.76598965371881622</v>
      </c>
      <c r="F109" s="105">
        <f t="shared" ca="1" si="140"/>
        <v>0.12720611776584478</v>
      </c>
      <c r="G109" s="106">
        <f t="shared" ca="1" si="138"/>
        <v>0.76598965371881622</v>
      </c>
      <c r="K109" s="6"/>
    </row>
    <row r="110" spans="1:13" ht="13" x14ac:dyDescent="0.3">
      <c r="A110" s="38">
        <f t="shared" si="139"/>
        <v>13</v>
      </c>
      <c r="B110" s="10" t="s">
        <v>1</v>
      </c>
      <c r="C110" s="147">
        <f ca="1">DataGrowthRates!CU21</f>
        <v>-0.26567298809188411</v>
      </c>
      <c r="D110" s="148">
        <f ca="1">DataGrowthRates!CV21</f>
        <v>0.19207829976282337</v>
      </c>
      <c r="E110" s="104">
        <f t="shared" ca="1" si="137"/>
        <v>0.45775128785470748</v>
      </c>
      <c r="F110" s="105">
        <f t="shared" ca="1" si="140"/>
        <v>-0.76598965371881622</v>
      </c>
      <c r="G110" s="106">
        <f t="shared" ca="1" si="138"/>
        <v>0.45775128785470748</v>
      </c>
    </row>
    <row r="111" spans="1:13" ht="13" x14ac:dyDescent="0.3">
      <c r="A111" s="38">
        <f t="shared" si="139"/>
        <v>14</v>
      </c>
      <c r="B111" s="10" t="s">
        <v>2</v>
      </c>
      <c r="C111" s="147">
        <f ca="1">DataGrowthRates!CU22</f>
        <v>-2.0874554460909196</v>
      </c>
      <c r="D111" s="148">
        <f ca="1">DataGrowthRates!CV22</f>
        <v>-1.4926840449631216</v>
      </c>
      <c r="E111" s="104">
        <f t="shared" ca="1" si="137"/>
        <v>0.59477140112779803</v>
      </c>
      <c r="F111" s="105">
        <f t="shared" ca="1" si="140"/>
        <v>0.45775128785470748</v>
      </c>
      <c r="G111" s="106">
        <f t="shared" ca="1" si="138"/>
        <v>0.59477140112779803</v>
      </c>
    </row>
    <row r="112" spans="1:13" ht="13" x14ac:dyDescent="0.3">
      <c r="A112" s="38">
        <f t="shared" si="139"/>
        <v>15</v>
      </c>
      <c r="B112" s="10" t="s">
        <v>3</v>
      </c>
      <c r="C112" s="147">
        <f ca="1">DataGrowthRates!CU23</f>
        <v>-5.7028376285779832</v>
      </c>
      <c r="D112" s="148">
        <f ca="1">DataGrowthRates!CV23</f>
        <v>-5.2391694944188476</v>
      </c>
      <c r="E112" s="104">
        <f t="shared" ca="1" si="137"/>
        <v>0.46366813415913555</v>
      </c>
      <c r="F112" s="105">
        <f t="shared" ca="1" si="140"/>
        <v>0.59477140112779803</v>
      </c>
      <c r="G112" s="106">
        <f t="shared" ca="1" si="138"/>
        <v>0.46366813415913555</v>
      </c>
    </row>
    <row r="113" spans="1:10" ht="13" x14ac:dyDescent="0.3">
      <c r="A113" s="38">
        <f t="shared" si="139"/>
        <v>16</v>
      </c>
      <c r="B113" s="10" t="s">
        <v>4</v>
      </c>
      <c r="C113" s="147">
        <f ca="1">DataGrowthRates!CU24</f>
        <v>-5.7626502494698828</v>
      </c>
      <c r="D113" s="148">
        <f ca="1">DataGrowthRates!CV24</f>
        <v>-5.2265514367404506</v>
      </c>
      <c r="E113" s="104">
        <f t="shared" ca="1" si="137"/>
        <v>0.53609881272943216</v>
      </c>
      <c r="F113" s="105">
        <f t="shared" ca="1" si="140"/>
        <v>0.46366813415913555</v>
      </c>
      <c r="G113" s="106">
        <f t="shared" ca="1" si="138"/>
        <v>0.53609881272943216</v>
      </c>
    </row>
    <row r="114" spans="1:10" ht="13" x14ac:dyDescent="0.3">
      <c r="A114" s="38">
        <f t="shared" si="139"/>
        <v>17</v>
      </c>
      <c r="B114" s="10" t="s">
        <v>5</v>
      </c>
      <c r="C114" s="147">
        <f ca="1">DataGrowthRates!CU25</f>
        <v>-6.8303489254499716</v>
      </c>
      <c r="D114" s="148">
        <f ca="1">DataGrowthRates!CV25</f>
        <v>-6.9731792831481734</v>
      </c>
      <c r="E114" s="104">
        <f t="shared" ca="1" si="137"/>
        <v>-0.14283035769820174</v>
      </c>
      <c r="F114" s="105">
        <f t="shared" ca="1" si="140"/>
        <v>0.53609881272943216</v>
      </c>
      <c r="G114" s="106">
        <f t="shared" ca="1" si="138"/>
        <v>0.14283035769820174</v>
      </c>
    </row>
    <row r="115" spans="1:10" ht="13" x14ac:dyDescent="0.3">
      <c r="A115" s="38">
        <f t="shared" si="139"/>
        <v>18</v>
      </c>
      <c r="B115" s="10" t="s">
        <v>6</v>
      </c>
      <c r="C115" s="147">
        <f ca="1">DataGrowthRates!CU26</f>
        <v>-9.514969554287795</v>
      </c>
      <c r="D115" s="148">
        <f ca="1">DataGrowthRates!CV26</f>
        <v>-8.9487052301864267</v>
      </c>
      <c r="E115" s="104">
        <f t="shared" ca="1" si="137"/>
        <v>0.56626432410136829</v>
      </c>
      <c r="F115" s="105">
        <f t="shared" ca="1" si="140"/>
        <v>-0.14283035769820174</v>
      </c>
      <c r="G115" s="106">
        <f t="shared" ca="1" si="138"/>
        <v>0.56626432410136829</v>
      </c>
      <c r="I115" s="6"/>
    </row>
    <row r="116" spans="1:10" ht="13" x14ac:dyDescent="0.3">
      <c r="A116" s="38">
        <f t="shared" si="139"/>
        <v>19</v>
      </c>
      <c r="B116" s="10" t="s">
        <v>7</v>
      </c>
      <c r="C116" s="147">
        <f ca="1">DataGrowthRates!CU27</f>
        <v>-6.1883946021383576</v>
      </c>
      <c r="D116" s="148">
        <f ca="1">DataGrowthRates!CV27</f>
        <v>-5.0476093468869374</v>
      </c>
      <c r="E116" s="104">
        <f t="shared" ca="1" si="137"/>
        <v>1.1407852552514202</v>
      </c>
      <c r="F116" s="105">
        <f t="shared" ca="1" si="140"/>
        <v>0.56626432410136829</v>
      </c>
      <c r="G116" s="106">
        <f t="shared" ca="1" si="138"/>
        <v>1.1407852552514202</v>
      </c>
      <c r="J116" t="s">
        <v>39</v>
      </c>
    </row>
    <row r="117" spans="1:10" ht="13" x14ac:dyDescent="0.3">
      <c r="A117" s="38">
        <f t="shared" si="139"/>
        <v>20</v>
      </c>
      <c r="B117" s="10" t="s">
        <v>8</v>
      </c>
      <c r="C117" s="147">
        <f ca="1">DataGrowthRates!CU28</f>
        <v>-2.0290137260508083</v>
      </c>
      <c r="D117" s="148">
        <f ca="1">DataGrowthRates!CV28</f>
        <v>-2.9904306861377226</v>
      </c>
      <c r="E117" s="104">
        <f t="shared" ca="1" si="137"/>
        <v>-0.96141696008691424</v>
      </c>
      <c r="F117" s="105">
        <f t="shared" ca="1" si="140"/>
        <v>1.1407852552514202</v>
      </c>
      <c r="G117" s="106">
        <f t="shared" ca="1" si="138"/>
        <v>0.96141696008691424</v>
      </c>
    </row>
    <row r="118" spans="1:10" ht="13" x14ac:dyDescent="0.3">
      <c r="A118" s="38">
        <f t="shared" si="139"/>
        <v>21</v>
      </c>
      <c r="B118" s="10" t="s">
        <v>9</v>
      </c>
      <c r="C118" s="147">
        <f ca="1">DataGrowthRates!CU29</f>
        <v>-1.1042376963200777</v>
      </c>
      <c r="D118" s="148">
        <f ca="1">DataGrowthRates!CV29</f>
        <v>-0.94485265467744506</v>
      </c>
      <c r="E118" s="104">
        <f t="shared" ca="1" si="137"/>
        <v>0.15938504164263267</v>
      </c>
      <c r="F118" s="105">
        <f t="shared" ca="1" si="140"/>
        <v>-0.96141696008691424</v>
      </c>
      <c r="G118" s="106">
        <f t="shared" ca="1" si="138"/>
        <v>0.15938504164263267</v>
      </c>
    </row>
    <row r="119" spans="1:10" ht="13" x14ac:dyDescent="0.3">
      <c r="A119" s="38">
        <f t="shared" si="139"/>
        <v>22</v>
      </c>
      <c r="B119" s="10" t="s">
        <v>10</v>
      </c>
      <c r="C119" s="147">
        <f ca="1">DataGrowthRates!CU30</f>
        <v>-1.1102717241186075</v>
      </c>
      <c r="D119" s="148">
        <f ca="1">DataGrowthRates!CV30</f>
        <v>-0.90706276733334179</v>
      </c>
      <c r="E119" s="107">
        <f t="shared" ca="1" si="137"/>
        <v>0.20320895678526574</v>
      </c>
      <c r="F119" s="105">
        <f t="shared" ca="1" si="140"/>
        <v>0.15938504164263267</v>
      </c>
      <c r="G119" s="106">
        <f t="shared" ca="1" si="138"/>
        <v>0.20320895678526574</v>
      </c>
    </row>
    <row r="120" spans="1:10" ht="13" x14ac:dyDescent="0.3">
      <c r="A120" s="38">
        <f t="shared" si="139"/>
        <v>23</v>
      </c>
      <c r="B120" s="10" t="s">
        <v>11</v>
      </c>
      <c r="C120" s="147">
        <f ca="1">DataGrowthRates!CU31</f>
        <v>-0.73891791990996858</v>
      </c>
      <c r="D120" s="148">
        <f ca="1">DataGrowthRates!CV31</f>
        <v>-0.7551798439054912</v>
      </c>
      <c r="E120" s="107">
        <f ca="1">D120-C120</f>
        <v>-1.626192399552262E-2</v>
      </c>
      <c r="F120" s="105">
        <f ca="1">E119</f>
        <v>0.20320895678526574</v>
      </c>
      <c r="G120" s="106">
        <f ca="1">ABS(E120)</f>
        <v>1.626192399552262E-2</v>
      </c>
    </row>
    <row r="121" spans="1:10" ht="13" x14ac:dyDescent="0.3">
      <c r="A121" s="38">
        <f t="shared" si="139"/>
        <v>24</v>
      </c>
      <c r="B121" s="10" t="s">
        <v>26</v>
      </c>
      <c r="C121" s="147">
        <f ca="1">DataGrowthRates!CU32</f>
        <v>-0.43313535459565577</v>
      </c>
      <c r="D121" s="148">
        <f ca="1">DataGrowthRates!CV32</f>
        <v>0.14034898516203112</v>
      </c>
      <c r="E121" s="107">
        <f ca="1">D121-C121</f>
        <v>0.57348433975768687</v>
      </c>
      <c r="F121" s="105">
        <f ca="1">E120</f>
        <v>-1.626192399552262E-2</v>
      </c>
      <c r="G121" s="106">
        <f ca="1">ABS(E121)</f>
        <v>0.57348433975768687</v>
      </c>
    </row>
    <row r="122" spans="1:10" ht="13" x14ac:dyDescent="0.3">
      <c r="A122" s="38">
        <f t="shared" si="139"/>
        <v>25</v>
      </c>
      <c r="B122" s="10" t="s">
        <v>100</v>
      </c>
      <c r="C122" s="147">
        <f ca="1">DataGrowthRates!CU33</f>
        <v>-1.8187709172672084</v>
      </c>
      <c r="D122" s="148">
        <f ca="1">DataGrowthRates!CV33</f>
        <v>-1.9512875058510084</v>
      </c>
      <c r="E122" s="107">
        <f ca="1">D122-C122</f>
        <v>-0.1325165885838</v>
      </c>
      <c r="F122" s="105">
        <f ca="1">E121</f>
        <v>0.57348433975768687</v>
      </c>
      <c r="G122" s="106">
        <f ca="1">ABS(E122)</f>
        <v>0.1325165885838</v>
      </c>
    </row>
    <row r="123" spans="1:10" ht="13" x14ac:dyDescent="0.3">
      <c r="A123" s="38">
        <f t="shared" si="139"/>
        <v>26</v>
      </c>
      <c r="B123" s="10" t="s">
        <v>101</v>
      </c>
      <c r="C123" s="147">
        <f ca="1">DataGrowthRates!CU34</f>
        <v>-0.88979684133203107</v>
      </c>
      <c r="D123" s="148">
        <f ca="1">DataGrowthRates!CV34</f>
        <v>-1.2644788619389757</v>
      </c>
      <c r="E123" s="107">
        <f ca="1">D123-C123</f>
        <v>-0.37468202060694467</v>
      </c>
      <c r="F123" s="105">
        <f ca="1">E122</f>
        <v>-0.1325165885838</v>
      </c>
      <c r="G123" s="106">
        <f ca="1">ABS(E123)</f>
        <v>0.37468202060694467</v>
      </c>
    </row>
    <row r="124" spans="1:10" ht="13" x14ac:dyDescent="0.3">
      <c r="A124" s="38">
        <f t="shared" si="139"/>
        <v>27</v>
      </c>
      <c r="B124" s="10" t="s">
        <v>102</v>
      </c>
      <c r="C124" s="147">
        <f ca="1">DataGrowthRates!CU35</f>
        <v>-2.1310516370642039</v>
      </c>
      <c r="D124" s="148">
        <f ca="1">DataGrowthRates!CV35</f>
        <v>-1.9227858898208654</v>
      </c>
      <c r="E124" s="107">
        <f t="shared" ref="E124" ca="1" si="141">D124-C124</f>
        <v>0.20826574724333846</v>
      </c>
      <c r="F124" s="105">
        <f t="shared" ref="F124" ca="1" si="142">E123</f>
        <v>-0.37468202060694467</v>
      </c>
      <c r="G124" s="106">
        <f t="shared" ref="G124" ca="1" si="143">ABS(E124)</f>
        <v>0.20826574724333846</v>
      </c>
    </row>
    <row r="125" spans="1:10" ht="13" x14ac:dyDescent="0.3">
      <c r="A125" s="38">
        <f t="shared" si="139"/>
        <v>28</v>
      </c>
      <c r="B125" s="10" t="s">
        <v>103</v>
      </c>
      <c r="C125" s="147">
        <f ca="1">DataGrowthRates!CU36</f>
        <v>-4.4324171727239765</v>
      </c>
      <c r="D125" s="148">
        <f ca="1">DataGrowthRates!CV36</f>
        <v>-3.4613807263335343</v>
      </c>
      <c r="E125" s="107">
        <f t="shared" ref="E125:E126" ca="1" si="144">D125-C125</f>
        <v>0.97103644639044218</v>
      </c>
      <c r="F125" s="105">
        <f t="shared" ref="F125:F126" ca="1" si="145">E124</f>
        <v>0.20826574724333846</v>
      </c>
      <c r="G125" s="106">
        <f t="shared" ref="G125:G126" ca="1" si="146">ABS(E125)</f>
        <v>0.97103644639044218</v>
      </c>
    </row>
    <row r="126" spans="1:10" ht="13" x14ac:dyDescent="0.3">
      <c r="A126" s="38">
        <f t="shared" si="139"/>
        <v>29</v>
      </c>
      <c r="B126" s="10" t="str">
        <f t="shared" ref="B126:B133" si="147">B32</f>
        <v>Q1-2012</v>
      </c>
      <c r="C126" s="147">
        <f ca="1">DataGrowthRates!CU37</f>
        <v>-1.5491144774671779</v>
      </c>
      <c r="D126" s="148">
        <f ca="1">DataGrowthRates!CV37</f>
        <v>-1.570065700287717</v>
      </c>
      <c r="E126" s="107">
        <f t="shared" ca="1" si="144"/>
        <v>-2.0951222820539073E-2</v>
      </c>
      <c r="F126" s="105">
        <f t="shared" ca="1" si="145"/>
        <v>0.97103644639044218</v>
      </c>
      <c r="G126" s="106">
        <f t="shared" ca="1" si="146"/>
        <v>2.0951222820539073E-2</v>
      </c>
    </row>
    <row r="127" spans="1:10" ht="13" x14ac:dyDescent="0.3">
      <c r="A127" s="38">
        <f t="shared" si="139"/>
        <v>30</v>
      </c>
      <c r="B127" s="10" t="str">
        <f t="shared" si="147"/>
        <v>Q2-2012</v>
      </c>
      <c r="C127" s="147">
        <f ca="1">DataGrowthRates!CU38</f>
        <v>0.80809121179767096</v>
      </c>
      <c r="D127" s="148">
        <f ca="1">DataGrowthRates!CV38</f>
        <v>1.0238260365708518</v>
      </c>
      <c r="E127" s="107">
        <f t="shared" ref="E127:E129" ca="1" si="148">D127-C127</f>
        <v>0.21573482477318084</v>
      </c>
      <c r="F127" s="105">
        <f t="shared" ref="F127:F129" ca="1" si="149">E126</f>
        <v>-2.0951222820539073E-2</v>
      </c>
      <c r="G127" s="106">
        <f t="shared" ref="G127:G129" ca="1" si="150">ABS(E127)</f>
        <v>0.21573482477318084</v>
      </c>
    </row>
    <row r="128" spans="1:10" ht="13" x14ac:dyDescent="0.3">
      <c r="A128" s="38">
        <f t="shared" si="139"/>
        <v>31</v>
      </c>
      <c r="B128" s="10" t="str">
        <f t="shared" si="147"/>
        <v>Q3-2012</v>
      </c>
      <c r="C128" s="147">
        <f ca="1">DataGrowthRates!CU39</f>
        <v>1.1309651971307833</v>
      </c>
      <c r="D128" s="148">
        <f ca="1">DataGrowthRates!CV39</f>
        <v>0.35796052920902388</v>
      </c>
      <c r="E128" s="107">
        <f t="shared" ca="1" si="148"/>
        <v>-0.77300466792175937</v>
      </c>
      <c r="F128" s="105">
        <f t="shared" ca="1" si="149"/>
        <v>0.21573482477318084</v>
      </c>
      <c r="G128" s="106">
        <f t="shared" ca="1" si="150"/>
        <v>0.77300466792175937</v>
      </c>
    </row>
    <row r="129" spans="1:7" ht="13" x14ac:dyDescent="0.3">
      <c r="A129" s="38">
        <f t="shared" si="139"/>
        <v>32</v>
      </c>
      <c r="B129" s="10" t="str">
        <f t="shared" si="147"/>
        <v>Q4-2012</v>
      </c>
      <c r="C129" s="147">
        <f ca="1">DataGrowthRates!CU40</f>
        <v>-0.69007550313720645</v>
      </c>
      <c r="D129" s="148">
        <f ca="1">DataGrowthRates!CV40</f>
        <v>-1.5407538778199845</v>
      </c>
      <c r="E129" s="107">
        <f t="shared" ca="1" si="148"/>
        <v>-0.85067837468277807</v>
      </c>
      <c r="F129" s="105">
        <f t="shared" ca="1" si="149"/>
        <v>-0.77300466792175937</v>
      </c>
      <c r="G129" s="106">
        <f t="shared" ca="1" si="150"/>
        <v>0.85067837468277807</v>
      </c>
    </row>
    <row r="130" spans="1:7" ht="13" x14ac:dyDescent="0.3">
      <c r="A130" s="38">
        <f t="shared" si="139"/>
        <v>33</v>
      </c>
      <c r="B130" s="10" t="str">
        <f t="shared" si="147"/>
        <v>Q1-2013</v>
      </c>
      <c r="C130" s="147">
        <f ca="1">DataGrowthRates!CU41</f>
        <v>-4.0112240989172498</v>
      </c>
      <c r="D130" s="148">
        <f ca="1">DataGrowthRates!CV41</f>
        <v>-3.619908145525736</v>
      </c>
      <c r="E130" s="107">
        <f t="shared" ref="E130" ca="1" si="151">D130-C130</f>
        <v>0.39131595339151382</v>
      </c>
      <c r="F130" s="105">
        <f t="shared" ref="F130" ca="1" si="152">E129</f>
        <v>-0.85067837468277807</v>
      </c>
      <c r="G130" s="106">
        <f t="shared" ref="G130" ca="1" si="153">ABS(E130)</f>
        <v>0.39131595339151382</v>
      </c>
    </row>
    <row r="131" spans="1:7" ht="13" x14ac:dyDescent="0.3">
      <c r="A131" s="38">
        <f t="shared" si="139"/>
        <v>34</v>
      </c>
      <c r="B131" s="10" t="str">
        <f t="shared" si="147"/>
        <v>Q2-2013</v>
      </c>
      <c r="C131" s="147">
        <f ca="1">DataGrowthRates!CU42</f>
        <v>-2.7949280080009453</v>
      </c>
      <c r="D131" s="148">
        <f ca="1">DataGrowthRates!CV42</f>
        <v>-2.9696404546129513</v>
      </c>
      <c r="E131" s="107">
        <f t="shared" ref="E131" ca="1" si="154">D131-C131</f>
        <v>-0.17471244661200602</v>
      </c>
      <c r="F131" s="105">
        <f t="shared" ref="F131" ca="1" si="155">E130</f>
        <v>0.39131595339151382</v>
      </c>
      <c r="G131" s="106">
        <f t="shared" ref="G131" ca="1" si="156">ABS(E131)</f>
        <v>0.17471244661200602</v>
      </c>
    </row>
    <row r="132" spans="1:7" ht="13" x14ac:dyDescent="0.3">
      <c r="A132" s="38">
        <f t="shared" si="139"/>
        <v>35</v>
      </c>
      <c r="B132" s="10" t="str">
        <f t="shared" si="147"/>
        <v>Q3-2013</v>
      </c>
      <c r="C132" s="147">
        <f ca="1">DataGrowthRates!CU43</f>
        <v>-1.1391797240524617</v>
      </c>
      <c r="D132" s="148">
        <f ca="1">DataGrowthRates!CV43</f>
        <v>-0.28798141257086424</v>
      </c>
      <c r="E132" s="107">
        <f t="shared" ref="E132:E133" ca="1" si="157">D132-C132</f>
        <v>0.85119831148159752</v>
      </c>
      <c r="F132" s="105">
        <f t="shared" ref="F132:F133" ca="1" si="158">E131</f>
        <v>-0.17471244661200602</v>
      </c>
      <c r="G132" s="106">
        <f t="shared" ref="G132:G133" ca="1" si="159">ABS(E132)</f>
        <v>0.85119831148159752</v>
      </c>
    </row>
    <row r="133" spans="1:7" ht="13" x14ac:dyDescent="0.3">
      <c r="A133" s="38">
        <f t="shared" si="139"/>
        <v>36</v>
      </c>
      <c r="B133" s="10" t="str">
        <f t="shared" si="147"/>
        <v>Q4-2013</v>
      </c>
      <c r="C133" s="147">
        <f ca="1">DataGrowthRates!CU44</f>
        <v>-0.80572546714882887</v>
      </c>
      <c r="D133" s="148">
        <f ca="1">DataGrowthRates!CV44</f>
        <v>-1.225265975537243</v>
      </c>
      <c r="E133" s="107">
        <f t="shared" ca="1" si="157"/>
        <v>-0.41954050838841417</v>
      </c>
      <c r="F133" s="105">
        <f t="shared" ca="1" si="158"/>
        <v>0.85119831148159752</v>
      </c>
      <c r="G133" s="106">
        <f t="shared" ca="1" si="159"/>
        <v>0.41954050838841417</v>
      </c>
    </row>
    <row r="134" spans="1:7" ht="13" x14ac:dyDescent="0.3">
      <c r="A134" s="38">
        <f t="shared" si="139"/>
        <v>37</v>
      </c>
      <c r="B134" s="10" t="s">
        <v>130</v>
      </c>
      <c r="C134" s="147">
        <f ca="1">DataGrowthRates!CU45</f>
        <v>-1.874800778393436</v>
      </c>
      <c r="D134" s="148">
        <f ca="1">DataGrowthRates!CV45</f>
        <v>-1.3921025218228542</v>
      </c>
      <c r="E134" s="107">
        <f t="shared" ref="E134" ca="1" si="160">D134-C134</f>
        <v>0.48269825657058174</v>
      </c>
      <c r="F134" s="105">
        <f t="shared" ref="F134" ca="1" si="161">E133</f>
        <v>-0.41954050838841417</v>
      </c>
      <c r="G134" s="106">
        <f t="shared" ref="G134" ca="1" si="162">ABS(E134)</f>
        <v>0.48269825657058174</v>
      </c>
    </row>
    <row r="135" spans="1:7" ht="13" x14ac:dyDescent="0.3">
      <c r="A135" s="38">
        <f t="shared" si="139"/>
        <v>38</v>
      </c>
      <c r="B135" s="10" t="s">
        <v>131</v>
      </c>
      <c r="C135" s="147">
        <f ca="1">DataGrowthRates!CU46</f>
        <v>-3.8955810165608855</v>
      </c>
      <c r="D135" s="148">
        <f ca="1">DataGrowthRates!CV46</f>
        <v>-3.5211653687557476</v>
      </c>
      <c r="E135" s="107">
        <f t="shared" ref="E135" ca="1" si="163">D135-C135</f>
        <v>0.37441564780513792</v>
      </c>
      <c r="F135" s="105">
        <f t="shared" ref="F135" ca="1" si="164">E134</f>
        <v>0.48269825657058174</v>
      </c>
      <c r="G135" s="106">
        <f t="shared" ref="G135" ca="1" si="165">ABS(E135)</f>
        <v>0.37441564780513792</v>
      </c>
    </row>
    <row r="136" spans="1:7" ht="13" x14ac:dyDescent="0.3">
      <c r="A136" s="38">
        <f t="shared" si="139"/>
        <v>39</v>
      </c>
      <c r="B136" s="10" t="s">
        <v>132</v>
      </c>
      <c r="C136" s="147">
        <f ca="1">DataGrowthRates!CU47</f>
        <v>-4.558729021479258</v>
      </c>
      <c r="D136" s="148">
        <f ca="1">DataGrowthRates!CV47</f>
        <v>-3.782330563228824</v>
      </c>
      <c r="E136" s="107">
        <f t="shared" ref="E136" ca="1" si="166">D136-C136</f>
        <v>0.77639845825043396</v>
      </c>
      <c r="F136" s="105">
        <f t="shared" ref="F136" ca="1" si="167">E135</f>
        <v>0.37441564780513792</v>
      </c>
      <c r="G136" s="106">
        <f t="shared" ref="G136" ca="1" si="168">ABS(E136)</f>
        <v>0.77639845825043396</v>
      </c>
    </row>
    <row r="137" spans="1:7" ht="13" x14ac:dyDescent="0.3">
      <c r="A137" s="38">
        <f t="shared" si="139"/>
        <v>40</v>
      </c>
      <c r="B137" s="10" t="s">
        <v>133</v>
      </c>
      <c r="C137" s="147">
        <f ca="1">DataGrowthRates!CU48</f>
        <v>-2.1869252109207915</v>
      </c>
      <c r="D137" s="148">
        <f ca="1">DataGrowthRates!CV48</f>
        <v>-3.0554991392887376</v>
      </c>
      <c r="E137" s="107">
        <f t="shared" ref="E137" ca="1" si="169">D137-C137</f>
        <v>-0.86857392836794611</v>
      </c>
      <c r="F137" s="105">
        <f t="shared" ref="F137" ca="1" si="170">E136</f>
        <v>0.77639845825043396</v>
      </c>
      <c r="G137" s="106">
        <f t="shared" ref="G137" ca="1" si="171">ABS(E137)</f>
        <v>0.86857392836794611</v>
      </c>
    </row>
    <row r="138" spans="1:7" ht="13" x14ac:dyDescent="0.3">
      <c r="A138" s="38">
        <f t="shared" si="139"/>
        <v>41</v>
      </c>
      <c r="B138" s="10" t="s">
        <v>134</v>
      </c>
      <c r="C138" s="147">
        <f ca="1">DataGrowthRates!CU49</f>
        <v>0.54494176280734197</v>
      </c>
      <c r="D138" s="148">
        <f ca="1">DataGrowthRates!CV49</f>
        <v>0.28759679812947742</v>
      </c>
      <c r="E138" s="107">
        <f t="shared" ref="E138" ca="1" si="172">D138-C138</f>
        <v>-0.25734496467786455</v>
      </c>
      <c r="F138" s="105">
        <f t="shared" ref="F138" ca="1" si="173">E137</f>
        <v>-0.86857392836794611</v>
      </c>
      <c r="G138" s="106">
        <f t="shared" ref="G138" ca="1" si="174">ABS(E138)</f>
        <v>0.25734496467786455</v>
      </c>
    </row>
    <row r="139" spans="1:7" ht="13" x14ac:dyDescent="0.3">
      <c r="A139" s="38">
        <f t="shared" si="139"/>
        <v>42</v>
      </c>
      <c r="B139" s="10" t="s">
        <v>135</v>
      </c>
      <c r="C139" s="147">
        <f ca="1">DataGrowthRates!CU50</f>
        <v>-1.9613331138246983</v>
      </c>
      <c r="D139" s="148">
        <f ca="1">DataGrowthRates!CV50</f>
        <v>-1.7854118734872149</v>
      </c>
      <c r="E139" s="107">
        <f t="shared" ref="E139" ca="1" si="175">D139-C139</f>
        <v>0.17592124033748346</v>
      </c>
      <c r="F139" s="105">
        <f t="shared" ref="F139" ca="1" si="176">E138</f>
        <v>-0.25734496467786455</v>
      </c>
      <c r="G139" s="106">
        <f t="shared" ref="G139" ca="1" si="177">ABS(E139)</f>
        <v>0.17592124033748346</v>
      </c>
    </row>
    <row r="140" spans="1:7" ht="13" x14ac:dyDescent="0.3">
      <c r="A140" s="38">
        <f t="shared" si="139"/>
        <v>43</v>
      </c>
      <c r="B140" s="10" t="s">
        <v>136</v>
      </c>
      <c r="C140" s="147">
        <f ca="1">DataGrowthRates!CU51</f>
        <v>-0.62409796729829192</v>
      </c>
      <c r="D140" s="148">
        <f ca="1">DataGrowthRates!CV51</f>
        <v>-0.60325579006370289</v>
      </c>
      <c r="E140" s="107">
        <f t="shared" ref="E140" ca="1" si="178">D140-C140</f>
        <v>2.0842177234589032E-2</v>
      </c>
      <c r="F140" s="105">
        <f t="shared" ref="F140" ca="1" si="179">E139</f>
        <v>0.17592124033748346</v>
      </c>
      <c r="G140" s="106">
        <f t="shared" ref="G140" ca="1" si="180">ABS(E140)</f>
        <v>2.0842177234589032E-2</v>
      </c>
    </row>
    <row r="141" spans="1:7" ht="13" x14ac:dyDescent="0.3">
      <c r="A141" s="38">
        <f t="shared" si="139"/>
        <v>44</v>
      </c>
      <c r="B141" s="10" t="s">
        <v>137</v>
      </c>
      <c r="C141" s="147">
        <f ca="1">DataGrowthRates!CU52</f>
        <v>-1.0386829525093264</v>
      </c>
      <c r="D141" s="148">
        <f ca="1">DataGrowthRates!CV52</f>
        <v>-1.186607709496335</v>
      </c>
      <c r="E141" s="107">
        <f t="shared" ref="E141" ca="1" si="181">D141-C141</f>
        <v>-0.14792475698700858</v>
      </c>
      <c r="F141" s="105">
        <f t="shared" ref="F141" ca="1" si="182">E140</f>
        <v>2.0842177234589032E-2</v>
      </c>
      <c r="G141" s="106">
        <f t="shared" ref="G141" ca="1" si="183">ABS(E141)</f>
        <v>0.14792475698700858</v>
      </c>
    </row>
    <row r="142" spans="1:7" ht="13" x14ac:dyDescent="0.3">
      <c r="A142" s="38">
        <f t="shared" si="139"/>
        <v>45</v>
      </c>
      <c r="B142" s="10" t="s">
        <v>138</v>
      </c>
      <c r="C142" s="147">
        <f ca="1">DataGrowthRates!CU53</f>
        <v>-2.5117658511447867</v>
      </c>
      <c r="D142" s="148">
        <f ca="1">DataGrowthRates!CV53</f>
        <v>-2.0983892775896456</v>
      </c>
      <c r="E142" s="107">
        <f t="shared" ref="E142:E144" ca="1" si="184">D142-C142</f>
        <v>0.41337657355514112</v>
      </c>
      <c r="F142" s="105">
        <f t="shared" ref="F142:F144" ca="1" si="185">E141</f>
        <v>-0.14792475698700858</v>
      </c>
      <c r="G142" s="106">
        <f t="shared" ref="G142:G144" ca="1" si="186">ABS(E142)</f>
        <v>0.41337657355514112</v>
      </c>
    </row>
    <row r="143" spans="1:7" ht="13" x14ac:dyDescent="0.3">
      <c r="A143" s="38">
        <f t="shared" si="139"/>
        <v>46</v>
      </c>
      <c r="B143" s="10" t="s">
        <v>139</v>
      </c>
      <c r="C143" s="147">
        <f ca="1">DataGrowthRates!CU54</f>
        <v>-2.1427263306170601</v>
      </c>
      <c r="D143" s="148">
        <f ca="1">DataGrowthRates!CV54</f>
        <v>-2.3190632002988361</v>
      </c>
      <c r="E143" s="107">
        <f t="shared" ca="1" si="184"/>
        <v>-0.17633686968177598</v>
      </c>
      <c r="F143" s="105">
        <f t="shared" ca="1" si="185"/>
        <v>0.41337657355514112</v>
      </c>
      <c r="G143" s="106">
        <f t="shared" ca="1" si="186"/>
        <v>0.17633686968177598</v>
      </c>
    </row>
    <row r="144" spans="1:7" ht="13" x14ac:dyDescent="0.3">
      <c r="A144" s="38">
        <f t="shared" si="139"/>
        <v>47</v>
      </c>
      <c r="B144" s="10" t="s">
        <v>140</v>
      </c>
      <c r="C144" s="147">
        <f ca="1">DataGrowthRates!CU55</f>
        <v>-4.9965170441394839</v>
      </c>
      <c r="D144" s="148">
        <f ca="1">DataGrowthRates!CV55</f>
        <v>-3.8301580434685039</v>
      </c>
      <c r="E144" s="107">
        <f t="shared" ca="1" si="184"/>
        <v>1.1663590006709801</v>
      </c>
      <c r="F144" s="105">
        <f t="shared" ca="1" si="185"/>
        <v>-0.17633686968177598</v>
      </c>
      <c r="G144" s="106">
        <f t="shared" ca="1" si="186"/>
        <v>1.1663590006709801</v>
      </c>
    </row>
    <row r="145" spans="1:7" ht="13" x14ac:dyDescent="0.3">
      <c r="A145" s="38">
        <f t="shared" si="139"/>
        <v>48</v>
      </c>
      <c r="B145" s="10" t="s">
        <v>141</v>
      </c>
      <c r="C145" s="147">
        <f ca="1">DataGrowthRates!CU56</f>
        <v>-0.58020570913921865</v>
      </c>
      <c r="D145" s="148">
        <f ca="1">DataGrowthRates!CV56</f>
        <v>4.4672516916845359E-2</v>
      </c>
      <c r="E145" s="107">
        <f t="shared" ref="E145" ca="1" si="187">D145-C145</f>
        <v>0.62487822605606402</v>
      </c>
      <c r="F145" s="105">
        <f t="shared" ref="F145" ca="1" si="188">E144</f>
        <v>1.1663590006709801</v>
      </c>
      <c r="G145" s="106">
        <f t="shared" ref="G145" ca="1" si="189">ABS(E145)</f>
        <v>0.62487822605606402</v>
      </c>
    </row>
    <row r="146" spans="1:7" ht="13" x14ac:dyDescent="0.3">
      <c r="A146" s="38">
        <f t="shared" si="139"/>
        <v>49</v>
      </c>
      <c r="B146" s="167" t="s">
        <v>143</v>
      </c>
      <c r="C146" s="147">
        <f ca="1">DataGrowthRates!CU57</f>
        <v>-0.70707926422581913</v>
      </c>
      <c r="D146" s="148">
        <f ca="1">DataGrowthRates!CV57</f>
        <v>-0.37412505651786837</v>
      </c>
      <c r="E146" s="107">
        <f t="shared" ref="E146" ca="1" si="190">D146-C146</f>
        <v>0.33295420770795076</v>
      </c>
      <c r="F146" s="105">
        <f t="shared" ref="F146:F178" ca="1" si="191">E145</f>
        <v>0.62487822605606402</v>
      </c>
      <c r="G146" s="106">
        <f t="shared" ref="G146:G177" ca="1" si="192">ABS(E146)</f>
        <v>0.33295420770795076</v>
      </c>
    </row>
    <row r="147" spans="1:7" ht="13" x14ac:dyDescent="0.3">
      <c r="A147" s="38">
        <f t="shared" si="139"/>
        <v>50</v>
      </c>
      <c r="B147" s="167" t="s">
        <v>144</v>
      </c>
      <c r="C147" s="147">
        <f ca="1">DataGrowthRates!CU58</f>
        <v>-1.9165635035395339</v>
      </c>
      <c r="D147" s="148">
        <f ca="1">DataGrowthRates!CV58</f>
        <v>-1.0694769823294579</v>
      </c>
      <c r="E147" s="107">
        <f t="shared" ref="E147" ca="1" si="193">D147-C147</f>
        <v>0.84708652121007599</v>
      </c>
      <c r="F147" s="105">
        <f t="shared" ca="1" si="191"/>
        <v>0.33295420770795076</v>
      </c>
      <c r="G147" s="106">
        <f t="shared" ca="1" si="192"/>
        <v>0.84708652121007599</v>
      </c>
    </row>
    <row r="148" spans="1:7" ht="13" x14ac:dyDescent="0.3">
      <c r="A148" s="38">
        <f t="shared" si="139"/>
        <v>51</v>
      </c>
      <c r="B148" s="167" t="s">
        <v>145</v>
      </c>
      <c r="C148" s="147">
        <f ca="1">DataGrowthRates!CU59</f>
        <v>0.73847071048179191</v>
      </c>
      <c r="D148" s="148">
        <f ca="1">DataGrowthRates!CV59</f>
        <v>1.1686103051006431</v>
      </c>
      <c r="E148" s="107">
        <f t="shared" ref="E148" ca="1" si="194">D148-C148</f>
        <v>0.43013959461885121</v>
      </c>
      <c r="F148" s="105">
        <f t="shared" ca="1" si="191"/>
        <v>0.84708652121007599</v>
      </c>
      <c r="G148" s="106">
        <f t="shared" ca="1" si="192"/>
        <v>0.43013959461885121</v>
      </c>
    </row>
    <row r="149" spans="1:7" ht="13" x14ac:dyDescent="0.3">
      <c r="A149" s="38">
        <f t="shared" si="139"/>
        <v>52</v>
      </c>
      <c r="B149" s="167" t="s">
        <v>146</v>
      </c>
      <c r="C149" s="147">
        <f ca="1">DataGrowthRates!CU60</f>
        <v>-0.84938032919765372</v>
      </c>
      <c r="D149" s="148">
        <f ca="1">DataGrowthRates!CV60</f>
        <v>-0.65858679375163898</v>
      </c>
      <c r="E149" s="107">
        <f t="shared" ref="E149" ca="1" si="195">D149-C149</f>
        <v>0.19079353544601474</v>
      </c>
      <c r="F149" s="105">
        <f t="shared" ca="1" si="191"/>
        <v>0.43013959461885121</v>
      </c>
      <c r="G149" s="106">
        <f t="shared" ca="1" si="192"/>
        <v>0.19079353544601474</v>
      </c>
    </row>
    <row r="150" spans="1:7" ht="13" x14ac:dyDescent="0.3">
      <c r="A150" s="38">
        <f t="shared" si="139"/>
        <v>53</v>
      </c>
      <c r="B150" s="167" t="s">
        <v>147</v>
      </c>
      <c r="C150" s="147">
        <f ca="1">DataGrowthRates!CU61</f>
        <v>-1.6146768767697013</v>
      </c>
      <c r="D150" s="148">
        <f ca="1">DataGrowthRates!CV61</f>
        <v>-1.9637186551924839</v>
      </c>
      <c r="E150" s="107">
        <f t="shared" ref="E150" ca="1" si="196">D150-C150</f>
        <v>-0.34904177842278261</v>
      </c>
      <c r="F150" s="105">
        <f t="shared" ca="1" si="191"/>
        <v>0.19079353544601474</v>
      </c>
      <c r="G150" s="106">
        <f t="shared" ca="1" si="192"/>
        <v>0.34904177842278261</v>
      </c>
    </row>
    <row r="151" spans="1:7" ht="13" x14ac:dyDescent="0.3">
      <c r="A151" s="38">
        <f t="shared" si="139"/>
        <v>54</v>
      </c>
      <c r="B151" s="167" t="s">
        <v>148</v>
      </c>
      <c r="C151" s="147">
        <f ca="1">DataGrowthRates!CU62</f>
        <v>-1.1195233849568118</v>
      </c>
      <c r="D151" s="148">
        <f ca="1">DataGrowthRates!CV62</f>
        <v>-0.93942792827993471</v>
      </c>
      <c r="E151" s="107">
        <f t="shared" ref="E151" ca="1" si="197">D151-C151</f>
        <v>0.1800954566768771</v>
      </c>
      <c r="F151" s="105">
        <f t="shared" ca="1" si="191"/>
        <v>-0.34904177842278261</v>
      </c>
      <c r="G151" s="106">
        <f t="shared" ca="1" si="192"/>
        <v>0.1800954566768771</v>
      </c>
    </row>
    <row r="152" spans="1:7" ht="13" x14ac:dyDescent="0.3">
      <c r="A152" s="38">
        <f t="shared" si="139"/>
        <v>55</v>
      </c>
      <c r="B152" s="167" t="s">
        <v>149</v>
      </c>
      <c r="C152" s="147">
        <f ca="1">DataGrowthRates!CU63</f>
        <v>-1.1350216374431299</v>
      </c>
      <c r="D152" s="148">
        <f ca="1">DataGrowthRates!CV63</f>
        <v>-0.6168665688130428</v>
      </c>
      <c r="E152" s="107">
        <f t="shared" ref="E152" ca="1" si="198">D152-C152</f>
        <v>0.51815506863008709</v>
      </c>
      <c r="F152" s="105">
        <f t="shared" ca="1" si="191"/>
        <v>0.1800954566768771</v>
      </c>
      <c r="G152" s="106">
        <f t="shared" ca="1" si="192"/>
        <v>0.51815506863008709</v>
      </c>
    </row>
    <row r="153" spans="1:7" ht="13" x14ac:dyDescent="0.3">
      <c r="A153" s="38">
        <f t="shared" si="139"/>
        <v>56</v>
      </c>
      <c r="B153" s="167" t="s">
        <v>150</v>
      </c>
      <c r="C153" s="147">
        <f ca="1">DataGrowthRates!CU64</f>
        <v>-2.7167075168667338</v>
      </c>
      <c r="D153" s="148">
        <f ca="1">DataGrowthRates!CV64</f>
        <v>-2.1963825458776243</v>
      </c>
      <c r="E153" s="107">
        <f t="shared" ref="E153" ca="1" si="199">D153-C153</f>
        <v>0.52032497098910957</v>
      </c>
      <c r="F153" s="105">
        <f t="shared" ca="1" si="191"/>
        <v>0.51815506863008709</v>
      </c>
      <c r="G153" s="106">
        <f t="shared" ca="1" si="192"/>
        <v>0.52032497098910957</v>
      </c>
    </row>
    <row r="154" spans="1:7" ht="13" x14ac:dyDescent="0.3">
      <c r="A154" s="38">
        <f t="shared" si="139"/>
        <v>57</v>
      </c>
      <c r="B154" s="167" t="s">
        <v>151</v>
      </c>
      <c r="C154" s="147">
        <f ca="1">DataGrowthRates!CU65</f>
        <v>-3.2255738041235342</v>
      </c>
      <c r="D154" s="148">
        <f ca="1">DataGrowthRates!CV65</f>
        <v>-3.6890526528588996</v>
      </c>
      <c r="E154" s="107">
        <f t="shared" ref="E154" ca="1" si="200">D154-C154</f>
        <v>-0.46347884873536538</v>
      </c>
      <c r="F154" s="105">
        <f t="shared" ca="1" si="191"/>
        <v>0.52032497098910957</v>
      </c>
      <c r="G154" s="106">
        <f t="shared" ca="1" si="192"/>
        <v>0.46347884873536538</v>
      </c>
    </row>
    <row r="155" spans="1:7" ht="13" x14ac:dyDescent="0.3">
      <c r="A155" s="38">
        <f t="shared" si="139"/>
        <v>58</v>
      </c>
      <c r="B155" s="167" t="s">
        <v>152</v>
      </c>
      <c r="C155" s="147">
        <f ca="1">DataGrowthRates!CU66</f>
        <v>-1.7523086177270171</v>
      </c>
      <c r="D155" s="148">
        <f ca="1">DataGrowthRates!CV66</f>
        <v>-0.68601317430558328</v>
      </c>
      <c r="E155" s="107">
        <f t="shared" ref="E155" ca="1" si="201">D155-C155</f>
        <v>1.0662954434214338</v>
      </c>
      <c r="F155" s="105">
        <f t="shared" ca="1" si="191"/>
        <v>-0.46347884873536538</v>
      </c>
      <c r="G155" s="106">
        <f t="shared" ca="1" si="192"/>
        <v>1.0662954434214338</v>
      </c>
    </row>
    <row r="156" spans="1:7" ht="13" x14ac:dyDescent="0.3">
      <c r="A156" s="38">
        <f t="shared" si="139"/>
        <v>59</v>
      </c>
      <c r="B156" s="167" t="s">
        <v>153</v>
      </c>
      <c r="C156" s="147">
        <f ca="1">DataGrowthRates!CU67</f>
        <v>-1.1351014773807033</v>
      </c>
      <c r="D156" s="148">
        <f ca="1">DataGrowthRates!CV67</f>
        <v>-1.322775973489922</v>
      </c>
      <c r="E156" s="107">
        <f t="shared" ref="E156" ca="1" si="202">D156-C156</f>
        <v>-0.18767449610921871</v>
      </c>
      <c r="F156" s="105">
        <f t="shared" ca="1" si="191"/>
        <v>1.0662954434214338</v>
      </c>
      <c r="G156" s="106">
        <f t="shared" ca="1" si="192"/>
        <v>0.18767449610921871</v>
      </c>
    </row>
    <row r="157" spans="1:7" ht="13" x14ac:dyDescent="0.3">
      <c r="A157" s="38">
        <f t="shared" si="139"/>
        <v>60</v>
      </c>
      <c r="B157" s="167" t="s">
        <v>154</v>
      </c>
      <c r="C157" s="147">
        <f ca="1">DataGrowthRates!CU68</f>
        <v>1.187551218857483</v>
      </c>
      <c r="D157" s="148">
        <f ca="1">DataGrowthRates!CV68</f>
        <v>1.5036693716112597</v>
      </c>
      <c r="E157" s="107">
        <f t="shared" ref="E157" ca="1" si="203">D157-C157</f>
        <v>0.31611815275377664</v>
      </c>
      <c r="F157" s="105">
        <f t="shared" ca="1" si="191"/>
        <v>-0.18767449610921871</v>
      </c>
      <c r="G157" s="106">
        <f t="shared" ca="1" si="192"/>
        <v>0.31611815275377664</v>
      </c>
    </row>
    <row r="158" spans="1:7" ht="13" x14ac:dyDescent="0.3">
      <c r="A158" s="38">
        <f t="shared" si="139"/>
        <v>61</v>
      </c>
      <c r="B158" s="167" t="s">
        <v>155</v>
      </c>
      <c r="C158" s="147">
        <f ca="1">DataGrowthRates!CU69</f>
        <v>-1.0306710270650379</v>
      </c>
      <c r="D158" s="148">
        <f ca="1">DataGrowthRates!CV69</f>
        <v>-1.6101005595496642</v>
      </c>
      <c r="E158" s="107">
        <f t="shared" ref="E158" ca="1" si="204">D158-C158</f>
        <v>-0.57942953248462636</v>
      </c>
      <c r="F158" s="105">
        <f t="shared" ca="1" si="191"/>
        <v>0.31611815275377664</v>
      </c>
      <c r="G158" s="106">
        <f t="shared" ca="1" si="192"/>
        <v>0.57942953248462636</v>
      </c>
    </row>
    <row r="159" spans="1:7" ht="13" x14ac:dyDescent="0.3">
      <c r="A159" s="38">
        <f t="shared" si="139"/>
        <v>62</v>
      </c>
      <c r="B159" s="167" t="s">
        <v>156</v>
      </c>
      <c r="C159" s="147">
        <f ca="1">DataGrowthRates!CU70</f>
        <v>-19.183890422246559</v>
      </c>
      <c r="D159" s="148">
        <f ca="1">DataGrowthRates!CV70</f>
        <v>-23.544489030709496</v>
      </c>
      <c r="E159" s="107">
        <f t="shared" ref="E159" ca="1" si="205">D159-C159</f>
        <v>-4.3605986084629365</v>
      </c>
      <c r="F159" s="105">
        <f t="shared" ca="1" si="191"/>
        <v>-0.57942953248462636</v>
      </c>
      <c r="G159" s="106">
        <f t="shared" ca="1" si="192"/>
        <v>4.3605986084629365</v>
      </c>
    </row>
    <row r="160" spans="1:7" ht="13" x14ac:dyDescent="0.3">
      <c r="A160" s="38">
        <f t="shared" si="139"/>
        <v>63</v>
      </c>
      <c r="B160" s="167" t="s">
        <v>157</v>
      </c>
      <c r="C160" s="147">
        <f ca="1">DataGrowthRates!CU71</f>
        <v>-13.234487224203946</v>
      </c>
      <c r="D160" s="148">
        <f ca="1">DataGrowthRates!CV71</f>
        <v>-10.790909572495631</v>
      </c>
      <c r="E160" s="107">
        <f t="shared" ref="E160" ca="1" si="206">D160-C160</f>
        <v>2.4435776517083152</v>
      </c>
      <c r="F160" s="105">
        <f t="shared" ca="1" si="191"/>
        <v>-4.3605986084629365</v>
      </c>
      <c r="G160" s="106">
        <f t="shared" ca="1" si="192"/>
        <v>2.4435776517083152</v>
      </c>
    </row>
    <row r="161" spans="1:7" ht="13" x14ac:dyDescent="0.3">
      <c r="A161" s="38">
        <f t="shared" si="139"/>
        <v>64</v>
      </c>
      <c r="B161" s="167" t="s">
        <v>158</v>
      </c>
      <c r="C161" s="147">
        <f ca="1">DataGrowthRates!CU72</f>
        <v>-9.4698354661791697</v>
      </c>
      <c r="D161" s="148">
        <f ca="1">DataGrowthRates!CV72</f>
        <v>-9.3474333085343702</v>
      </c>
      <c r="E161" s="107">
        <f t="shared" ref="E161" ca="1" si="207">D161-C161</f>
        <v>0.12240215764479956</v>
      </c>
      <c r="F161" s="105">
        <f t="shared" ca="1" si="191"/>
        <v>2.4435776517083152</v>
      </c>
      <c r="G161" s="106">
        <f t="shared" ca="1" si="192"/>
        <v>0.12240215764479956</v>
      </c>
    </row>
    <row r="162" spans="1:7" ht="13" x14ac:dyDescent="0.3">
      <c r="A162" s="38">
        <f t="shared" si="139"/>
        <v>65</v>
      </c>
      <c r="B162" s="167" t="s">
        <v>159</v>
      </c>
      <c r="C162" s="147">
        <f ca="1">DataGrowthRates!CU73</f>
        <v>-10.502829777971256</v>
      </c>
      <c r="D162" s="148">
        <f ca="1">DataGrowthRates!CV73</f>
        <v>-11.377473363774753</v>
      </c>
      <c r="E162" s="107">
        <f t="shared" ref="E162" ca="1" si="208">D162-C162</f>
        <v>-0.8746435858034971</v>
      </c>
      <c r="F162" s="105">
        <f t="shared" ca="1" si="191"/>
        <v>0.12240215764479956</v>
      </c>
      <c r="G162" s="106">
        <f t="shared" ca="1" si="192"/>
        <v>0.8746435858034971</v>
      </c>
    </row>
    <row r="163" spans="1:7" ht="13" x14ac:dyDescent="0.3">
      <c r="A163" s="38">
        <f t="shared" si="139"/>
        <v>66</v>
      </c>
      <c r="B163" s="167" t="s">
        <v>160</v>
      </c>
      <c r="C163" s="147">
        <f ca="1">DataGrowthRates!CU74</f>
        <v>14.457671957671968</v>
      </c>
      <c r="D163" s="148">
        <f ca="1">DataGrowthRates!CV74</f>
        <v>13.670634920634933</v>
      </c>
      <c r="E163" s="107">
        <f t="shared" ref="E163" ca="1" si="209">D163-C163</f>
        <v>-0.78703703703703454</v>
      </c>
      <c r="F163" s="105">
        <f t="shared" ca="1" si="191"/>
        <v>-0.8746435858034971</v>
      </c>
      <c r="G163" s="106">
        <f t="shared" ca="1" si="192"/>
        <v>0.78703703703703454</v>
      </c>
    </row>
    <row r="164" spans="1:7" ht="13" x14ac:dyDescent="0.3">
      <c r="A164" s="38">
        <f t="shared" ref="A164:A181" si="210">A163+1</f>
        <v>67</v>
      </c>
      <c r="B164" s="167" t="s">
        <v>161</v>
      </c>
      <c r="C164" s="147">
        <f ca="1">DataGrowthRates!CU75</f>
        <v>6.5901178769925872</v>
      </c>
      <c r="D164" s="148">
        <f ca="1">DataGrowthRates!CV75</f>
        <v>5.8819928999877495</v>
      </c>
      <c r="E164" s="107">
        <f t="shared" ref="E164" ca="1" si="211">D164-C164</f>
        <v>-0.70812497700483767</v>
      </c>
      <c r="F164" s="105">
        <f t="shared" ca="1" si="191"/>
        <v>-0.78703703703703454</v>
      </c>
      <c r="G164" s="106">
        <f t="shared" ca="1" si="192"/>
        <v>0.70812497700483767</v>
      </c>
    </row>
    <row r="165" spans="1:7" ht="13" x14ac:dyDescent="0.3">
      <c r="A165" s="38">
        <f t="shared" si="210"/>
        <v>68</v>
      </c>
      <c r="B165" s="167" t="s">
        <v>162</v>
      </c>
      <c r="C165" s="147">
        <f ca="1">DataGrowthRates!CU76</f>
        <v>2.4044930673374978</v>
      </c>
      <c r="D165" s="148">
        <f ca="1">DataGrowthRates!CV76</f>
        <v>2.3655160329419909</v>
      </c>
      <c r="E165" s="107">
        <f t="shared" ref="E165" ca="1" si="212">D165-C165</f>
        <v>-3.8977034395506927E-2</v>
      </c>
      <c r="F165" s="105">
        <f t="shared" ca="1" si="191"/>
        <v>-0.70812497700483767</v>
      </c>
      <c r="G165" s="106">
        <f t="shared" ca="1" si="192"/>
        <v>3.8977034395506927E-2</v>
      </c>
    </row>
    <row r="166" spans="1:7" ht="13" x14ac:dyDescent="0.3">
      <c r="A166" s="38">
        <f t="shared" si="210"/>
        <v>69</v>
      </c>
      <c r="B166" s="167" t="s">
        <v>165</v>
      </c>
      <c r="C166" s="147">
        <f ca="1">DataGrowthRates!CU77</f>
        <v>3.8525142402155885</v>
      </c>
      <c r="D166" s="148">
        <f ca="1">DataGrowthRates!CV77</f>
        <v>3.6531365313653303</v>
      </c>
      <c r="E166" s="107">
        <f t="shared" ref="E166" ca="1" si="213">D166-C166</f>
        <v>-0.19937770885025818</v>
      </c>
      <c r="F166" s="105">
        <f t="shared" ca="1" si="191"/>
        <v>-3.8977034395506927E-2</v>
      </c>
      <c r="G166" s="106">
        <f t="shared" ca="1" si="192"/>
        <v>0.19937770885025818</v>
      </c>
    </row>
    <row r="167" spans="1:7" ht="13" x14ac:dyDescent="0.3">
      <c r="A167" s="38">
        <f t="shared" si="210"/>
        <v>70</v>
      </c>
      <c r="B167" s="167" t="s">
        <v>166</v>
      </c>
      <c r="C167" s="147">
        <f ca="1">DataGrowthRates!CU78</f>
        <v>4.370907803928489</v>
      </c>
      <c r="D167" s="148">
        <f ca="1">DataGrowthRates!CV78</f>
        <v>4.2647319058573476</v>
      </c>
      <c r="E167" s="107">
        <f t="shared" ref="E167" ca="1" si="214">D167-C167</f>
        <v>-0.10617589807114136</v>
      </c>
      <c r="F167" s="105">
        <f t="shared" ca="1" si="191"/>
        <v>-0.19937770885025818</v>
      </c>
      <c r="G167" s="106">
        <f t="shared" ca="1" si="192"/>
        <v>0.10617589807114136</v>
      </c>
    </row>
    <row r="168" spans="1:7" ht="13" x14ac:dyDescent="0.3">
      <c r="A168" s="38">
        <f t="shared" si="210"/>
        <v>71</v>
      </c>
      <c r="B168" s="167" t="s">
        <v>167</v>
      </c>
      <c r="C168" s="147">
        <f ca="1">DataGrowthRates!CU79</f>
        <v>1.4798543268397033</v>
      </c>
      <c r="D168" s="148">
        <f ca="1">DataGrowthRates!CV79</f>
        <v>0.61939218523881334</v>
      </c>
      <c r="E168" s="107">
        <f t="shared" ref="E168" ca="1" si="215">D168-C168</f>
        <v>-0.86046214160088996</v>
      </c>
      <c r="F168" s="105">
        <f t="shared" ca="1" si="191"/>
        <v>-0.10617589807114136</v>
      </c>
      <c r="G168" s="106">
        <f t="shared" ca="1" si="192"/>
        <v>0.86046214160088996</v>
      </c>
    </row>
    <row r="169" spans="1:7" ht="13" x14ac:dyDescent="0.3">
      <c r="A169" s="38">
        <f t="shared" si="210"/>
        <v>72</v>
      </c>
      <c r="B169" s="167" t="s">
        <v>168</v>
      </c>
      <c r="C169" s="147">
        <f ca="1">DataGrowthRates!CU80</f>
        <v>-6.6643882433356207</v>
      </c>
      <c r="D169" s="148">
        <f ca="1">DataGrowthRates!CV80</f>
        <v>-4.9429009715357175</v>
      </c>
      <c r="E169" s="107">
        <f t="shared" ref="E169" ca="1" si="216">D169-C169</f>
        <v>1.7214872717999032</v>
      </c>
      <c r="F169" s="105">
        <f t="shared" ca="1" si="191"/>
        <v>-0.86046214160088996</v>
      </c>
      <c r="G169" s="106">
        <f t="shared" ca="1" si="192"/>
        <v>1.7214872717999032</v>
      </c>
    </row>
    <row r="170" spans="1:7" ht="13" x14ac:dyDescent="0.3">
      <c r="A170" s="38">
        <f t="shared" si="210"/>
        <v>73</v>
      </c>
      <c r="B170" s="167" t="s">
        <v>169</v>
      </c>
      <c r="C170" s="147">
        <f ca="1">DataGrowthRates!CU81</f>
        <v>-2.4109814043526967</v>
      </c>
      <c r="D170" s="148">
        <f ca="1">DataGrowthRates!CV81</f>
        <v>-2.7875380651206156</v>
      </c>
      <c r="E170" s="107">
        <f t="shared" ref="E170" ca="1" si="217">D170-C170</f>
        <v>-0.37655666076791894</v>
      </c>
      <c r="F170" s="105">
        <f t="shared" ca="1" si="191"/>
        <v>1.7214872717999032</v>
      </c>
      <c r="G170" s="106">
        <f t="shared" ca="1" si="192"/>
        <v>0.37655666076791894</v>
      </c>
    </row>
    <row r="171" spans="1:7" ht="13" x14ac:dyDescent="0.3">
      <c r="A171" s="38">
        <f t="shared" si="210"/>
        <v>74</v>
      </c>
      <c r="B171" s="167" t="s">
        <v>170</v>
      </c>
      <c r="C171" s="147">
        <f ca="1">DataGrowthRates!CU82</f>
        <v>-5.8653682839834618</v>
      </c>
      <c r="D171" s="148">
        <f ca="1">DataGrowthRates!CV82</f>
        <v>-5.5256751401233855</v>
      </c>
      <c r="E171" s="107">
        <f t="shared" ref="E171" ca="1" si="218">D171-C171</f>
        <v>0.33969314386007632</v>
      </c>
      <c r="F171" s="105">
        <f t="shared" ca="1" si="191"/>
        <v>-0.37655666076791894</v>
      </c>
      <c r="G171" s="106">
        <f t="shared" ca="1" si="192"/>
        <v>0.33969314386007632</v>
      </c>
    </row>
    <row r="172" spans="1:7" ht="13" x14ac:dyDescent="0.3">
      <c r="A172" s="38">
        <f t="shared" si="210"/>
        <v>75</v>
      </c>
      <c r="B172" s="167" t="s">
        <v>171</v>
      </c>
      <c r="C172" s="147">
        <f ca="1">DataGrowthRates!CU83</f>
        <v>-4.7970694266775213</v>
      </c>
      <c r="D172" s="148">
        <f ca="1">DataGrowthRates!CV83</f>
        <v>-4.8007875839703447</v>
      </c>
      <c r="E172" s="107">
        <f t="shared" ref="E172" ca="1" si="219">D172-C172</f>
        <v>-3.7181572928233209E-3</v>
      </c>
      <c r="F172" s="105">
        <f t="shared" ca="1" si="191"/>
        <v>0.33969314386007632</v>
      </c>
      <c r="G172" s="106">
        <f t="shared" ca="1" si="192"/>
        <v>3.7181572928233209E-3</v>
      </c>
    </row>
    <row r="173" spans="1:7" ht="13" x14ac:dyDescent="0.3">
      <c r="A173" s="38">
        <f t="shared" si="210"/>
        <v>76</v>
      </c>
      <c r="B173" s="167" t="s">
        <v>172</v>
      </c>
      <c r="C173" s="147">
        <f ca="1">DataGrowthRates!CU84</f>
        <v>-1.0188792328438649</v>
      </c>
      <c r="D173" s="148">
        <f ca="1">DataGrowthRates!CV84</f>
        <v>-0.95894516032362354</v>
      </c>
      <c r="E173" s="107">
        <f t="shared" ref="E173" ca="1" si="220">D173-C173</f>
        <v>5.993407252024141E-2</v>
      </c>
      <c r="F173" s="105">
        <f t="shared" ca="1" si="191"/>
        <v>-3.7181572928233209E-3</v>
      </c>
      <c r="G173" s="106">
        <f t="shared" ca="1" si="192"/>
        <v>5.993407252024141E-2</v>
      </c>
    </row>
    <row r="174" spans="1:7" ht="13" x14ac:dyDescent="0.3">
      <c r="A174" s="38">
        <f t="shared" si="210"/>
        <v>77</v>
      </c>
      <c r="B174" s="167" t="s">
        <v>176</v>
      </c>
      <c r="C174" s="147">
        <f ca="1">DataGrowthRates!CU85</f>
        <v>-1.0053258332834702</v>
      </c>
      <c r="D174" s="148">
        <f ca="1">DataGrowthRates!CV85</f>
        <v>1.1993283761116968E-2</v>
      </c>
      <c r="E174" s="107">
        <f t="shared" ref="E174" ca="1" si="221">D174-C174</f>
        <v>1.0173191170445872</v>
      </c>
      <c r="F174" s="105">
        <f t="shared" ca="1" si="191"/>
        <v>5.993407252024141E-2</v>
      </c>
      <c r="G174" s="106">
        <f t="shared" ca="1" si="192"/>
        <v>1.0173191170445872</v>
      </c>
    </row>
    <row r="175" spans="1:7" ht="13" x14ac:dyDescent="0.3">
      <c r="A175" s="38">
        <f t="shared" si="210"/>
        <v>78</v>
      </c>
      <c r="B175" s="167" t="s">
        <v>177</v>
      </c>
      <c r="C175" s="147">
        <f ca="1">DataGrowthRates!CU86</f>
        <v>-5.4018366244542239E-2</v>
      </c>
      <c r="D175" s="148">
        <f ca="1">DataGrowthRates!CV86</f>
        <v>0.27009183122260882</v>
      </c>
      <c r="E175" s="107">
        <f t="shared" ref="E175" ca="1" si="222">D175-C175</f>
        <v>0.32411019746715108</v>
      </c>
      <c r="F175" s="105">
        <f t="shared" ca="1" si="191"/>
        <v>1.0173191170445872</v>
      </c>
      <c r="G175" s="106">
        <f t="shared" ca="1" si="192"/>
        <v>0.32411019746715108</v>
      </c>
    </row>
    <row r="176" spans="1:7" ht="13" x14ac:dyDescent="0.3">
      <c r="A176" s="38">
        <f t="shared" si="210"/>
        <v>79</v>
      </c>
      <c r="B176" s="167" t="s">
        <v>178</v>
      </c>
      <c r="C176" s="147">
        <f ca="1">DataGrowthRates!CU87</f>
        <v>-0.9970817120622486</v>
      </c>
      <c r="D176" s="148">
        <f ca="1">DataGrowthRates!CV87</f>
        <v>-0.30319568249348122</v>
      </c>
      <c r="E176" s="107">
        <f t="shared" ref="E176" ca="1" si="223">D176-C176</f>
        <v>0.69388602956876744</v>
      </c>
      <c r="F176" s="105">
        <f t="shared" ca="1" si="191"/>
        <v>0.32411019746715108</v>
      </c>
      <c r="G176" s="106">
        <f t="shared" ca="1" si="192"/>
        <v>0.69388602956876744</v>
      </c>
    </row>
    <row r="177" spans="1:7" ht="13" x14ac:dyDescent="0.3">
      <c r="A177" s="38">
        <f t="shared" si="210"/>
        <v>80</v>
      </c>
      <c r="B177" s="167" t="s">
        <v>179</v>
      </c>
      <c r="C177" s="147">
        <f ca="1">DataGrowthRates!CU88</f>
        <v>7.7867625037450663E-2</v>
      </c>
      <c r="D177" s="148">
        <f ca="1">DataGrowthRates!CV88</f>
        <v>0.79245962658343139</v>
      </c>
      <c r="E177" s="107">
        <f t="shared" ref="E177" ca="1" si="224">D177-C177</f>
        <v>0.71459200154598068</v>
      </c>
      <c r="F177" s="105">
        <f t="shared" ca="1" si="191"/>
        <v>0.69388602956876744</v>
      </c>
      <c r="G177" s="106">
        <f t="shared" ca="1" si="192"/>
        <v>0.71459200154598068</v>
      </c>
    </row>
    <row r="178" spans="1:7" ht="13" x14ac:dyDescent="0.3">
      <c r="A178" s="38">
        <f t="shared" si="210"/>
        <v>81</v>
      </c>
      <c r="B178" s="167" t="s">
        <v>193</v>
      </c>
      <c r="C178" s="147">
        <f ca="1">DataGrowthRates!CU89</f>
        <v>-1.1865524060645951</v>
      </c>
      <c r="D178" s="148"/>
      <c r="E178" s="107"/>
      <c r="F178" s="105">
        <f t="shared" ca="1" si="191"/>
        <v>0.71459200154598068</v>
      </c>
      <c r="G178" s="106"/>
    </row>
    <row r="179" spans="1:7" ht="13" x14ac:dyDescent="0.3">
      <c r="A179" s="38">
        <f t="shared" si="210"/>
        <v>82</v>
      </c>
      <c r="B179" s="167" t="s">
        <v>194</v>
      </c>
      <c r="C179" s="147"/>
      <c r="D179" s="148"/>
      <c r="E179" s="107"/>
      <c r="F179" s="105"/>
      <c r="G179" s="106"/>
    </row>
    <row r="180" spans="1:7" ht="13" x14ac:dyDescent="0.3">
      <c r="A180" s="38">
        <f t="shared" si="210"/>
        <v>83</v>
      </c>
      <c r="B180" s="167" t="s">
        <v>195</v>
      </c>
      <c r="C180" s="147"/>
      <c r="D180" s="148"/>
      <c r="E180" s="107"/>
      <c r="F180" s="105"/>
      <c r="G180" s="106"/>
    </row>
    <row r="181" spans="1:7" ht="13" x14ac:dyDescent="0.3">
      <c r="A181" s="38">
        <f t="shared" si="210"/>
        <v>84</v>
      </c>
      <c r="B181" s="167" t="s">
        <v>196</v>
      </c>
      <c r="C181" s="147"/>
      <c r="D181" s="148"/>
      <c r="E181" s="107"/>
      <c r="F181" s="105"/>
      <c r="G181" s="106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87">
    <cfRule type="cellIs" dxfId="5" priority="5" stopIfTrue="1" operator="equal">
      <formula>""""""</formula>
    </cfRule>
  </conditionalFormatting>
  <conditionalFormatting sqref="C98:D181">
    <cfRule type="cellIs" dxfId="4" priority="1" stopIfTrue="1" operator="equal">
      <formula>""""""</formula>
    </cfRule>
  </conditionalFormatting>
  <pageMargins left="0.74803149606299213" right="0.74803149606299213" top="0.98425196850393704" bottom="0.98425196850393704" header="0.51181102362204722" footer="0.51181102362204722"/>
  <pageSetup paperSize="9" scale="71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81"/>
  <sheetViews>
    <sheetView showGridLines="0" zoomScale="70" zoomScaleNormal="70" workbookViewId="0"/>
  </sheetViews>
  <sheetFormatPr defaultRowHeight="12.5" x14ac:dyDescent="0.25"/>
  <cols>
    <col min="1" max="1" width="3.54296875" customWidth="1"/>
    <col min="2" max="2" width="12.816406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453125" bestFit="1" customWidth="1"/>
    <col min="12" max="12" width="47.5429687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20" ht="18" x14ac:dyDescent="0.4">
      <c r="A1" s="37" t="s">
        <v>93</v>
      </c>
      <c r="B1" s="6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20" ht="13.5" thickBot="1" x14ac:dyDescent="0.35">
      <c r="C2" s="3"/>
      <c r="D2" s="3"/>
    </row>
    <row r="3" spans="1:20" ht="26.5" thickBot="1" x14ac:dyDescent="0.3">
      <c r="A3" s="72" t="s">
        <v>43</v>
      </c>
      <c r="B3" s="73" t="s">
        <v>44</v>
      </c>
      <c r="C3" s="72" t="s">
        <v>92</v>
      </c>
      <c r="D3" s="72" t="s">
        <v>89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20" ht="13" x14ac:dyDescent="0.3">
      <c r="A4" s="38">
        <v>1</v>
      </c>
      <c r="B4" s="10" t="s">
        <v>12</v>
      </c>
      <c r="C4" s="147">
        <f ca="1">DataGrowthRates!DI9</f>
        <v>255.2597570838623</v>
      </c>
      <c r="D4" s="149">
        <f ca="1">DataGrowthRates!DM9</f>
        <v>253.27910632782542</v>
      </c>
      <c r="E4" s="104">
        <f ca="1">D4-C4</f>
        <v>-1.98065075603688</v>
      </c>
      <c r="F4" s="113">
        <f ca="1">+E4/C4</f>
        <v>-7.7593537605152654E-3</v>
      </c>
      <c r="G4" s="106"/>
      <c r="H4" s="106">
        <f ca="1">ABS(E4)</f>
        <v>1.98065075603688</v>
      </c>
      <c r="J4" s="26" t="s">
        <v>40</v>
      </c>
      <c r="K4" s="27">
        <f ca="1">COUNT(E4:E87)</f>
        <v>77</v>
      </c>
      <c r="L4" s="30" t="s">
        <v>32</v>
      </c>
      <c r="M4" s="168">
        <f ca="1">CORREL(E5:E87,G5:G87)</f>
        <v>5.2078886262603416E-2</v>
      </c>
      <c r="T4" s="1"/>
    </row>
    <row r="5" spans="1:20" ht="13" x14ac:dyDescent="0.3">
      <c r="A5" s="38">
        <f>A4+1</f>
        <v>2</v>
      </c>
      <c r="B5" s="10" t="s">
        <v>13</v>
      </c>
      <c r="C5" s="147">
        <f ca="1">DataGrowthRates!DI10</f>
        <v>228.00210801076682</v>
      </c>
      <c r="D5" s="149">
        <f ca="1">DataGrowthRates!DM10</f>
        <v>233.62926346381516</v>
      </c>
      <c r="E5" s="104">
        <f t="shared" ref="E5:E22" ca="1" si="0">D5-C5</f>
        <v>5.6271554530483456</v>
      </c>
      <c r="F5" s="113">
        <f t="shared" ref="F5:F26" ca="1" si="1">+E5/C5</f>
        <v>2.4680278187527185E-2</v>
      </c>
      <c r="G5" s="106">
        <f ca="1">E4</f>
        <v>-1.98065075603688</v>
      </c>
      <c r="H5" s="106">
        <f t="shared" ref="H5:H17" ca="1" si="2">ABS(E5)</f>
        <v>5.6271554530483456</v>
      </c>
      <c r="J5" s="26" t="s">
        <v>48</v>
      </c>
      <c r="K5" s="169">
        <f ca="1">AVERAGE(E4:E87)</f>
        <v>0.51624596856165916</v>
      </c>
      <c r="L5" s="32" t="s">
        <v>46</v>
      </c>
      <c r="M5" s="168">
        <f ca="1">VARP(E4:E87)*((1+M4)/(1-M4))</f>
        <v>11.987914382361206</v>
      </c>
      <c r="T5" s="1"/>
    </row>
    <row r="6" spans="1:20" ht="15" x14ac:dyDescent="0.3">
      <c r="A6" s="38">
        <f t="shared" ref="A6:A69" si="3">A5+1</f>
        <v>3</v>
      </c>
      <c r="B6" s="10" t="s">
        <v>14</v>
      </c>
      <c r="C6" s="147">
        <f ca="1">DataGrowthRates!DI11</f>
        <v>221.06531237331271</v>
      </c>
      <c r="D6" s="149">
        <f ca="1">DataGrowthRates!DM11</f>
        <v>219.02146865204747</v>
      </c>
      <c r="E6" s="104">
        <f t="shared" ca="1" si="0"/>
        <v>-2.0438437212652332</v>
      </c>
      <c r="F6" s="113">
        <f t="shared" ca="1" si="1"/>
        <v>-9.2454293227776825E-3</v>
      </c>
      <c r="G6" s="106">
        <f t="shared" ref="G6:G22" ca="1" si="4">E5</f>
        <v>5.6271554530483456</v>
      </c>
      <c r="H6" s="106">
        <f t="shared" ca="1" si="2"/>
        <v>2.0438437212652332</v>
      </c>
      <c r="J6" s="26" t="s">
        <v>47</v>
      </c>
      <c r="K6" s="169">
        <f ca="1">VARP(E4:E87)</f>
        <v>10.80108849354856</v>
      </c>
      <c r="L6" s="32" t="s">
        <v>31</v>
      </c>
      <c r="M6" s="33">
        <f ca="1">ROUNDUP((K4*(1-(M4*M4)))/(1+(M4*M4)),0)</f>
        <v>77</v>
      </c>
      <c r="T6" s="1"/>
    </row>
    <row r="7" spans="1:20" ht="13" x14ac:dyDescent="0.3">
      <c r="A7" s="38">
        <f t="shared" si="3"/>
        <v>4</v>
      </c>
      <c r="B7" s="10" t="s">
        <v>15</v>
      </c>
      <c r="C7" s="147">
        <f ca="1">DataGrowthRates!DI12</f>
        <v>243.68474341038581</v>
      </c>
      <c r="D7" s="149">
        <f ca="1">DataGrowthRates!DM12</f>
        <v>240.20662031353316</v>
      </c>
      <c r="E7" s="104">
        <f t="shared" ca="1" si="0"/>
        <v>-3.4781230968526415</v>
      </c>
      <c r="F7" s="113">
        <f t="shared" ca="1" si="1"/>
        <v>-1.4273044131430037E-2</v>
      </c>
      <c r="G7" s="106">
        <f t="shared" ca="1" si="4"/>
        <v>-2.0438437212652332</v>
      </c>
      <c r="H7" s="106">
        <f t="shared" ca="1" si="2"/>
        <v>3.4781230968526415</v>
      </c>
      <c r="J7" s="26" t="s">
        <v>120</v>
      </c>
      <c r="K7" s="170">
        <f ca="1">K5/SQRT(K6/K4)</f>
        <v>1.3783778122539614</v>
      </c>
      <c r="L7" s="32" t="s">
        <v>30</v>
      </c>
      <c r="M7" s="171">
        <f ca="1">K5/SQRT(M5/K4)</f>
        <v>1.30836892153041</v>
      </c>
      <c r="T7" s="1"/>
    </row>
    <row r="8" spans="1:20" ht="13.5" thickBot="1" x14ac:dyDescent="0.35">
      <c r="A8" s="38">
        <f t="shared" si="3"/>
        <v>5</v>
      </c>
      <c r="B8" s="10" t="s">
        <v>16</v>
      </c>
      <c r="C8" s="147">
        <f ca="1">DataGrowthRates!DI13</f>
        <v>245.55088912433064</v>
      </c>
      <c r="D8" s="149">
        <f ca="1">DataGrowthRates!DM13</f>
        <v>244.71965173851623</v>
      </c>
      <c r="E8" s="104">
        <f t="shared" ca="1" si="0"/>
        <v>-0.83123738581440421</v>
      </c>
      <c r="F8" s="113">
        <f t="shared" ca="1" si="1"/>
        <v>-3.3851939562455457E-3</v>
      </c>
      <c r="G8" s="106">
        <f t="shared" ca="1" si="4"/>
        <v>-3.4781230968526415</v>
      </c>
      <c r="H8" s="106">
        <f t="shared" ca="1" si="2"/>
        <v>0.83123738581440421</v>
      </c>
      <c r="J8" s="13" t="s">
        <v>121</v>
      </c>
      <c r="K8" s="172">
        <f ca="1">TINV(0.05,K4-1)</f>
        <v>1.991672609644662</v>
      </c>
      <c r="L8" s="12" t="s">
        <v>99</v>
      </c>
      <c r="M8" s="172">
        <f ca="1">TINV(0.05,M6)</f>
        <v>1.9912543953883848</v>
      </c>
      <c r="T8" s="1"/>
    </row>
    <row r="9" spans="1:20" ht="13.5" thickBot="1" x14ac:dyDescent="0.35">
      <c r="A9" s="38">
        <f t="shared" si="3"/>
        <v>6</v>
      </c>
      <c r="B9" s="10" t="s">
        <v>17</v>
      </c>
      <c r="C9" s="147">
        <f ca="1">DataGrowthRates!DI14</f>
        <v>230.88039636201941</v>
      </c>
      <c r="D9" s="149">
        <f ca="1">DataGrowthRates!DM14</f>
        <v>230.47033512745111</v>
      </c>
      <c r="E9" s="104">
        <f t="shared" ca="1" si="0"/>
        <v>-0.41006123456830323</v>
      </c>
      <c r="F9" s="113">
        <f t="shared" ca="1" si="1"/>
        <v>-1.776076449233607E-3</v>
      </c>
      <c r="G9" s="106">
        <f t="shared" ca="1" si="4"/>
        <v>-0.83123738581440421</v>
      </c>
      <c r="H9" s="106">
        <f t="shared" ca="1" si="2"/>
        <v>0.41006123456830323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  <c r="T9" s="1"/>
    </row>
    <row r="10" spans="1:20" ht="13.5" thickBot="1" x14ac:dyDescent="0.35">
      <c r="A10" s="38">
        <f t="shared" si="3"/>
        <v>7</v>
      </c>
      <c r="B10" s="10" t="s">
        <v>18</v>
      </c>
      <c r="C10" s="147">
        <f ca="1">DataGrowthRates!DI15</f>
        <v>219.9927376115966</v>
      </c>
      <c r="D10" s="149">
        <f ca="1">DataGrowthRates!DM15</f>
        <v>235.6412925195022</v>
      </c>
      <c r="E10" s="104">
        <f t="shared" ca="1" si="0"/>
        <v>15.648554907905606</v>
      </c>
      <c r="F10" s="113">
        <f t="shared" ca="1" si="1"/>
        <v>7.1132143168896655E-2</v>
      </c>
      <c r="G10" s="106">
        <f t="shared" ca="1" si="4"/>
        <v>-0.41006123456830323</v>
      </c>
      <c r="H10" s="106">
        <f t="shared" ca="1" si="2"/>
        <v>15.648554907905606</v>
      </c>
      <c r="J10" s="15"/>
      <c r="K10" s="16"/>
      <c r="L10" s="15"/>
      <c r="M10" s="17"/>
      <c r="T10" s="1"/>
    </row>
    <row r="11" spans="1:20" ht="13.5" thickBot="1" x14ac:dyDescent="0.35">
      <c r="A11" s="38">
        <f t="shared" si="3"/>
        <v>8</v>
      </c>
      <c r="B11" s="10" t="s">
        <v>19</v>
      </c>
      <c r="C11" s="147">
        <f ca="1">DataGrowthRates!DI16</f>
        <v>241.12565986245966</v>
      </c>
      <c r="D11" s="149">
        <f ca="1">DataGrowthRates!DM16</f>
        <v>234.3783230753632</v>
      </c>
      <c r="E11" s="104">
        <f t="shared" ca="1" si="0"/>
        <v>-6.747336787096458</v>
      </c>
      <c r="F11" s="113">
        <f t="shared" ca="1" si="1"/>
        <v>-2.7982657635629498E-2</v>
      </c>
      <c r="G11" s="106">
        <f t="shared" ca="1" si="4"/>
        <v>15.648554907905606</v>
      </c>
      <c r="H11" s="106">
        <f t="shared" ca="1" si="2"/>
        <v>6.747336787096458</v>
      </c>
      <c r="J11" s="194" t="s">
        <v>35</v>
      </c>
      <c r="K11" s="195"/>
      <c r="L11" s="18" t="s">
        <v>41</v>
      </c>
      <c r="M11" s="173">
        <f ca="1">K5</f>
        <v>0.51624596856165916</v>
      </c>
      <c r="T11" s="1"/>
    </row>
    <row r="12" spans="1:20" ht="13.5" thickBot="1" x14ac:dyDescent="0.35">
      <c r="A12" s="38">
        <f t="shared" si="3"/>
        <v>9</v>
      </c>
      <c r="B12" s="10" t="s">
        <v>22</v>
      </c>
      <c r="C12" s="147">
        <f ca="1">DataGrowthRates!DI17</f>
        <v>240.29084251067951</v>
      </c>
      <c r="D12" s="149">
        <f ca="1">DataGrowthRates!DM17</f>
        <v>229.57544458969343</v>
      </c>
      <c r="E12" s="104">
        <f t="shared" ca="1" si="0"/>
        <v>-10.715397920986078</v>
      </c>
      <c r="F12" s="113">
        <f t="shared" ca="1" si="1"/>
        <v>-4.4593451040523285E-2</v>
      </c>
      <c r="G12" s="106">
        <f t="shared" ca="1" si="4"/>
        <v>-6.747336787096458</v>
      </c>
      <c r="H12" s="106">
        <f t="shared" ca="1" si="2"/>
        <v>10.715397920986078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73">
        <f ca="1">AVERAGE(H4:H87)</f>
        <v>2.2944366637774234</v>
      </c>
      <c r="T12" s="1"/>
    </row>
    <row r="13" spans="1:20" ht="13.5" thickBot="1" x14ac:dyDescent="0.35">
      <c r="A13" s="38">
        <f t="shared" si="3"/>
        <v>10</v>
      </c>
      <c r="B13" s="10" t="s">
        <v>23</v>
      </c>
      <c r="C13" s="147">
        <f ca="1">DataGrowthRates!DI18</f>
        <v>227.6652717366407</v>
      </c>
      <c r="D13" s="149">
        <f ca="1">DataGrowthRates!DM18</f>
        <v>232.75974960375839</v>
      </c>
      <c r="E13" s="104">
        <f t="shared" ca="1" si="0"/>
        <v>5.0944778671176891</v>
      </c>
      <c r="F13" s="113">
        <f t="shared" ca="1" si="1"/>
        <v>2.237705306679753E-2</v>
      </c>
      <c r="G13" s="106">
        <f t="shared" ca="1" si="4"/>
        <v>-10.715397920986078</v>
      </c>
      <c r="H13" s="106">
        <f t="shared" ca="1" si="2"/>
        <v>5.0944778671176891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  <c r="T13" s="1"/>
    </row>
    <row r="14" spans="1:20" ht="13" x14ac:dyDescent="0.3">
      <c r="A14" s="38">
        <f t="shared" si="3"/>
        <v>11</v>
      </c>
      <c r="B14" s="10" t="s">
        <v>24</v>
      </c>
      <c r="C14" s="147">
        <f ca="1">DataGrowthRates!DI19</f>
        <v>230.69265792515213</v>
      </c>
      <c r="D14" s="149">
        <f ca="1">DataGrowthRates!DM19</f>
        <v>231.33967278344571</v>
      </c>
      <c r="E14" s="104">
        <f t="shared" ca="1" si="0"/>
        <v>0.64701485829357352</v>
      </c>
      <c r="F14" s="113">
        <f t="shared" ca="1" si="1"/>
        <v>2.8046616832664716E-3</v>
      </c>
      <c r="G14" s="106">
        <f t="shared" ca="1" si="4"/>
        <v>5.0944778671176891</v>
      </c>
      <c r="H14" s="106">
        <f t="shared" ca="1" si="2"/>
        <v>0.64701485829357352</v>
      </c>
      <c r="T14" s="1"/>
    </row>
    <row r="15" spans="1:20" ht="13" x14ac:dyDescent="0.3">
      <c r="A15" s="38">
        <f t="shared" si="3"/>
        <v>12</v>
      </c>
      <c r="B15" s="10" t="s">
        <v>25</v>
      </c>
      <c r="C15" s="147">
        <f ca="1">DataGrowthRates!DI20</f>
        <v>231.7399872975825</v>
      </c>
      <c r="D15" s="149">
        <f ca="1">DataGrowthRates!DM20</f>
        <v>229.48235602597043</v>
      </c>
      <c r="E15" s="104">
        <f t="shared" ca="1" si="0"/>
        <v>-2.2576312716120697</v>
      </c>
      <c r="F15" s="113">
        <f t="shared" ca="1" si="1"/>
        <v>-9.74208766445212E-3</v>
      </c>
      <c r="G15" s="106">
        <f t="shared" ca="1" si="4"/>
        <v>0.64701485829357352</v>
      </c>
      <c r="H15" s="106">
        <f t="shared" ca="1" si="2"/>
        <v>2.2576312716120697</v>
      </c>
      <c r="K15" s="6"/>
      <c r="O15" s="6"/>
      <c r="T15" s="1"/>
    </row>
    <row r="16" spans="1:20" ht="13" x14ac:dyDescent="0.3">
      <c r="A16" s="38">
        <f t="shared" si="3"/>
        <v>13</v>
      </c>
      <c r="B16" s="10" t="s">
        <v>1</v>
      </c>
      <c r="C16" s="147">
        <f ca="1">DataGrowthRates!DI21</f>
        <v>228.96552464612677</v>
      </c>
      <c r="D16" s="149">
        <f ca="1">DataGrowthRates!DM21</f>
        <v>231.01216039462565</v>
      </c>
      <c r="E16" s="104">
        <f t="shared" ca="1" si="0"/>
        <v>2.0466357484988862</v>
      </c>
      <c r="F16" s="113">
        <f t="shared" ca="1" si="1"/>
        <v>8.9386196968387465E-3</v>
      </c>
      <c r="G16" s="106">
        <f t="shared" ca="1" si="4"/>
        <v>-2.2576312716120697</v>
      </c>
      <c r="H16" s="106">
        <f t="shared" ca="1" si="2"/>
        <v>2.0466357484988862</v>
      </c>
      <c r="T16" s="1"/>
    </row>
    <row r="17" spans="1:20" ht="13" x14ac:dyDescent="0.3">
      <c r="A17" s="38">
        <f t="shared" si="3"/>
        <v>14</v>
      </c>
      <c r="B17" s="10" t="s">
        <v>2</v>
      </c>
      <c r="C17" s="147">
        <f ca="1">DataGrowthRates!DI22</f>
        <v>227.90099353434715</v>
      </c>
      <c r="D17" s="149">
        <f ca="1">DataGrowthRates!DM22</f>
        <v>231.01122365649684</v>
      </c>
      <c r="E17" s="104">
        <f t="shared" ca="1" si="0"/>
        <v>3.1102301221496873</v>
      </c>
      <c r="F17" s="113">
        <f t="shared" ca="1" si="1"/>
        <v>1.3647286367274841E-2</v>
      </c>
      <c r="G17" s="106">
        <f t="shared" ca="1" si="4"/>
        <v>2.0466357484988862</v>
      </c>
      <c r="H17" s="106">
        <f t="shared" ca="1" si="2"/>
        <v>3.1102301221496873</v>
      </c>
      <c r="T17" s="1"/>
    </row>
    <row r="18" spans="1:20" ht="13" x14ac:dyDescent="0.3">
      <c r="A18" s="38">
        <f t="shared" si="3"/>
        <v>15</v>
      </c>
      <c r="B18" s="10" t="s">
        <v>3</v>
      </c>
      <c r="C18" s="147">
        <f ca="1">DataGrowthRates!DI23</f>
        <v>218.14674687412219</v>
      </c>
      <c r="D18" s="149">
        <f ca="1">DataGrowthRates!DM23</f>
        <v>221.97777578356991</v>
      </c>
      <c r="E18" s="104">
        <f t="shared" ca="1" si="0"/>
        <v>3.8310289094477241</v>
      </c>
      <c r="F18" s="113">
        <f t="shared" ca="1" si="1"/>
        <v>1.7561705431520157E-2</v>
      </c>
      <c r="G18" s="106">
        <f t="shared" ca="1" si="4"/>
        <v>3.1102301221496873</v>
      </c>
      <c r="H18" s="106">
        <f ca="1">ABS(E18)</f>
        <v>3.8310289094477241</v>
      </c>
      <c r="T18" s="1"/>
    </row>
    <row r="19" spans="1:20" ht="13" x14ac:dyDescent="0.3">
      <c r="A19" s="38">
        <f t="shared" si="3"/>
        <v>16</v>
      </c>
      <c r="B19" s="10" t="s">
        <v>4</v>
      </c>
      <c r="C19" s="147">
        <f ca="1">DataGrowthRates!DI24</f>
        <v>216.25809046395048</v>
      </c>
      <c r="D19" s="149">
        <f ca="1">DataGrowthRates!DM24</f>
        <v>217.62018414141582</v>
      </c>
      <c r="E19" s="104">
        <f t="shared" ca="1" si="0"/>
        <v>1.3620936774653387</v>
      </c>
      <c r="F19" s="113">
        <f t="shared" ca="1" si="1"/>
        <v>6.2984634449659831E-3</v>
      </c>
      <c r="G19" s="106">
        <f t="shared" ca="1" si="4"/>
        <v>3.8310289094477241</v>
      </c>
      <c r="H19" s="106">
        <f t="shared" ref="H19:H24" ca="1" si="5">ABS(E19)</f>
        <v>1.3620936774653387</v>
      </c>
      <c r="T19" s="1"/>
    </row>
    <row r="20" spans="1:20" ht="13" x14ac:dyDescent="0.3">
      <c r="A20" s="38">
        <f t="shared" si="3"/>
        <v>17</v>
      </c>
      <c r="B20" s="10" t="s">
        <v>5</v>
      </c>
      <c r="C20" s="147">
        <f ca="1">DataGrowthRates!DI25</f>
        <v>215.23322377945257</v>
      </c>
      <c r="D20" s="149">
        <f ca="1">DataGrowthRates!DM25</f>
        <v>216.48579176612472</v>
      </c>
      <c r="E20" s="104">
        <f t="shared" ca="1" si="0"/>
        <v>1.2525679866721475</v>
      </c>
      <c r="F20" s="113">
        <f t="shared" ca="1" si="1"/>
        <v>5.8195847494048689E-3</v>
      </c>
      <c r="G20" s="106">
        <f t="shared" ca="1" si="4"/>
        <v>1.3620936774653387</v>
      </c>
      <c r="H20" s="106">
        <f t="shared" ca="1" si="5"/>
        <v>1.2525679866721475</v>
      </c>
      <c r="T20" s="1"/>
    </row>
    <row r="21" spans="1:20" ht="13" x14ac:dyDescent="0.3">
      <c r="A21" s="38">
        <f t="shared" si="3"/>
        <v>18</v>
      </c>
      <c r="B21" s="10" t="s">
        <v>6</v>
      </c>
      <c r="C21" s="147">
        <f ca="1">DataGrowthRates!DI26</f>
        <v>209.03057605859348</v>
      </c>
      <c r="D21" s="149">
        <f ca="1">DataGrowthRates!DM26</f>
        <v>211.87779335868223</v>
      </c>
      <c r="E21" s="104">
        <f t="shared" ca="1" si="0"/>
        <v>2.8472173000887437</v>
      </c>
      <c r="F21" s="113">
        <f t="shared" ca="1" si="1"/>
        <v>1.3621056563948035E-2</v>
      </c>
      <c r="G21" s="106">
        <f t="shared" ca="1" si="4"/>
        <v>1.2525679866721475</v>
      </c>
      <c r="H21" s="106">
        <f t="shared" ca="1" si="5"/>
        <v>2.8472173000887437</v>
      </c>
      <c r="I21" s="6"/>
      <c r="T21" s="1"/>
    </row>
    <row r="22" spans="1:20" ht="13" x14ac:dyDescent="0.3">
      <c r="A22" s="38">
        <f t="shared" si="3"/>
        <v>19</v>
      </c>
      <c r="B22" s="10" t="s">
        <v>7</v>
      </c>
      <c r="C22" s="147">
        <f ca="1">DataGrowthRates!DI27</f>
        <v>208.24091508903268</v>
      </c>
      <c r="D22" s="149">
        <f ca="1">DataGrowthRates!DM27</f>
        <v>211.14539294245833</v>
      </c>
      <c r="E22" s="104">
        <f t="shared" ca="1" si="0"/>
        <v>2.9044778534256466</v>
      </c>
      <c r="F22" s="113">
        <f t="shared" ca="1" si="1"/>
        <v>1.3947680993352566E-2</v>
      </c>
      <c r="G22" s="106">
        <f t="shared" ca="1" si="4"/>
        <v>2.8472173000887437</v>
      </c>
      <c r="H22" s="106">
        <f t="shared" ca="1" si="5"/>
        <v>2.9044778534256466</v>
      </c>
      <c r="J22" t="s">
        <v>39</v>
      </c>
      <c r="T22" s="1"/>
    </row>
    <row r="23" spans="1:20" ht="13" x14ac:dyDescent="0.3">
      <c r="A23" s="38">
        <f t="shared" si="3"/>
        <v>20</v>
      </c>
      <c r="B23" s="10" t="s">
        <v>8</v>
      </c>
      <c r="C23" s="147">
        <f ca="1">DataGrowthRates!DI28</f>
        <v>213.20464073452945</v>
      </c>
      <c r="D23" s="149">
        <f ca="1">DataGrowthRates!DM28</f>
        <v>212.14188202112041</v>
      </c>
      <c r="E23" s="104">
        <f ca="1">D23-C23</f>
        <v>-1.062758713409039</v>
      </c>
      <c r="F23" s="113">
        <f t="shared" ca="1" si="1"/>
        <v>-4.9846884652587232E-3</v>
      </c>
      <c r="G23" s="106">
        <f ca="1">E22</f>
        <v>2.9044778534256466</v>
      </c>
      <c r="H23" s="106">
        <f t="shared" ca="1" si="5"/>
        <v>1.062758713409039</v>
      </c>
      <c r="T23" s="1"/>
    </row>
    <row r="24" spans="1:20" ht="13" x14ac:dyDescent="0.3">
      <c r="A24" s="38">
        <f t="shared" si="3"/>
        <v>21</v>
      </c>
      <c r="B24" s="10" t="s">
        <v>9</v>
      </c>
      <c r="C24" s="147">
        <f ca="1">DataGrowthRates!DI29</f>
        <v>214.09527404626618</v>
      </c>
      <c r="D24" s="149">
        <f ca="1">DataGrowthRates!DM29</f>
        <v>214.34598867983973</v>
      </c>
      <c r="E24" s="104">
        <f ca="1">D24-C24</f>
        <v>0.25071463357355128</v>
      </c>
      <c r="F24" s="113">
        <f t="shared" ca="1" si="1"/>
        <v>1.1710423534121151E-3</v>
      </c>
      <c r="G24" s="106">
        <f ca="1">E23</f>
        <v>-1.062758713409039</v>
      </c>
      <c r="H24" s="106">
        <f t="shared" ca="1" si="5"/>
        <v>0.25071463357355128</v>
      </c>
      <c r="T24" s="1"/>
    </row>
    <row r="25" spans="1:20" ht="13" x14ac:dyDescent="0.3">
      <c r="A25" s="38">
        <f t="shared" si="3"/>
        <v>22</v>
      </c>
      <c r="B25" s="10" t="s">
        <v>10</v>
      </c>
      <c r="C25" s="147">
        <f ca="1">DataGrowthRates!DI30</f>
        <v>209.52537412933432</v>
      </c>
      <c r="D25" s="149">
        <f ca="1">DataGrowthRates!DM30</f>
        <v>210.06603558371106</v>
      </c>
      <c r="E25" s="104">
        <f ca="1">D25-C25</f>
        <v>0.54066145437673185</v>
      </c>
      <c r="F25" s="113">
        <f t="shared" ca="1" si="1"/>
        <v>2.580410399568103E-3</v>
      </c>
      <c r="G25" s="106">
        <f ca="1">E24</f>
        <v>0.25071463357355128</v>
      </c>
      <c r="H25" s="106">
        <f ca="1">ABS(E25)</f>
        <v>0.54066145437673185</v>
      </c>
      <c r="T25" s="1"/>
    </row>
    <row r="26" spans="1:20" ht="13" x14ac:dyDescent="0.3">
      <c r="A26" s="38">
        <f t="shared" si="3"/>
        <v>23</v>
      </c>
      <c r="B26" s="10" t="s">
        <v>11</v>
      </c>
      <c r="C26" s="147">
        <f ca="1">DataGrowthRates!DI31</f>
        <v>209.58520179694219</v>
      </c>
      <c r="D26" s="149">
        <f ca="1">DataGrowthRates!DM31</f>
        <v>212.79250670053472</v>
      </c>
      <c r="E26" s="104">
        <f t="shared" ref="E26" ca="1" si="6">D26-C26</f>
        <v>3.2073049035925294</v>
      </c>
      <c r="F26" s="113">
        <f t="shared" ca="1" si="1"/>
        <v>1.5303107643544152E-2</v>
      </c>
      <c r="G26" s="106">
        <f t="shared" ref="G26" ca="1" si="7">E25</f>
        <v>0.54066145437673185</v>
      </c>
      <c r="H26" s="106">
        <f t="shared" ref="H26" ca="1" si="8">ABS(E26)</f>
        <v>3.2073049035925294</v>
      </c>
    </row>
    <row r="27" spans="1:20" ht="13" x14ac:dyDescent="0.3">
      <c r="A27" s="38">
        <f t="shared" si="3"/>
        <v>24</v>
      </c>
      <c r="B27" s="10" t="s">
        <v>26</v>
      </c>
      <c r="C27" s="147">
        <f ca="1">DataGrowthRates!DI32</f>
        <v>211.22302052818233</v>
      </c>
      <c r="D27" s="149">
        <f ca="1">DataGrowthRates!DM32</f>
        <v>217.49550371384569</v>
      </c>
      <c r="E27" s="104">
        <f t="shared" ref="E27" ca="1" si="9">D27-C27</f>
        <v>6.2724831856633614</v>
      </c>
      <c r="F27" s="113">
        <f t="shared" ref="F27" ca="1" si="10">+E27/C27</f>
        <v>2.9696020679840899E-2</v>
      </c>
      <c r="G27" s="106">
        <f t="shared" ref="G27" ca="1" si="11">E26</f>
        <v>3.2073049035925294</v>
      </c>
      <c r="H27" s="106">
        <f t="shared" ref="H27" ca="1" si="12">ABS(E27)</f>
        <v>6.2724831856633614</v>
      </c>
    </row>
    <row r="28" spans="1:20" ht="13" x14ac:dyDescent="0.3">
      <c r="A28" s="38">
        <f t="shared" si="3"/>
        <v>25</v>
      </c>
      <c r="B28" s="10" t="s">
        <v>100</v>
      </c>
      <c r="C28" s="147">
        <f ca="1">DataGrowthRates!DI33</f>
        <v>210.44752617540195</v>
      </c>
      <c r="D28" s="149">
        <f ca="1">DataGrowthRates!DM33</f>
        <v>211.52392469455697</v>
      </c>
      <c r="E28" s="104">
        <f t="shared" ref="E28:E29" ca="1" si="13">D28-C28</f>
        <v>1.0763985191550205</v>
      </c>
      <c r="F28" s="113">
        <f t="shared" ref="F28:F29" ca="1" si="14">+E28/C28</f>
        <v>5.1148071859864648E-3</v>
      </c>
      <c r="G28" s="106">
        <f t="shared" ref="G28:G29" ca="1" si="15">E27</f>
        <v>6.2724831856633614</v>
      </c>
      <c r="H28" s="106">
        <f t="shared" ref="H28:H29" ca="1" si="16">ABS(E28)</f>
        <v>1.0763985191550205</v>
      </c>
      <c r="P28" s="1"/>
    </row>
    <row r="29" spans="1:20" ht="13" x14ac:dyDescent="0.3">
      <c r="A29" s="38">
        <f t="shared" si="3"/>
        <v>26</v>
      </c>
      <c r="B29" s="10" t="s">
        <v>101</v>
      </c>
      <c r="C29" s="147">
        <f ca="1">DataGrowthRates!DI34</f>
        <v>208.19687463437577</v>
      </c>
      <c r="D29" s="149">
        <f ca="1">DataGrowthRates!DM34</f>
        <v>207.83586301546237</v>
      </c>
      <c r="E29" s="104">
        <f t="shared" ca="1" si="13"/>
        <v>-0.36101161891340894</v>
      </c>
      <c r="F29" s="113">
        <f t="shared" ca="1" si="14"/>
        <v>-1.7339915382850884E-3</v>
      </c>
      <c r="G29" s="106">
        <f t="shared" ca="1" si="15"/>
        <v>1.0763985191550205</v>
      </c>
      <c r="H29" s="106">
        <f t="shared" ca="1" si="16"/>
        <v>0.36101161891340894</v>
      </c>
    </row>
    <row r="30" spans="1:20" ht="13" x14ac:dyDescent="0.3">
      <c r="A30" s="38">
        <f t="shared" si="3"/>
        <v>27</v>
      </c>
      <c r="B30" s="10" t="s">
        <v>102</v>
      </c>
      <c r="C30" s="147">
        <f ca="1">DataGrowthRates!DI35</f>
        <v>208.25778850294301</v>
      </c>
      <c r="D30" s="149">
        <f ca="1">DataGrowthRates!DM35</f>
        <v>208.78125955050911</v>
      </c>
      <c r="E30" s="104">
        <f t="shared" ref="E30:E32" ca="1" si="17">D30-C30</f>
        <v>0.52347104756609042</v>
      </c>
      <c r="F30" s="113">
        <f t="shared" ref="F30:F32" ca="1" si="18">+E30/C30</f>
        <v>2.5135724878721302E-3</v>
      </c>
      <c r="G30" s="106">
        <f t="shared" ref="G30:G32" ca="1" si="19">E29</f>
        <v>-0.36101161891340894</v>
      </c>
      <c r="H30" s="106">
        <f t="shared" ref="H30:H32" ca="1" si="20">ABS(E30)</f>
        <v>0.52347104756609042</v>
      </c>
    </row>
    <row r="31" spans="1:20" ht="13" x14ac:dyDescent="0.3">
      <c r="A31" s="38">
        <f t="shared" si="3"/>
        <v>28</v>
      </c>
      <c r="B31" s="10" t="s">
        <v>103</v>
      </c>
      <c r="C31" s="147">
        <f ca="1">DataGrowthRates!DI36</f>
        <v>207.85519565733068</v>
      </c>
      <c r="D31" s="149">
        <f ca="1">DataGrowthRates!DM36</f>
        <v>210.18031973795891</v>
      </c>
      <c r="E31" s="104">
        <f t="shared" ca="1" si="17"/>
        <v>2.3251240806282283</v>
      </c>
      <c r="F31" s="113">
        <f t="shared" ca="1" si="18"/>
        <v>1.1186268754433348E-2</v>
      </c>
      <c r="G31" s="106">
        <f t="shared" ca="1" si="19"/>
        <v>0.52347104756609042</v>
      </c>
      <c r="H31" s="106">
        <f t="shared" ca="1" si="20"/>
        <v>2.3251240806282283</v>
      </c>
    </row>
    <row r="32" spans="1:20" ht="13" x14ac:dyDescent="0.3">
      <c r="A32" s="38">
        <f t="shared" si="3"/>
        <v>29</v>
      </c>
      <c r="B32" s="10" t="s">
        <v>122</v>
      </c>
      <c r="C32" s="147">
        <f ca="1">DataGrowthRates!DI37</f>
        <v>208.24717695380681</v>
      </c>
      <c r="D32" s="149">
        <f ca="1">DataGrowthRates!DM37</f>
        <v>206.47114449943669</v>
      </c>
      <c r="E32" s="104">
        <f t="shared" ca="1" si="17"/>
        <v>-1.7760324543701245</v>
      </c>
      <c r="F32" s="113">
        <f t="shared" ca="1" si="18"/>
        <v>-8.5284827403162462E-3</v>
      </c>
      <c r="G32" s="106">
        <f t="shared" ca="1" si="19"/>
        <v>2.3251240806282283</v>
      </c>
      <c r="H32" s="106">
        <f t="shared" ca="1" si="20"/>
        <v>1.7760324543701245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DataGrowthRates!DI38</f>
        <v>209.51536635945416</v>
      </c>
      <c r="D33" s="149">
        <f ca="1">DataGrowthRates!DM38</f>
        <v>206.84053114451339</v>
      </c>
      <c r="E33" s="104">
        <f t="shared" ref="E33" ca="1" si="21">D33-C33</f>
        <v>-2.6748352149407708</v>
      </c>
      <c r="F33" s="113">
        <f t="shared" ref="F33" ca="1" si="22">+E33/C33</f>
        <v>-1.2766773442057233E-2</v>
      </c>
      <c r="G33" s="106">
        <f t="shared" ref="G33" ca="1" si="23">E32</f>
        <v>-1.7760324543701245</v>
      </c>
      <c r="H33" s="106">
        <f t="shared" ref="H33" ca="1" si="24">ABS(E33)</f>
        <v>2.6748352149407708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DataGrowthRates!DI39</f>
        <v>211.14250293415665</v>
      </c>
      <c r="D34" s="149">
        <f ca="1">DataGrowthRates!DM39</f>
        <v>205.9980664114633</v>
      </c>
      <c r="E34" s="104">
        <f t="shared" ref="E34" ca="1" si="25">D34-C34</f>
        <v>-5.1444365226933542</v>
      </c>
      <c r="F34" s="113">
        <f t="shared" ref="F34" ca="1" si="26">+E34/C34</f>
        <v>-2.4364760534725742E-2</v>
      </c>
      <c r="G34" s="106">
        <f t="shared" ref="G34" ca="1" si="27">E33</f>
        <v>-2.6748352149407708</v>
      </c>
      <c r="H34" s="106">
        <f t="shared" ref="H34" ca="1" si="28">ABS(E34)</f>
        <v>5.1444365226933542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DataGrowthRates!DI40</f>
        <v>208.7299168390318</v>
      </c>
      <c r="D35" s="149">
        <f ca="1">DataGrowthRates!DM40</f>
        <v>204.89392676869713</v>
      </c>
      <c r="E35" s="104">
        <f t="shared" ref="E35:E36" ca="1" si="29">D35-C35</f>
        <v>-3.8359900703346739</v>
      </c>
      <c r="F35" s="113">
        <f t="shared" ref="F35:F36" ca="1" si="30">+E35/C35</f>
        <v>-1.8377768402470598E-2</v>
      </c>
      <c r="G35" s="106">
        <f t="shared" ref="G35:G36" ca="1" si="31">E34</f>
        <v>-5.1444365226933542</v>
      </c>
      <c r="H35" s="106">
        <f t="shared" ref="H35:H36" ca="1" si="32">ABS(E35)</f>
        <v>3.8359900703346739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DataGrowthRates!DI41</f>
        <v>198.18912419396503</v>
      </c>
      <c r="D36" s="149">
        <f ca="1">DataGrowthRates!DM41</f>
        <v>201.14053316989424</v>
      </c>
      <c r="E36" s="104">
        <f t="shared" ca="1" si="29"/>
        <v>2.9514089759292119</v>
      </c>
      <c r="F36" s="113">
        <f t="shared" ca="1" si="30"/>
        <v>1.489188162030883E-2</v>
      </c>
      <c r="G36" s="106">
        <f t="shared" ca="1" si="31"/>
        <v>-3.8359900703346739</v>
      </c>
      <c r="H36" s="106">
        <f t="shared" ca="1" si="32"/>
        <v>2.9514089759292119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DataGrowthRates!DI42</f>
        <v>201.05948720765747</v>
      </c>
      <c r="D37" s="149">
        <f ca="1">DataGrowthRates!DM42</f>
        <v>203.71591971912014</v>
      </c>
      <c r="E37" s="104">
        <f t="shared" ref="E37" ca="1" si="33">D37-C37</f>
        <v>2.6564325114626683</v>
      </c>
      <c r="F37" s="113">
        <f t="shared" ref="F37" ca="1" si="34">+E37/C37</f>
        <v>1.3212171921631643E-2</v>
      </c>
      <c r="G37" s="106">
        <f t="shared" ref="G37" ca="1" si="35">E36</f>
        <v>2.9514089759292119</v>
      </c>
      <c r="H37" s="106">
        <f t="shared" ref="H37" ca="1" si="36">ABS(E37)</f>
        <v>2.6564325114626683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DataGrowthRates!DI43</f>
        <v>203.65137820696378</v>
      </c>
      <c r="D38" s="149">
        <f ca="1">DataGrowthRates!DM43</f>
        <v>204.71737168429087</v>
      </c>
      <c r="E38" s="104">
        <f t="shared" ref="E38" ca="1" si="37">D38-C38</f>
        <v>1.0659934773270834</v>
      </c>
      <c r="F38" s="113">
        <f t="shared" ref="F38" ca="1" si="38">+E38/C38</f>
        <v>5.2344034531588163E-3</v>
      </c>
      <c r="G38" s="106">
        <f t="shared" ref="G38" ca="1" si="39">E37</f>
        <v>2.6564325114626683</v>
      </c>
      <c r="H38" s="106">
        <f t="shared" ref="H38" ca="1" si="40">ABS(E38)</f>
        <v>1.0659934773270834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DataGrowthRates!DI44</f>
        <v>203.24304422008046</v>
      </c>
      <c r="D39" s="149">
        <f ca="1">DataGrowthRates!DM44</f>
        <v>204.46122652431598</v>
      </c>
      <c r="E39" s="104">
        <f t="shared" ref="E39" ca="1" si="41">D39-C39</f>
        <v>1.218182304235512</v>
      </c>
      <c r="F39" s="113">
        <f t="shared" ref="F39" ca="1" si="42">+E39/C39</f>
        <v>5.9937219938332106E-3</v>
      </c>
      <c r="G39" s="106">
        <f t="shared" ref="G39" ca="1" si="43">E38</f>
        <v>1.0659934773270834</v>
      </c>
      <c r="H39" s="106">
        <f t="shared" ref="H39" ca="1" si="44">ABS(E39)</f>
        <v>1.218182304235512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DataGrowthRates!DI45</f>
        <v>197.36954888836036</v>
      </c>
      <c r="D40" s="149">
        <f ca="1">DataGrowthRates!DM45</f>
        <v>198.53298963775057</v>
      </c>
      <c r="E40" s="104">
        <f t="shared" ref="E40" ca="1" si="45">D40-C40</f>
        <v>1.1634407493902188</v>
      </c>
      <c r="F40" s="113">
        <f t="shared" ref="F40" ca="1" si="46">+E40/C40</f>
        <v>5.8947327789065614E-3</v>
      </c>
      <c r="G40" s="106">
        <f t="shared" ref="G40" ca="1" si="47">E39</f>
        <v>1.218182304235512</v>
      </c>
      <c r="H40" s="106">
        <f t="shared" ref="H40" ca="1" si="48">ABS(E40)</f>
        <v>1.1634407493902188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DataGrowthRates!DI46</f>
        <v>195.78000102282968</v>
      </c>
      <c r="D41" s="149">
        <f ca="1">DataGrowthRates!DM46</f>
        <v>197.12875727869837</v>
      </c>
      <c r="E41" s="104">
        <f t="shared" ref="E41:E42" ca="1" si="49">D41-C41</f>
        <v>1.3487562558686932</v>
      </c>
      <c r="F41" s="113">
        <f t="shared" ref="F41:F42" ca="1" si="50">+E41/C41</f>
        <v>6.8891421433357547E-3</v>
      </c>
      <c r="G41" s="106">
        <f t="shared" ref="G41:G42" ca="1" si="51">E40</f>
        <v>1.1634407493902188</v>
      </c>
      <c r="H41" s="106">
        <f t="shared" ref="H41:H42" ca="1" si="52">ABS(E41)</f>
        <v>1.3487562558686932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DataGrowthRates!DI47</f>
        <v>195.38486144930954</v>
      </c>
      <c r="D42" s="149">
        <f ca="1">DataGrowthRates!DM47</f>
        <v>197.90605636629326</v>
      </c>
      <c r="E42" s="104">
        <f t="shared" ca="1" si="49"/>
        <v>2.5211949169837169</v>
      </c>
      <c r="F42" s="113">
        <f t="shared" ca="1" si="50"/>
        <v>1.2903737261332364E-2</v>
      </c>
      <c r="G42" s="106">
        <f t="shared" ca="1" si="51"/>
        <v>1.3487562558686932</v>
      </c>
      <c r="H42" s="106">
        <f t="shared" ca="1" si="52"/>
        <v>2.5211949169837169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DataGrowthRates!DI48</f>
        <v>199.98981241489784</v>
      </c>
      <c r="D43" s="149">
        <f ca="1">DataGrowthRates!DM48</f>
        <v>199.75045130657824</v>
      </c>
      <c r="E43" s="104">
        <f t="shared" ref="E43" ca="1" si="53">D43-C43</f>
        <v>-0.23936110831959923</v>
      </c>
      <c r="F43" s="113">
        <f t="shared" ref="F43" ca="1" si="54">+E43/C43</f>
        <v>-1.1968665074950013E-3</v>
      </c>
      <c r="G43" s="106">
        <f t="shared" ref="G43" ca="1" si="55">E42</f>
        <v>2.5211949169837169</v>
      </c>
      <c r="H43" s="106">
        <f t="shared" ref="H43" ca="1" si="56">ABS(E43)</f>
        <v>0.23936110831959923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DataGrowthRates!DI49</f>
        <v>199.61487881123665</v>
      </c>
      <c r="D44" s="149">
        <f ca="1">DataGrowthRates!DM49</f>
        <v>202.52563945027865</v>
      </c>
      <c r="E44" s="104">
        <f t="shared" ref="E44" ca="1" si="57">D44-C44</f>
        <v>2.910760639041996</v>
      </c>
      <c r="F44" s="113">
        <f t="shared" ref="F44" ca="1" si="58">+E44/C44</f>
        <v>1.4581882154158062E-2</v>
      </c>
      <c r="G44" s="106">
        <f t="shared" ref="G44" ca="1" si="59">E43</f>
        <v>-0.23936110831959923</v>
      </c>
      <c r="H44" s="106">
        <f t="shared" ref="H44" ca="1" si="60">ABS(E44)</f>
        <v>2.910760639041996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DataGrowthRates!DI50</f>
        <v>193.26240568532015</v>
      </c>
      <c r="D45" s="149">
        <f ca="1">DataGrowthRates!DM50</f>
        <v>194.40576097655006</v>
      </c>
      <c r="E45" s="104">
        <f t="shared" ref="E45:E46" ca="1" si="61">D45-C45</f>
        <v>1.1433552912299092</v>
      </c>
      <c r="F45" s="113">
        <f t="shared" ref="F45:F46" ca="1" si="62">+E45/C45</f>
        <v>5.9160770930875165E-3</v>
      </c>
      <c r="G45" s="106">
        <f t="shared" ref="G45" ca="1" si="63">E44</f>
        <v>2.910760639041996</v>
      </c>
      <c r="H45" s="106">
        <f t="shared" ref="H45:H47" ca="1" si="64">ABS(E45)</f>
        <v>1.1433552912299092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DataGrowthRates!DI51</f>
        <v>196.67092869135101</v>
      </c>
      <c r="D46" s="149">
        <f ca="1">DataGrowthRates!DM51</f>
        <v>195.93643161155603</v>
      </c>
      <c r="E46" s="104">
        <f t="shared" ca="1" si="61"/>
        <v>-0.73449707979497703</v>
      </c>
      <c r="F46" s="113">
        <f t="shared" ca="1" si="62"/>
        <v>-3.7346499794470031E-3</v>
      </c>
      <c r="G46" s="106">
        <f t="shared" ref="G46:G47" ca="1" si="65">E45</f>
        <v>1.1433552912299092</v>
      </c>
      <c r="H46" s="106">
        <f t="shared" ca="1" si="64"/>
        <v>0.73449707979497703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DataGrowthRates!DI52</f>
        <v>197.67567742129637</v>
      </c>
      <c r="D47" s="149">
        <f ca="1">DataGrowthRates!DM52</f>
        <v>198.25414921599986</v>
      </c>
      <c r="E47" s="104">
        <f t="shared" ref="E47" ca="1" si="66">D47-C47</f>
        <v>0.57847179470348919</v>
      </c>
      <c r="F47" s="113">
        <f t="shared" ref="F47" ca="1" si="67">+E47/C47</f>
        <v>2.926368090650935E-3</v>
      </c>
      <c r="G47" s="106">
        <f t="shared" ca="1" si="65"/>
        <v>-0.73449707979497703</v>
      </c>
      <c r="H47" s="106">
        <f t="shared" ca="1" si="64"/>
        <v>0.57847179470348919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DataGrowthRates!DI53</f>
        <v>197.43866959875393</v>
      </c>
      <c r="D48" s="149">
        <f ca="1">DataGrowthRates!DM53</f>
        <v>196.84900278847022</v>
      </c>
      <c r="E48" s="104">
        <f t="shared" ref="E48" ca="1" si="68">D48-C48</f>
        <v>-0.58966681028371681</v>
      </c>
      <c r="F48" s="113">
        <f t="shared" ref="F48" ca="1" si="69">+E48/C48</f>
        <v>-2.9865821699572386E-3</v>
      </c>
      <c r="G48" s="106">
        <f t="shared" ref="G48" ca="1" si="70">E47</f>
        <v>0.57847179470348919</v>
      </c>
      <c r="H48" s="106">
        <f t="shared" ref="H48" ca="1" si="71">ABS(E48)</f>
        <v>0.58966681028371681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DataGrowthRates!DI54</f>
        <v>190.24017754786905</v>
      </c>
      <c r="D49" s="149">
        <f ca="1">DataGrowthRates!DM54</f>
        <v>190.81426896691053</v>
      </c>
      <c r="E49" s="104">
        <f t="shared" ref="E49" ca="1" si="72">D49-C49</f>
        <v>0.57409141904147987</v>
      </c>
      <c r="F49" s="113">
        <f t="shared" ref="F49" ca="1" si="73">+E49/C49</f>
        <v>3.0177191087672555E-3</v>
      </c>
      <c r="G49" s="106">
        <f t="shared" ref="G49:G81" ca="1" si="74">E48</f>
        <v>-0.58966681028371681</v>
      </c>
      <c r="H49" s="106">
        <f t="shared" ref="H49:H80" ca="1" si="75">ABS(E49)</f>
        <v>0.57409141904147987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DataGrowthRates!DI55</f>
        <v>186.14643441040593</v>
      </c>
      <c r="D50" s="149">
        <f ca="1">DataGrowthRates!DM55</f>
        <v>188.52607656535235</v>
      </c>
      <c r="E50" s="104">
        <f t="shared" ref="E50" ca="1" si="76">D50-C50</f>
        <v>2.3796421549464242</v>
      </c>
      <c r="F50" s="113">
        <f t="shared" ref="F50" ca="1" si="77">+E50/C50</f>
        <v>1.278371064416906E-2</v>
      </c>
      <c r="G50" s="106">
        <f t="shared" ca="1" si="74"/>
        <v>0.57409141904147987</v>
      </c>
      <c r="H50" s="106">
        <f t="shared" ca="1" si="75"/>
        <v>2.3796421549464242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DataGrowthRates!DI56</f>
        <v>197.10386732364324</v>
      </c>
      <c r="D51" s="149">
        <f ca="1">DataGrowthRates!DM56</f>
        <v>198.66314373768316</v>
      </c>
      <c r="E51" s="104">
        <f t="shared" ref="E51" ca="1" si="78">D51-C51</f>
        <v>1.559276414039914</v>
      </c>
      <c r="F51" s="113">
        <f t="shared" ref="F51" ca="1" si="79">+E51/C51</f>
        <v>7.9109376960097514E-3</v>
      </c>
      <c r="G51" s="106">
        <f t="shared" ca="1" si="74"/>
        <v>2.3796421549464242</v>
      </c>
      <c r="H51" s="106">
        <f t="shared" ca="1" si="75"/>
        <v>1.559276414039914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DataGrowthRates!DI57</f>
        <v>195.45712430791764</v>
      </c>
      <c r="D52" s="149">
        <f ca="1">DataGrowthRates!DM57</f>
        <v>195.35696668915028</v>
      </c>
      <c r="E52" s="104">
        <f t="shared" ref="E52" ca="1" si="80">D52-C52</f>
        <v>-0.10015761876735496</v>
      </c>
      <c r="F52" s="113">
        <f t="shared" ref="F52" ca="1" si="81">+E52/C52</f>
        <v>-5.1242756753941323E-4</v>
      </c>
      <c r="G52" s="106">
        <f t="shared" ca="1" si="74"/>
        <v>1.559276414039914</v>
      </c>
      <c r="H52" s="106">
        <f t="shared" ca="1" si="75"/>
        <v>0.10015761876735496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DataGrowthRates!DI58</f>
        <v>187.15719232834496</v>
      </c>
      <c r="D53" s="149">
        <f ca="1">DataGrowthRates!DM58</f>
        <v>193.3458325355567</v>
      </c>
      <c r="E53" s="104">
        <f t="shared" ref="E53" ca="1" si="82">D53-C53</f>
        <v>6.1886402072117335</v>
      </c>
      <c r="F53" s="113">
        <f t="shared" ref="F53" ca="1" si="83">+E53/C53</f>
        <v>3.306653690526893E-2</v>
      </c>
      <c r="G53" s="106">
        <f t="shared" ca="1" si="74"/>
        <v>-0.10015761876735496</v>
      </c>
      <c r="H53" s="106">
        <f t="shared" ca="1" si="75"/>
        <v>6.1886402072117335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DataGrowthRates!DI59</f>
        <v>189.91828642240796</v>
      </c>
      <c r="D54" s="149">
        <f ca="1">DataGrowthRates!DM59</f>
        <v>195.0417123592139</v>
      </c>
      <c r="E54" s="104">
        <f t="shared" ref="E54" ca="1" si="84">D54-C54</f>
        <v>5.123425936805944</v>
      </c>
      <c r="F54" s="113">
        <f t="shared" ref="F54" ca="1" si="85">+E54/C54</f>
        <v>2.6977001705937066E-2</v>
      </c>
      <c r="G54" s="106">
        <f t="shared" ca="1" si="74"/>
        <v>6.1886402072117335</v>
      </c>
      <c r="H54" s="106">
        <f t="shared" ca="1" si="75"/>
        <v>5.123425936805944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DataGrowthRates!DI60</f>
        <v>196.97573807340962</v>
      </c>
      <c r="D55" s="149">
        <f ca="1">DataGrowthRates!DM60</f>
        <v>197.51436618392802</v>
      </c>
      <c r="E55" s="104">
        <f t="shared" ref="E55" ca="1" si="86">D55-C55</f>
        <v>0.53862811051840254</v>
      </c>
      <c r="F55" s="113">
        <f t="shared" ref="F55" ca="1" si="87">+E55/C55</f>
        <v>2.7344896167753648E-3</v>
      </c>
      <c r="G55" s="106">
        <f t="shared" ca="1" si="74"/>
        <v>5.123425936805944</v>
      </c>
      <c r="H55" s="106">
        <f t="shared" ca="1" si="75"/>
        <v>0.53862811051840254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DataGrowthRates!DI61</f>
        <v>192.20258292086189</v>
      </c>
      <c r="D56" s="149">
        <f ca="1">DataGrowthRates!DM61</f>
        <v>192.55683102076253</v>
      </c>
      <c r="E56" s="104">
        <f t="shared" ref="E56" ca="1" si="88">D56-C56</f>
        <v>0.35424809990064432</v>
      </c>
      <c r="F56" s="113">
        <f t="shared" ref="F56" ca="1" si="89">+E56/C56</f>
        <v>1.8430974990929418E-3</v>
      </c>
      <c r="G56" s="106">
        <f t="shared" ca="1" si="74"/>
        <v>0.53862811051840254</v>
      </c>
      <c r="H56" s="106">
        <f t="shared" ca="1" si="75"/>
        <v>0.35424809990064432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DataGrowthRates!DI62</f>
        <v>191.1812807264817</v>
      </c>
      <c r="D57" s="149">
        <f ca="1">DataGrowthRates!DM62</f>
        <v>194.11033225421107</v>
      </c>
      <c r="E57" s="104">
        <f t="shared" ref="E57" ca="1" si="90">D57-C57</f>
        <v>2.9290515277293707</v>
      </c>
      <c r="F57" s="113">
        <f t="shared" ref="F57" ca="1" si="91">+E57/C57</f>
        <v>1.5320807123998147E-2</v>
      </c>
      <c r="G57" s="106">
        <f t="shared" ca="1" si="74"/>
        <v>0.35424809990064432</v>
      </c>
      <c r="H57" s="106">
        <f t="shared" ca="1" si="75"/>
        <v>2.9290515277293707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DataGrowthRates!DI63</f>
        <v>192.82794672189723</v>
      </c>
      <c r="D58" s="149">
        <f ca="1">DataGrowthRates!DM63</f>
        <v>192.88871965050106</v>
      </c>
      <c r="E58" s="104">
        <f t="shared" ref="E58" ca="1" si="92">D58-C58</f>
        <v>6.0772928603824994E-2</v>
      </c>
      <c r="F58" s="113">
        <f t="shared" ref="F58" ca="1" si="93">+E58/C58</f>
        <v>3.1516660129910369E-4</v>
      </c>
      <c r="G58" s="106">
        <f t="shared" ca="1" si="74"/>
        <v>2.9290515277293707</v>
      </c>
      <c r="H58" s="106">
        <f t="shared" ca="1" si="75"/>
        <v>6.0772928603824994E-2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DataGrowthRates!DI64</f>
        <v>192.14847855091756</v>
      </c>
      <c r="D59" s="149">
        <f ca="1">DataGrowthRates!DM64</f>
        <v>191.22432727827584</v>
      </c>
      <c r="E59" s="104">
        <f t="shared" ref="E59" ca="1" si="94">D59-C59</f>
        <v>-0.9241512726417227</v>
      </c>
      <c r="F59" s="113">
        <f t="shared" ref="F59" ca="1" si="95">+E59/C59</f>
        <v>-4.8095685149899909E-3</v>
      </c>
      <c r="G59" s="106">
        <f t="shared" ca="1" si="74"/>
        <v>6.0772928603824994E-2</v>
      </c>
      <c r="H59" s="106">
        <f t="shared" ca="1" si="75"/>
        <v>0.9241512726417227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DataGrowthRates!DI65</f>
        <v>186.34576832130639</v>
      </c>
      <c r="D60" s="149">
        <f ca="1">DataGrowthRates!DM65</f>
        <v>187.63959601703442</v>
      </c>
      <c r="E60" s="104">
        <f t="shared" ref="E60" ca="1" si="96">D60-C60</f>
        <v>1.2938276957280266</v>
      </c>
      <c r="F60" s="113">
        <f t="shared" ref="F60" ca="1" si="97">+E60/C60</f>
        <v>6.9431557656686156E-3</v>
      </c>
      <c r="G60" s="106">
        <f t="shared" ca="1" si="74"/>
        <v>-0.9241512726417227</v>
      </c>
      <c r="H60" s="106">
        <f t="shared" ca="1" si="75"/>
        <v>1.2938276957280266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DataGrowthRates!DI66</f>
        <v>190.70892017422199</v>
      </c>
      <c r="D61" s="149">
        <f ca="1">DataGrowthRates!DM66</f>
        <v>192.29298759990942</v>
      </c>
      <c r="E61" s="104">
        <f t="shared" ref="E61" ca="1" si="98">D61-C61</f>
        <v>1.5840674256874365</v>
      </c>
      <c r="F61" s="113">
        <f t="shared" ref="F61" ca="1" si="99">+E61/C61</f>
        <v>8.3062052065541198E-3</v>
      </c>
      <c r="G61" s="106">
        <f t="shared" ca="1" si="74"/>
        <v>1.2938276957280266</v>
      </c>
      <c r="H61" s="106">
        <f t="shared" ca="1" si="75"/>
        <v>1.5840674256874365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DataGrowthRates!DI67</f>
        <v>190.6992369440475</v>
      </c>
      <c r="D62" s="149">
        <f ca="1">DataGrowthRates!DM67</f>
        <v>189.88760314994056</v>
      </c>
      <c r="E62" s="104">
        <f t="shared" ref="E62" ca="1" si="100">D62-C62</f>
        <v>-0.81163379410693892</v>
      </c>
      <c r="F62" s="113">
        <f t="shared" ref="F62" ca="1" si="101">+E62/C62</f>
        <v>-4.256093559226343E-3</v>
      </c>
      <c r="G62" s="106">
        <f t="shared" ca="1" si="74"/>
        <v>1.5840674256874365</v>
      </c>
      <c r="H62" s="106">
        <f t="shared" ca="1" si="75"/>
        <v>0.81163379410693892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DataGrowthRates!DI68</f>
        <v>193.49521410762102</v>
      </c>
      <c r="D63" s="149">
        <f ca="1">DataGrowthRates!DM68</f>
        <v>191.45000000000002</v>
      </c>
      <c r="E63" s="104">
        <f t="shared" ref="E63" ca="1" si="102">D63-C63</f>
        <v>-2.0452141076210069</v>
      </c>
      <c r="F63" s="113">
        <f t="shared" ref="F63" ca="1" si="103">+E63/C63</f>
        <v>-1.0569843378573019E-2</v>
      </c>
      <c r="G63" s="106">
        <f t="shared" ca="1" si="74"/>
        <v>-0.81163379410693892</v>
      </c>
      <c r="H63" s="106">
        <f t="shared" ca="1" si="75"/>
        <v>2.0452141076210069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DataGrowthRates!DI69</f>
        <v>185.70564906558496</v>
      </c>
      <c r="D64" s="149">
        <f ca="1">DataGrowthRates!DM69</f>
        <v>183.76000000000002</v>
      </c>
      <c r="E64" s="104">
        <f t="shared" ref="E64" ca="1" si="104">D64-C64</f>
        <v>-1.945649065584945</v>
      </c>
      <c r="F64" s="113">
        <f t="shared" ref="F64" ca="1" si="105">+E64/C64</f>
        <v>-1.0477059127575636E-2</v>
      </c>
      <c r="G64" s="106">
        <f t="shared" ca="1" si="74"/>
        <v>-2.0452141076210069</v>
      </c>
      <c r="H64" s="106">
        <f t="shared" ca="1" si="75"/>
        <v>1.945649065584945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DataGrowthRates!DI70</f>
        <v>155.40371156907864</v>
      </c>
      <c r="D65" s="149">
        <f ca="1">DataGrowthRates!DM70</f>
        <v>151.19999999999999</v>
      </c>
      <c r="E65" s="104">
        <f t="shared" ref="E65" ca="1" si="106">D65-C65</f>
        <v>-4.2037115690786493</v>
      </c>
      <c r="F65" s="113">
        <f t="shared" ref="F65" ca="1" si="107">+E65/C65</f>
        <v>-2.7050264930191539E-2</v>
      </c>
      <c r="G65" s="106">
        <f t="shared" ca="1" si="74"/>
        <v>-1.945649065584945</v>
      </c>
      <c r="H65" s="106">
        <f t="shared" ca="1" si="75"/>
        <v>4.2037115690786493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DataGrowthRates!DI71</f>
        <v>164.75695257071459</v>
      </c>
      <c r="D66" s="149">
        <f ca="1">DataGrowthRates!DM71</f>
        <v>163.73000000000002</v>
      </c>
      <c r="E66" s="104">
        <f t="shared" ref="E66" ca="1" si="108">D66-C66</f>
        <v>-1.0269525707145704</v>
      </c>
      <c r="F66" s="113">
        <f t="shared" ref="F66" ca="1" si="109">+E66/C66</f>
        <v>-6.2331364758266977E-3</v>
      </c>
      <c r="G66" s="106">
        <f t="shared" ca="1" si="74"/>
        <v>-4.2037115690786493</v>
      </c>
      <c r="H66" s="106">
        <f t="shared" ca="1" si="75"/>
        <v>1.0269525707145704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DataGrowthRates!DI72</f>
        <v>173.32</v>
      </c>
      <c r="D67" s="149">
        <f ca="1">DataGrowthRates!DM72</f>
        <v>170.93</v>
      </c>
      <c r="E67" s="104">
        <f t="shared" ref="E67" ca="1" si="110">D67-C67</f>
        <v>-2.3899999999999864</v>
      </c>
      <c r="F67" s="113">
        <f t="shared" ref="F67" ca="1" si="111">+E67/C67</f>
        <v>-1.3789522270943841E-2</v>
      </c>
      <c r="G67" s="106">
        <f t="shared" ca="1" si="74"/>
        <v>-1.0269525707145704</v>
      </c>
      <c r="H67" s="106">
        <f t="shared" ca="1" si="75"/>
        <v>2.3899999999999864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DataGrowthRates!DI73</f>
        <v>164.46000000000004</v>
      </c>
      <c r="D68" s="149">
        <f ca="1">DataGrowthRates!DM73</f>
        <v>163.27000000000001</v>
      </c>
      <c r="E68" s="104">
        <f t="shared" ref="E68" ca="1" si="112">D68-C68</f>
        <v>-1.1900000000000261</v>
      </c>
      <c r="F68" s="113">
        <f t="shared" ref="F68" ca="1" si="113">+E68/C68</f>
        <v>-7.2358020187281158E-3</v>
      </c>
      <c r="G68" s="106">
        <f t="shared" ca="1" si="74"/>
        <v>-2.3899999999999864</v>
      </c>
      <c r="H68" s="106">
        <f t="shared" ca="1" si="75"/>
        <v>1.1900000000000261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DataGrowthRates!DI74</f>
        <v>173.06</v>
      </c>
      <c r="D69" s="149">
        <f ca="1">DataGrowthRates!DM74</f>
        <v>169.53</v>
      </c>
      <c r="E69" s="104">
        <f t="shared" ref="E69" ca="1" si="114">D69-C69</f>
        <v>-3.5300000000000011</v>
      </c>
      <c r="F69" s="113">
        <f t="shared" ref="F69" ca="1" si="115">+E69/C69</f>
        <v>-2.0397549982664978E-2</v>
      </c>
      <c r="G69" s="106">
        <f t="shared" ca="1" si="74"/>
        <v>-1.1900000000000261</v>
      </c>
      <c r="H69" s="106">
        <f t="shared" ca="1" si="75"/>
        <v>3.5300000000000011</v>
      </c>
    </row>
    <row r="70" spans="1:8" ht="13" x14ac:dyDescent="0.3">
      <c r="A70" s="38">
        <f t="shared" ref="A70:A87" si="116">A69+1</f>
        <v>67</v>
      </c>
      <c r="B70" s="167" t="s">
        <v>161</v>
      </c>
      <c r="C70" s="147">
        <f ca="1">DataGrowthRates!DI75</f>
        <v>174.51999999999998</v>
      </c>
      <c r="D70" s="149">
        <f ca="1">DataGrowthRates!DM75</f>
        <v>172.98999999999998</v>
      </c>
      <c r="E70" s="104">
        <f t="shared" ref="E70" ca="1" si="117">D70-C70</f>
        <v>-1.5300000000000011</v>
      </c>
      <c r="F70" s="113">
        <f t="shared" ref="F70" ca="1" si="118">+E70/C70</f>
        <v>-8.7669035067614101E-3</v>
      </c>
      <c r="G70" s="106">
        <f t="shared" ca="1" si="74"/>
        <v>-3.5300000000000011</v>
      </c>
      <c r="H70" s="106">
        <f t="shared" ca="1" si="75"/>
        <v>1.5300000000000011</v>
      </c>
    </row>
    <row r="71" spans="1:8" ht="13" x14ac:dyDescent="0.3">
      <c r="A71" s="38">
        <f t="shared" si="116"/>
        <v>68</v>
      </c>
      <c r="B71" s="167" t="s">
        <v>162</v>
      </c>
      <c r="C71" s="147">
        <f ca="1">DataGrowthRates!DI76</f>
        <v>175.04</v>
      </c>
      <c r="D71" s="149">
        <f ca="1">DataGrowthRates!DM76</f>
        <v>175.56000000000003</v>
      </c>
      <c r="E71" s="104">
        <f t="shared" ref="E71" ca="1" si="119">D71-C71</f>
        <v>0.52000000000003865</v>
      </c>
      <c r="F71" s="113">
        <f t="shared" ref="F71" ca="1" si="120">+E71/C71</f>
        <v>2.9707495429618295E-3</v>
      </c>
      <c r="G71" s="106">
        <f t="shared" ca="1" si="74"/>
        <v>-1.5300000000000011</v>
      </c>
      <c r="H71" s="106">
        <f t="shared" ca="1" si="75"/>
        <v>0.52000000000003865</v>
      </c>
    </row>
    <row r="72" spans="1:8" ht="13" x14ac:dyDescent="0.3">
      <c r="A72" s="38">
        <f t="shared" si="116"/>
        <v>69</v>
      </c>
      <c r="B72" s="167" t="s">
        <v>165</v>
      </c>
      <c r="C72" s="147">
        <f ca="1">DataGrowthRates!DI77</f>
        <v>169.56</v>
      </c>
      <c r="D72" s="149">
        <f ca="1">DataGrowthRates!DM77</f>
        <v>170.47</v>
      </c>
      <c r="E72" s="104">
        <f t="shared" ref="E72" ca="1" si="121">D72-C72</f>
        <v>0.90999999999999659</v>
      </c>
      <c r="F72" s="113">
        <f t="shared" ref="F72" ca="1" si="122">+E72/C72</f>
        <v>5.3668317999527992E-3</v>
      </c>
      <c r="G72" s="106">
        <f t="shared" ca="1" si="74"/>
        <v>0.52000000000003865</v>
      </c>
      <c r="H72" s="106">
        <f t="shared" ca="1" si="75"/>
        <v>0.90999999999999659</v>
      </c>
    </row>
    <row r="73" spans="1:8" ht="13" x14ac:dyDescent="0.3">
      <c r="A73" s="38">
        <f t="shared" si="116"/>
        <v>70</v>
      </c>
      <c r="B73" s="167" t="s">
        <v>166</v>
      </c>
      <c r="C73" s="147">
        <f ca="1">DataGrowthRates!DI78</f>
        <v>176.93999999999997</v>
      </c>
      <c r="D73" s="149">
        <f ca="1">DataGrowthRates!DM78</f>
        <v>176.62999999999997</v>
      </c>
      <c r="E73" s="104">
        <f t="shared" ref="E73" ca="1" si="123">D73-C73</f>
        <v>-0.31000000000000227</v>
      </c>
      <c r="F73" s="113">
        <f t="shared" ref="F73" ca="1" si="124">+E73/C73</f>
        <v>-1.7520063298293337E-3</v>
      </c>
      <c r="G73" s="106">
        <f t="shared" ca="1" si="74"/>
        <v>0.90999999999999659</v>
      </c>
      <c r="H73" s="106">
        <f t="shared" ca="1" si="75"/>
        <v>0.31000000000000227</v>
      </c>
    </row>
    <row r="74" spans="1:8" ht="13" x14ac:dyDescent="0.3">
      <c r="A74" s="38">
        <f t="shared" si="116"/>
        <v>71</v>
      </c>
      <c r="B74" s="167" t="s">
        <v>167</v>
      </c>
      <c r="C74" s="147">
        <f ca="1">DataGrowthRates!DI79</f>
        <v>175.54999999999998</v>
      </c>
      <c r="D74" s="149">
        <f ca="1">DataGrowthRates!DM79</f>
        <v>171.98</v>
      </c>
      <c r="E74" s="104">
        <f t="shared" ref="E74" ca="1" si="125">D74-C74</f>
        <v>-3.5699999999999932</v>
      </c>
      <c r="F74" s="113">
        <f t="shared" ref="F74" ca="1" si="126">+E74/C74</f>
        <v>-2.0336086585018478E-2</v>
      </c>
      <c r="G74" s="106">
        <f t="shared" ca="1" si="74"/>
        <v>-0.31000000000000227</v>
      </c>
      <c r="H74" s="106">
        <f t="shared" ca="1" si="75"/>
        <v>3.5699999999999932</v>
      </c>
    </row>
    <row r="75" spans="1:8" ht="13" x14ac:dyDescent="0.3">
      <c r="A75" s="38">
        <f t="shared" si="116"/>
        <v>72</v>
      </c>
      <c r="B75" s="167" t="s">
        <v>168</v>
      </c>
      <c r="C75" s="147">
        <f ca="1">DataGrowthRates!DI80</f>
        <v>163.86</v>
      </c>
      <c r="D75" s="149">
        <f ca="1">DataGrowthRates!DM80</f>
        <v>166.85</v>
      </c>
      <c r="E75" s="104">
        <f t="shared" ref="E75" ca="1" si="127">D75-C75</f>
        <v>2.9899999999999807</v>
      </c>
      <c r="F75" s="113">
        <f t="shared" ref="F75" ca="1" si="128">+E75/C75</f>
        <v>1.8247284267057125E-2</v>
      </c>
      <c r="G75" s="106">
        <f t="shared" ca="1" si="74"/>
        <v>-3.5699999999999932</v>
      </c>
      <c r="H75" s="106">
        <f t="shared" ca="1" si="75"/>
        <v>2.9899999999999807</v>
      </c>
    </row>
    <row r="76" spans="1:8" ht="13" x14ac:dyDescent="0.3">
      <c r="A76" s="38">
        <f t="shared" si="116"/>
        <v>73</v>
      </c>
      <c r="B76" s="167" t="s">
        <v>169</v>
      </c>
      <c r="C76" s="147">
        <f ca="1">DataGrowthRates!DI81</f>
        <v>166.35999999999996</v>
      </c>
      <c r="D76" s="149">
        <f ca="1">DataGrowthRates!DM81</f>
        <v>167.10999999999999</v>
      </c>
      <c r="E76" s="104">
        <f t="shared" ref="E76" ca="1" si="129">D76-C76</f>
        <v>0.75000000000002842</v>
      </c>
      <c r="F76" s="113">
        <f t="shared" ref="F76" ca="1" si="130">+E76/C76</f>
        <v>4.5082952632846153E-3</v>
      </c>
      <c r="G76" s="106">
        <f t="shared" ca="1" si="74"/>
        <v>2.9899999999999807</v>
      </c>
      <c r="H76" s="106">
        <f t="shared" ca="1" si="75"/>
        <v>0.75000000000002842</v>
      </c>
    </row>
    <row r="77" spans="1:8" ht="13" x14ac:dyDescent="0.3">
      <c r="A77" s="38">
        <f t="shared" si="116"/>
        <v>74</v>
      </c>
      <c r="B77" s="167" t="s">
        <v>170</v>
      </c>
      <c r="C77" s="147">
        <f ca="1">DataGrowthRates!DI82</f>
        <v>166.26999999999998</v>
      </c>
      <c r="D77" s="149">
        <f ca="1">DataGrowthRates!DM82</f>
        <v>166.61</v>
      </c>
      <c r="E77" s="104">
        <f t="shared" ref="E77" ca="1" si="131">D77-C77</f>
        <v>0.34000000000003183</v>
      </c>
      <c r="F77" s="113">
        <f t="shared" ref="F77" ca="1" si="132">+E77/C77</f>
        <v>2.0448667829435969E-3</v>
      </c>
      <c r="G77" s="106">
        <f t="shared" ca="1" si="74"/>
        <v>0.75000000000002842</v>
      </c>
      <c r="H77" s="106">
        <f t="shared" ca="1" si="75"/>
        <v>0.34000000000003183</v>
      </c>
    </row>
    <row r="78" spans="1:8" ht="13" x14ac:dyDescent="0.3">
      <c r="A78" s="38">
        <f t="shared" si="116"/>
        <v>75</v>
      </c>
      <c r="B78" s="167" t="s">
        <v>171</v>
      </c>
      <c r="C78" s="147">
        <f ca="1">DataGrowthRates!DI83</f>
        <v>163.72999999999999</v>
      </c>
      <c r="D78" s="149">
        <f ca="1">DataGrowthRates!DM83</f>
        <v>164.48</v>
      </c>
      <c r="E78" s="104">
        <f t="shared" ref="E78" ca="1" si="133">D78-C78</f>
        <v>0.75</v>
      </c>
      <c r="F78" s="113">
        <f t="shared" ref="F78" ca="1" si="134">+E78/C78</f>
        <v>4.5807121480486166E-3</v>
      </c>
      <c r="G78" s="106">
        <f t="shared" ca="1" si="74"/>
        <v>0.34000000000003183</v>
      </c>
      <c r="H78" s="106">
        <f t="shared" ca="1" si="75"/>
        <v>0.75</v>
      </c>
    </row>
    <row r="79" spans="1:8" ht="13" x14ac:dyDescent="0.3">
      <c r="A79" s="38">
        <f t="shared" si="116"/>
        <v>76</v>
      </c>
      <c r="B79" s="167" t="s">
        <v>172</v>
      </c>
      <c r="C79" s="147">
        <f ca="1">DataGrowthRates!DI84</f>
        <v>165.15</v>
      </c>
      <c r="D79" s="149">
        <f ca="1">DataGrowthRates!DM84</f>
        <v>166.95</v>
      </c>
      <c r="E79" s="104">
        <f t="shared" ref="E79" ca="1" si="135">D79-C79</f>
        <v>1.7999999999999829</v>
      </c>
      <c r="F79" s="113">
        <f t="shared" ref="F79" ca="1" si="136">+E79/C79</f>
        <v>1.0899182561307797E-2</v>
      </c>
      <c r="G79" s="106">
        <f t="shared" ca="1" si="74"/>
        <v>0.75</v>
      </c>
      <c r="H79" s="106">
        <f t="shared" ca="1" si="75"/>
        <v>1.7999999999999829</v>
      </c>
    </row>
    <row r="80" spans="1:8" ht="13" x14ac:dyDescent="0.3">
      <c r="A80" s="38">
        <f t="shared" si="116"/>
        <v>77</v>
      </c>
      <c r="B80" s="167" t="s">
        <v>176</v>
      </c>
      <c r="C80" s="147">
        <f ca="1">DataGrowthRates!DI85</f>
        <v>165.42999999999998</v>
      </c>
      <c r="D80" s="149">
        <f ca="1">DataGrowthRates!DM85</f>
        <v>166.87</v>
      </c>
      <c r="E80" s="104">
        <f t="shared" ref="E80" ca="1" si="137">D80-C80</f>
        <v>1.4400000000000261</v>
      </c>
      <c r="F80" s="113">
        <f t="shared" ref="F80" ca="1" si="138">+E80/C80</f>
        <v>8.7045880432813048E-3</v>
      </c>
      <c r="G80" s="106">
        <f t="shared" ca="1" si="74"/>
        <v>1.7999999999999829</v>
      </c>
      <c r="H80" s="106">
        <f t="shared" ca="1" si="75"/>
        <v>1.4400000000000261</v>
      </c>
    </row>
    <row r="81" spans="1:12" ht="13" x14ac:dyDescent="0.3">
      <c r="A81" s="38">
        <f t="shared" si="116"/>
        <v>78</v>
      </c>
      <c r="B81" s="167" t="s">
        <v>177</v>
      </c>
      <c r="C81" s="147">
        <f ca="1">DataGrowthRates!DI86</f>
        <v>166.51999999999998</v>
      </c>
      <c r="D81" s="149"/>
      <c r="E81" s="107"/>
      <c r="F81" s="113"/>
      <c r="G81" s="106">
        <f t="shared" ca="1" si="74"/>
        <v>1.4400000000000261</v>
      </c>
      <c r="H81" s="106"/>
    </row>
    <row r="82" spans="1:12" ht="13" x14ac:dyDescent="0.3">
      <c r="A82" s="38">
        <f t="shared" si="116"/>
        <v>79</v>
      </c>
      <c r="B82" s="167" t="s">
        <v>178</v>
      </c>
      <c r="C82" s="147">
        <f ca="1">DataGrowthRates!DI87</f>
        <v>162.84</v>
      </c>
      <c r="D82" s="149"/>
      <c r="E82" s="107"/>
      <c r="F82" s="113"/>
      <c r="G82" s="105"/>
      <c r="H82" s="106"/>
    </row>
    <row r="83" spans="1:12" ht="13" x14ac:dyDescent="0.3">
      <c r="A83" s="38">
        <f t="shared" si="116"/>
        <v>80</v>
      </c>
      <c r="B83" s="167" t="s">
        <v>179</v>
      </c>
      <c r="C83" s="147">
        <f ca="1">DataGrowthRates!DI88</f>
        <v>167.08</v>
      </c>
      <c r="D83" s="149"/>
      <c r="E83" s="107"/>
      <c r="F83" s="113"/>
      <c r="G83" s="105"/>
      <c r="H83" s="106"/>
    </row>
    <row r="84" spans="1:12" ht="13" x14ac:dyDescent="0.3">
      <c r="A84" s="38">
        <f t="shared" si="116"/>
        <v>81</v>
      </c>
      <c r="B84" s="167" t="s">
        <v>193</v>
      </c>
      <c r="C84" s="147">
        <f ca="1">DataGrowthRates!DI89</f>
        <v>164.89000000000001</v>
      </c>
      <c r="D84" s="149"/>
      <c r="E84" s="104"/>
      <c r="F84" s="113"/>
      <c r="G84" s="106"/>
      <c r="H84" s="106"/>
    </row>
    <row r="85" spans="1:12" ht="13" x14ac:dyDescent="0.3">
      <c r="A85" s="38">
        <f t="shared" si="116"/>
        <v>82</v>
      </c>
      <c r="B85" s="167" t="s">
        <v>194</v>
      </c>
      <c r="C85" s="147"/>
      <c r="D85" s="149"/>
      <c r="E85" s="107"/>
      <c r="F85" s="113"/>
      <c r="G85" s="106"/>
      <c r="H85" s="106"/>
    </row>
    <row r="86" spans="1:12" ht="13" x14ac:dyDescent="0.3">
      <c r="A86" s="38">
        <f t="shared" si="116"/>
        <v>83</v>
      </c>
      <c r="B86" s="167" t="s">
        <v>195</v>
      </c>
      <c r="C86" s="147"/>
      <c r="D86" s="149"/>
      <c r="E86" s="107"/>
      <c r="F86" s="113"/>
      <c r="G86" s="105"/>
      <c r="H86" s="106"/>
    </row>
    <row r="87" spans="1:12" ht="13" x14ac:dyDescent="0.3">
      <c r="A87" s="38">
        <f t="shared" si="116"/>
        <v>84</v>
      </c>
      <c r="B87" s="167" t="s">
        <v>196</v>
      </c>
      <c r="C87" s="147"/>
      <c r="D87" s="149"/>
      <c r="E87" s="107"/>
      <c r="F87" s="113"/>
      <c r="G87" s="105"/>
      <c r="H87" s="106"/>
    </row>
    <row r="95" spans="1:12" ht="18" x14ac:dyDescent="0.4">
      <c r="A95" s="37" t="s">
        <v>97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">
      <c r="A97" s="72" t="s">
        <v>43</v>
      </c>
      <c r="B97" s="73" t="s">
        <v>44</v>
      </c>
      <c r="C97" s="72" t="s">
        <v>96</v>
      </c>
      <c r="D97" s="72" t="s">
        <v>88</v>
      </c>
      <c r="E97" s="72" t="s">
        <v>36</v>
      </c>
      <c r="F97" s="72" t="s">
        <v>37</v>
      </c>
      <c r="G97" s="72" t="s">
        <v>38</v>
      </c>
      <c r="J97" s="196" t="s">
        <v>28</v>
      </c>
      <c r="K97" s="197"/>
      <c r="L97" s="198" t="s">
        <v>29</v>
      </c>
      <c r="M97" s="197"/>
    </row>
    <row r="98" spans="1:13" ht="13" x14ac:dyDescent="0.3">
      <c r="A98" s="38">
        <v>1</v>
      </c>
      <c r="B98" s="10" t="s">
        <v>12</v>
      </c>
      <c r="C98" s="147">
        <f ca="1">'Summary &amp; chart QUARTER data'!C98</f>
        <v>1.6868050972786965</v>
      </c>
      <c r="D98" s="149">
        <f ca="1">DataGrowthRates!CW9</f>
        <v>2.6054090336941442</v>
      </c>
      <c r="E98" s="104">
        <f ca="1">D98-C98</f>
        <v>0.91860393641544769</v>
      </c>
      <c r="F98" s="106"/>
      <c r="G98" s="106">
        <f ca="1">ABS(E98)</f>
        <v>0.91860393641544769</v>
      </c>
      <c r="J98" s="26" t="s">
        <v>40</v>
      </c>
      <c r="K98" s="27">
        <f ca="1">COUNT(E98:E181)</f>
        <v>77</v>
      </c>
      <c r="L98" s="30" t="s">
        <v>32</v>
      </c>
      <c r="M98" s="31">
        <f ca="1">CORREL(E99:E181,F99:F181)</f>
        <v>0.18610977692844166</v>
      </c>
    </row>
    <row r="99" spans="1:13" ht="13" x14ac:dyDescent="0.3">
      <c r="A99" s="38">
        <f>A98+1</f>
        <v>2</v>
      </c>
      <c r="B99" s="10" t="s">
        <v>13</v>
      </c>
      <c r="C99" s="147">
        <f ca="1">'Summary &amp; chart QUARTER data'!C99</f>
        <v>-3.431013416858212</v>
      </c>
      <c r="D99" s="149">
        <f ca="1">DataGrowthRates!CW10</f>
        <v>0.1990096628995795</v>
      </c>
      <c r="E99" s="104">
        <f t="shared" ref="E99:E116" ca="1" si="139">D99-C99</f>
        <v>3.6300230797577915</v>
      </c>
      <c r="F99" s="106">
        <f ca="1">E98</f>
        <v>0.91860393641544769</v>
      </c>
      <c r="G99" s="106">
        <f t="shared" ref="G99:G116" ca="1" si="140">ABS(E99)</f>
        <v>3.6300230797577915</v>
      </c>
      <c r="J99" s="26" t="s">
        <v>48</v>
      </c>
      <c r="K99" s="28">
        <f ca="1">AVERAGE(E98:E181)</f>
        <v>0.26240027122991449</v>
      </c>
      <c r="L99" s="32" t="s">
        <v>46</v>
      </c>
      <c r="M99" s="31">
        <f ca="1">VARP(E98:E181)*((1+M98)/(1-M98))</f>
        <v>1.1828189892993757</v>
      </c>
    </row>
    <row r="100" spans="1:13" ht="15" x14ac:dyDescent="0.3">
      <c r="A100" s="38">
        <f t="shared" ref="A100:A163" si="141">A99+1</f>
        <v>3</v>
      </c>
      <c r="B100" s="10" t="s">
        <v>14</v>
      </c>
      <c r="C100" s="147">
        <f ca="1">'Summary &amp; chart QUARTER data'!C100</f>
        <v>-1.732734873503768</v>
      </c>
      <c r="D100" s="149">
        <f ca="1">DataGrowthRates!CW11</f>
        <v>-2.1167168133974403</v>
      </c>
      <c r="E100" s="104">
        <f t="shared" ca="1" si="139"/>
        <v>-0.38398193989367235</v>
      </c>
      <c r="F100" s="106">
        <f t="shared" ref="F100:F116" ca="1" si="142">E99</f>
        <v>3.6300230797577915</v>
      </c>
      <c r="G100" s="106">
        <f t="shared" ca="1" si="140"/>
        <v>0.38398193989367235</v>
      </c>
      <c r="J100" s="26" t="s">
        <v>47</v>
      </c>
      <c r="K100" s="28">
        <f ca="1">VARP(E98:E181)</f>
        <v>0.8116321353889514</v>
      </c>
      <c r="L100" s="32" t="s">
        <v>31</v>
      </c>
      <c r="M100" s="33">
        <f ca="1">ROUNDUP((K98*(1-(M98*M98)))/(1+(M98*M98)),0)</f>
        <v>72</v>
      </c>
    </row>
    <row r="101" spans="1:13" ht="13" x14ac:dyDescent="0.3">
      <c r="A101" s="38">
        <f t="shared" si="141"/>
        <v>4</v>
      </c>
      <c r="B101" s="10" t="s">
        <v>15</v>
      </c>
      <c r="C101" s="147">
        <f ca="1">'Summary &amp; chart QUARTER data'!C101</f>
        <v>-2.0369367144177506</v>
      </c>
      <c r="D101" s="149">
        <f ca="1">DataGrowthRates!CW12</f>
        <v>-2.5758195458587059</v>
      </c>
      <c r="E101" s="104">
        <f t="shared" ca="1" si="139"/>
        <v>-0.53888283144095528</v>
      </c>
      <c r="F101" s="106">
        <f t="shared" ca="1" si="142"/>
        <v>-0.38398193989367235</v>
      </c>
      <c r="G101" s="106">
        <f t="shared" ca="1" si="140"/>
        <v>0.53888283144095528</v>
      </c>
      <c r="J101" s="26" t="s">
        <v>120</v>
      </c>
      <c r="K101" s="29">
        <f ca="1">K99/SQRT(K100/K98)</f>
        <v>2.5558185930674897</v>
      </c>
      <c r="L101" s="32" t="s">
        <v>30</v>
      </c>
      <c r="M101" s="34">
        <f ca="1">K99/SQRT(M99/K98)</f>
        <v>2.1171444876671193</v>
      </c>
    </row>
    <row r="102" spans="1:13" ht="13.5" thickBot="1" x14ac:dyDescent="0.35">
      <c r="A102" s="38">
        <f t="shared" si="141"/>
        <v>5</v>
      </c>
      <c r="B102" s="10" t="s">
        <v>16</v>
      </c>
      <c r="C102" s="147">
        <f ca="1">'Summary &amp; chart QUARTER data'!C102</f>
        <v>-3.0512651894357035</v>
      </c>
      <c r="D102" s="149">
        <f ca="1">DataGrowthRates!CW13</f>
        <v>-2.7392928559053304</v>
      </c>
      <c r="E102" s="104">
        <f t="shared" ca="1" si="139"/>
        <v>0.31197233353037301</v>
      </c>
      <c r="F102" s="106">
        <f t="shared" ca="1" si="142"/>
        <v>-0.53888283144095528</v>
      </c>
      <c r="G102" s="106">
        <f t="shared" ca="1" si="140"/>
        <v>0.31197233353037301</v>
      </c>
      <c r="J102" s="13" t="s">
        <v>121</v>
      </c>
      <c r="K102" s="35">
        <f ca="1">TINV(0.05,K98-1)</f>
        <v>1.991672609644662</v>
      </c>
      <c r="L102" s="12" t="s">
        <v>99</v>
      </c>
      <c r="M102" s="35">
        <f ca="1">TINV(0.05,M100)</f>
        <v>1.9934635666618719</v>
      </c>
    </row>
    <row r="103" spans="1:13" ht="13.5" thickBot="1" x14ac:dyDescent="0.35">
      <c r="A103" s="38">
        <f t="shared" si="141"/>
        <v>6</v>
      </c>
      <c r="B103" s="10" t="s">
        <v>17</v>
      </c>
      <c r="C103" s="147">
        <f ca="1">'Summary &amp; chart QUARTER data'!C103</f>
        <v>-1.1765936599896447</v>
      </c>
      <c r="D103" s="149">
        <f ca="1">DataGrowthRates!CW14</f>
        <v>-1.4411002834629201</v>
      </c>
      <c r="E103" s="104">
        <f t="shared" ca="1" si="139"/>
        <v>-0.26450662347327536</v>
      </c>
      <c r="F103" s="106">
        <f t="shared" ca="1" si="142"/>
        <v>0.31197233353037301</v>
      </c>
      <c r="G103" s="106">
        <f t="shared" ca="1" si="140"/>
        <v>0.26450662347327536</v>
      </c>
      <c r="J103" s="14" t="s">
        <v>45</v>
      </c>
      <c r="K103" s="36" t="str">
        <f ca="1">IF(ABS(K101)&gt;K102,"Yes","No")</f>
        <v>Yes</v>
      </c>
      <c r="L103" s="14" t="s">
        <v>45</v>
      </c>
      <c r="M103" s="36" t="str">
        <f ca="1">IF(ABS(M101)&gt;M102,"Yes","No")</f>
        <v>Yes</v>
      </c>
    </row>
    <row r="104" spans="1:13" ht="13.5" thickBot="1" x14ac:dyDescent="0.35">
      <c r="A104" s="38">
        <f t="shared" si="141"/>
        <v>7</v>
      </c>
      <c r="B104" s="10" t="s">
        <v>18</v>
      </c>
      <c r="C104" s="147">
        <f ca="1">'Summary &amp; chart QUARTER data'!C104</f>
        <v>0.44345833562651604</v>
      </c>
      <c r="D104" s="149">
        <f ca="1">DataGrowthRates!CW15</f>
        <v>-0.70647553615675152</v>
      </c>
      <c r="E104" s="104">
        <f t="shared" ca="1" si="139"/>
        <v>-1.1499338717832677</v>
      </c>
      <c r="F104" s="106">
        <f t="shared" ca="1" si="142"/>
        <v>-0.26450662347327536</v>
      </c>
      <c r="G104" s="106">
        <f t="shared" ca="1" si="140"/>
        <v>1.1499338717832677</v>
      </c>
      <c r="J104" s="15"/>
      <c r="K104" s="16"/>
      <c r="L104" s="15"/>
      <c r="M104" s="17"/>
    </row>
    <row r="105" spans="1:13" ht="13.5" thickBot="1" x14ac:dyDescent="0.35">
      <c r="A105" s="38">
        <f t="shared" si="141"/>
        <v>8</v>
      </c>
      <c r="B105" s="10" t="s">
        <v>19</v>
      </c>
      <c r="C105" s="147">
        <f ca="1">'Summary &amp; chart QUARTER data'!C105</f>
        <v>0.38260375493685472</v>
      </c>
      <c r="D105" s="149">
        <f ca="1">DataGrowthRates!CW16</f>
        <v>-1.6922043758314027</v>
      </c>
      <c r="E105" s="104">
        <f t="shared" ca="1" si="139"/>
        <v>-2.0748081307682575</v>
      </c>
      <c r="F105" s="106">
        <f t="shared" ca="1" si="142"/>
        <v>-1.1499338717832677</v>
      </c>
      <c r="G105" s="106">
        <f t="shared" ca="1" si="140"/>
        <v>2.0748081307682575</v>
      </c>
      <c r="J105" s="194" t="s">
        <v>35</v>
      </c>
      <c r="K105" s="195"/>
      <c r="L105" s="18" t="s">
        <v>41</v>
      </c>
      <c r="M105" s="39">
        <f ca="1">K99</f>
        <v>0.26240027122991449</v>
      </c>
    </row>
    <row r="106" spans="1:13" ht="13.5" thickBot="1" x14ac:dyDescent="0.35">
      <c r="A106" s="38">
        <f t="shared" si="141"/>
        <v>9</v>
      </c>
      <c r="B106" s="10" t="s">
        <v>22</v>
      </c>
      <c r="C106" s="147">
        <f ca="1">'Summary &amp; chart QUARTER data'!C106</f>
        <v>-1.8097480918977935</v>
      </c>
      <c r="D106" s="149">
        <f ca="1">DataGrowthRates!CW17</f>
        <v>-3.4289023422689833</v>
      </c>
      <c r="E106" s="104">
        <f t="shared" ca="1" si="139"/>
        <v>-1.6191542503711898</v>
      </c>
      <c r="F106" s="106">
        <f t="shared" ca="1" si="142"/>
        <v>-2.0748081307682575</v>
      </c>
      <c r="G106" s="106">
        <f t="shared" ca="1" si="140"/>
        <v>1.6191542503711898</v>
      </c>
      <c r="J106" s="19" t="s">
        <v>34</v>
      </c>
      <c r="K106" s="20" t="str">
        <f ca="1">IF(M98&lt;0,"Standard","Adjusted")</f>
        <v>Adjusted</v>
      </c>
      <c r="L106" s="21" t="s">
        <v>42</v>
      </c>
      <c r="M106" s="39">
        <f ca="1">AVERAGE(G98:G181)</f>
        <v>0.75071705752811224</v>
      </c>
    </row>
    <row r="107" spans="1:13" ht="13.5" thickBot="1" x14ac:dyDescent="0.35">
      <c r="A107" s="38">
        <f t="shared" si="141"/>
        <v>10</v>
      </c>
      <c r="B107" s="10" t="s">
        <v>23</v>
      </c>
      <c r="C107" s="147">
        <f ca="1">'Summary &amp; chart QUARTER data'!C107</f>
        <v>-1.2171038798807625</v>
      </c>
      <c r="D107" s="149">
        <f ca="1">DataGrowthRates!CW18</f>
        <v>-1.3937007963540191</v>
      </c>
      <c r="E107" s="104">
        <f t="shared" ca="1" si="139"/>
        <v>-0.17659691647325659</v>
      </c>
      <c r="F107" s="106">
        <f t="shared" ca="1" si="142"/>
        <v>-1.6191542503711898</v>
      </c>
      <c r="G107" s="106">
        <f t="shared" ca="1" si="140"/>
        <v>0.17659691647325659</v>
      </c>
      <c r="J107" s="22" t="s">
        <v>33</v>
      </c>
      <c r="K107" s="23" t="str">
        <f ca="1">IF(M98&lt;0,K103,M103)</f>
        <v>Yes</v>
      </c>
      <c r="L107" s="24" t="s">
        <v>27</v>
      </c>
      <c r="M107" s="25" t="str">
        <f ca="1">K107</f>
        <v>Yes</v>
      </c>
    </row>
    <row r="108" spans="1:13" ht="13" x14ac:dyDescent="0.3">
      <c r="A108" s="38">
        <f t="shared" si="141"/>
        <v>11</v>
      </c>
      <c r="B108" s="10" t="s">
        <v>24</v>
      </c>
      <c r="C108" s="147">
        <f ca="1">'Summary &amp; chart QUARTER data'!C108</f>
        <v>-2.1000710620107075</v>
      </c>
      <c r="D108" s="149">
        <f ca="1">DataGrowthRates!CW19</f>
        <v>-1.8196696527178655</v>
      </c>
      <c r="E108" s="104">
        <f t="shared" ca="1" si="139"/>
        <v>0.28040140929284196</v>
      </c>
      <c r="F108" s="106">
        <f t="shared" ca="1" si="142"/>
        <v>-0.17659691647325659</v>
      </c>
      <c r="G108" s="106">
        <f t="shared" ca="1" si="140"/>
        <v>0.28040140929284196</v>
      </c>
    </row>
    <row r="109" spans="1:13" ht="13" x14ac:dyDescent="0.3">
      <c r="A109" s="38">
        <f t="shared" si="141"/>
        <v>12</v>
      </c>
      <c r="B109" s="10" t="s">
        <v>25</v>
      </c>
      <c r="C109" s="147">
        <f ca="1">'Summary &amp; chart QUARTER data'!C109</f>
        <v>-1.1256739715354787</v>
      </c>
      <c r="D109" s="149">
        <f ca="1">DataGrowthRates!CW20</f>
        <v>-1.9088604696011913</v>
      </c>
      <c r="E109" s="104">
        <f t="shared" ca="1" si="139"/>
        <v>-0.78318649806571261</v>
      </c>
      <c r="F109" s="106">
        <f t="shared" ca="1" si="142"/>
        <v>0.28040140929284196</v>
      </c>
      <c r="G109" s="106">
        <f t="shared" ca="1" si="140"/>
        <v>0.78318649806571261</v>
      </c>
      <c r="K109" s="6"/>
    </row>
    <row r="110" spans="1:13" ht="13" x14ac:dyDescent="0.3">
      <c r="A110" s="38">
        <f t="shared" si="141"/>
        <v>13</v>
      </c>
      <c r="B110" s="10" t="s">
        <v>1</v>
      </c>
      <c r="C110" s="147">
        <f ca="1">'Summary &amp; chart QUARTER data'!C110</f>
        <v>-0.26567298809188411</v>
      </c>
      <c r="D110" s="149">
        <f ca="1">DataGrowthRates!CW21</f>
        <v>-2.1509105155175172E-2</v>
      </c>
      <c r="E110" s="104">
        <f t="shared" ca="1" si="139"/>
        <v>0.24416388293670893</v>
      </c>
      <c r="F110" s="106">
        <f t="shared" ca="1" si="142"/>
        <v>-0.78318649806571261</v>
      </c>
      <c r="G110" s="106">
        <f t="shared" ca="1" si="140"/>
        <v>0.24416388293670893</v>
      </c>
    </row>
    <row r="111" spans="1:13" ht="13" x14ac:dyDescent="0.3">
      <c r="A111" s="38">
        <f t="shared" si="141"/>
        <v>14</v>
      </c>
      <c r="B111" s="10" t="s">
        <v>2</v>
      </c>
      <c r="C111" s="147">
        <f ca="1">'Summary &amp; chart QUARTER data'!C111</f>
        <v>-2.0874554460909196</v>
      </c>
      <c r="D111" s="149">
        <f ca="1">DataGrowthRates!CW22</f>
        <v>-1.101477500901447</v>
      </c>
      <c r="E111" s="104">
        <f t="shared" ca="1" si="139"/>
        <v>0.98597794518947257</v>
      </c>
      <c r="F111" s="106">
        <f t="shared" ca="1" si="142"/>
        <v>0.24416388293670893</v>
      </c>
      <c r="G111" s="106">
        <f t="shared" ca="1" si="140"/>
        <v>0.98597794518947257</v>
      </c>
    </row>
    <row r="112" spans="1:13" ht="13" x14ac:dyDescent="0.3">
      <c r="A112" s="38">
        <f t="shared" si="141"/>
        <v>15</v>
      </c>
      <c r="B112" s="10" t="s">
        <v>3</v>
      </c>
      <c r="C112" s="147">
        <f ca="1">'Summary &amp; chart QUARTER data'!C112</f>
        <v>-5.7028376285779832</v>
      </c>
      <c r="D112" s="149">
        <f ca="1">DataGrowthRates!CW23</f>
        <v>-4.5306960797562423</v>
      </c>
      <c r="E112" s="104">
        <f t="shared" ca="1" si="139"/>
        <v>1.1721415488217408</v>
      </c>
      <c r="F112" s="106">
        <f t="shared" ca="1" si="142"/>
        <v>0.98597794518947257</v>
      </c>
      <c r="G112" s="106">
        <f t="shared" ca="1" si="140"/>
        <v>1.1721415488217408</v>
      </c>
    </row>
    <row r="113" spans="1:10" ht="13" x14ac:dyDescent="0.3">
      <c r="A113" s="38">
        <f t="shared" si="141"/>
        <v>16</v>
      </c>
      <c r="B113" s="10" t="s">
        <v>4</v>
      </c>
      <c r="C113" s="147">
        <f ca="1">'Summary &amp; chart QUARTER data'!C113</f>
        <v>-5.7626502494698828</v>
      </c>
      <c r="D113" s="149">
        <f ca="1">DataGrowthRates!CW24</f>
        <v>-5.3893841692948072</v>
      </c>
      <c r="E113" s="104">
        <f t="shared" ca="1" si="139"/>
        <v>0.37326608017507557</v>
      </c>
      <c r="F113" s="106">
        <f t="shared" ca="1" si="142"/>
        <v>1.1721415488217408</v>
      </c>
      <c r="G113" s="106">
        <f t="shared" ca="1" si="140"/>
        <v>0.37326608017507557</v>
      </c>
    </row>
    <row r="114" spans="1:10" ht="13" x14ac:dyDescent="0.3">
      <c r="A114" s="38">
        <f t="shared" si="141"/>
        <v>17</v>
      </c>
      <c r="B114" s="10" t="s">
        <v>5</v>
      </c>
      <c r="C114" s="147">
        <f ca="1">'Summary &amp; chart QUARTER data'!C114</f>
        <v>-6.8303489254499716</v>
      </c>
      <c r="D114" s="149">
        <f ca="1">DataGrowthRates!CW25</f>
        <v>-6.1756310872536329</v>
      </c>
      <c r="E114" s="104">
        <f t="shared" ca="1" si="139"/>
        <v>0.65471783819633877</v>
      </c>
      <c r="F114" s="106">
        <f t="shared" ca="1" si="142"/>
        <v>0.37326608017507557</v>
      </c>
      <c r="G114" s="106">
        <f t="shared" ca="1" si="140"/>
        <v>0.65471783819633877</v>
      </c>
    </row>
    <row r="115" spans="1:10" ht="13" x14ac:dyDescent="0.3">
      <c r="A115" s="38">
        <f t="shared" si="141"/>
        <v>18</v>
      </c>
      <c r="B115" s="10" t="s">
        <v>6</v>
      </c>
      <c r="C115" s="147">
        <f ca="1">'Summary &amp; chart QUARTER data'!C115</f>
        <v>-9.514969554287795</v>
      </c>
      <c r="D115" s="149">
        <f ca="1">DataGrowthRates!CW26</f>
        <v>-8.6265224448139488</v>
      </c>
      <c r="E115" s="104">
        <f t="shared" ca="1" si="139"/>
        <v>0.8884471094738462</v>
      </c>
      <c r="F115" s="106">
        <f t="shared" ca="1" si="142"/>
        <v>0.65471783819633877</v>
      </c>
      <c r="G115" s="106">
        <f t="shared" ca="1" si="140"/>
        <v>0.8884471094738462</v>
      </c>
      <c r="I115" s="6"/>
    </row>
    <row r="116" spans="1:10" ht="13" x14ac:dyDescent="0.3">
      <c r="A116" s="38">
        <f t="shared" si="141"/>
        <v>19</v>
      </c>
      <c r="B116" s="10" t="s">
        <v>7</v>
      </c>
      <c r="C116" s="147">
        <f ca="1">'Summary &amp; chart QUARTER data'!C116</f>
        <v>-6.1883946021383576</v>
      </c>
      <c r="D116" s="149">
        <f ca="1">DataGrowthRates!CW27</f>
        <v>-5.7731939970734354</v>
      </c>
      <c r="E116" s="104">
        <f t="shared" ca="1" si="139"/>
        <v>0.41520060506492218</v>
      </c>
      <c r="F116" s="106">
        <f t="shared" ca="1" si="142"/>
        <v>0.8884471094738462</v>
      </c>
      <c r="G116" s="106">
        <f t="shared" ca="1" si="140"/>
        <v>0.41520060506492218</v>
      </c>
      <c r="J116" t="s">
        <v>39</v>
      </c>
    </row>
    <row r="117" spans="1:10" ht="13" x14ac:dyDescent="0.3">
      <c r="A117" s="38">
        <f t="shared" si="141"/>
        <v>20</v>
      </c>
      <c r="B117" s="10" t="s">
        <v>8</v>
      </c>
      <c r="C117" s="147">
        <f ca="1">'Summary &amp; chart QUARTER data'!C117</f>
        <v>-2.0290137260508083</v>
      </c>
      <c r="D117" s="149">
        <f ca="1">DataGrowthRates!CW28</f>
        <v>-3.2606869232829538</v>
      </c>
      <c r="E117" s="104">
        <f ca="1">D117-C117</f>
        <v>-1.2316731972321455</v>
      </c>
      <c r="F117" s="106">
        <f ca="1">E116</f>
        <v>0.41520060506492218</v>
      </c>
      <c r="G117" s="106">
        <f ca="1">ABS(E117)</f>
        <v>1.2316731972321455</v>
      </c>
    </row>
    <row r="118" spans="1:10" ht="13" x14ac:dyDescent="0.3">
      <c r="A118" s="38">
        <f t="shared" si="141"/>
        <v>21</v>
      </c>
      <c r="B118" s="10" t="s">
        <v>9</v>
      </c>
      <c r="C118" s="147">
        <f ca="1">'Summary &amp; chart QUARTER data'!C118</f>
        <v>-1.1042376963200777</v>
      </c>
      <c r="D118" s="149">
        <f ca="1">DataGrowthRates!CW29</f>
        <v>-0.12538344648777475</v>
      </c>
      <c r="E118" s="104">
        <f ca="1">D118-C118</f>
        <v>0.97885424983230296</v>
      </c>
      <c r="F118" s="106">
        <f ca="1">E117</f>
        <v>-1.2316731972321455</v>
      </c>
      <c r="G118" s="106">
        <f ca="1">ABS(E118)</f>
        <v>0.97885424983230296</v>
      </c>
    </row>
    <row r="119" spans="1:10" ht="13" x14ac:dyDescent="0.3">
      <c r="A119" s="38">
        <f t="shared" si="141"/>
        <v>22</v>
      </c>
      <c r="B119" s="10" t="s">
        <v>10</v>
      </c>
      <c r="C119" s="147">
        <f ca="1">'Summary &amp; chart QUARTER data'!C119</f>
        <v>-1.1102717241186075</v>
      </c>
      <c r="D119" s="149">
        <f ca="1">DataGrowthRates!CW30</f>
        <v>-0.47847810355441506</v>
      </c>
      <c r="E119" s="104">
        <f ca="1">D119-C119</f>
        <v>0.63179362056419253</v>
      </c>
      <c r="F119" s="106">
        <f ca="1">E118</f>
        <v>0.97885424983230296</v>
      </c>
      <c r="G119" s="106">
        <f ca="1">ABS(E119)</f>
        <v>0.63179362056419253</v>
      </c>
    </row>
    <row r="120" spans="1:10" ht="13" x14ac:dyDescent="0.3">
      <c r="A120" s="38">
        <f t="shared" si="141"/>
        <v>23</v>
      </c>
      <c r="B120" s="10" t="s">
        <v>11</v>
      </c>
      <c r="C120" s="147">
        <f ca="1">'Summary &amp; chart QUARTER data'!C120</f>
        <v>-0.73891791990996858</v>
      </c>
      <c r="D120" s="149">
        <f ca="1">DataGrowthRates!CW31</f>
        <v>0.37196985116743814</v>
      </c>
      <c r="E120" s="104">
        <f t="shared" ref="E120" ca="1" si="143">D120-C120</f>
        <v>1.1108877710774068</v>
      </c>
      <c r="F120" s="106">
        <f t="shared" ref="F120" ca="1" si="144">E119</f>
        <v>0.63179362056419253</v>
      </c>
      <c r="G120" s="106">
        <f t="shared" ref="G120" ca="1" si="145">ABS(E120)</f>
        <v>1.1108877710774068</v>
      </c>
    </row>
    <row r="121" spans="1:10" ht="13" x14ac:dyDescent="0.3">
      <c r="A121" s="38">
        <f t="shared" si="141"/>
        <v>24</v>
      </c>
      <c r="B121" s="10" t="s">
        <v>26</v>
      </c>
      <c r="C121" s="147">
        <f ca="1">'Summary &amp; chart QUARTER data'!C121</f>
        <v>-0.43313535459565577</v>
      </c>
      <c r="D121" s="149">
        <f ca="1">DataGrowthRates!CW32</f>
        <v>2.0618596420316613</v>
      </c>
      <c r="E121" s="104">
        <f t="shared" ref="E121" ca="1" si="146">D121-C121</f>
        <v>2.4949949966273168</v>
      </c>
      <c r="F121" s="106">
        <f t="shared" ref="F121" ca="1" si="147">E120</f>
        <v>1.1108877710774068</v>
      </c>
      <c r="G121" s="106">
        <f t="shared" ref="G121" ca="1" si="148">ABS(E121)</f>
        <v>2.4949949966273168</v>
      </c>
    </row>
    <row r="122" spans="1:10" ht="13" x14ac:dyDescent="0.3">
      <c r="A122" s="38">
        <f t="shared" si="141"/>
        <v>25</v>
      </c>
      <c r="B122" s="10" t="s">
        <v>100</v>
      </c>
      <c r="C122" s="147">
        <f ca="1">'Summary &amp; chart QUARTER data'!C122</f>
        <v>-1.8187709172672084</v>
      </c>
      <c r="D122" s="149">
        <f ca="1">DataGrowthRates!CW33</f>
        <v>-1.187407441008129</v>
      </c>
      <c r="E122" s="104">
        <f t="shared" ref="E122:E123" ca="1" si="149">D122-C122</f>
        <v>0.6313634762590794</v>
      </c>
      <c r="F122" s="106">
        <f t="shared" ref="F122:F123" ca="1" si="150">E121</f>
        <v>2.4949949966273168</v>
      </c>
      <c r="G122" s="106">
        <f t="shared" ref="G122:G123" ca="1" si="151">ABS(E122)</f>
        <v>0.6313634762590794</v>
      </c>
    </row>
    <row r="123" spans="1:10" ht="13" x14ac:dyDescent="0.3">
      <c r="A123" s="38">
        <f t="shared" si="141"/>
        <v>26</v>
      </c>
      <c r="B123" s="10" t="s">
        <v>101</v>
      </c>
      <c r="C123" s="147">
        <f ca="1">'Summary &amp; chart QUARTER data'!C123</f>
        <v>-0.88979684133203107</v>
      </c>
      <c r="D123" s="149">
        <f ca="1">DataGrowthRates!CW34</f>
        <v>-0.61027765986623539</v>
      </c>
      <c r="E123" s="104">
        <f t="shared" ca="1" si="149"/>
        <v>0.27951918146579569</v>
      </c>
      <c r="F123" s="106">
        <f t="shared" ca="1" si="150"/>
        <v>0.6313634762590794</v>
      </c>
      <c r="G123" s="106">
        <f t="shared" ca="1" si="151"/>
        <v>0.27951918146579569</v>
      </c>
    </row>
    <row r="124" spans="1:10" ht="13" x14ac:dyDescent="0.3">
      <c r="A124" s="38">
        <f t="shared" si="141"/>
        <v>27</v>
      </c>
      <c r="B124" s="10" t="s">
        <v>102</v>
      </c>
      <c r="C124" s="147">
        <f ca="1">'Summary &amp; chart QUARTER data'!C124</f>
        <v>-2.1310516370642039</v>
      </c>
      <c r="D124" s="149">
        <f ca="1">DataGrowthRates!CW35</f>
        <v>-1.589797243441299</v>
      </c>
      <c r="E124" s="104">
        <f t="shared" ref="E124:E126" ca="1" si="152">D124-C124</f>
        <v>0.54125439362290484</v>
      </c>
      <c r="F124" s="106">
        <f t="shared" ref="F124:F126" ca="1" si="153">E123</f>
        <v>0.27951918146579569</v>
      </c>
      <c r="G124" s="106">
        <f t="shared" ref="G124:G126" ca="1" si="154">ABS(E124)</f>
        <v>0.54125439362290484</v>
      </c>
    </row>
    <row r="125" spans="1:10" ht="13" x14ac:dyDescent="0.3">
      <c r="A125" s="38">
        <f t="shared" si="141"/>
        <v>28</v>
      </c>
      <c r="B125" s="10" t="s">
        <v>103</v>
      </c>
      <c r="C125" s="147">
        <f ca="1">'Summary &amp; chart QUARTER data'!C125</f>
        <v>-4.4324171727239765</v>
      </c>
      <c r="D125" s="149">
        <f ca="1">DataGrowthRates!CW36</f>
        <v>-3.4613807263335343</v>
      </c>
      <c r="E125" s="104">
        <f t="shared" ca="1" si="152"/>
        <v>0.97103644639044218</v>
      </c>
      <c r="F125" s="106">
        <f t="shared" ca="1" si="153"/>
        <v>0.54125439362290484</v>
      </c>
      <c r="G125" s="106">
        <f t="shared" ca="1" si="154"/>
        <v>0.97103644639044218</v>
      </c>
    </row>
    <row r="126" spans="1:10" ht="13" x14ac:dyDescent="0.3">
      <c r="A126" s="38">
        <f t="shared" si="141"/>
        <v>29</v>
      </c>
      <c r="B126" s="10" t="s">
        <v>122</v>
      </c>
      <c r="C126" s="147">
        <f ca="1">'Summary &amp; chart QUARTER data'!C126</f>
        <v>-1.5491144774671779</v>
      </c>
      <c r="D126" s="149">
        <f ca="1">DataGrowthRates!CW37</f>
        <v>-2.0324158679886084</v>
      </c>
      <c r="E126" s="104">
        <f t="shared" ca="1" si="152"/>
        <v>-0.48330139052143051</v>
      </c>
      <c r="F126" s="106">
        <f t="shared" ca="1" si="153"/>
        <v>0.97103644639044218</v>
      </c>
      <c r="G126" s="106">
        <f t="shared" ca="1" si="154"/>
        <v>0.48330139052143051</v>
      </c>
    </row>
    <row r="127" spans="1:10" ht="13" x14ac:dyDescent="0.3">
      <c r="A127" s="38">
        <f t="shared" si="141"/>
        <v>30</v>
      </c>
      <c r="B127" s="10" t="s">
        <v>123</v>
      </c>
      <c r="C127" s="147">
        <f ca="1">'Summary &amp; chart QUARTER data'!C127</f>
        <v>0.80809121179767096</v>
      </c>
      <c r="D127" s="149">
        <f ca="1">DataGrowthRates!CW38</f>
        <v>0.42549918286428845</v>
      </c>
      <c r="E127" s="104">
        <f t="shared" ref="E127" ca="1" si="155">D127-C127</f>
        <v>-0.38259202893338251</v>
      </c>
      <c r="F127" s="106">
        <f t="shared" ref="F127" ca="1" si="156">E126</f>
        <v>-0.48330139052143051</v>
      </c>
      <c r="G127" s="106">
        <f t="shared" ref="G127" ca="1" si="157">ABS(E127)</f>
        <v>0.38259202893338251</v>
      </c>
    </row>
    <row r="128" spans="1:10" ht="13" x14ac:dyDescent="0.3">
      <c r="A128" s="38">
        <f t="shared" si="141"/>
        <v>31</v>
      </c>
      <c r="B128" s="10" t="s">
        <v>124</v>
      </c>
      <c r="C128" s="147">
        <f ca="1">'Summary &amp; chart QUARTER data'!C128</f>
        <v>1.1309651971307833</v>
      </c>
      <c r="D128" s="149">
        <f ca="1">DataGrowthRates!CW39</f>
        <v>4.1902270012956114E-2</v>
      </c>
      <c r="E128" s="104">
        <f t="shared" ref="E128:E130" ca="1" si="158">D128-C128</f>
        <v>-1.0890629271178272</v>
      </c>
      <c r="F128" s="106">
        <f t="shared" ref="F128:F130" ca="1" si="159">E127</f>
        <v>-0.38259202893338251</v>
      </c>
      <c r="G128" s="106">
        <f t="shared" ref="G128:G130" ca="1" si="160">ABS(E128)</f>
        <v>1.0890629271178272</v>
      </c>
    </row>
    <row r="129" spans="1:7" ht="13" x14ac:dyDescent="0.3">
      <c r="A129" s="38">
        <f t="shared" si="141"/>
        <v>32</v>
      </c>
      <c r="B129" s="10" t="s">
        <v>125</v>
      </c>
      <c r="C129" s="147">
        <f ca="1">'Summary &amp; chart QUARTER data'!C129</f>
        <v>-0.69007550313720645</v>
      </c>
      <c r="D129" s="149">
        <f ca="1">DataGrowthRates!CW40</f>
        <v>-1.2959481205921699</v>
      </c>
      <c r="E129" s="104">
        <f t="shared" ca="1" si="158"/>
        <v>-0.60587261745496346</v>
      </c>
      <c r="F129" s="106">
        <f t="shared" ca="1" si="159"/>
        <v>-1.0890629271178272</v>
      </c>
      <c r="G129" s="106">
        <f t="shared" ca="1" si="160"/>
        <v>0.60587261745496346</v>
      </c>
    </row>
    <row r="130" spans="1:7" ht="13" x14ac:dyDescent="0.3">
      <c r="A130" s="38">
        <f t="shared" si="141"/>
        <v>33</v>
      </c>
      <c r="B130" s="10" t="str">
        <f>B36</f>
        <v>Q1-2013</v>
      </c>
      <c r="C130" s="147">
        <f ca="1">'Summary &amp; chart QUARTER data'!C130</f>
        <v>-4.0112240989172498</v>
      </c>
      <c r="D130" s="149">
        <f ca="1">DataGrowthRates!CW41</f>
        <v>-3.103223458343717</v>
      </c>
      <c r="E130" s="104">
        <f t="shared" ca="1" si="158"/>
        <v>0.9080006405735328</v>
      </c>
      <c r="F130" s="106">
        <f t="shared" ca="1" si="159"/>
        <v>-0.60587261745496346</v>
      </c>
      <c r="G130" s="106">
        <f t="shared" ca="1" si="160"/>
        <v>0.9080006405735328</v>
      </c>
    </row>
    <row r="131" spans="1:7" ht="13" x14ac:dyDescent="0.3">
      <c r="A131" s="38">
        <f t="shared" si="141"/>
        <v>34</v>
      </c>
      <c r="B131" s="10" t="str">
        <f>B37</f>
        <v>Q2-2013</v>
      </c>
      <c r="C131" s="147">
        <f ca="1">'Summary &amp; chart QUARTER data'!C131</f>
        <v>-2.7949280080009453</v>
      </c>
      <c r="D131" s="149">
        <f ca="1">DataGrowthRates!CW42</f>
        <v>-2.1154304545671776</v>
      </c>
      <c r="E131" s="104">
        <f t="shared" ref="E131" ca="1" si="161">D131-C131</f>
        <v>0.67949755343376772</v>
      </c>
      <c r="F131" s="106">
        <f t="shared" ref="F131" ca="1" si="162">E130</f>
        <v>0.9080006405735328</v>
      </c>
      <c r="G131" s="106">
        <f t="shared" ref="G131" ca="1" si="163">ABS(E131)</f>
        <v>0.67949755343376772</v>
      </c>
    </row>
    <row r="132" spans="1:7" ht="13" x14ac:dyDescent="0.3">
      <c r="A132" s="38">
        <f t="shared" si="141"/>
        <v>35</v>
      </c>
      <c r="B132" s="10" t="str">
        <f>B38</f>
        <v>Q3-2013</v>
      </c>
      <c r="C132" s="147">
        <f ca="1">'Summary &amp; chart QUARTER data'!C132</f>
        <v>-1.1391797240524617</v>
      </c>
      <c r="D132" s="149">
        <f ca="1">DataGrowthRates!CW43</f>
        <v>-0.83149233873557549</v>
      </c>
      <c r="E132" s="104">
        <f t="shared" ref="E132" ca="1" si="164">D132-C132</f>
        <v>0.30768738531688622</v>
      </c>
      <c r="F132" s="106">
        <f t="shared" ref="F132" ca="1" si="165">E131</f>
        <v>0.67949755343376772</v>
      </c>
      <c r="G132" s="106">
        <f t="shared" ref="G132" ca="1" si="166">ABS(E132)</f>
        <v>0.30768738531688622</v>
      </c>
    </row>
    <row r="133" spans="1:7" ht="13" x14ac:dyDescent="0.3">
      <c r="A133" s="38">
        <f t="shared" si="141"/>
        <v>36</v>
      </c>
      <c r="B133" s="10" t="str">
        <f>B39</f>
        <v>Q4-2013</v>
      </c>
      <c r="C133" s="147">
        <f ca="1">'Summary &amp; chart QUARTER data'!C133</f>
        <v>-0.80572546714882887</v>
      </c>
      <c r="D133" s="149">
        <f ca="1">DataGrowthRates!CW44</f>
        <v>-1.218626830118243</v>
      </c>
      <c r="E133" s="104">
        <f t="shared" ref="E133" ca="1" si="167">D133-C133</f>
        <v>-0.41290136296941415</v>
      </c>
      <c r="F133" s="106">
        <f t="shared" ref="F133" ca="1" si="168">E132</f>
        <v>0.30768738531688622</v>
      </c>
      <c r="G133" s="106">
        <f t="shared" ref="G133" ca="1" si="169">ABS(E133)</f>
        <v>0.41290136296941415</v>
      </c>
    </row>
    <row r="134" spans="1:7" ht="13" x14ac:dyDescent="0.3">
      <c r="A134" s="38">
        <f t="shared" si="141"/>
        <v>37</v>
      </c>
      <c r="B134" s="10" t="s">
        <v>130</v>
      </c>
      <c r="C134" s="147">
        <f ca="1">'Summary &amp; chart QUARTER data'!C134</f>
        <v>-1.874800778393436</v>
      </c>
      <c r="D134" s="149">
        <f ca="1">DataGrowthRates!CW45</f>
        <v>-0.72781399249269674</v>
      </c>
      <c r="E134" s="104">
        <f t="shared" ref="E134" ca="1" si="170">D134-C134</f>
        <v>1.1469867859007392</v>
      </c>
      <c r="F134" s="106">
        <f t="shared" ref="F134" ca="1" si="171">E133</f>
        <v>-0.41290136296941415</v>
      </c>
      <c r="G134" s="106">
        <f t="shared" ref="G134" ca="1" si="172">ABS(E134)</f>
        <v>1.1469867859007392</v>
      </c>
    </row>
    <row r="135" spans="1:7" ht="13" x14ac:dyDescent="0.3">
      <c r="A135" s="38">
        <f t="shared" si="141"/>
        <v>38</v>
      </c>
      <c r="B135" s="10" t="s">
        <v>131</v>
      </c>
      <c r="C135" s="147">
        <f ca="1">'Summary &amp; chart QUARTER data'!C135</f>
        <v>-3.8955810165608855</v>
      </c>
      <c r="D135" s="149">
        <f ca="1">DataGrowthRates!CW46</f>
        <v>-3.4786826765803176</v>
      </c>
      <c r="E135" s="104">
        <f t="shared" ref="E135" ca="1" si="173">D135-C135</f>
        <v>0.41689833998056791</v>
      </c>
      <c r="F135" s="106">
        <f t="shared" ref="F135" ca="1" si="174">E134</f>
        <v>1.1469867859007392</v>
      </c>
      <c r="G135" s="106">
        <f t="shared" ref="G135" ca="1" si="175">ABS(E135)</f>
        <v>0.41689833998056791</v>
      </c>
    </row>
    <row r="136" spans="1:7" ht="13" x14ac:dyDescent="0.3">
      <c r="A136" s="38">
        <f t="shared" si="141"/>
        <v>39</v>
      </c>
      <c r="B136" s="10" t="s">
        <v>132</v>
      </c>
      <c r="C136" s="147">
        <f ca="1">'Summary &amp; chart QUARTER data'!C136</f>
        <v>-4.558729021479258</v>
      </c>
      <c r="D136" s="149">
        <f ca="1">DataGrowthRates!CW47</f>
        <v>-3.5814878016605998</v>
      </c>
      <c r="E136" s="104">
        <f t="shared" ref="E136" ca="1" si="176">D136-C136</f>
        <v>0.97724121981865819</v>
      </c>
      <c r="F136" s="106">
        <f t="shared" ref="F136" ca="1" si="177">E135</f>
        <v>0.41689833998056791</v>
      </c>
      <c r="G136" s="106">
        <f t="shared" ref="G136" ca="1" si="178">ABS(E136)</f>
        <v>0.97724121981865819</v>
      </c>
    </row>
    <row r="137" spans="1:7" ht="13" x14ac:dyDescent="0.3">
      <c r="A137" s="38">
        <f t="shared" si="141"/>
        <v>40</v>
      </c>
      <c r="B137" s="10" t="s">
        <v>133</v>
      </c>
      <c r="C137" s="147">
        <f ca="1">'Summary &amp; chart QUARTER data'!C137</f>
        <v>-2.1869252109207915</v>
      </c>
      <c r="D137" s="149">
        <f ca="1">DataGrowthRates!CW48</f>
        <v>-3.4047166625995722</v>
      </c>
      <c r="E137" s="104">
        <f t="shared" ref="E137" ca="1" si="179">D137-C137</f>
        <v>-1.2177914516787807</v>
      </c>
      <c r="F137" s="106">
        <f t="shared" ref="F137" ca="1" si="180">E136</f>
        <v>0.97724121981865819</v>
      </c>
      <c r="G137" s="106">
        <f t="shared" ref="G137" ca="1" si="181">ABS(E137)</f>
        <v>1.2177914516787807</v>
      </c>
    </row>
    <row r="138" spans="1:7" ht="13" x14ac:dyDescent="0.3">
      <c r="A138" s="38">
        <f t="shared" si="141"/>
        <v>41</v>
      </c>
      <c r="B138" s="10" t="s">
        <v>134</v>
      </c>
      <c r="C138" s="147">
        <f ca="1">'Summary &amp; chart QUARTER data'!C138</f>
        <v>0.54494176280734197</v>
      </c>
      <c r="D138" s="149">
        <f ca="1">DataGrowthRates!CW49</f>
        <v>1.4751204243131302</v>
      </c>
      <c r="E138" s="104">
        <f t="shared" ref="E138" ca="1" si="182">D138-C138</f>
        <v>0.93017866150578821</v>
      </c>
      <c r="F138" s="106">
        <f t="shared" ref="F138" ca="1" si="183">E137</f>
        <v>-1.2177914516787807</v>
      </c>
      <c r="G138" s="106">
        <f t="shared" ref="G138" ca="1" si="184">ABS(E138)</f>
        <v>0.93017866150578821</v>
      </c>
    </row>
    <row r="139" spans="1:7" ht="13" x14ac:dyDescent="0.3">
      <c r="A139" s="38">
        <f t="shared" si="141"/>
        <v>42</v>
      </c>
      <c r="B139" s="10" t="s">
        <v>135</v>
      </c>
      <c r="C139" s="147">
        <f ca="1">'Summary &amp; chart QUARTER data'!C139</f>
        <v>-1.9613331138246983</v>
      </c>
      <c r="D139" s="149">
        <f ca="1">DataGrowthRates!CW50</f>
        <v>-2.6151663835659313</v>
      </c>
      <c r="E139" s="104">
        <f t="shared" ref="E139:E141" ca="1" si="185">D139-C139</f>
        <v>-0.65383326974123301</v>
      </c>
      <c r="F139" s="106">
        <f t="shared" ref="F139:F141" ca="1" si="186">E138</f>
        <v>0.93017866150578821</v>
      </c>
      <c r="G139" s="106">
        <f t="shared" ref="G139:G141" ca="1" si="187">ABS(E139)</f>
        <v>0.65383326974123301</v>
      </c>
    </row>
    <row r="140" spans="1:7" ht="13" x14ac:dyDescent="0.3">
      <c r="A140" s="38">
        <f t="shared" si="141"/>
        <v>43</v>
      </c>
      <c r="B140" s="10" t="s">
        <v>136</v>
      </c>
      <c r="C140" s="147">
        <f ca="1">'Summary &amp; chart QUARTER data'!C140</f>
        <v>-0.62409796729829192</v>
      </c>
      <c r="D140" s="149">
        <f ca="1">DataGrowthRates!CW51</f>
        <v>-0.97341527676606576</v>
      </c>
      <c r="E140" s="104">
        <f t="shared" ca="1" si="185"/>
        <v>-0.34931730946777384</v>
      </c>
      <c r="F140" s="106">
        <f t="shared" ca="1" si="186"/>
        <v>-0.65383326974123301</v>
      </c>
      <c r="G140" s="106">
        <f t="shared" ca="1" si="187"/>
        <v>0.34931730946777384</v>
      </c>
    </row>
    <row r="141" spans="1:7" ht="13" x14ac:dyDescent="0.3">
      <c r="A141" s="38">
        <f t="shared" si="141"/>
        <v>44</v>
      </c>
      <c r="B141" s="10" t="s">
        <v>137</v>
      </c>
      <c r="C141" s="147">
        <f ca="1">'Summary &amp; chart QUARTER data'!C141</f>
        <v>-1.0386829525093264</v>
      </c>
      <c r="D141" s="149">
        <f ca="1">DataGrowthRates!CW52</f>
        <v>-0.76061660111676455</v>
      </c>
      <c r="E141" s="104">
        <f t="shared" ca="1" si="185"/>
        <v>0.27806635139256186</v>
      </c>
      <c r="F141" s="106">
        <f t="shared" ca="1" si="186"/>
        <v>-0.34931730946777384</v>
      </c>
      <c r="G141" s="106">
        <f t="shared" ca="1" si="187"/>
        <v>0.27806635139256186</v>
      </c>
    </row>
    <row r="142" spans="1:7" ht="13" x14ac:dyDescent="0.3">
      <c r="A142" s="38">
        <f t="shared" si="141"/>
        <v>45</v>
      </c>
      <c r="B142" s="10" t="s">
        <v>138</v>
      </c>
      <c r="C142" s="147">
        <f ca="1">'Summary &amp; chart QUARTER data'!C142</f>
        <v>-2.5117658511447867</v>
      </c>
      <c r="D142" s="149">
        <f ca="1">DataGrowthRates!CW53</f>
        <v>-2.0511464349981217</v>
      </c>
      <c r="E142" s="104">
        <f t="shared" ref="E142" ca="1" si="188">D142-C142</f>
        <v>0.46061941614666502</v>
      </c>
      <c r="F142" s="106">
        <f t="shared" ref="F142" ca="1" si="189">E141</f>
        <v>0.27806635139256186</v>
      </c>
      <c r="G142" s="106">
        <f t="shared" ref="G142" ca="1" si="190">ABS(E142)</f>
        <v>0.46061941614666502</v>
      </c>
    </row>
    <row r="143" spans="1:7" ht="13" x14ac:dyDescent="0.3">
      <c r="A143" s="38">
        <f t="shared" si="141"/>
        <v>46</v>
      </c>
      <c r="B143" s="10" t="s">
        <v>139</v>
      </c>
      <c r="C143" s="147">
        <f ca="1">'Summary &amp; chart QUARTER data'!C143</f>
        <v>-2.1427263306170601</v>
      </c>
      <c r="D143" s="149">
        <f ca="1">DataGrowthRates!CW54</f>
        <v>-2.9487598124145551</v>
      </c>
      <c r="E143" s="104">
        <f t="shared" ref="E143" ca="1" si="191">D143-C143</f>
        <v>-0.80603348179749501</v>
      </c>
      <c r="F143" s="106">
        <f t="shared" ref="F143:F175" ca="1" si="192">E142</f>
        <v>0.46061941614666502</v>
      </c>
      <c r="G143" s="106">
        <f t="shared" ref="G143:G174" ca="1" si="193">ABS(E143)</f>
        <v>0.80603348179749501</v>
      </c>
    </row>
    <row r="144" spans="1:7" ht="13" x14ac:dyDescent="0.3">
      <c r="A144" s="38">
        <f t="shared" si="141"/>
        <v>47</v>
      </c>
      <c r="B144" s="10" t="s">
        <v>140</v>
      </c>
      <c r="C144" s="147">
        <f ca="1">'Summary &amp; chart QUARTER data'!C144</f>
        <v>-4.9965170441394839</v>
      </c>
      <c r="D144" s="149">
        <f ca="1">DataGrowthRates!CW55</f>
        <v>-4.3881155160427729</v>
      </c>
      <c r="E144" s="104">
        <f t="shared" ref="E144" ca="1" si="194">D144-C144</f>
        <v>0.608401528096711</v>
      </c>
      <c r="F144" s="106">
        <f t="shared" ca="1" si="192"/>
        <v>-0.80603348179749501</v>
      </c>
      <c r="G144" s="106">
        <f t="shared" ca="1" si="193"/>
        <v>0.608401528096711</v>
      </c>
    </row>
    <row r="145" spans="1:7" ht="13" x14ac:dyDescent="0.3">
      <c r="A145" s="38">
        <f t="shared" si="141"/>
        <v>48</v>
      </c>
      <c r="B145" s="10" t="s">
        <v>141</v>
      </c>
      <c r="C145" s="147">
        <f ca="1">'Summary &amp; chart QUARTER data'!C145</f>
        <v>-0.58020570913921865</v>
      </c>
      <c r="D145" s="149">
        <f ca="1">DataGrowthRates!CW56</f>
        <v>2.1799895882428838E-2</v>
      </c>
      <c r="E145" s="104">
        <f t="shared" ref="E145" ca="1" si="195">D145-C145</f>
        <v>0.60200560502164746</v>
      </c>
      <c r="F145" s="106">
        <f t="shared" ca="1" si="192"/>
        <v>0.608401528096711</v>
      </c>
      <c r="G145" s="106">
        <f t="shared" ca="1" si="193"/>
        <v>0.60200560502164746</v>
      </c>
    </row>
    <row r="146" spans="1:7" ht="13" x14ac:dyDescent="0.3">
      <c r="A146" s="38">
        <f t="shared" si="141"/>
        <v>49</v>
      </c>
      <c r="B146" s="167" t="s">
        <v>143</v>
      </c>
      <c r="C146" s="147">
        <f ca="1">'Summary &amp; chart QUARTER data'!C146</f>
        <v>-0.70707926422581913</v>
      </c>
      <c r="D146" s="149">
        <f ca="1">DataGrowthRates!CW57</f>
        <v>-0.22294745058232063</v>
      </c>
      <c r="E146" s="104">
        <f t="shared" ref="E146" ca="1" si="196">D146-C146</f>
        <v>0.4841318136434985</v>
      </c>
      <c r="F146" s="106">
        <f t="shared" ca="1" si="192"/>
        <v>0.60200560502164746</v>
      </c>
      <c r="G146" s="106">
        <f t="shared" ca="1" si="193"/>
        <v>0.4841318136434985</v>
      </c>
    </row>
    <row r="147" spans="1:7" ht="13" x14ac:dyDescent="0.3">
      <c r="A147" s="38">
        <f t="shared" si="141"/>
        <v>50</v>
      </c>
      <c r="B147" s="167" t="s">
        <v>144</v>
      </c>
      <c r="C147" s="147">
        <f ca="1">'Summary &amp; chart QUARTER data'!C147</f>
        <v>-1.9165635035395339</v>
      </c>
      <c r="D147" s="149">
        <f ca="1">DataGrowthRates!CW58</f>
        <v>-1.0812629084744088</v>
      </c>
      <c r="E147" s="104">
        <f t="shared" ref="E147" ca="1" si="197">D147-C147</f>
        <v>0.83530059506512511</v>
      </c>
      <c r="F147" s="106">
        <f t="shared" ca="1" si="192"/>
        <v>0.4841318136434985</v>
      </c>
      <c r="G147" s="106">
        <f t="shared" ca="1" si="193"/>
        <v>0.83530059506512511</v>
      </c>
    </row>
    <row r="148" spans="1:7" ht="13" x14ac:dyDescent="0.3">
      <c r="A148" s="38">
        <f t="shared" si="141"/>
        <v>51</v>
      </c>
      <c r="B148" s="167" t="s">
        <v>145</v>
      </c>
      <c r="C148" s="147">
        <f ca="1">'Summary &amp; chart QUARTER data'!C148</f>
        <v>0.73847071048179191</v>
      </c>
      <c r="D148" s="149">
        <f ca="1">DataGrowthRates!CW59</f>
        <v>0.89112272203477372</v>
      </c>
      <c r="E148" s="104">
        <f t="shared" ref="E148" ca="1" si="198">D148-C148</f>
        <v>0.1526520115529818</v>
      </c>
      <c r="F148" s="106">
        <f t="shared" ca="1" si="192"/>
        <v>0.83530059506512511</v>
      </c>
      <c r="G148" s="106">
        <f t="shared" ca="1" si="193"/>
        <v>0.1526520115529818</v>
      </c>
    </row>
    <row r="149" spans="1:7" ht="13" x14ac:dyDescent="0.3">
      <c r="A149" s="38">
        <f t="shared" si="141"/>
        <v>52</v>
      </c>
      <c r="B149" s="167" t="s">
        <v>146</v>
      </c>
      <c r="C149" s="147">
        <f ca="1">'Summary &amp; chart QUARTER data'!C149</f>
        <v>-0.84938032919765372</v>
      </c>
      <c r="D149" s="149">
        <f ca="1">DataGrowthRates!CW60</f>
        <v>-0.42344834106892421</v>
      </c>
      <c r="E149" s="104">
        <f t="shared" ref="E149" ca="1" si="199">D149-C149</f>
        <v>0.42593198812872951</v>
      </c>
      <c r="F149" s="106">
        <f t="shared" ca="1" si="192"/>
        <v>0.1526520115529818</v>
      </c>
      <c r="G149" s="106">
        <f t="shared" ca="1" si="193"/>
        <v>0.42593198812872951</v>
      </c>
    </row>
    <row r="150" spans="1:7" ht="13" x14ac:dyDescent="0.3">
      <c r="A150" s="38">
        <f t="shared" si="141"/>
        <v>53</v>
      </c>
      <c r="B150" s="167" t="s">
        <v>147</v>
      </c>
      <c r="C150" s="147">
        <f ca="1">'Summary &amp; chart QUARTER data'!C150</f>
        <v>-1.6146768767697013</v>
      </c>
      <c r="D150" s="149">
        <f ca="1">DataGrowthRates!CW61</f>
        <v>-1.1089072766031067</v>
      </c>
      <c r="E150" s="104">
        <f t="shared" ref="E150" ca="1" si="200">D150-C150</f>
        <v>0.50576960016659456</v>
      </c>
      <c r="F150" s="106">
        <f t="shared" ca="1" si="192"/>
        <v>0.42593198812872951</v>
      </c>
      <c r="G150" s="106">
        <f t="shared" ca="1" si="193"/>
        <v>0.50576960016659456</v>
      </c>
    </row>
    <row r="151" spans="1:7" ht="13" x14ac:dyDescent="0.3">
      <c r="A151" s="38">
        <f t="shared" si="141"/>
        <v>54</v>
      </c>
      <c r="B151" s="167" t="s">
        <v>148</v>
      </c>
      <c r="C151" s="147">
        <f ca="1">'Summary &amp; chart QUARTER data'!C151</f>
        <v>-1.1195233849568118</v>
      </c>
      <c r="D151" s="149">
        <f ca="1">DataGrowthRates!CW62</f>
        <v>0.16558229887185247</v>
      </c>
      <c r="E151" s="104">
        <f t="shared" ref="E151" ca="1" si="201">D151-C151</f>
        <v>1.2851056838286643</v>
      </c>
      <c r="F151" s="106">
        <f t="shared" ca="1" si="192"/>
        <v>0.50576960016659456</v>
      </c>
      <c r="G151" s="106">
        <f t="shared" ca="1" si="193"/>
        <v>1.2851056838286643</v>
      </c>
    </row>
    <row r="152" spans="1:7" ht="13" x14ac:dyDescent="0.3">
      <c r="A152" s="38">
        <f t="shared" si="141"/>
        <v>55</v>
      </c>
      <c r="B152" s="167" t="s">
        <v>149</v>
      </c>
      <c r="C152" s="147">
        <f ca="1">'Summary &amp; chart QUARTER data'!C152</f>
        <v>-1.1350216374431299</v>
      </c>
      <c r="D152" s="149">
        <f ca="1">DataGrowthRates!CW63</f>
        <v>-1.2784005554861007</v>
      </c>
      <c r="E152" s="104">
        <f t="shared" ref="E152" ca="1" si="202">D152-C152</f>
        <v>-0.14337891804297076</v>
      </c>
      <c r="F152" s="106">
        <f t="shared" ca="1" si="192"/>
        <v>1.2851056838286643</v>
      </c>
      <c r="G152" s="106">
        <f t="shared" ca="1" si="193"/>
        <v>0.14337891804297076</v>
      </c>
    </row>
    <row r="153" spans="1:7" ht="13" x14ac:dyDescent="0.3">
      <c r="A153" s="38">
        <f t="shared" si="141"/>
        <v>56</v>
      </c>
      <c r="B153" s="167" t="s">
        <v>150</v>
      </c>
      <c r="C153" s="147">
        <f ca="1">'Summary &amp; chart QUARTER data'!C153</f>
        <v>-2.7167075168667338</v>
      </c>
      <c r="D153" s="149">
        <f ca="1">DataGrowthRates!CW64</f>
        <v>-1.922976128398955</v>
      </c>
      <c r="E153" s="104">
        <f t="shared" ref="E153" ca="1" si="203">D153-C153</f>
        <v>0.7937313884677788</v>
      </c>
      <c r="F153" s="106">
        <f t="shared" ca="1" si="192"/>
        <v>-0.14337891804297076</v>
      </c>
      <c r="G153" s="106">
        <f t="shared" ca="1" si="193"/>
        <v>0.7937313884677788</v>
      </c>
    </row>
    <row r="154" spans="1:7" ht="13" x14ac:dyDescent="0.3">
      <c r="A154" s="38">
        <f t="shared" si="141"/>
        <v>57</v>
      </c>
      <c r="B154" s="167" t="s">
        <v>151</v>
      </c>
      <c r="C154" s="147">
        <f ca="1">'Summary &amp; chart QUARTER data'!C154</f>
        <v>-3.2255738041235342</v>
      </c>
      <c r="D154" s="149">
        <f ca="1">DataGrowthRates!CW65</f>
        <v>-3.0228037021816903</v>
      </c>
      <c r="E154" s="104">
        <f t="shared" ref="E154" ca="1" si="204">D154-C154</f>
        <v>0.20277010194184397</v>
      </c>
      <c r="F154" s="106">
        <f t="shared" ca="1" si="192"/>
        <v>0.7937313884677788</v>
      </c>
      <c r="G154" s="106">
        <f t="shared" ca="1" si="193"/>
        <v>0.20277010194184397</v>
      </c>
    </row>
    <row r="155" spans="1:7" ht="13" x14ac:dyDescent="0.3">
      <c r="A155" s="38">
        <f t="shared" si="141"/>
        <v>58</v>
      </c>
      <c r="B155" s="167" t="s">
        <v>152</v>
      </c>
      <c r="C155" s="147">
        <f ca="1">'Summary &amp; chart QUARTER data'!C155</f>
        <v>-1.7523086177270171</v>
      </c>
      <c r="D155" s="149">
        <f ca="1">DataGrowthRates!CW66</f>
        <v>-1.3579726462211341</v>
      </c>
      <c r="E155" s="104">
        <f t="shared" ref="E155" ca="1" si="205">D155-C155</f>
        <v>0.39433597150588295</v>
      </c>
      <c r="F155" s="106">
        <f t="shared" ca="1" si="192"/>
        <v>0.20277010194184397</v>
      </c>
      <c r="G155" s="106">
        <f t="shared" ca="1" si="193"/>
        <v>0.39433597150588295</v>
      </c>
    </row>
    <row r="156" spans="1:7" ht="13" x14ac:dyDescent="0.3">
      <c r="A156" s="38">
        <f t="shared" si="141"/>
        <v>59</v>
      </c>
      <c r="B156" s="167" t="s">
        <v>153</v>
      </c>
      <c r="C156" s="147">
        <f ca="1">'Summary &amp; chart QUARTER data'!C156</f>
        <v>-1.1351014773807033</v>
      </c>
      <c r="D156" s="149">
        <f ca="1">DataGrowthRates!CW67</f>
        <v>-1.8780356438850137</v>
      </c>
      <c r="E156" s="104">
        <f t="shared" ref="E156" ca="1" si="206">D156-C156</f>
        <v>-0.74293416650431032</v>
      </c>
      <c r="F156" s="106">
        <f t="shared" ca="1" si="192"/>
        <v>0.39433597150588295</v>
      </c>
      <c r="G156" s="106">
        <f t="shared" ca="1" si="193"/>
        <v>0.74293416650431032</v>
      </c>
    </row>
    <row r="157" spans="1:7" ht="13" x14ac:dyDescent="0.3">
      <c r="A157" s="38">
        <f t="shared" si="141"/>
        <v>60</v>
      </c>
      <c r="B157" s="167" t="s">
        <v>154</v>
      </c>
      <c r="C157" s="147">
        <f ca="1">'Summary &amp; chart QUARTER data'!C157</f>
        <v>1.187551218857483</v>
      </c>
      <c r="D157" s="149">
        <f ca="1">DataGrowthRates!CW68</f>
        <v>0.61488332982973293</v>
      </c>
      <c r="E157" s="104">
        <f t="shared" ref="E157" ca="1" si="207">D157-C157</f>
        <v>-0.57266788902775012</v>
      </c>
      <c r="F157" s="106">
        <f t="shared" ca="1" si="192"/>
        <v>-0.74293416650431032</v>
      </c>
      <c r="G157" s="106">
        <f t="shared" ca="1" si="193"/>
        <v>0.57266788902775012</v>
      </c>
    </row>
    <row r="158" spans="1:7" ht="13" x14ac:dyDescent="0.3">
      <c r="A158" s="38">
        <f t="shared" si="141"/>
        <v>61</v>
      </c>
      <c r="B158" s="167" t="s">
        <v>155</v>
      </c>
      <c r="C158" s="147">
        <f ca="1">'Summary &amp; chart QUARTER data'!C158</f>
        <v>-1.0306710270650379</v>
      </c>
      <c r="D158" s="149">
        <f ca="1">DataGrowthRates!CW69</f>
        <v>-0.57891035005137959</v>
      </c>
      <c r="E158" s="104">
        <f t="shared" ref="E158" ca="1" si="208">D158-C158</f>
        <v>0.4517606770136583</v>
      </c>
      <c r="F158" s="106">
        <f t="shared" ca="1" si="192"/>
        <v>-0.57266788902775012</v>
      </c>
      <c r="G158" s="106">
        <f t="shared" ca="1" si="193"/>
        <v>0.4517606770136583</v>
      </c>
    </row>
    <row r="159" spans="1:7" ht="13" x14ac:dyDescent="0.3">
      <c r="A159" s="38">
        <f t="shared" si="141"/>
        <v>62</v>
      </c>
      <c r="B159" s="167" t="s">
        <v>156</v>
      </c>
      <c r="C159" s="147">
        <f ca="1">'Summary &amp; chart QUARTER data'!C159</f>
        <v>-19.183890422246559</v>
      </c>
      <c r="D159" s="149">
        <f ca="1">DataGrowthRates!CW70</f>
        <v>-19.915254237288135</v>
      </c>
      <c r="E159" s="104">
        <f t="shared" ref="E159" ca="1" si="209">D159-C159</f>
        <v>-0.73136381504157555</v>
      </c>
      <c r="F159" s="106">
        <f t="shared" ca="1" si="192"/>
        <v>0.4517606770136583</v>
      </c>
      <c r="G159" s="106">
        <f t="shared" ca="1" si="193"/>
        <v>0.73136381504157555</v>
      </c>
    </row>
    <row r="160" spans="1:7" ht="13" x14ac:dyDescent="0.3">
      <c r="A160" s="38">
        <f t="shared" si="141"/>
        <v>63</v>
      </c>
      <c r="B160" s="167" t="s">
        <v>157</v>
      </c>
      <c r="C160" s="147">
        <f ca="1">'Summary &amp; chart QUARTER data'!C160</f>
        <v>-13.234487224203946</v>
      </c>
      <c r="D160" s="149">
        <f ca="1">DataGrowthRates!CW71</f>
        <v>-11.554667242869495</v>
      </c>
      <c r="E160" s="104">
        <f t="shared" ref="E160" ca="1" si="210">D160-C160</f>
        <v>1.6798199813344503</v>
      </c>
      <c r="F160" s="106">
        <f t="shared" ca="1" si="192"/>
        <v>-0.73136381504157555</v>
      </c>
      <c r="G160" s="106">
        <f t="shared" ca="1" si="193"/>
        <v>1.6798199813344503</v>
      </c>
    </row>
    <row r="161" spans="1:7" ht="13" x14ac:dyDescent="0.3">
      <c r="A161" s="38">
        <f t="shared" si="141"/>
        <v>64</v>
      </c>
      <c r="B161" s="167" t="s">
        <v>158</v>
      </c>
      <c r="C161" s="147">
        <f ca="1">'Summary &amp; chart QUARTER data'!C161</f>
        <v>-9.4698354661791697</v>
      </c>
      <c r="D161" s="149">
        <f ca="1">DataGrowthRates!CW72</f>
        <v>-9.16192804379018</v>
      </c>
      <c r="E161" s="104">
        <f t="shared" ref="E161" ca="1" si="211">D161-C161</f>
        <v>0.30790742238898972</v>
      </c>
      <c r="F161" s="106">
        <f t="shared" ca="1" si="192"/>
        <v>1.6798199813344503</v>
      </c>
      <c r="G161" s="106">
        <f t="shared" ca="1" si="193"/>
        <v>0.30790742238898972</v>
      </c>
    </row>
    <row r="162" spans="1:7" ht="13" x14ac:dyDescent="0.3">
      <c r="A162" s="38">
        <f t="shared" si="141"/>
        <v>65</v>
      </c>
      <c r="B162" s="167" t="s">
        <v>159</v>
      </c>
      <c r="C162" s="147">
        <f ca="1">'Summary &amp; chart QUARTER data'!C162</f>
        <v>-10.502829777971256</v>
      </c>
      <c r="D162" s="149">
        <f ca="1">DataGrowthRates!CW73</f>
        <v>-10.946874659103315</v>
      </c>
      <c r="E162" s="104">
        <f t="shared" ref="E162" ca="1" si="212">D162-C162</f>
        <v>-0.44404488113205964</v>
      </c>
      <c r="F162" s="106">
        <f t="shared" ca="1" si="192"/>
        <v>0.30790742238898972</v>
      </c>
      <c r="G162" s="106">
        <f t="shared" ca="1" si="193"/>
        <v>0.44404488113205964</v>
      </c>
    </row>
    <row r="163" spans="1:7" ht="13" x14ac:dyDescent="0.3">
      <c r="A163" s="38">
        <f t="shared" si="141"/>
        <v>66</v>
      </c>
      <c r="B163" s="167" t="s">
        <v>160</v>
      </c>
      <c r="C163" s="147">
        <f ca="1">'Summary &amp; chart QUARTER data'!C163</f>
        <v>14.457671957671968</v>
      </c>
      <c r="D163" s="149">
        <f ca="1">DataGrowthRates!CW74</f>
        <v>14.717823792123427</v>
      </c>
      <c r="E163" s="104">
        <f t="shared" ref="E163" ca="1" si="213">D163-C163</f>
        <v>0.26015183445145951</v>
      </c>
      <c r="F163" s="106">
        <f t="shared" ca="1" si="192"/>
        <v>-0.44404488113205964</v>
      </c>
      <c r="G163" s="106">
        <f t="shared" ca="1" si="193"/>
        <v>0.26015183445145951</v>
      </c>
    </row>
    <row r="164" spans="1:7" ht="13" x14ac:dyDescent="0.3">
      <c r="A164" s="38">
        <f t="shared" ref="A164:A181" si="214">A163+1</f>
        <v>67</v>
      </c>
      <c r="B164" s="167" t="s">
        <v>161</v>
      </c>
      <c r="C164" s="147">
        <f ca="1">'Summary &amp; chart QUARTER data'!C164</f>
        <v>6.5901178769925872</v>
      </c>
      <c r="D164" s="149">
        <f ca="1">DataGrowthRates!CW75</f>
        <v>7.0615175145438593</v>
      </c>
      <c r="E164" s="104">
        <f t="shared" ref="E164" ca="1" si="215">D164-C164</f>
        <v>0.47139963755127212</v>
      </c>
      <c r="F164" s="106">
        <f t="shared" ca="1" si="192"/>
        <v>0.26015183445145951</v>
      </c>
      <c r="G164" s="106">
        <f t="shared" ca="1" si="193"/>
        <v>0.47139963755127212</v>
      </c>
    </row>
    <row r="165" spans="1:7" ht="13" x14ac:dyDescent="0.3">
      <c r="A165" s="38">
        <f t="shared" si="214"/>
        <v>68</v>
      </c>
      <c r="B165" s="167" t="s">
        <v>162</v>
      </c>
      <c r="C165" s="147">
        <f ca="1">'Summary &amp; chart QUARTER data'!C165</f>
        <v>2.4044930673374978</v>
      </c>
      <c r="D165" s="149">
        <f ca="1">DataGrowthRates!CW76</f>
        <v>3.7711313394018346</v>
      </c>
      <c r="E165" s="104">
        <f t="shared" ref="E165" ca="1" si="216">D165-C165</f>
        <v>1.3666382720643369</v>
      </c>
      <c r="F165" s="106">
        <f t="shared" ca="1" si="192"/>
        <v>0.47139963755127212</v>
      </c>
      <c r="G165" s="106">
        <f t="shared" ca="1" si="193"/>
        <v>1.3666382720643369</v>
      </c>
    </row>
    <row r="166" spans="1:7" ht="13" x14ac:dyDescent="0.3">
      <c r="A166" s="38">
        <f t="shared" si="214"/>
        <v>69</v>
      </c>
      <c r="B166" s="167" t="s">
        <v>165</v>
      </c>
      <c r="C166" s="147">
        <f ca="1">'Summary &amp; chart QUARTER data'!C166</f>
        <v>3.8525142402155885</v>
      </c>
      <c r="D166" s="149">
        <f ca="1">DataGrowthRates!CW77</f>
        <v>4.3204210268649605</v>
      </c>
      <c r="E166" s="104">
        <f t="shared" ref="E166" ca="1" si="217">D166-C166</f>
        <v>0.46790678664937202</v>
      </c>
      <c r="F166" s="106">
        <f t="shared" ca="1" si="192"/>
        <v>1.3666382720643369</v>
      </c>
      <c r="G166" s="106">
        <f t="shared" ca="1" si="193"/>
        <v>0.46790678664937202</v>
      </c>
    </row>
    <row r="167" spans="1:7" ht="13" x14ac:dyDescent="0.3">
      <c r="A167" s="38">
        <f t="shared" si="214"/>
        <v>70</v>
      </c>
      <c r="B167" s="167" t="s">
        <v>166</v>
      </c>
      <c r="C167" s="147">
        <f ca="1">'Summary &amp; chart QUARTER data'!C167</f>
        <v>4.370907803928489</v>
      </c>
      <c r="D167" s="149">
        <f ca="1">DataGrowthRates!CW78</f>
        <v>4.1204904503654687</v>
      </c>
      <c r="E167" s="104">
        <f t="shared" ref="E167" ca="1" si="218">D167-C167</f>
        <v>-0.25041735356302031</v>
      </c>
      <c r="F167" s="106">
        <f t="shared" ca="1" si="192"/>
        <v>0.46790678664937202</v>
      </c>
      <c r="G167" s="106">
        <f t="shared" ca="1" si="193"/>
        <v>0.25041735356302031</v>
      </c>
    </row>
    <row r="168" spans="1:7" ht="13" x14ac:dyDescent="0.3">
      <c r="A168" s="38">
        <f t="shared" si="214"/>
        <v>71</v>
      </c>
      <c r="B168" s="167" t="s">
        <v>167</v>
      </c>
      <c r="C168" s="147">
        <f ca="1">'Summary &amp; chart QUARTER data'!C168</f>
        <v>1.4798543268397033</v>
      </c>
      <c r="D168" s="149">
        <f ca="1">DataGrowthRates!CW79</f>
        <v>0.15140927090612097</v>
      </c>
      <c r="E168" s="104">
        <f t="shared" ref="E168" ca="1" si="219">D168-C168</f>
        <v>-1.3284450559335823</v>
      </c>
      <c r="F168" s="106">
        <f t="shared" ca="1" si="192"/>
        <v>-0.25041735356302031</v>
      </c>
      <c r="G168" s="106">
        <f t="shared" ca="1" si="193"/>
        <v>1.3284450559335823</v>
      </c>
    </row>
    <row r="169" spans="1:7" ht="13" x14ac:dyDescent="0.3">
      <c r="A169" s="38">
        <f t="shared" si="214"/>
        <v>72</v>
      </c>
      <c r="B169" s="167" t="s">
        <v>168</v>
      </c>
      <c r="C169" s="147">
        <f ca="1">'Summary &amp; chart QUARTER data'!C169</f>
        <v>-6.6643882433356207</v>
      </c>
      <c r="D169" s="149">
        <f ca="1">DataGrowthRates!CW80</f>
        <v>-5.9576146995829227</v>
      </c>
      <c r="E169" s="104">
        <f t="shared" ref="E169" ca="1" si="220">D169-C169</f>
        <v>0.70677354375269807</v>
      </c>
      <c r="F169" s="106">
        <f t="shared" ca="1" si="192"/>
        <v>-1.3284450559335823</v>
      </c>
      <c r="G169" s="106">
        <f t="shared" ca="1" si="193"/>
        <v>0.70677354375269807</v>
      </c>
    </row>
    <row r="170" spans="1:7" ht="13" x14ac:dyDescent="0.3">
      <c r="A170" s="38">
        <f t="shared" si="214"/>
        <v>73</v>
      </c>
      <c r="B170" s="167" t="s">
        <v>169</v>
      </c>
      <c r="C170" s="147">
        <f ca="1">'Summary &amp; chart QUARTER data'!C170</f>
        <v>-2.4109814043526967</v>
      </c>
      <c r="D170" s="149">
        <f ca="1">DataGrowthRates!CW81</f>
        <v>-2.3319696084161361</v>
      </c>
      <c r="E170" s="104">
        <f t="shared" ref="E170" ca="1" si="221">D170-C170</f>
        <v>7.9011795936560603E-2</v>
      </c>
      <c r="F170" s="106">
        <f t="shared" ca="1" si="192"/>
        <v>0.70677354375269807</v>
      </c>
      <c r="G170" s="106">
        <f t="shared" ca="1" si="193"/>
        <v>7.9011795936560603E-2</v>
      </c>
    </row>
    <row r="171" spans="1:7" ht="13" x14ac:dyDescent="0.3">
      <c r="A171" s="38">
        <f t="shared" si="214"/>
        <v>74</v>
      </c>
      <c r="B171" s="167" t="s">
        <v>170</v>
      </c>
      <c r="C171" s="147">
        <f ca="1">'Summary &amp; chart QUARTER data'!C171</f>
        <v>-5.8653682839834618</v>
      </c>
      <c r="D171" s="149">
        <f ca="1">DataGrowthRates!CW82</f>
        <v>-5.3567371052033659</v>
      </c>
      <c r="E171" s="104">
        <f t="shared" ref="E171" ca="1" si="222">D171-C171</f>
        <v>0.50863117878009589</v>
      </c>
      <c r="F171" s="106">
        <f t="shared" ca="1" si="192"/>
        <v>7.9011795936560603E-2</v>
      </c>
      <c r="G171" s="106">
        <f t="shared" ca="1" si="193"/>
        <v>0.50863117878009589</v>
      </c>
    </row>
    <row r="172" spans="1:7" ht="13" x14ac:dyDescent="0.3">
      <c r="A172" s="38">
        <f t="shared" si="214"/>
        <v>75</v>
      </c>
      <c r="B172" s="167" t="s">
        <v>171</v>
      </c>
      <c r="C172" s="147">
        <f ca="1">'Summary &amp; chart QUARTER data'!C172</f>
        <v>-4.7970694266775213</v>
      </c>
      <c r="D172" s="149">
        <f ca="1">DataGrowthRates!CW83</f>
        <v>-5.1605835207288342</v>
      </c>
      <c r="E172" s="104">
        <f t="shared" ref="E172" ca="1" si="223">D172-C172</f>
        <v>-0.36351409405131285</v>
      </c>
      <c r="F172" s="106">
        <f t="shared" ca="1" si="192"/>
        <v>0.50863117878009589</v>
      </c>
      <c r="G172" s="106">
        <f t="shared" ca="1" si="193"/>
        <v>0.36351409405131285</v>
      </c>
    </row>
    <row r="173" spans="1:7" ht="13" x14ac:dyDescent="0.3">
      <c r="A173" s="38">
        <f t="shared" si="214"/>
        <v>76</v>
      </c>
      <c r="B173" s="167" t="s">
        <v>172</v>
      </c>
      <c r="C173" s="147">
        <f ca="1">'Summary &amp; chart QUARTER data'!C173</f>
        <v>-1.0188792328438649</v>
      </c>
      <c r="D173" s="149">
        <f ca="1">DataGrowthRates!CW84</f>
        <v>0.16799664006721643</v>
      </c>
      <c r="E173" s="104">
        <f t="shared" ref="E173" ca="1" si="224">D173-C173</f>
        <v>1.1868758729110813</v>
      </c>
      <c r="F173" s="106">
        <f t="shared" ca="1" si="192"/>
        <v>-0.36351409405131285</v>
      </c>
      <c r="G173" s="106">
        <f t="shared" ca="1" si="193"/>
        <v>1.1868758729110813</v>
      </c>
    </row>
    <row r="174" spans="1:7" ht="13" x14ac:dyDescent="0.3">
      <c r="A174" s="38">
        <f t="shared" si="214"/>
        <v>77</v>
      </c>
      <c r="B174" s="167" t="s">
        <v>176</v>
      </c>
      <c r="C174" s="147">
        <f ca="1">'Summary &amp; chart QUARTER data'!C174</f>
        <v>-1.0053258332834702</v>
      </c>
      <c r="D174" s="149">
        <f ca="1">DataGrowthRates!CW85</f>
        <v>0.60288177488396244</v>
      </c>
      <c r="E174" s="104">
        <f t="shared" ref="E174" ca="1" si="225">D174-C174</f>
        <v>1.6082076081674326</v>
      </c>
      <c r="F174" s="106">
        <f t="shared" ca="1" si="192"/>
        <v>1.1868758729110813</v>
      </c>
      <c r="G174" s="106">
        <f t="shared" ca="1" si="193"/>
        <v>1.6082076081674326</v>
      </c>
    </row>
    <row r="175" spans="1:7" ht="13" x14ac:dyDescent="0.3">
      <c r="A175" s="38">
        <f t="shared" si="214"/>
        <v>78</v>
      </c>
      <c r="B175" s="167" t="s">
        <v>177</v>
      </c>
      <c r="C175" s="147">
        <f ca="1">'Summary &amp; chart QUARTER data'!C175</f>
        <v>-5.4018366244542239E-2</v>
      </c>
      <c r="D175" s="149"/>
      <c r="E175" s="107"/>
      <c r="F175" s="106">
        <f t="shared" ca="1" si="192"/>
        <v>1.6082076081674326</v>
      </c>
      <c r="G175" s="105"/>
    </row>
    <row r="176" spans="1:7" ht="13" x14ac:dyDescent="0.3">
      <c r="A176" s="38">
        <f t="shared" si="214"/>
        <v>79</v>
      </c>
      <c r="B176" s="167" t="s">
        <v>178</v>
      </c>
      <c r="C176" s="147">
        <f ca="1">'Summary &amp; chart QUARTER data'!C176</f>
        <v>-0.9970817120622486</v>
      </c>
      <c r="D176" s="149"/>
      <c r="E176" s="107"/>
      <c r="F176" s="113"/>
      <c r="G176" s="105"/>
    </row>
    <row r="177" spans="1:7" ht="13" x14ac:dyDescent="0.3">
      <c r="A177" s="38">
        <f t="shared" si="214"/>
        <v>80</v>
      </c>
      <c r="B177" s="167" t="s">
        <v>179</v>
      </c>
      <c r="C177" s="147">
        <f ca="1">'Summary &amp; chart QUARTER data'!C177</f>
        <v>7.7867625037450663E-2</v>
      </c>
      <c r="D177" s="149"/>
      <c r="E177" s="107"/>
      <c r="F177" s="113"/>
      <c r="G177" s="105"/>
    </row>
    <row r="178" spans="1:7" ht="13" x14ac:dyDescent="0.3">
      <c r="A178" s="38">
        <f t="shared" si="214"/>
        <v>81</v>
      </c>
      <c r="B178" s="167" t="s">
        <v>193</v>
      </c>
      <c r="C178" s="147">
        <f ca="1">'Summary &amp; chart QUARTER data'!C178</f>
        <v>-1.1865524060645951</v>
      </c>
      <c r="D178" s="149"/>
      <c r="E178" s="104"/>
      <c r="F178" s="106"/>
      <c r="G178" s="106"/>
    </row>
    <row r="179" spans="1:7" ht="13" x14ac:dyDescent="0.3">
      <c r="A179" s="38">
        <f t="shared" si="214"/>
        <v>82</v>
      </c>
      <c r="B179" s="167" t="s">
        <v>194</v>
      </c>
      <c r="C179" s="147"/>
      <c r="D179" s="149"/>
      <c r="E179" s="107"/>
      <c r="F179" s="106"/>
      <c r="G179" s="105"/>
    </row>
    <row r="180" spans="1:7" ht="13" x14ac:dyDescent="0.3">
      <c r="A180" s="38">
        <f t="shared" si="214"/>
        <v>83</v>
      </c>
      <c r="B180" s="167" t="s">
        <v>195</v>
      </c>
      <c r="C180" s="147"/>
      <c r="D180" s="149"/>
      <c r="E180" s="107"/>
      <c r="F180" s="113"/>
      <c r="G180" s="105"/>
    </row>
    <row r="181" spans="1:7" ht="13" x14ac:dyDescent="0.3">
      <c r="A181" s="38">
        <f t="shared" si="214"/>
        <v>84</v>
      </c>
      <c r="B181" s="167" t="s">
        <v>196</v>
      </c>
      <c r="C181" s="147"/>
      <c r="D181" s="149"/>
      <c r="E181" s="107"/>
      <c r="F181" s="113"/>
      <c r="G181" s="105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87">
    <cfRule type="cellIs" dxfId="3" priority="13" stopIfTrue="1" operator="equal">
      <formula>""""""</formula>
    </cfRule>
    <cfRule type="cellIs" dxfId="2" priority="17" stopIfTrue="1" operator="equal">
      <formula>""" """</formula>
    </cfRule>
  </conditionalFormatting>
  <conditionalFormatting sqref="C98:D181">
    <cfRule type="cellIs" dxfId="1" priority="1" stopIfTrue="1" operator="equal">
      <formula>""""""</formula>
    </cfRule>
    <cfRule type="cellIs" dxfId="0" priority="2" stopIfTrue="1" operator="equal">
      <formula>""" """</formula>
    </cfRule>
  </conditionalFormatting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9"/>
  <sheetViews>
    <sheetView showGridLines="0" workbookViewId="0"/>
  </sheetViews>
  <sheetFormatPr defaultRowHeight="12.5" x14ac:dyDescent="0.25"/>
  <cols>
    <col min="2" max="2" width="127.90625" customWidth="1"/>
  </cols>
  <sheetData>
    <row r="1" spans="1:2" x14ac:dyDescent="0.25">
      <c r="A1" s="66"/>
      <c r="B1" s="66"/>
    </row>
    <row r="9" spans="1:2" ht="31.5" customHeight="1" x14ac:dyDescent="0.25"/>
  </sheetData>
  <pageMargins left="0.7" right="0.7" top="0.75" bottom="0.75" header="0.3" footer="0.3"/>
  <pageSetup paperSize="9" orientation="portrait" verticalDpi="4" r:id="rId1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393700</xdr:colOff>
                <xdr:row>51</xdr:row>
                <xdr:rowOff>69850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2012-01-12T12:51:18Z</cp:lastPrinted>
  <dcterms:created xsi:type="dcterms:W3CDTF">2011-01-14T13:54:52Z</dcterms:created>
  <dcterms:modified xsi:type="dcterms:W3CDTF">2025-06-23T10:33:49Z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2019-09-17T14:28:43Z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9c66d088-3793-427c-903c-00009e269bdd</vt:lpwstr>
  </property>
  <property fmtid="{D5CDD505-2E9C-101B-9397-08002B2CF9AE}" pid="8" name="MSIP_Label_ba62f585-b40f-4ab9-bafe-39150f03d124_ContentBits">
    <vt:lpwstr>0</vt:lpwstr>
  </property>
</Properties>
</file>