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55C04EF5-FEE0-4F8C-82C7-732669529C27}" xr6:coauthVersionLast="47" xr6:coauthVersionMax="47" xr10:uidLastSave="{A4E98EED-B40E-4FA2-8118-1F1C5BDEE65A}"/>
  <bookViews>
    <workbookView xWindow="-110" yWindow="-110" windowWidth="19420" windowHeight="10300" tabRatio="92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8" i="25" l="1"/>
  <c r="A179" i="25" s="1"/>
  <c r="A180" i="25" s="1"/>
  <c r="A181" i="25" s="1"/>
  <c r="A84" i="25"/>
  <c r="A85" i="25" s="1"/>
  <c r="A86" i="25" s="1"/>
  <c r="A87" i="25" s="1"/>
  <c r="A178" i="24"/>
  <c r="A179" i="24" s="1"/>
  <c r="A180" i="24" s="1"/>
  <c r="A181" i="24" s="1"/>
  <c r="A84" i="24"/>
  <c r="A85" i="24"/>
  <c r="A86" i="24"/>
  <c r="A87" i="24"/>
  <c r="CG89" i="12"/>
  <c r="CH89" i="12"/>
  <c r="CG14" i="12"/>
  <c r="CG28" i="12"/>
  <c r="CH31" i="12"/>
  <c r="CH32" i="12"/>
  <c r="CH46" i="12"/>
  <c r="CG56" i="12"/>
  <c r="CH60" i="12"/>
  <c r="CF64" i="12"/>
  <c r="CE81" i="12"/>
  <c r="CD183" i="12"/>
  <c r="CC183" i="12"/>
  <c r="CB183" i="12"/>
  <c r="CA183" i="12"/>
  <c r="BZ183" i="12"/>
  <c r="BY183" i="12"/>
  <c r="BX183" i="12"/>
  <c r="BW183" i="12"/>
  <c r="BV183" i="12"/>
  <c r="BU183" i="12"/>
  <c r="BT183" i="12"/>
  <c r="BS183" i="12"/>
  <c r="BR183" i="12"/>
  <c r="BQ183" i="12"/>
  <c r="BP183" i="12"/>
  <c r="BO183" i="12"/>
  <c r="BN183" i="12"/>
  <c r="BM183" i="12"/>
  <c r="BL183" i="12"/>
  <c r="BK183" i="12"/>
  <c r="BJ183" i="12"/>
  <c r="BI183" i="12"/>
  <c r="BH183" i="12"/>
  <c r="BG183" i="12"/>
  <c r="BF183" i="12"/>
  <c r="BE183" i="12"/>
  <c r="BD183" i="12"/>
  <c r="BC183" i="12"/>
  <c r="BB183" i="12"/>
  <c r="BA183" i="12"/>
  <c r="AZ183" i="12"/>
  <c r="AY183" i="12"/>
  <c r="A183" i="12"/>
  <c r="CD182" i="12"/>
  <c r="CC182" i="12"/>
  <c r="CB182" i="12"/>
  <c r="CA182" i="12"/>
  <c r="BZ182" i="12"/>
  <c r="BY182" i="12"/>
  <c r="BX182" i="12"/>
  <c r="BW182" i="12"/>
  <c r="BV182" i="12"/>
  <c r="BU182" i="12"/>
  <c r="BT182" i="12"/>
  <c r="BS182" i="12"/>
  <c r="BR182" i="12"/>
  <c r="BQ182" i="12"/>
  <c r="BP182" i="12"/>
  <c r="BO182" i="12"/>
  <c r="BN182" i="12"/>
  <c r="BM182" i="12"/>
  <c r="BL182" i="12"/>
  <c r="BK182" i="12"/>
  <c r="BJ182" i="12"/>
  <c r="BI182" i="12"/>
  <c r="BH182" i="12"/>
  <c r="BG182" i="12"/>
  <c r="BF182" i="12"/>
  <c r="BE182" i="12"/>
  <c r="BD182" i="12"/>
  <c r="BC182" i="12"/>
  <c r="BB182" i="12"/>
  <c r="BA182" i="12"/>
  <c r="AZ182" i="12"/>
  <c r="AY182" i="12"/>
  <c r="A182" i="12"/>
  <c r="CD181" i="12"/>
  <c r="CC181" i="12"/>
  <c r="CB181" i="12"/>
  <c r="CA181" i="12"/>
  <c r="BZ181" i="12"/>
  <c r="BY181" i="12"/>
  <c r="BX181" i="12"/>
  <c r="BW181" i="12"/>
  <c r="BV181" i="12"/>
  <c r="BU181" i="12"/>
  <c r="BT181" i="12"/>
  <c r="BS181" i="12"/>
  <c r="BR181" i="12"/>
  <c r="BQ181" i="12"/>
  <c r="BP181" i="12"/>
  <c r="BO181" i="12"/>
  <c r="BN181" i="12"/>
  <c r="BM181" i="12"/>
  <c r="BL181" i="12"/>
  <c r="BK181" i="12"/>
  <c r="BJ181" i="12"/>
  <c r="BI181" i="12"/>
  <c r="BH181" i="12"/>
  <c r="BG181" i="12"/>
  <c r="BF181" i="12"/>
  <c r="BE181" i="12"/>
  <c r="BD181" i="12"/>
  <c r="BC181" i="12"/>
  <c r="BB181" i="12"/>
  <c r="BA181" i="12"/>
  <c r="AZ181" i="12"/>
  <c r="AY181" i="12"/>
  <c r="A181" i="12"/>
  <c r="CD180" i="12"/>
  <c r="CC180" i="12"/>
  <c r="CB180" i="12"/>
  <c r="CA180" i="12"/>
  <c r="BZ180" i="12"/>
  <c r="BY180" i="12"/>
  <c r="BX180" i="12"/>
  <c r="BW180" i="12"/>
  <c r="BV180" i="12"/>
  <c r="BU180" i="12"/>
  <c r="BT180" i="12"/>
  <c r="BS180" i="12"/>
  <c r="BR180" i="12"/>
  <c r="BQ180" i="12"/>
  <c r="BP180" i="12"/>
  <c r="BO180" i="12"/>
  <c r="BN180" i="12"/>
  <c r="BM180" i="12"/>
  <c r="BL180" i="12"/>
  <c r="BK180" i="12"/>
  <c r="BJ180" i="12"/>
  <c r="BI180" i="12"/>
  <c r="BH180" i="12"/>
  <c r="BG180" i="12"/>
  <c r="BF180" i="12"/>
  <c r="BE180" i="12"/>
  <c r="BD180" i="12"/>
  <c r="BC180" i="12"/>
  <c r="BB180" i="12"/>
  <c r="BA180" i="12"/>
  <c r="AZ180" i="12"/>
  <c r="AY180" i="12"/>
  <c r="A180" i="12"/>
  <c r="CH98" i="12"/>
  <c r="CG98" i="12"/>
  <c r="CF98" i="12"/>
  <c r="CE98" i="12"/>
  <c r="CH97" i="12"/>
  <c r="CG97" i="12"/>
  <c r="CF97" i="12"/>
  <c r="CE97" i="12"/>
  <c r="CH198" i="8"/>
  <c r="CH205" i="8"/>
  <c r="CF206" i="8"/>
  <c r="CH208" i="8"/>
  <c r="CH180" i="8"/>
  <c r="CH100" i="8"/>
  <c r="CF105" i="8"/>
  <c r="CG108" i="8"/>
  <c r="CH111" i="8"/>
  <c r="CH128" i="8"/>
  <c r="CF133" i="8"/>
  <c r="CG136" i="8"/>
  <c r="CF147" i="8"/>
  <c r="CH153" i="8"/>
  <c r="CH156" i="8"/>
  <c r="CH157" i="8"/>
  <c r="CH167" i="8"/>
  <c r="CH85" i="12"/>
  <c r="CE86" i="12"/>
  <c r="CG86" i="12"/>
  <c r="CG87" i="12"/>
  <c r="CH182" i="8"/>
  <c r="DP89" i="8"/>
  <c r="CG90" i="12"/>
  <c r="CH90" i="12"/>
  <c r="CH91" i="12"/>
  <c r="CH84" i="12"/>
  <c r="CH178" i="8"/>
  <c r="CH177" i="8"/>
  <c r="CH176" i="8"/>
  <c r="CH171" i="8"/>
  <c r="CH170" i="8"/>
  <c r="CH169" i="8"/>
  <c r="CH168" i="8"/>
  <c r="CH166" i="8"/>
  <c r="CH165" i="8"/>
  <c r="CH163" i="8"/>
  <c r="CH155" i="8"/>
  <c r="CH154" i="8"/>
  <c r="CH151" i="8"/>
  <c r="CH146" i="8"/>
  <c r="CH149" i="8"/>
  <c r="CH202" i="8"/>
  <c r="CH143" i="8"/>
  <c r="CH142" i="8"/>
  <c r="CH141" i="8"/>
  <c r="CH140" i="8"/>
  <c r="CH139" i="8"/>
  <c r="CH138" i="8"/>
  <c r="CH137" i="8"/>
  <c r="CH135" i="8"/>
  <c r="CH129" i="8"/>
  <c r="CH127" i="8"/>
  <c r="CH126" i="8"/>
  <c r="CH125" i="8"/>
  <c r="CH123" i="8"/>
  <c r="CH118" i="8"/>
  <c r="CH121" i="8"/>
  <c r="CH195" i="8"/>
  <c r="CH115" i="8"/>
  <c r="CH114" i="8"/>
  <c r="CH113" i="8"/>
  <c r="CH112" i="8"/>
  <c r="CH110" i="8"/>
  <c r="CH109" i="8"/>
  <c r="CH107" i="8"/>
  <c r="CH101" i="8"/>
  <c r="CH191" i="8"/>
  <c r="CG84" i="12"/>
  <c r="CG178" i="8"/>
  <c r="CH178" i="12" s="1"/>
  <c r="CH79" i="12"/>
  <c r="CG209" i="8"/>
  <c r="CH76" i="12"/>
  <c r="CH75" i="12"/>
  <c r="CH74" i="12"/>
  <c r="CH73" i="12"/>
  <c r="CH72" i="12"/>
  <c r="CG165" i="8"/>
  <c r="CG207" i="8"/>
  <c r="CG162" i="8"/>
  <c r="CH63" i="12"/>
  <c r="CH62" i="12"/>
  <c r="CH61" i="12"/>
  <c r="CH58" i="12"/>
  <c r="CG151" i="8"/>
  <c r="CG150" i="8"/>
  <c r="CG53" i="12"/>
  <c r="CH51" i="12"/>
  <c r="CH49" i="12"/>
  <c r="CH48" i="12"/>
  <c r="CH47" i="12"/>
  <c r="CH44" i="12"/>
  <c r="CG137" i="8"/>
  <c r="CG200" i="8"/>
  <c r="CG134" i="8"/>
  <c r="CH35" i="12"/>
  <c r="CH34" i="12"/>
  <c r="CH33" i="12"/>
  <c r="CH30" i="12"/>
  <c r="CG123" i="8"/>
  <c r="CG122" i="8"/>
  <c r="CH23" i="12"/>
  <c r="CG195" i="8"/>
  <c r="CH20" i="12"/>
  <c r="CH19" i="12"/>
  <c r="CH17" i="12"/>
  <c r="CH16" i="12"/>
  <c r="CG109" i="8"/>
  <c r="CG193" i="8"/>
  <c r="CG106" i="8"/>
  <c r="CH6" i="12"/>
  <c r="CH5" i="12"/>
  <c r="CG82" i="12"/>
  <c r="CF176" i="8"/>
  <c r="CF175" i="8"/>
  <c r="CF174" i="8"/>
  <c r="CG77" i="12"/>
  <c r="CF169" i="8"/>
  <c r="CF168" i="8"/>
  <c r="CG72" i="12"/>
  <c r="CG70" i="12"/>
  <c r="CG68" i="12"/>
  <c r="CF161" i="8"/>
  <c r="CF160" i="8"/>
  <c r="CF155" i="8"/>
  <c r="CG59" i="12"/>
  <c r="CG58" i="12"/>
  <c r="CG54" i="12"/>
  <c r="CF146" i="8"/>
  <c r="CF141" i="8"/>
  <c r="CF140" i="8"/>
  <c r="CG44" i="12"/>
  <c r="CG42" i="12"/>
  <c r="CG40" i="12"/>
  <c r="CF199" i="8"/>
  <c r="CF127" i="8"/>
  <c r="CG31" i="12"/>
  <c r="CG30" i="12"/>
  <c r="CG26" i="12"/>
  <c r="CF119" i="8"/>
  <c r="CF118" i="8"/>
  <c r="CF113" i="8"/>
  <c r="CF108" i="8"/>
  <c r="CG108" i="12" s="1"/>
  <c r="CG16" i="12"/>
  <c r="CG12" i="12"/>
  <c r="CF192" i="8"/>
  <c r="CF102" i="8"/>
  <c r="CF82" i="12"/>
  <c r="CF81" i="12"/>
  <c r="DP80" i="8"/>
  <c r="CE79" i="12"/>
  <c r="DP78" i="8"/>
  <c r="DP77" i="8"/>
  <c r="CE76" i="12"/>
  <c r="CE166" i="8"/>
  <c r="DP70" i="8"/>
  <c r="DP69" i="8"/>
  <c r="CF68" i="12"/>
  <c r="CE67" i="12"/>
  <c r="DP66" i="8"/>
  <c r="CE65" i="12"/>
  <c r="DP64" i="8"/>
  <c r="DP63" i="8"/>
  <c r="CE62" i="12"/>
  <c r="DP56" i="8"/>
  <c r="CF54" i="12"/>
  <c r="CE53" i="12"/>
  <c r="DP52" i="8"/>
  <c r="CE51" i="12"/>
  <c r="DP50" i="8"/>
  <c r="DP49" i="8"/>
  <c r="CE48" i="12"/>
  <c r="CE46" i="12"/>
  <c r="CE138" i="8"/>
  <c r="CE133" i="8"/>
  <c r="CF40" i="12"/>
  <c r="CE39" i="12"/>
  <c r="DP38" i="8"/>
  <c r="CE37" i="12"/>
  <c r="DP36" i="8"/>
  <c r="DP35" i="8"/>
  <c r="CE34" i="12"/>
  <c r="DP27" i="8"/>
  <c r="CF26" i="12"/>
  <c r="CF25" i="12"/>
  <c r="DP24" i="8"/>
  <c r="CE23" i="12"/>
  <c r="DP22" i="8"/>
  <c r="DP21" i="8"/>
  <c r="CE20" i="12"/>
  <c r="CE110" i="8"/>
  <c r="DP14" i="8"/>
  <c r="DP13" i="8"/>
  <c r="CF12" i="12"/>
  <c r="CF11" i="12"/>
  <c r="DP10" i="8"/>
  <c r="CE9" i="12"/>
  <c r="CE7" i="12"/>
  <c r="CE6" i="12"/>
  <c r="DH90" i="8"/>
  <c r="DH91" i="8"/>
  <c r="DH92" i="8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/>
  <c r="DB90" i="8"/>
  <c r="DC90" i="8"/>
  <c r="DB91" i="8"/>
  <c r="DB92" i="8" s="1"/>
  <c r="DC92" i="8" s="1"/>
  <c r="CT90" i="8"/>
  <c r="CT91" i="8"/>
  <c r="CT92" i="8"/>
  <c r="CT89" i="8"/>
  <c r="DH89" i="8"/>
  <c r="CN91" i="8"/>
  <c r="CQ88" i="8" s="1"/>
  <c r="CN92" i="8"/>
  <c r="CQ89" i="8" s="1"/>
  <c r="CR83" i="8"/>
  <c r="CR84" i="8"/>
  <c r="CR85" i="8"/>
  <c r="CQ86" i="8"/>
  <c r="CQ87" i="8"/>
  <c r="CO87" i="8"/>
  <c r="CP87" i="8"/>
  <c r="CO88" i="8"/>
  <c r="CP88" i="8"/>
  <c r="CO89" i="8"/>
  <c r="CP89" i="8" s="1"/>
  <c r="CN89" i="8"/>
  <c r="CN90" i="8"/>
  <c r="BZ210" i="8"/>
  <c r="BZ209" i="8"/>
  <c r="BY209" i="8"/>
  <c r="BX209" i="8"/>
  <c r="BW209" i="8"/>
  <c r="BV209" i="8"/>
  <c r="BZ208" i="8"/>
  <c r="BY208" i="8"/>
  <c r="BX208" i="8"/>
  <c r="BW208" i="8"/>
  <c r="BV208" i="8"/>
  <c r="BU208" i="8"/>
  <c r="BT208" i="8"/>
  <c r="BS208" i="8"/>
  <c r="BR208" i="8"/>
  <c r="DI89" i="8"/>
  <c r="DM85" i="8"/>
  <c r="DL88" i="8"/>
  <c r="DJ89" i="8"/>
  <c r="CE25" i="12" l="1"/>
  <c r="CE126" i="8"/>
  <c r="CE126" i="12" s="1"/>
  <c r="CE140" i="8"/>
  <c r="CE154" i="8"/>
  <c r="CE154" i="12" s="1"/>
  <c r="DP86" i="8"/>
  <c r="CH209" i="8"/>
  <c r="CF154" i="8"/>
  <c r="CG48" i="12"/>
  <c r="CG125" i="8"/>
  <c r="CH125" i="12" s="1"/>
  <c r="CE103" i="8"/>
  <c r="CE103" i="12" s="1"/>
  <c r="CF193" i="8"/>
  <c r="CG27" i="12"/>
  <c r="CG115" i="8"/>
  <c r="CH115" i="12" s="1"/>
  <c r="CE192" i="8"/>
  <c r="CF67" i="12"/>
  <c r="CF39" i="12"/>
  <c r="DP12" i="8"/>
  <c r="CF136" i="8"/>
  <c r="CG136" i="12" s="1"/>
  <c r="DP54" i="8"/>
  <c r="CG202" i="8"/>
  <c r="CG62" i="12"/>
  <c r="CG143" i="8"/>
  <c r="CH143" i="12" s="1"/>
  <c r="CG139" i="8"/>
  <c r="CH139" i="12" s="1"/>
  <c r="CH193" i="8"/>
  <c r="CH200" i="8"/>
  <c r="CH207" i="8"/>
  <c r="CF132" i="8"/>
  <c r="DP82" i="8"/>
  <c r="CH59" i="12"/>
  <c r="CG34" i="12"/>
  <c r="CG129" i="8"/>
  <c r="CH129" i="12" s="1"/>
  <c r="CF202" i="8"/>
  <c r="CG63" i="12"/>
  <c r="CG210" i="8"/>
  <c r="CE171" i="8"/>
  <c r="CE171" i="12" s="1"/>
  <c r="CG153" i="8"/>
  <c r="CH153" i="12" s="1"/>
  <c r="CF104" i="8"/>
  <c r="CE202" i="8"/>
  <c r="CH18" i="12"/>
  <c r="CF103" i="8"/>
  <c r="CG103" i="12" s="1"/>
  <c r="CF117" i="8"/>
  <c r="CF131" i="8"/>
  <c r="CF145" i="8"/>
  <c r="CF159" i="8"/>
  <c r="CF173" i="8"/>
  <c r="CH201" i="8"/>
  <c r="CF53" i="12"/>
  <c r="CG191" i="8"/>
  <c r="DP68" i="8"/>
  <c r="CG101" i="8"/>
  <c r="CH101" i="12" s="1"/>
  <c r="CE11" i="12"/>
  <c r="CG6" i="12"/>
  <c r="CF87" i="12"/>
  <c r="CG167" i="8"/>
  <c r="CH167" i="12" s="1"/>
  <c r="CG146" i="8"/>
  <c r="CH146" i="12" s="1"/>
  <c r="CH45" i="12"/>
  <c r="CF106" i="8"/>
  <c r="CF196" i="8"/>
  <c r="CF134" i="8"/>
  <c r="CF203" i="8"/>
  <c r="CF162" i="8"/>
  <c r="CF210" i="8"/>
  <c r="CH181" i="8"/>
  <c r="CH164" i="8"/>
  <c r="CG180" i="8"/>
  <c r="CH180" i="12" s="1"/>
  <c r="CH42" i="12"/>
  <c r="CH7" i="12"/>
  <c r="CG76" i="12"/>
  <c r="CG181" i="8"/>
  <c r="CG164" i="8"/>
  <c r="CH164" i="12" s="1"/>
  <c r="CH179" i="8"/>
  <c r="CH194" i="8"/>
  <c r="CG7" i="12"/>
  <c r="CG111" i="8"/>
  <c r="CH111" i="12" s="1"/>
  <c r="CH88" i="12"/>
  <c r="CG20" i="12"/>
  <c r="CF200" i="8"/>
  <c r="CG55" i="12"/>
  <c r="CF207" i="8"/>
  <c r="CF178" i="8"/>
  <c r="CG178" i="12" s="1"/>
  <c r="CG194" i="8"/>
  <c r="CG126" i="8"/>
  <c r="CH126" i="12" s="1"/>
  <c r="CG201" i="8"/>
  <c r="CG154" i="8"/>
  <c r="CG208" i="8"/>
  <c r="CH102" i="8"/>
  <c r="CH116" i="8"/>
  <c r="CH130" i="8"/>
  <c r="CH144" i="8"/>
  <c r="CH158" i="8"/>
  <c r="CH172" i="8"/>
  <c r="CF164" i="8"/>
  <c r="CF177" i="8"/>
  <c r="CH39" i="12"/>
  <c r="CE50" i="12"/>
  <c r="CE115" i="8"/>
  <c r="CE115" i="12" s="1"/>
  <c r="CE177" i="8"/>
  <c r="CE177" i="12" s="1"/>
  <c r="CE199" i="8"/>
  <c r="CF22" i="12"/>
  <c r="CE136" i="8"/>
  <c r="CE136" i="12" s="1"/>
  <c r="CE150" i="8"/>
  <c r="CE150" i="12" s="1"/>
  <c r="CE157" i="8"/>
  <c r="CE157" i="12" s="1"/>
  <c r="CE211" i="8"/>
  <c r="DP41" i="8"/>
  <c r="CE64" i="12"/>
  <c r="CE22" i="12"/>
  <c r="CE113" i="8"/>
  <c r="CE113" i="12" s="1"/>
  <c r="CE127" i="8"/>
  <c r="CE127" i="12" s="1"/>
  <c r="CE141" i="8"/>
  <c r="CE141" i="12" s="1"/>
  <c r="CE155" i="8"/>
  <c r="CE155" i="12" s="1"/>
  <c r="CE169" i="8"/>
  <c r="CF169" i="12" s="1"/>
  <c r="CE195" i="8"/>
  <c r="CE18" i="12"/>
  <c r="CE129" i="8"/>
  <c r="CE129" i="12" s="1"/>
  <c r="CE60" i="12"/>
  <c r="CE209" i="8"/>
  <c r="CF78" i="12"/>
  <c r="CE78" i="12"/>
  <c r="CE36" i="12"/>
  <c r="CE206" i="8"/>
  <c r="CF8" i="12"/>
  <c r="CE101" i="8"/>
  <c r="CE101" i="12" s="1"/>
  <c r="DP26" i="8"/>
  <c r="CE74" i="12"/>
  <c r="CE32" i="12"/>
  <c r="CE8" i="12"/>
  <c r="CF36" i="12"/>
  <c r="CE143" i="8"/>
  <c r="CE143" i="12" s="1"/>
  <c r="DP40" i="8"/>
  <c r="CF50" i="12"/>
  <c r="CF133" i="12"/>
  <c r="CE133" i="12"/>
  <c r="CH136" i="12"/>
  <c r="CE140" i="12"/>
  <c r="CF140" i="12"/>
  <c r="CE197" i="8"/>
  <c r="CE124" i="8"/>
  <c r="CE204" i="8"/>
  <c r="CE152" i="8"/>
  <c r="CG33" i="12"/>
  <c r="CF128" i="8"/>
  <c r="CG128" i="12" s="1"/>
  <c r="CF198" i="8"/>
  <c r="CG61" i="12"/>
  <c r="CF156" i="8"/>
  <c r="CF205" i="8"/>
  <c r="CH9" i="12"/>
  <c r="CG192" i="8"/>
  <c r="CH12" i="12"/>
  <c r="CH26" i="12"/>
  <c r="CH40" i="12"/>
  <c r="CH54" i="12"/>
  <c r="CH68" i="12"/>
  <c r="CH82" i="12"/>
  <c r="CH87" i="12"/>
  <c r="CF143" i="8"/>
  <c r="CG143" i="12" s="1"/>
  <c r="CH122" i="8"/>
  <c r="CH122" i="12" s="1"/>
  <c r="CG104" i="8"/>
  <c r="CE85" i="12"/>
  <c r="CF15" i="12"/>
  <c r="CH78" i="12"/>
  <c r="CG173" i="8"/>
  <c r="CH37" i="12"/>
  <c r="CG199" i="8"/>
  <c r="CH65" i="12"/>
  <c r="CG206" i="8"/>
  <c r="CH24" i="12"/>
  <c r="CG119" i="8"/>
  <c r="CH80" i="12"/>
  <c r="CG175" i="8"/>
  <c r="CH175" i="12" s="1"/>
  <c r="CE105" i="8"/>
  <c r="CE17" i="12"/>
  <c r="CE194" i="8"/>
  <c r="CF17" i="12"/>
  <c r="DP17" i="8"/>
  <c r="CE73" i="12"/>
  <c r="CE208" i="8"/>
  <c r="CF73" i="12"/>
  <c r="DP73" i="8"/>
  <c r="CF130" i="8"/>
  <c r="CF35" i="12"/>
  <c r="CF144" i="8"/>
  <c r="CF49" i="12"/>
  <c r="CF172" i="8"/>
  <c r="CG172" i="12" s="1"/>
  <c r="CF77" i="12"/>
  <c r="CG196" i="8"/>
  <c r="CG120" i="8"/>
  <c r="CH197" i="8"/>
  <c r="CH124" i="8"/>
  <c r="CH104" i="8"/>
  <c r="CG39" i="12"/>
  <c r="CF5" i="12"/>
  <c r="CH27" i="12"/>
  <c r="CH55" i="12"/>
  <c r="CG171" i="8"/>
  <c r="CH171" i="12" s="1"/>
  <c r="CF153" i="8"/>
  <c r="CG153" i="12" s="1"/>
  <c r="CH132" i="8"/>
  <c r="CF112" i="8"/>
  <c r="CG112" i="12" s="1"/>
  <c r="CG176" i="8"/>
  <c r="CH176" i="12" s="1"/>
  <c r="DP55" i="8"/>
  <c r="CG60" i="12"/>
  <c r="CH25" i="12"/>
  <c r="CE15" i="12"/>
  <c r="CE179" i="8"/>
  <c r="CE84" i="12"/>
  <c r="CF84" i="12"/>
  <c r="CE110" i="12"/>
  <c r="CF29" i="12"/>
  <c r="CH162" i="12"/>
  <c r="CH123" i="12"/>
  <c r="CH151" i="12"/>
  <c r="CH150" i="8"/>
  <c r="CH150" i="12" s="1"/>
  <c r="CF71" i="12"/>
  <c r="CF60" i="12"/>
  <c r="CG49" i="12"/>
  <c r="CG25" i="12"/>
  <c r="CH14" i="12"/>
  <c r="DP84" i="8"/>
  <c r="CG18" i="12"/>
  <c r="CE138" i="12"/>
  <c r="CG5" i="12"/>
  <c r="CF100" i="8"/>
  <c r="CF191" i="8"/>
  <c r="CG19" i="12"/>
  <c r="CF114" i="8"/>
  <c r="CG47" i="12"/>
  <c r="CF142" i="8"/>
  <c r="CG75" i="12"/>
  <c r="CF170" i="8"/>
  <c r="DP85" i="8"/>
  <c r="CE44" i="12"/>
  <c r="CF44" i="12"/>
  <c r="CE139" i="8"/>
  <c r="DP44" i="8"/>
  <c r="DP43" i="8"/>
  <c r="CF74" i="12"/>
  <c r="CG131" i="12"/>
  <c r="CF19" i="12"/>
  <c r="CF47" i="12"/>
  <c r="CF75" i="12"/>
  <c r="CG23" i="12"/>
  <c r="CG51" i="12"/>
  <c r="CG79" i="12"/>
  <c r="CG10" i="12"/>
  <c r="CG24" i="12"/>
  <c r="CG38" i="12"/>
  <c r="CG52" i="12"/>
  <c r="CG66" i="12"/>
  <c r="CH137" i="12"/>
  <c r="CG179" i="8"/>
  <c r="CH179" i="12" s="1"/>
  <c r="CG134" i="12"/>
  <c r="CG162" i="12"/>
  <c r="CH15" i="12"/>
  <c r="CH29" i="12"/>
  <c r="CH43" i="12"/>
  <c r="CH57" i="12"/>
  <c r="CH71" i="12"/>
  <c r="CH160" i="8"/>
  <c r="CE122" i="8"/>
  <c r="DP57" i="8"/>
  <c r="CH81" i="12"/>
  <c r="CE71" i="12"/>
  <c r="CF154" i="12"/>
  <c r="CE42" i="12"/>
  <c r="CF42" i="12"/>
  <c r="CE137" i="8"/>
  <c r="CH8" i="12"/>
  <c r="CG103" i="8"/>
  <c r="CH36" i="12"/>
  <c r="CG131" i="8"/>
  <c r="CH64" i="12"/>
  <c r="CG159" i="8"/>
  <c r="CE166" i="12"/>
  <c r="CF18" i="12"/>
  <c r="CF115" i="8"/>
  <c r="CG115" i="12" s="1"/>
  <c r="CE31" i="12"/>
  <c r="CF31" i="12"/>
  <c r="DP31" i="8"/>
  <c r="CF116" i="8"/>
  <c r="CF21" i="12"/>
  <c r="CG203" i="8"/>
  <c r="CG148" i="8"/>
  <c r="CE164" i="8"/>
  <c r="CF125" i="8"/>
  <c r="CG125" i="12" s="1"/>
  <c r="CF85" i="12"/>
  <c r="CH28" i="12"/>
  <c r="CF33" i="12"/>
  <c r="CF61" i="12"/>
  <c r="CG9" i="12"/>
  <c r="CG37" i="12"/>
  <c r="CG65" i="12"/>
  <c r="CH109" i="12"/>
  <c r="CH165" i="12"/>
  <c r="CF171" i="8"/>
  <c r="CE161" i="8"/>
  <c r="CG132" i="8"/>
  <c r="CF122" i="8"/>
  <c r="CG122" i="12" s="1"/>
  <c r="CE112" i="8"/>
  <c r="CG106" i="12"/>
  <c r="CH181" i="12"/>
  <c r="CG160" i="8"/>
  <c r="CF150" i="8"/>
  <c r="CG150" i="12" s="1"/>
  <c r="CF101" i="8"/>
  <c r="CG101" i="12" s="1"/>
  <c r="CG81" i="12"/>
  <c r="CH70" i="12"/>
  <c r="CG46" i="12"/>
  <c r="CH11" i="12"/>
  <c r="CF56" i="12"/>
  <c r="CE56" i="12"/>
  <c r="CE151" i="8"/>
  <c r="CH22" i="12"/>
  <c r="CG117" i="8"/>
  <c r="CE180" i="8"/>
  <c r="CG88" i="12"/>
  <c r="CH174" i="8"/>
  <c r="CG205" i="8"/>
  <c r="CH10" i="12"/>
  <c r="CG105" i="8"/>
  <c r="CG105" i="12" s="1"/>
  <c r="CH66" i="12"/>
  <c r="CG161" i="8"/>
  <c r="CE88" i="12"/>
  <c r="CF88" i="12"/>
  <c r="DP88" i="8"/>
  <c r="CG74" i="12"/>
  <c r="CE29" i="12"/>
  <c r="CH134" i="12"/>
  <c r="CH154" i="12"/>
  <c r="CH212" i="8"/>
  <c r="CG119" i="12"/>
  <c r="CF111" i="8"/>
  <c r="CF209" i="8"/>
  <c r="DP15" i="8"/>
  <c r="CF57" i="12"/>
  <c r="CF46" i="12"/>
  <c r="CG35" i="12"/>
  <c r="CG11" i="12"/>
  <c r="CE58" i="12"/>
  <c r="CF58" i="12"/>
  <c r="CE153" i="8"/>
  <c r="DP58" i="8"/>
  <c r="CH38" i="12"/>
  <c r="CG133" i="8"/>
  <c r="CG133" i="12" s="1"/>
  <c r="CG174" i="8"/>
  <c r="CF109" i="8"/>
  <c r="CG109" i="12" s="1"/>
  <c r="CF123" i="8"/>
  <c r="CG123" i="12" s="1"/>
  <c r="CF137" i="8"/>
  <c r="CG137" i="12" s="1"/>
  <c r="CF151" i="8"/>
  <c r="CG151" i="12" s="1"/>
  <c r="CF165" i="8"/>
  <c r="CG165" i="12" s="1"/>
  <c r="CF179" i="8"/>
  <c r="CG113" i="8"/>
  <c r="CH113" i="12" s="1"/>
  <c r="CG127" i="8"/>
  <c r="CH127" i="12" s="1"/>
  <c r="CG141" i="8"/>
  <c r="CH141" i="12" s="1"/>
  <c r="CG155" i="8"/>
  <c r="CH155" i="12" s="1"/>
  <c r="CH103" i="8"/>
  <c r="CH117" i="8"/>
  <c r="CH131" i="8"/>
  <c r="CH145" i="8"/>
  <c r="CH159" i="8"/>
  <c r="CH173" i="8"/>
  <c r="CE168" i="8"/>
  <c r="CE28" i="12"/>
  <c r="CF28" i="12"/>
  <c r="CE123" i="8"/>
  <c r="CH50" i="12"/>
  <c r="CG145" i="8"/>
  <c r="CH145" i="12" s="1"/>
  <c r="CE16" i="12"/>
  <c r="CF16" i="12"/>
  <c r="CE111" i="8"/>
  <c r="DP16" i="8"/>
  <c r="CE72" i="12"/>
  <c r="CF72" i="12"/>
  <c r="CE167" i="8"/>
  <c r="DP72" i="8"/>
  <c r="CH52" i="12"/>
  <c r="CG147" i="8"/>
  <c r="CE45" i="12"/>
  <c r="CE201" i="8"/>
  <c r="CF45" i="12"/>
  <c r="DP45" i="8"/>
  <c r="CG169" i="8"/>
  <c r="CH169" i="12" s="1"/>
  <c r="CF129" i="8"/>
  <c r="CE119" i="8"/>
  <c r="CH108" i="8"/>
  <c r="CH108" i="12" s="1"/>
  <c r="CG198" i="8"/>
  <c r="CH67" i="12"/>
  <c r="CE57" i="12"/>
  <c r="CE106" i="8"/>
  <c r="CE120" i="8"/>
  <c r="CE134" i="8"/>
  <c r="CE148" i="8"/>
  <c r="CE162" i="8"/>
  <c r="CE176" i="8"/>
  <c r="CF110" i="8"/>
  <c r="CF197" i="8"/>
  <c r="CF138" i="8"/>
  <c r="CF138" i="12" s="1"/>
  <c r="CF204" i="8"/>
  <c r="CF166" i="8"/>
  <c r="CF166" i="12" s="1"/>
  <c r="CH192" i="8"/>
  <c r="CH199" i="8"/>
  <c r="CH206" i="8"/>
  <c r="CH211" i="8"/>
  <c r="CG157" i="8"/>
  <c r="CH157" i="12" s="1"/>
  <c r="CG147" i="12"/>
  <c r="CF139" i="8"/>
  <c r="CG139" i="12" s="1"/>
  <c r="DP71" i="8"/>
  <c r="CG67" i="12"/>
  <c r="CH56" i="12"/>
  <c r="CG32" i="12"/>
  <c r="CH21" i="12"/>
  <c r="DP42" i="8"/>
  <c r="CH204" i="8"/>
  <c r="CH152" i="8"/>
  <c r="CH105" i="8"/>
  <c r="CH119" i="8"/>
  <c r="CH133" i="8"/>
  <c r="CH147" i="8"/>
  <c r="CH161" i="8"/>
  <c r="CH175" i="8"/>
  <c r="CF157" i="8"/>
  <c r="CE147" i="8"/>
  <c r="CH136" i="8"/>
  <c r="CG118" i="8"/>
  <c r="CH118" i="12" s="1"/>
  <c r="DP28" i="8"/>
  <c r="CF43" i="12"/>
  <c r="CF32" i="12"/>
  <c r="CG21" i="12"/>
  <c r="CE14" i="12"/>
  <c r="CF14" i="12"/>
  <c r="CE109" i="8"/>
  <c r="CF70" i="12"/>
  <c r="CE70" i="12"/>
  <c r="CE165" i="8"/>
  <c r="CE30" i="12"/>
  <c r="CF30" i="12"/>
  <c r="CE125" i="8"/>
  <c r="DP30" i="8"/>
  <c r="CE59" i="12"/>
  <c r="CF59" i="12"/>
  <c r="DP59" i="8"/>
  <c r="CF158" i="8"/>
  <c r="CF63" i="12"/>
  <c r="CE193" i="8"/>
  <c r="CE13" i="12"/>
  <c r="CF13" i="12"/>
  <c r="CE27" i="12"/>
  <c r="CF27" i="12"/>
  <c r="CE200" i="8"/>
  <c r="CE41" i="12"/>
  <c r="CF41" i="12"/>
  <c r="CE55" i="12"/>
  <c r="CF55" i="12"/>
  <c r="CE207" i="8"/>
  <c r="CE69" i="12"/>
  <c r="CF69" i="12"/>
  <c r="CE178" i="8"/>
  <c r="CE83" i="12"/>
  <c r="CF83" i="12"/>
  <c r="CF194" i="8"/>
  <c r="CG17" i="12"/>
  <c r="CF201" i="8"/>
  <c r="CG45" i="12"/>
  <c r="CF208" i="8"/>
  <c r="CG73" i="12"/>
  <c r="CG102" i="8"/>
  <c r="CG116" i="8"/>
  <c r="CG130" i="8"/>
  <c r="CG144" i="8"/>
  <c r="CH144" i="12" s="1"/>
  <c r="CG158" i="8"/>
  <c r="CH158" i="12" s="1"/>
  <c r="CG172" i="8"/>
  <c r="CH172" i="12" s="1"/>
  <c r="CG168" i="8"/>
  <c r="CH168" i="12" s="1"/>
  <c r="CH106" i="8"/>
  <c r="CH106" i="12" s="1"/>
  <c r="CH196" i="8"/>
  <c r="CH120" i="8"/>
  <c r="CH134" i="8"/>
  <c r="CH203" i="8"/>
  <c r="CH148" i="8"/>
  <c r="CH162" i="8"/>
  <c r="CH210" i="8"/>
  <c r="CH183" i="8"/>
  <c r="CF211" i="8"/>
  <c r="CG85" i="12"/>
  <c r="CF167" i="8"/>
  <c r="CG167" i="12" s="1"/>
  <c r="CF126" i="8"/>
  <c r="CG126" i="12" s="1"/>
  <c r="CE108" i="8"/>
  <c r="CF180" i="8"/>
  <c r="CG180" i="12" s="1"/>
  <c r="CF195" i="8"/>
  <c r="DP29" i="8"/>
  <c r="DP83" i="8"/>
  <c r="CH77" i="12"/>
  <c r="CH53" i="12"/>
  <c r="CE43" i="12"/>
  <c r="CE172" i="8"/>
  <c r="CE158" i="8"/>
  <c r="CE144" i="8"/>
  <c r="CG140" i="8"/>
  <c r="CH140" i="12" s="1"/>
  <c r="CE130" i="8"/>
  <c r="CE116" i="8"/>
  <c r="CG112" i="8"/>
  <c r="CH112" i="12" s="1"/>
  <c r="CE102" i="8"/>
  <c r="CF181" i="8"/>
  <c r="CG181" i="12" s="1"/>
  <c r="CG177" i="8"/>
  <c r="CH177" i="12" s="1"/>
  <c r="CE210" i="8"/>
  <c r="CE203" i="8"/>
  <c r="CE196" i="8"/>
  <c r="DP11" i="8"/>
  <c r="DP25" i="8"/>
  <c r="DP39" i="8"/>
  <c r="DP53" i="8"/>
  <c r="DP67" i="8"/>
  <c r="DP81" i="8"/>
  <c r="CE82" i="12"/>
  <c r="CG78" i="12"/>
  <c r="CE75" i="12"/>
  <c r="CG71" i="12"/>
  <c r="CE68" i="12"/>
  <c r="CG64" i="12"/>
  <c r="CE61" i="12"/>
  <c r="CG57" i="12"/>
  <c r="CE54" i="12"/>
  <c r="CG50" i="12"/>
  <c r="CE47" i="12"/>
  <c r="CG43" i="12"/>
  <c r="CE40" i="12"/>
  <c r="CG36" i="12"/>
  <c r="CE33" i="12"/>
  <c r="CG29" i="12"/>
  <c r="CE26" i="12"/>
  <c r="CG22" i="12"/>
  <c r="CE19" i="12"/>
  <c r="CG15" i="12"/>
  <c r="CE12" i="12"/>
  <c r="CG8" i="12"/>
  <c r="CE5" i="12"/>
  <c r="CE87" i="12"/>
  <c r="CF7" i="12"/>
  <c r="CE174" i="8"/>
  <c r="CG170" i="8"/>
  <c r="CH170" i="12" s="1"/>
  <c r="CG163" i="8"/>
  <c r="CH163" i="12" s="1"/>
  <c r="CE160" i="8"/>
  <c r="CG156" i="8"/>
  <c r="CH156" i="12" s="1"/>
  <c r="CG149" i="8"/>
  <c r="CH149" i="12" s="1"/>
  <c r="CE146" i="8"/>
  <c r="CG142" i="8"/>
  <c r="CH142" i="12" s="1"/>
  <c r="CG135" i="8"/>
  <c r="CH135" i="12" s="1"/>
  <c r="CE132" i="8"/>
  <c r="CG128" i="8"/>
  <c r="CH128" i="12" s="1"/>
  <c r="CG121" i="8"/>
  <c r="CH121" i="12" s="1"/>
  <c r="CE118" i="8"/>
  <c r="CG114" i="8"/>
  <c r="CH114" i="12" s="1"/>
  <c r="CG107" i="8"/>
  <c r="CH107" i="12" s="1"/>
  <c r="CE104" i="8"/>
  <c r="CG100" i="8"/>
  <c r="CH100" i="12" s="1"/>
  <c r="CE205" i="8"/>
  <c r="CE198" i="8"/>
  <c r="CE191" i="8"/>
  <c r="DP87" i="8"/>
  <c r="CG80" i="12"/>
  <c r="CE77" i="12"/>
  <c r="CE63" i="12"/>
  <c r="CE49" i="12"/>
  <c r="CE35" i="12"/>
  <c r="CE21" i="12"/>
  <c r="CF89" i="12"/>
  <c r="CF163" i="8"/>
  <c r="CF149" i="8"/>
  <c r="CF135" i="8"/>
  <c r="CG135" i="12" s="1"/>
  <c r="CF121" i="8"/>
  <c r="CG121" i="12" s="1"/>
  <c r="CF107" i="8"/>
  <c r="CG107" i="12" s="1"/>
  <c r="DP18" i="8"/>
  <c r="DP32" i="8"/>
  <c r="DP46" i="8"/>
  <c r="DP60" i="8"/>
  <c r="DP74" i="8"/>
  <c r="CH83" i="12"/>
  <c r="CF80" i="12"/>
  <c r="CH69" i="12"/>
  <c r="CF66" i="12"/>
  <c r="CF52" i="12"/>
  <c r="CH41" i="12"/>
  <c r="CF38" i="12"/>
  <c r="CF24" i="12"/>
  <c r="CH13" i="12"/>
  <c r="CF10" i="12"/>
  <c r="CE170" i="8"/>
  <c r="CG166" i="8"/>
  <c r="CH166" i="12" s="1"/>
  <c r="CE163" i="8"/>
  <c r="CE156" i="8"/>
  <c r="CG152" i="8"/>
  <c r="CE149" i="8"/>
  <c r="CE142" i="8"/>
  <c r="CG138" i="8"/>
  <c r="CH138" i="12" s="1"/>
  <c r="CE135" i="8"/>
  <c r="CE128" i="8"/>
  <c r="CG124" i="8"/>
  <c r="CH124" i="12" s="1"/>
  <c r="CE121" i="8"/>
  <c r="CE114" i="8"/>
  <c r="CG110" i="8"/>
  <c r="CH110" i="12" s="1"/>
  <c r="CE107" i="8"/>
  <c r="CE100" i="8"/>
  <c r="CG204" i="8"/>
  <c r="CG197" i="8"/>
  <c r="CG211" i="8"/>
  <c r="DP19" i="8"/>
  <c r="DP33" i="8"/>
  <c r="DP47" i="8"/>
  <c r="DP61" i="8"/>
  <c r="DP75" i="8"/>
  <c r="CG83" i="12"/>
  <c r="CE80" i="12"/>
  <c r="CG69" i="12"/>
  <c r="CE66" i="12"/>
  <c r="CE52" i="12"/>
  <c r="CG41" i="12"/>
  <c r="CE38" i="12"/>
  <c r="CE24" i="12"/>
  <c r="CG13" i="12"/>
  <c r="CE10" i="12"/>
  <c r="CF152" i="8"/>
  <c r="CF124" i="8"/>
  <c r="DP20" i="8"/>
  <c r="DP34" i="8"/>
  <c r="DP48" i="8"/>
  <c r="DP62" i="8"/>
  <c r="DP76" i="8"/>
  <c r="CH86" i="12"/>
  <c r="CF76" i="12"/>
  <c r="CF62" i="12"/>
  <c r="CF48" i="12"/>
  <c r="CF34" i="12"/>
  <c r="CF20" i="12"/>
  <c r="CF6" i="12"/>
  <c r="CE173" i="8"/>
  <c r="CE159" i="8"/>
  <c r="CE145" i="8"/>
  <c r="CE131" i="8"/>
  <c r="CE117" i="8"/>
  <c r="CE175" i="8"/>
  <c r="CF148" i="8"/>
  <c r="CG148" i="12" s="1"/>
  <c r="CF120" i="8"/>
  <c r="CG120" i="12" s="1"/>
  <c r="CG182" i="8"/>
  <c r="CH182" i="12" s="1"/>
  <c r="CF86" i="12"/>
  <c r="CF79" i="12"/>
  <c r="CF65" i="12"/>
  <c r="CF51" i="12"/>
  <c r="CF37" i="12"/>
  <c r="CF23" i="12"/>
  <c r="CF9" i="12"/>
  <c r="DP9" i="8"/>
  <c r="DP23" i="8"/>
  <c r="DP37" i="8"/>
  <c r="DP51" i="8"/>
  <c r="DP65" i="8"/>
  <c r="DP79" i="8"/>
  <c r="D80" i="25"/>
  <c r="C84" i="25"/>
  <c r="D83" i="24"/>
  <c r="C84" i="24"/>
  <c r="DK89" i="8"/>
  <c r="DC91" i="8"/>
  <c r="CR86" i="8"/>
  <c r="CO90" i="8"/>
  <c r="CP90" i="8" s="1"/>
  <c r="CA179" i="12"/>
  <c r="CA178" i="12"/>
  <c r="CA177" i="12"/>
  <c r="A177" i="12"/>
  <c r="A178" i="12"/>
  <c r="A179" i="12"/>
  <c r="A176" i="12"/>
  <c r="BZ179" i="12"/>
  <c r="BY179" i="12"/>
  <c r="BX179" i="12"/>
  <c r="BW179" i="12"/>
  <c r="BV179" i="12"/>
  <c r="BU179" i="12"/>
  <c r="BT179" i="12"/>
  <c r="BS179" i="12"/>
  <c r="BR179" i="12"/>
  <c r="BQ179" i="12"/>
  <c r="BP179" i="12"/>
  <c r="BO179" i="12"/>
  <c r="BN179" i="12"/>
  <c r="BM179" i="12"/>
  <c r="BL179" i="12"/>
  <c r="BK179" i="12"/>
  <c r="BJ179" i="12"/>
  <c r="BI179" i="12"/>
  <c r="BH179" i="12"/>
  <c r="BG179" i="12"/>
  <c r="BF179" i="12"/>
  <c r="BE179" i="12"/>
  <c r="BD179" i="12"/>
  <c r="BC179" i="12"/>
  <c r="BB179" i="12"/>
  <c r="BA179" i="12"/>
  <c r="AZ179" i="12"/>
  <c r="AY179" i="12"/>
  <c r="BZ178" i="12"/>
  <c r="BY178" i="12"/>
  <c r="BX178" i="12"/>
  <c r="BW178" i="12"/>
  <c r="BV178" i="12"/>
  <c r="BU178" i="12"/>
  <c r="BT178" i="12"/>
  <c r="BS178" i="12"/>
  <c r="BR178" i="12"/>
  <c r="BQ178" i="12"/>
  <c r="BP178" i="12"/>
  <c r="BO178" i="12"/>
  <c r="BN178" i="12"/>
  <c r="BM178" i="12"/>
  <c r="BL178" i="12"/>
  <c r="BK178" i="12"/>
  <c r="BJ178" i="12"/>
  <c r="BI178" i="12"/>
  <c r="BH178" i="12"/>
  <c r="BG178" i="12"/>
  <c r="BF178" i="12"/>
  <c r="BE178" i="12"/>
  <c r="BD178" i="12"/>
  <c r="BC178" i="12"/>
  <c r="BB178" i="12"/>
  <c r="BA178" i="12"/>
  <c r="AZ178" i="12"/>
  <c r="AY178" i="12"/>
  <c r="BZ177" i="12"/>
  <c r="BY177" i="12"/>
  <c r="BX177" i="12"/>
  <c r="BW177" i="12"/>
  <c r="BV177" i="12"/>
  <c r="BU177" i="12"/>
  <c r="BT177" i="12"/>
  <c r="BS177" i="12"/>
  <c r="BR177" i="12"/>
  <c r="BQ177" i="12"/>
  <c r="BP177" i="12"/>
  <c r="BO177" i="12"/>
  <c r="BN177" i="12"/>
  <c r="BM177" i="12"/>
  <c r="BL177" i="12"/>
  <c r="BK177" i="12"/>
  <c r="BJ177" i="12"/>
  <c r="BI177" i="12"/>
  <c r="BH177" i="12"/>
  <c r="BG177" i="12"/>
  <c r="BF177" i="12"/>
  <c r="BE177" i="12"/>
  <c r="BD177" i="12"/>
  <c r="BC177" i="12"/>
  <c r="BB177" i="12"/>
  <c r="BA177" i="12"/>
  <c r="AZ177" i="12"/>
  <c r="AY177" i="12"/>
  <c r="BZ176" i="12"/>
  <c r="BY176" i="12"/>
  <c r="BX176" i="12"/>
  <c r="BW176" i="12"/>
  <c r="BV176" i="12"/>
  <c r="BU176" i="12"/>
  <c r="BT176" i="12"/>
  <c r="BS176" i="12"/>
  <c r="BR176" i="12"/>
  <c r="BQ176" i="12"/>
  <c r="BP176" i="12"/>
  <c r="BO176" i="12"/>
  <c r="BN176" i="12"/>
  <c r="BM176" i="12"/>
  <c r="BL176" i="12"/>
  <c r="BK176" i="12"/>
  <c r="BJ176" i="12"/>
  <c r="BI176" i="12"/>
  <c r="BH176" i="12"/>
  <c r="BG176" i="12"/>
  <c r="BF176" i="12"/>
  <c r="BE176" i="12"/>
  <c r="BD176" i="12"/>
  <c r="BC176" i="12"/>
  <c r="BB176" i="12"/>
  <c r="BA176" i="12"/>
  <c r="AZ176" i="12"/>
  <c r="AY176" i="12"/>
  <c r="CC88" i="12"/>
  <c r="CB88" i="12"/>
  <c r="CA88" i="12"/>
  <c r="CB87" i="12"/>
  <c r="CA87" i="12"/>
  <c r="CA86" i="12"/>
  <c r="CD98" i="12"/>
  <c r="CC98" i="12"/>
  <c r="CB98" i="12"/>
  <c r="CA98" i="12"/>
  <c r="CD97" i="12"/>
  <c r="CC97" i="12"/>
  <c r="CB97" i="12"/>
  <c r="CA97" i="12"/>
  <c r="CT88" i="8"/>
  <c r="DH88" i="8" s="1"/>
  <c r="CT87" i="8"/>
  <c r="DH87" i="8" s="1"/>
  <c r="CT86" i="8"/>
  <c r="DH86" i="8" s="1"/>
  <c r="CT85" i="8"/>
  <c r="DH85" i="8" s="1"/>
  <c r="A177" i="8"/>
  <c r="A178" i="8"/>
  <c r="A179" i="8"/>
  <c r="A176" i="8"/>
  <c r="CB178" i="8"/>
  <c r="CB179" i="8"/>
  <c r="CD103" i="8"/>
  <c r="CD190" i="8"/>
  <c r="CC190" i="8"/>
  <c r="CB190" i="8"/>
  <c r="CA190" i="8"/>
  <c r="CD189" i="8"/>
  <c r="CC189" i="8"/>
  <c r="CB189" i="8"/>
  <c r="CA189" i="8"/>
  <c r="CD98" i="8"/>
  <c r="CC98" i="8"/>
  <c r="CB98" i="8"/>
  <c r="CA98" i="8"/>
  <c r="CD97" i="8"/>
  <c r="CC97" i="8"/>
  <c r="CB97" i="8"/>
  <c r="CA97" i="8"/>
  <c r="BZ98" i="12"/>
  <c r="BY98" i="12"/>
  <c r="BX98" i="12"/>
  <c r="BW98" i="12"/>
  <c r="BV98" i="12"/>
  <c r="BU98" i="12"/>
  <c r="BT98" i="12"/>
  <c r="BS98" i="12"/>
  <c r="BZ97" i="12"/>
  <c r="BY97" i="12"/>
  <c r="BX97" i="12"/>
  <c r="BW97" i="12"/>
  <c r="BV97" i="12"/>
  <c r="BU97" i="12"/>
  <c r="BT97" i="12"/>
  <c r="BS97" i="12"/>
  <c r="BY84" i="12"/>
  <c r="BX84" i="12"/>
  <c r="BW84" i="12"/>
  <c r="BV84" i="12"/>
  <c r="BU84" i="12"/>
  <c r="BT84" i="12"/>
  <c r="BS84" i="12"/>
  <c r="BX83" i="12"/>
  <c r="BW83" i="12"/>
  <c r="BV83" i="12"/>
  <c r="BU83" i="12"/>
  <c r="BT83" i="12"/>
  <c r="BS83" i="12"/>
  <c r="BW82" i="12"/>
  <c r="BV82" i="12"/>
  <c r="BU82" i="12"/>
  <c r="BT82" i="12"/>
  <c r="BS82" i="12"/>
  <c r="BV81" i="12"/>
  <c r="BU81" i="12"/>
  <c r="BT81" i="12"/>
  <c r="BS81" i="12"/>
  <c r="BU80" i="12"/>
  <c r="BT80" i="12"/>
  <c r="BS80" i="12"/>
  <c r="BT79" i="12"/>
  <c r="BS79" i="12"/>
  <c r="BS78" i="12"/>
  <c r="BR84" i="12"/>
  <c r="BQ84" i="12"/>
  <c r="BP84" i="12"/>
  <c r="BO84" i="12"/>
  <c r="BN84" i="12"/>
  <c r="BM84" i="12"/>
  <c r="BL84" i="12"/>
  <c r="BK84" i="12"/>
  <c r="BJ84" i="12"/>
  <c r="BI84" i="12"/>
  <c r="BH84" i="12"/>
  <c r="BG84" i="12"/>
  <c r="BF84" i="12"/>
  <c r="BE84" i="12"/>
  <c r="BD84" i="12"/>
  <c r="BC84" i="12"/>
  <c r="BB84" i="12"/>
  <c r="BA84" i="12"/>
  <c r="AZ84" i="12"/>
  <c r="AY84" i="12"/>
  <c r="AX84" i="12"/>
  <c r="BR83" i="12"/>
  <c r="BQ83" i="12"/>
  <c r="BP83" i="12"/>
  <c r="BO83" i="12"/>
  <c r="BN83" i="12"/>
  <c r="BM83" i="12"/>
  <c r="BL83" i="12"/>
  <c r="BK83" i="12"/>
  <c r="BJ83" i="12"/>
  <c r="BI83" i="12"/>
  <c r="BH83" i="12"/>
  <c r="BG83" i="12"/>
  <c r="BF83" i="12"/>
  <c r="BE83" i="12"/>
  <c r="BD83" i="12"/>
  <c r="BC83" i="12"/>
  <c r="BB83" i="12"/>
  <c r="BA83" i="12"/>
  <c r="AZ83" i="12"/>
  <c r="AY83" i="12"/>
  <c r="AX83" i="12"/>
  <c r="BR82" i="12"/>
  <c r="BQ82" i="12"/>
  <c r="BP82" i="12"/>
  <c r="BO82" i="12"/>
  <c r="BN82" i="12"/>
  <c r="BM82" i="12"/>
  <c r="BL82" i="12"/>
  <c r="BK82" i="12"/>
  <c r="BJ82" i="12"/>
  <c r="BI82" i="12"/>
  <c r="BH82" i="12"/>
  <c r="BG82" i="12"/>
  <c r="BF82" i="12"/>
  <c r="BE82" i="12"/>
  <c r="BD82" i="12"/>
  <c r="BC82" i="12"/>
  <c r="BB82" i="12"/>
  <c r="BA82" i="12"/>
  <c r="AZ82" i="12"/>
  <c r="AY82" i="12"/>
  <c r="AX82" i="12"/>
  <c r="BR81" i="12"/>
  <c r="BQ81" i="12"/>
  <c r="BP81" i="12"/>
  <c r="BO81" i="12"/>
  <c r="BN81" i="12"/>
  <c r="BM81" i="12"/>
  <c r="BL81" i="12"/>
  <c r="BK81" i="12"/>
  <c r="BJ81" i="12"/>
  <c r="BI81" i="12"/>
  <c r="BH81" i="12"/>
  <c r="BG81" i="12"/>
  <c r="BF81" i="12"/>
  <c r="BE81" i="12"/>
  <c r="BD81" i="12"/>
  <c r="BC81" i="12"/>
  <c r="BB81" i="12"/>
  <c r="BA81" i="12"/>
  <c r="AZ81" i="12"/>
  <c r="AY81" i="12"/>
  <c r="AX81" i="12"/>
  <c r="BR80" i="12"/>
  <c r="BQ80" i="12"/>
  <c r="BP80" i="12"/>
  <c r="BO80" i="12"/>
  <c r="BN80" i="12"/>
  <c r="BM80" i="12"/>
  <c r="BL80" i="12"/>
  <c r="BK80" i="12"/>
  <c r="BJ80" i="12"/>
  <c r="BI80" i="12"/>
  <c r="BH80" i="12"/>
  <c r="BG80" i="12"/>
  <c r="BF80" i="12"/>
  <c r="BE80" i="12"/>
  <c r="BD80" i="12"/>
  <c r="BC80" i="12"/>
  <c r="BB80" i="12"/>
  <c r="BA80" i="12"/>
  <c r="AZ80" i="12"/>
  <c r="AY80" i="12"/>
  <c r="AX80" i="12"/>
  <c r="BR79" i="12"/>
  <c r="BQ79" i="12"/>
  <c r="BP79" i="12"/>
  <c r="BO79" i="12"/>
  <c r="BN79" i="12"/>
  <c r="BM79" i="12"/>
  <c r="BL79" i="12"/>
  <c r="BK79" i="12"/>
  <c r="BJ79" i="12"/>
  <c r="BI79" i="12"/>
  <c r="BH79" i="12"/>
  <c r="BG79" i="12"/>
  <c r="BF79" i="12"/>
  <c r="BE79" i="12"/>
  <c r="BD79" i="12"/>
  <c r="BC79" i="12"/>
  <c r="BB79" i="12"/>
  <c r="BA79" i="12"/>
  <c r="AZ79" i="12"/>
  <c r="AY79" i="12"/>
  <c r="AX79" i="12"/>
  <c r="BR78" i="12"/>
  <c r="BQ78" i="12"/>
  <c r="BP78" i="12"/>
  <c r="BO78" i="12"/>
  <c r="BN78" i="12"/>
  <c r="BM78" i="12"/>
  <c r="BL78" i="12"/>
  <c r="BK78" i="12"/>
  <c r="BJ78" i="12"/>
  <c r="BI78" i="12"/>
  <c r="BH78" i="12"/>
  <c r="BG78" i="12"/>
  <c r="BF78" i="12"/>
  <c r="BE78" i="12"/>
  <c r="BD78" i="12"/>
  <c r="BC78" i="12"/>
  <c r="BB78" i="12"/>
  <c r="BA78" i="12"/>
  <c r="AZ78" i="12"/>
  <c r="AY78" i="12"/>
  <c r="AX78" i="12"/>
  <c r="BR77" i="12"/>
  <c r="BQ77" i="12"/>
  <c r="BP77" i="12"/>
  <c r="BO77" i="12"/>
  <c r="BN77" i="12"/>
  <c r="BM77" i="12"/>
  <c r="BL77" i="12"/>
  <c r="BK77" i="12"/>
  <c r="BJ77" i="12"/>
  <c r="BI77" i="12"/>
  <c r="BH77" i="12"/>
  <c r="BG77" i="12"/>
  <c r="BF77" i="12"/>
  <c r="BE77" i="12"/>
  <c r="BD77" i="12"/>
  <c r="BC77" i="12"/>
  <c r="BB77" i="12"/>
  <c r="BA77" i="12"/>
  <c r="AZ77" i="12"/>
  <c r="AY77" i="12"/>
  <c r="AX77" i="12"/>
  <c r="BS189" i="8"/>
  <c r="BT189" i="8"/>
  <c r="BU189" i="8"/>
  <c r="BV189" i="8"/>
  <c r="BW189" i="8"/>
  <c r="BX189" i="8"/>
  <c r="BY189" i="8"/>
  <c r="BZ189" i="8"/>
  <c r="BS190" i="8"/>
  <c r="BT190" i="8"/>
  <c r="BU190" i="8"/>
  <c r="BV190" i="8"/>
  <c r="BW190" i="8"/>
  <c r="BX190" i="8"/>
  <c r="BY190" i="8"/>
  <c r="BZ190" i="8"/>
  <c r="BS173" i="8"/>
  <c r="BS174" i="8"/>
  <c r="BT174" i="8"/>
  <c r="BS175" i="8"/>
  <c r="BT175" i="8"/>
  <c r="BU175" i="8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BT129" i="8"/>
  <c r="BT171" i="8"/>
  <c r="BT172" i="8"/>
  <c r="BT78" i="12"/>
  <c r="BW173" i="8"/>
  <c r="BX82" i="12"/>
  <c r="BY83" i="12"/>
  <c r="BZ84" i="12"/>
  <c r="BN172" i="8"/>
  <c r="BO172" i="8"/>
  <c r="BP172" i="8"/>
  <c r="BQ172" i="8"/>
  <c r="BR172" i="8"/>
  <c r="BN173" i="8"/>
  <c r="BO173" i="8"/>
  <c r="BP173" i="8"/>
  <c r="BQ173" i="8"/>
  <c r="BR173" i="8"/>
  <c r="BN174" i="8"/>
  <c r="BO174" i="8"/>
  <c r="BP174" i="8"/>
  <c r="BQ174" i="8"/>
  <c r="BR174" i="8"/>
  <c r="BS174" i="12" s="1"/>
  <c r="BN175" i="8"/>
  <c r="BO175" i="8"/>
  <c r="BP175" i="8"/>
  <c r="BQ175" i="8"/>
  <c r="BR175" i="8"/>
  <c r="BN168" i="8"/>
  <c r="BN169" i="8"/>
  <c r="BO169" i="8"/>
  <c r="BN170" i="8"/>
  <c r="BO170" i="8"/>
  <c r="BP170" i="8"/>
  <c r="BN171" i="8"/>
  <c r="BO171" i="8"/>
  <c r="BP171" i="8"/>
  <c r="BQ171" i="8"/>
  <c r="CT84" i="8"/>
  <c r="CN84" i="8"/>
  <c r="CT83" i="8"/>
  <c r="CN83" i="8"/>
  <c r="CT82" i="8"/>
  <c r="CN82" i="8"/>
  <c r="CT81" i="8"/>
  <c r="CN81" i="8"/>
  <c r="CT80" i="8"/>
  <c r="CN80" i="8"/>
  <c r="CT79" i="8"/>
  <c r="CN79" i="8"/>
  <c r="CT78" i="8"/>
  <c r="CN78" i="8"/>
  <c r="CT77" i="8"/>
  <c r="CN77" i="8"/>
  <c r="BM175" i="8"/>
  <c r="BL175" i="8"/>
  <c r="BK175" i="8"/>
  <c r="BJ175" i="8"/>
  <c r="BI175" i="8"/>
  <c r="BH175" i="8"/>
  <c r="BG175" i="8"/>
  <c r="BH175" i="12" s="1"/>
  <c r="BF175" i="8"/>
  <c r="BE175" i="8"/>
  <c r="BF175" i="12" s="1"/>
  <c r="BD175" i="8"/>
  <c r="BC175" i="8"/>
  <c r="BB175" i="8"/>
  <c r="BA175" i="8"/>
  <c r="AZ175" i="8"/>
  <c r="AY175" i="8"/>
  <c r="AX175" i="8"/>
  <c r="BM174" i="8"/>
  <c r="BL174" i="8"/>
  <c r="BK174" i="8"/>
  <c r="BJ174" i="8"/>
  <c r="BI174" i="8"/>
  <c r="BJ174" i="12" s="1"/>
  <c r="BH174" i="8"/>
  <c r="BG174" i="8"/>
  <c r="BH174" i="12" s="1"/>
  <c r="BF174" i="8"/>
  <c r="BE174" i="8"/>
  <c r="BF174" i="12" s="1"/>
  <c r="BD174" i="8"/>
  <c r="BE174" i="12" s="1"/>
  <c r="BC174" i="8"/>
  <c r="BB174" i="8"/>
  <c r="BA174" i="8"/>
  <c r="AZ174" i="8"/>
  <c r="AY174" i="8"/>
  <c r="AZ174" i="12" s="1"/>
  <c r="AX174" i="8"/>
  <c r="BM173" i="8"/>
  <c r="BL173" i="8"/>
  <c r="BK173" i="8"/>
  <c r="BJ173" i="8"/>
  <c r="BI173" i="8"/>
  <c r="BJ173" i="12" s="1"/>
  <c r="BH173" i="8"/>
  <c r="BG173" i="8"/>
  <c r="BH173" i="12" s="1"/>
  <c r="BF173" i="8"/>
  <c r="BE173" i="8"/>
  <c r="BD173" i="8"/>
  <c r="BE173" i="12" s="1"/>
  <c r="BC173" i="8"/>
  <c r="BB173" i="8"/>
  <c r="BA173" i="8"/>
  <c r="BB173" i="12" s="1"/>
  <c r="AZ173" i="8"/>
  <c r="AY173" i="8"/>
  <c r="AX173" i="8"/>
  <c r="BM172" i="8"/>
  <c r="BL172" i="8"/>
  <c r="BK172" i="8"/>
  <c r="BJ172" i="8"/>
  <c r="BI172" i="8"/>
  <c r="BJ172" i="12" s="1"/>
  <c r="BH172" i="8"/>
  <c r="BG172" i="8"/>
  <c r="BF172" i="8"/>
  <c r="BE172" i="8"/>
  <c r="BD172" i="8"/>
  <c r="BC172" i="8"/>
  <c r="BB172" i="8"/>
  <c r="BA172" i="8"/>
  <c r="AZ172" i="8"/>
  <c r="AY172" i="8"/>
  <c r="AZ172" i="12" s="1"/>
  <c r="AX172" i="8"/>
  <c r="BM171" i="8"/>
  <c r="BL171" i="8"/>
  <c r="BM171" i="12" s="1"/>
  <c r="BK171" i="8"/>
  <c r="BJ171" i="8"/>
  <c r="BI171" i="8"/>
  <c r="BH171" i="8"/>
  <c r="BG171" i="8"/>
  <c r="BF171" i="8"/>
  <c r="BE171" i="8"/>
  <c r="BD171" i="8"/>
  <c r="BE171" i="12" s="1"/>
  <c r="BC171" i="8"/>
  <c r="BB171" i="8"/>
  <c r="BA171" i="8"/>
  <c r="BB171" i="12" s="1"/>
  <c r="AZ171" i="8"/>
  <c r="AY171" i="8"/>
  <c r="AZ171" i="12" s="1"/>
  <c r="AX171" i="8"/>
  <c r="BM170" i="8"/>
  <c r="BL170" i="8"/>
  <c r="BM170" i="12" s="1"/>
  <c r="BK170" i="8"/>
  <c r="BJ170" i="8"/>
  <c r="BI170" i="8"/>
  <c r="BH170" i="8"/>
  <c r="BG170" i="8"/>
  <c r="BH170" i="12" s="1"/>
  <c r="BF170" i="8"/>
  <c r="BE170" i="8"/>
  <c r="BD170" i="8"/>
  <c r="BC170" i="8"/>
  <c r="BB170" i="8"/>
  <c r="BA170" i="8"/>
  <c r="BB170" i="12" s="1"/>
  <c r="AZ170" i="8"/>
  <c r="AY170" i="8"/>
  <c r="AZ170" i="12" s="1"/>
  <c r="AX170" i="8"/>
  <c r="BM169" i="8"/>
  <c r="BL169" i="8"/>
  <c r="BM169" i="12" s="1"/>
  <c r="BK169" i="8"/>
  <c r="BJ169" i="8"/>
  <c r="BI169" i="8"/>
  <c r="BJ169" i="12" s="1"/>
  <c r="BH169" i="8"/>
  <c r="BG169" i="8"/>
  <c r="BF169" i="8"/>
  <c r="BE169" i="8"/>
  <c r="BD169" i="8"/>
  <c r="BC169" i="8"/>
  <c r="BB169" i="8"/>
  <c r="BA169" i="8"/>
  <c r="BB169" i="12" s="1"/>
  <c r="AZ169" i="8"/>
  <c r="AY169" i="8"/>
  <c r="AX169" i="8"/>
  <c r="BM168" i="8"/>
  <c r="BL168" i="8"/>
  <c r="BK168" i="8"/>
  <c r="BJ168" i="8"/>
  <c r="BI168" i="8"/>
  <c r="BH168" i="8"/>
  <c r="BG168" i="8"/>
  <c r="BH168" i="12" s="1"/>
  <c r="BF168" i="8"/>
  <c r="BE168" i="8"/>
  <c r="BD168" i="8"/>
  <c r="BE168" i="12" s="1"/>
  <c r="BC168" i="8"/>
  <c r="BB168" i="8"/>
  <c r="BA168" i="8"/>
  <c r="AZ168" i="8"/>
  <c r="AY168" i="8"/>
  <c r="AX168" i="8"/>
  <c r="CT74" i="8"/>
  <c r="CT75" i="8"/>
  <c r="CT76" i="8"/>
  <c r="CT73" i="8"/>
  <c r="CU89" i="8"/>
  <c r="CV88" i="8"/>
  <c r="CW85" i="8"/>
  <c r="CF103" i="12" l="1"/>
  <c r="CF136" i="12"/>
  <c r="CG158" i="12"/>
  <c r="CG111" i="12"/>
  <c r="CH130" i="12"/>
  <c r="CH116" i="12"/>
  <c r="CG152" i="12"/>
  <c r="CG129" i="12"/>
  <c r="CH117" i="12"/>
  <c r="CH159" i="12"/>
  <c r="CH102" i="12"/>
  <c r="CF157" i="12"/>
  <c r="CG164" i="12"/>
  <c r="CH132" i="12"/>
  <c r="CH103" i="12"/>
  <c r="CG154" i="12"/>
  <c r="CG114" i="12"/>
  <c r="CG176" i="12"/>
  <c r="CG146" i="12"/>
  <c r="CE169" i="12"/>
  <c r="CF155" i="12"/>
  <c r="CF141" i="12"/>
  <c r="CF177" i="12"/>
  <c r="CF127" i="12"/>
  <c r="CF113" i="12"/>
  <c r="CF143" i="12"/>
  <c r="D174" i="25"/>
  <c r="C178" i="24"/>
  <c r="D177" i="24"/>
  <c r="CE162" i="12"/>
  <c r="CF162" i="12"/>
  <c r="CE108" i="12"/>
  <c r="CF108" i="12"/>
  <c r="CG127" i="12"/>
  <c r="CE159" i="12"/>
  <c r="CF159" i="12"/>
  <c r="CE142" i="12"/>
  <c r="CF142" i="12"/>
  <c r="CE163" i="12"/>
  <c r="CF163" i="12"/>
  <c r="CF165" i="12"/>
  <c r="CE165" i="12"/>
  <c r="CG110" i="12"/>
  <c r="CG160" i="12"/>
  <c r="CH160" i="12"/>
  <c r="CF137" i="12"/>
  <c r="CE137" i="12"/>
  <c r="CH120" i="12"/>
  <c r="CG145" i="12"/>
  <c r="CF176" i="12"/>
  <c r="CG141" i="12"/>
  <c r="CG117" i="12"/>
  <c r="CG100" i="12"/>
  <c r="CG156" i="12"/>
  <c r="CE175" i="12"/>
  <c r="CF175" i="12"/>
  <c r="CE121" i="12"/>
  <c r="CF121" i="12"/>
  <c r="CE160" i="12"/>
  <c r="CF160" i="12"/>
  <c r="CF116" i="12"/>
  <c r="CE116" i="12"/>
  <c r="CE178" i="12"/>
  <c r="CF178" i="12"/>
  <c r="CE120" i="12"/>
  <c r="CF120" i="12"/>
  <c r="CF123" i="12"/>
  <c r="CE123" i="12"/>
  <c r="CG179" i="12"/>
  <c r="CF151" i="12"/>
  <c r="CE151" i="12"/>
  <c r="CF112" i="12"/>
  <c r="CE112" i="12"/>
  <c r="CG144" i="12"/>
  <c r="CH119" i="12"/>
  <c r="CG140" i="12"/>
  <c r="CF180" i="12"/>
  <c r="CG118" i="12"/>
  <c r="CE107" i="12"/>
  <c r="CF107" i="12"/>
  <c r="CF102" i="12"/>
  <c r="CE102" i="12"/>
  <c r="CE134" i="12"/>
  <c r="CF134" i="12"/>
  <c r="CH147" i="12"/>
  <c r="CE131" i="12"/>
  <c r="CF131" i="12"/>
  <c r="CG149" i="12"/>
  <c r="CE104" i="12"/>
  <c r="CF104" i="12"/>
  <c r="CE139" i="12"/>
  <c r="CF139" i="12"/>
  <c r="CG177" i="12"/>
  <c r="CG130" i="12"/>
  <c r="CG168" i="12"/>
  <c r="CE170" i="12"/>
  <c r="CF170" i="12"/>
  <c r="CE128" i="12"/>
  <c r="CF128" i="12"/>
  <c r="CE145" i="12"/>
  <c r="CF145" i="12"/>
  <c r="CE135" i="12"/>
  <c r="CF135" i="12"/>
  <c r="CG163" i="12"/>
  <c r="CE174" i="12"/>
  <c r="CF174" i="12"/>
  <c r="CF144" i="12"/>
  <c r="CE144" i="12"/>
  <c r="CE168" i="12"/>
  <c r="CF168" i="12"/>
  <c r="CH161" i="12"/>
  <c r="CF161" i="12"/>
  <c r="CE161" i="12"/>
  <c r="CE164" i="12"/>
  <c r="CF164" i="12"/>
  <c r="CF122" i="12"/>
  <c r="CE122" i="12"/>
  <c r="CG124" i="12"/>
  <c r="CF158" i="12"/>
  <c r="CE158" i="12"/>
  <c r="CE167" i="12"/>
  <c r="CF167" i="12"/>
  <c r="CF171" i="12"/>
  <c r="CG171" i="12"/>
  <c r="CH148" i="12"/>
  <c r="CH131" i="12"/>
  <c r="CF110" i="12"/>
  <c r="CG161" i="12"/>
  <c r="CE152" i="12"/>
  <c r="CF152" i="12"/>
  <c r="CF150" i="12"/>
  <c r="CE100" i="12"/>
  <c r="CF100" i="12"/>
  <c r="CF130" i="12"/>
  <c r="CE130" i="12"/>
  <c r="CF172" i="12"/>
  <c r="CE172" i="12"/>
  <c r="CF115" i="12"/>
  <c r="CG166" i="12"/>
  <c r="CH105" i="12"/>
  <c r="CF101" i="12"/>
  <c r="CG104" i="12"/>
  <c r="CH104" i="12"/>
  <c r="CE114" i="12"/>
  <c r="CF114" i="12"/>
  <c r="CE117" i="12"/>
  <c r="CF117" i="12"/>
  <c r="CE149" i="12"/>
  <c r="CF149" i="12"/>
  <c r="CE125" i="12"/>
  <c r="CF125" i="12"/>
  <c r="CF126" i="12"/>
  <c r="CE119" i="12"/>
  <c r="CF119" i="12"/>
  <c r="CG102" i="12"/>
  <c r="CG170" i="12"/>
  <c r="CH173" i="12"/>
  <c r="CE124" i="12"/>
  <c r="CF124" i="12"/>
  <c r="CE148" i="12"/>
  <c r="CF148" i="12"/>
  <c r="CE173" i="12"/>
  <c r="CF173" i="12"/>
  <c r="CE118" i="12"/>
  <c r="CF118" i="12"/>
  <c r="CH152" i="12"/>
  <c r="CF147" i="12"/>
  <c r="CE147" i="12"/>
  <c r="CG138" i="12"/>
  <c r="CH174" i="12"/>
  <c r="CG174" i="12"/>
  <c r="CG175" i="12"/>
  <c r="CG173" i="12"/>
  <c r="CG132" i="12"/>
  <c r="CE146" i="12"/>
  <c r="CF146" i="12"/>
  <c r="CE153" i="12"/>
  <c r="CF153" i="12"/>
  <c r="CE105" i="12"/>
  <c r="CF105" i="12"/>
  <c r="CF109" i="12"/>
  <c r="CE109" i="12"/>
  <c r="CE106" i="12"/>
  <c r="CF106" i="12"/>
  <c r="CE156" i="12"/>
  <c r="CF156" i="12"/>
  <c r="CE132" i="12"/>
  <c r="CF132" i="12"/>
  <c r="CG157" i="12"/>
  <c r="CE111" i="12"/>
  <c r="CF111" i="12"/>
  <c r="CH133" i="12"/>
  <c r="CG116" i="12"/>
  <c r="CG169" i="12"/>
  <c r="CG142" i="12"/>
  <c r="CF179" i="12"/>
  <c r="CE179" i="12"/>
  <c r="CG155" i="12"/>
  <c r="CG159" i="12"/>
  <c r="CG113" i="12"/>
  <c r="CF129" i="12"/>
  <c r="BM168" i="12"/>
  <c r="BE172" i="12"/>
  <c r="AZ168" i="12"/>
  <c r="BJ170" i="12"/>
  <c r="BH171" i="12"/>
  <c r="BF172" i="12"/>
  <c r="BB174" i="12"/>
  <c r="AZ175" i="12"/>
  <c r="CD101" i="8"/>
  <c r="BE169" i="12"/>
  <c r="BM172" i="12"/>
  <c r="BO175" i="12"/>
  <c r="BT175" i="12"/>
  <c r="BE170" i="12"/>
  <c r="BM173" i="12"/>
  <c r="BJ168" i="12"/>
  <c r="BH169" i="12"/>
  <c r="BB172" i="12"/>
  <c r="AZ173" i="12"/>
  <c r="BN173" i="12"/>
  <c r="BJ175" i="12"/>
  <c r="CD102" i="8"/>
  <c r="BN172" i="12"/>
  <c r="BP170" i="12"/>
  <c r="BO174" i="12"/>
  <c r="BO170" i="12"/>
  <c r="BQ171" i="12"/>
  <c r="BO171" i="12"/>
  <c r="BQ174" i="12"/>
  <c r="BQ173" i="12"/>
  <c r="BR175" i="12"/>
  <c r="BB168" i="12"/>
  <c r="AZ169" i="12"/>
  <c r="BN169" i="12"/>
  <c r="BJ171" i="12"/>
  <c r="BH172" i="12"/>
  <c r="BF173" i="12"/>
  <c r="BB175" i="12"/>
  <c r="BP175" i="12"/>
  <c r="BQ172" i="12"/>
  <c r="BU175" i="12"/>
  <c r="CD100" i="8"/>
  <c r="CD177" i="8"/>
  <c r="CB177" i="8"/>
  <c r="CD176" i="8"/>
  <c r="CE176" i="12" s="1"/>
  <c r="CB176" i="8"/>
  <c r="CD88" i="12"/>
  <c r="CD104" i="8"/>
  <c r="CD106" i="8"/>
  <c r="CD108" i="8"/>
  <c r="CD110" i="8"/>
  <c r="CD112" i="8"/>
  <c r="CD114" i="8"/>
  <c r="CD116" i="8"/>
  <c r="CD118" i="8"/>
  <c r="CD120" i="8"/>
  <c r="CD122" i="8"/>
  <c r="CD124" i="8"/>
  <c r="CD126" i="8"/>
  <c r="CD128" i="8"/>
  <c r="CD130" i="8"/>
  <c r="CD134" i="8"/>
  <c r="CD136" i="8"/>
  <c r="CD140" i="8"/>
  <c r="CD142" i="8"/>
  <c r="CD144" i="8"/>
  <c r="CD146" i="8"/>
  <c r="CD148" i="8"/>
  <c r="CD150" i="8"/>
  <c r="CD152" i="8"/>
  <c r="CD154" i="8"/>
  <c r="CD156" i="8"/>
  <c r="CD158" i="8"/>
  <c r="CD160" i="8"/>
  <c r="CD162" i="8"/>
  <c r="CD164" i="8"/>
  <c r="CD166" i="8"/>
  <c r="CD168" i="8"/>
  <c r="CD170" i="8"/>
  <c r="CD179" i="8"/>
  <c r="CD105" i="8"/>
  <c r="CD107" i="8"/>
  <c r="CD109" i="8"/>
  <c r="CD111" i="8"/>
  <c r="CD113" i="8"/>
  <c r="CD115" i="8"/>
  <c r="CD117" i="8"/>
  <c r="CD119" i="8"/>
  <c r="CD121" i="8"/>
  <c r="CD123" i="8"/>
  <c r="CD125" i="8"/>
  <c r="CD127" i="8"/>
  <c r="CD129" i="8"/>
  <c r="CD135" i="8"/>
  <c r="CD137" i="8"/>
  <c r="CD139" i="8"/>
  <c r="CD143" i="8"/>
  <c r="CD145" i="8"/>
  <c r="CD151" i="8"/>
  <c r="CD153" i="8"/>
  <c r="CD155" i="8"/>
  <c r="CD157" i="8"/>
  <c r="CD159" i="8"/>
  <c r="CD161" i="8"/>
  <c r="CD163" i="8"/>
  <c r="CD165" i="8"/>
  <c r="CD167" i="8"/>
  <c r="CD169" i="8"/>
  <c r="CD171" i="8"/>
  <c r="CD173" i="8"/>
  <c r="CD178" i="8"/>
  <c r="CD84" i="12"/>
  <c r="CC179" i="8"/>
  <c r="CD82" i="12"/>
  <c r="CC177" i="8"/>
  <c r="CB179" i="12"/>
  <c r="CD83" i="12"/>
  <c r="CC178" i="8"/>
  <c r="CC178" i="12" s="1"/>
  <c r="CC176" i="8"/>
  <c r="CA176" i="8"/>
  <c r="CA176" i="12" s="1"/>
  <c r="CD86" i="12"/>
  <c r="CB178" i="12"/>
  <c r="CD85" i="12"/>
  <c r="CD141" i="8"/>
  <c r="CC82" i="12"/>
  <c r="CD172" i="8"/>
  <c r="CC85" i="12"/>
  <c r="CD147" i="8"/>
  <c r="CD149" i="8"/>
  <c r="CD175" i="8"/>
  <c r="CC84" i="12"/>
  <c r="CC83" i="12"/>
  <c r="CD210" i="8"/>
  <c r="CD132" i="8"/>
  <c r="CD138" i="8"/>
  <c r="CD174" i="8"/>
  <c r="CB107" i="8"/>
  <c r="CC12" i="12"/>
  <c r="CD12" i="12"/>
  <c r="CC107" i="8"/>
  <c r="CD16" i="12"/>
  <c r="CC111" i="8"/>
  <c r="CD22" i="12"/>
  <c r="CC117" i="8"/>
  <c r="CD28" i="12"/>
  <c r="CC123" i="8"/>
  <c r="CD36" i="12"/>
  <c r="CC131" i="8"/>
  <c r="CD42" i="12"/>
  <c r="CC137" i="8"/>
  <c r="CD48" i="12"/>
  <c r="CC143" i="8"/>
  <c r="CD143" i="12" s="1"/>
  <c r="CD54" i="12"/>
  <c r="CC149" i="8"/>
  <c r="CD60" i="12"/>
  <c r="CC155" i="8"/>
  <c r="CD66" i="12"/>
  <c r="CC161" i="8"/>
  <c r="CD72" i="12"/>
  <c r="CC167" i="8"/>
  <c r="CD76" i="12"/>
  <c r="CC171" i="8"/>
  <c r="CD171" i="12" s="1"/>
  <c r="CD131" i="8"/>
  <c r="CD133" i="8"/>
  <c r="CB113" i="8"/>
  <c r="CC18" i="12"/>
  <c r="CD8" i="12"/>
  <c r="CC103" i="8"/>
  <c r="CD103" i="12" s="1"/>
  <c r="CD18" i="12"/>
  <c r="CC113" i="8"/>
  <c r="CD26" i="12"/>
  <c r="CC121" i="8"/>
  <c r="CD34" i="12"/>
  <c r="CC129" i="8"/>
  <c r="CD52" i="12"/>
  <c r="CC147" i="8"/>
  <c r="CA100" i="8"/>
  <c r="CB5" i="12"/>
  <c r="CA5" i="12"/>
  <c r="CB7" i="12"/>
  <c r="CA7" i="12"/>
  <c r="CA102" i="8"/>
  <c r="CB9" i="12"/>
  <c r="CA9" i="12"/>
  <c r="CA104" i="8"/>
  <c r="CB11" i="12"/>
  <c r="CA11" i="12"/>
  <c r="CA106" i="8"/>
  <c r="CB13" i="12"/>
  <c r="CA13" i="12"/>
  <c r="CA108" i="8"/>
  <c r="CB15" i="12"/>
  <c r="CA15" i="12"/>
  <c r="CA110" i="8"/>
  <c r="CB17" i="12"/>
  <c r="CA17" i="12"/>
  <c r="CA112" i="8"/>
  <c r="CB19" i="12"/>
  <c r="CA19" i="12"/>
  <c r="CA114" i="8"/>
  <c r="CB21" i="12"/>
  <c r="CA21" i="12"/>
  <c r="CA116" i="8"/>
  <c r="CB23" i="12"/>
  <c r="CA23" i="12"/>
  <c r="CA118" i="8"/>
  <c r="CB25" i="12"/>
  <c r="CA25" i="12"/>
  <c r="CA120" i="8"/>
  <c r="CB27" i="12"/>
  <c r="CA27" i="12"/>
  <c r="CA122" i="8"/>
  <c r="CB29" i="12"/>
  <c r="CA29" i="12"/>
  <c r="CA124" i="8"/>
  <c r="CB31" i="12"/>
  <c r="CA31" i="12"/>
  <c r="CA126" i="8"/>
  <c r="CB33" i="12"/>
  <c r="CA33" i="12"/>
  <c r="CA128" i="8"/>
  <c r="CB35" i="12"/>
  <c r="CA35" i="12"/>
  <c r="CA130" i="8"/>
  <c r="CB37" i="12"/>
  <c r="CA37" i="12"/>
  <c r="CA132" i="8"/>
  <c r="CB39" i="12"/>
  <c r="CA39" i="12"/>
  <c r="CA134" i="8"/>
  <c r="CB41" i="12"/>
  <c r="CA41" i="12"/>
  <c r="CA136" i="8"/>
  <c r="CB43" i="12"/>
  <c r="CA43" i="12"/>
  <c r="CA138" i="8"/>
  <c r="CB45" i="12"/>
  <c r="CA45" i="12"/>
  <c r="CA140" i="8"/>
  <c r="CB47" i="12"/>
  <c r="CA47" i="12"/>
  <c r="CA142" i="8"/>
  <c r="CB49" i="12"/>
  <c r="CA49" i="12"/>
  <c r="CA144" i="8"/>
  <c r="CB51" i="12"/>
  <c r="CA51" i="12"/>
  <c r="CA146" i="8"/>
  <c r="CB53" i="12"/>
  <c r="CA53" i="12"/>
  <c r="CA148" i="8"/>
  <c r="CB55" i="12"/>
  <c r="CA55" i="12"/>
  <c r="CA150" i="8"/>
  <c r="CB57" i="12"/>
  <c r="CA57" i="12"/>
  <c r="CA152" i="8"/>
  <c r="CB59" i="12"/>
  <c r="CA59" i="12"/>
  <c r="CA154" i="8"/>
  <c r="CB61" i="12"/>
  <c r="CA61" i="12"/>
  <c r="CA156" i="8"/>
  <c r="CB63" i="12"/>
  <c r="CA63" i="12"/>
  <c r="CA158" i="8"/>
  <c r="CB65" i="12"/>
  <c r="CA65" i="12"/>
  <c r="CA160" i="8"/>
  <c r="CB67" i="12"/>
  <c r="CA67" i="12"/>
  <c r="CA162" i="8"/>
  <c r="CB69" i="12"/>
  <c r="CA69" i="12"/>
  <c r="CA164" i="8"/>
  <c r="CB71" i="12"/>
  <c r="CA71" i="12"/>
  <c r="CA166" i="8"/>
  <c r="CA208" i="8"/>
  <c r="CB73" i="12"/>
  <c r="CA73" i="12"/>
  <c r="CA168" i="8"/>
  <c r="CB75" i="12"/>
  <c r="CA75" i="12"/>
  <c r="CA170" i="8"/>
  <c r="CA209" i="8"/>
  <c r="CB77" i="12"/>
  <c r="CA77" i="12"/>
  <c r="CA172" i="8"/>
  <c r="CB79" i="12"/>
  <c r="CA79" i="12"/>
  <c r="CA174" i="8"/>
  <c r="CB85" i="12"/>
  <c r="CA85" i="12"/>
  <c r="CC6" i="12"/>
  <c r="CB101" i="8"/>
  <c r="CB111" i="8"/>
  <c r="CC16" i="12"/>
  <c r="CD10" i="12"/>
  <c r="CC105" i="8"/>
  <c r="CD20" i="12"/>
  <c r="CC115" i="8"/>
  <c r="CD30" i="12"/>
  <c r="CC125" i="8"/>
  <c r="CD40" i="12"/>
  <c r="CC135" i="8"/>
  <c r="CD135" i="12" s="1"/>
  <c r="CD46" i="12"/>
  <c r="CC141" i="8"/>
  <c r="CD56" i="12"/>
  <c r="CC151" i="8"/>
  <c r="CD64" i="12"/>
  <c r="CC159" i="8"/>
  <c r="CD70" i="12"/>
  <c r="CC165" i="8"/>
  <c r="CD80" i="12"/>
  <c r="CC175" i="8"/>
  <c r="CC5" i="12"/>
  <c r="CB100" i="8"/>
  <c r="CC7" i="12"/>
  <c r="CB102" i="8"/>
  <c r="CB192" i="8"/>
  <c r="CC9" i="12"/>
  <c r="CB104" i="8"/>
  <c r="CC11" i="12"/>
  <c r="CB106" i="8"/>
  <c r="CC13" i="12"/>
  <c r="CB108" i="8"/>
  <c r="CC15" i="12"/>
  <c r="CB110" i="8"/>
  <c r="CC17" i="12"/>
  <c r="CB112" i="8"/>
  <c r="CC19" i="12"/>
  <c r="CB114" i="8"/>
  <c r="CC21" i="12"/>
  <c r="CB116" i="8"/>
  <c r="CC23" i="12"/>
  <c r="CB118" i="8"/>
  <c r="CC25" i="12"/>
  <c r="CB120" i="8"/>
  <c r="CC27" i="12"/>
  <c r="CB122" i="8"/>
  <c r="CC29" i="12"/>
  <c r="CB124" i="8"/>
  <c r="CC31" i="12"/>
  <c r="CB126" i="8"/>
  <c r="CC33" i="12"/>
  <c r="CB128" i="8"/>
  <c r="CC35" i="12"/>
  <c r="CB130" i="8"/>
  <c r="CC37" i="12"/>
  <c r="CB132" i="8"/>
  <c r="CC39" i="12"/>
  <c r="CB134" i="8"/>
  <c r="CB109" i="8"/>
  <c r="CC14" i="12"/>
  <c r="CD6" i="12"/>
  <c r="CC101" i="8"/>
  <c r="CD14" i="12"/>
  <c r="CC109" i="8"/>
  <c r="CD24" i="12"/>
  <c r="CC119" i="8"/>
  <c r="CD119" i="12" s="1"/>
  <c r="CD32" i="12"/>
  <c r="CC127" i="8"/>
  <c r="CD38" i="12"/>
  <c r="CC133" i="8"/>
  <c r="CD44" i="12"/>
  <c r="CC139" i="8"/>
  <c r="CD50" i="12"/>
  <c r="CC145" i="8"/>
  <c r="CD58" i="12"/>
  <c r="CC153" i="8"/>
  <c r="CD62" i="12"/>
  <c r="CC157" i="8"/>
  <c r="CD157" i="12" s="1"/>
  <c r="CD68" i="12"/>
  <c r="CC163" i="8"/>
  <c r="CD74" i="12"/>
  <c r="CC169" i="8"/>
  <c r="CD78" i="12"/>
  <c r="CC173" i="8"/>
  <c r="CD5" i="12"/>
  <c r="CC100" i="8"/>
  <c r="CD7" i="12"/>
  <c r="CC102" i="8"/>
  <c r="CD9" i="12"/>
  <c r="CC104" i="8"/>
  <c r="CD11" i="12"/>
  <c r="CC106" i="8"/>
  <c r="CC193" i="8"/>
  <c r="CD13" i="12"/>
  <c r="CC108" i="8"/>
  <c r="CD15" i="12"/>
  <c r="CC110" i="8"/>
  <c r="CC194" i="8"/>
  <c r="CD17" i="12"/>
  <c r="CC112" i="8"/>
  <c r="CD19" i="12"/>
  <c r="CC114" i="8"/>
  <c r="CC195" i="8"/>
  <c r="CD21" i="12"/>
  <c r="CC116" i="8"/>
  <c r="CD23" i="12"/>
  <c r="CC118" i="8"/>
  <c r="CD118" i="12" s="1"/>
  <c r="CC196" i="8"/>
  <c r="CD25" i="12"/>
  <c r="CC120" i="8"/>
  <c r="CD27" i="12"/>
  <c r="CC122" i="8"/>
  <c r="CC197" i="8"/>
  <c r="CD29" i="12"/>
  <c r="CC124" i="8"/>
  <c r="CD31" i="12"/>
  <c r="CC126" i="8"/>
  <c r="CC198" i="8"/>
  <c r="CD33" i="12"/>
  <c r="CC128" i="8"/>
  <c r="CD128" i="12" s="1"/>
  <c r="CD35" i="12"/>
  <c r="CC130" i="8"/>
  <c r="CD130" i="12" s="1"/>
  <c r="CD37" i="12"/>
  <c r="CC132" i="8"/>
  <c r="CD39" i="12"/>
  <c r="CC134" i="8"/>
  <c r="CC200" i="8"/>
  <c r="CD41" i="12"/>
  <c r="CC136" i="8"/>
  <c r="CD43" i="12"/>
  <c r="CC138" i="8"/>
  <c r="CD45" i="12"/>
  <c r="CC140" i="8"/>
  <c r="CD47" i="12"/>
  <c r="CC142" i="8"/>
  <c r="CC202" i="8"/>
  <c r="CD49" i="12"/>
  <c r="CC144" i="8"/>
  <c r="CD144" i="12" s="1"/>
  <c r="CD51" i="12"/>
  <c r="CC146" i="8"/>
  <c r="CD146" i="12" s="1"/>
  <c r="CC203" i="8"/>
  <c r="CD53" i="12"/>
  <c r="CC148" i="8"/>
  <c r="CD55" i="12"/>
  <c r="CC150" i="8"/>
  <c r="CC204" i="8"/>
  <c r="CD57" i="12"/>
  <c r="CC152" i="8"/>
  <c r="CD59" i="12"/>
  <c r="CC154" i="8"/>
  <c r="CC205" i="8"/>
  <c r="CD61" i="12"/>
  <c r="CC156" i="8"/>
  <c r="CD63" i="12"/>
  <c r="CC158" i="8"/>
  <c r="CC206" i="8"/>
  <c r="CD65" i="12"/>
  <c r="CC160" i="8"/>
  <c r="CD67" i="12"/>
  <c r="CC162" i="8"/>
  <c r="CD69" i="12"/>
  <c r="CC164" i="8"/>
  <c r="CD71" i="12"/>
  <c r="CC166" i="8"/>
  <c r="CC208" i="8"/>
  <c r="CD73" i="12"/>
  <c r="CC168" i="8"/>
  <c r="CD75" i="12"/>
  <c r="CC170" i="8"/>
  <c r="CC209" i="8"/>
  <c r="CD77" i="12"/>
  <c r="CC172" i="8"/>
  <c r="CD79" i="12"/>
  <c r="CC174" i="8"/>
  <c r="CB83" i="12"/>
  <c r="CA83" i="12"/>
  <c r="CB210" i="8"/>
  <c r="CC81" i="12"/>
  <c r="CA6" i="12"/>
  <c r="CA101" i="8"/>
  <c r="CB6" i="12"/>
  <c r="CA103" i="8"/>
  <c r="CB8" i="12"/>
  <c r="CA8" i="12"/>
  <c r="CB10" i="12"/>
  <c r="CA10" i="12"/>
  <c r="CA105" i="8"/>
  <c r="CA107" i="8"/>
  <c r="CB12" i="12"/>
  <c r="CA12" i="12"/>
  <c r="CB14" i="12"/>
  <c r="CA14" i="12"/>
  <c r="CA109" i="8"/>
  <c r="CB16" i="12"/>
  <c r="CA16" i="12"/>
  <c r="CA111" i="8"/>
  <c r="CB18" i="12"/>
  <c r="CA18" i="12"/>
  <c r="CA113" i="8"/>
  <c r="CB20" i="12"/>
  <c r="CA20" i="12"/>
  <c r="CA115" i="8"/>
  <c r="CA22" i="12"/>
  <c r="CB22" i="12"/>
  <c r="CA117" i="8"/>
  <c r="CB24" i="12"/>
  <c r="CA24" i="12"/>
  <c r="CA119" i="8"/>
  <c r="CB26" i="12"/>
  <c r="CA26" i="12"/>
  <c r="CA121" i="8"/>
  <c r="CB28" i="12"/>
  <c r="CA28" i="12"/>
  <c r="CA123" i="8"/>
  <c r="CB30" i="12"/>
  <c r="CA30" i="12"/>
  <c r="CA125" i="8"/>
  <c r="CB32" i="12"/>
  <c r="CA32" i="12"/>
  <c r="CA127" i="8"/>
  <c r="CB34" i="12"/>
  <c r="CA34" i="12"/>
  <c r="CA129" i="8"/>
  <c r="CB36" i="12"/>
  <c r="CA36" i="12"/>
  <c r="CA131" i="8"/>
  <c r="CA38" i="12"/>
  <c r="CB38" i="12"/>
  <c r="CA133" i="8"/>
  <c r="CB40" i="12"/>
  <c r="CA40" i="12"/>
  <c r="CA135" i="8"/>
  <c r="CB42" i="12"/>
  <c r="CA42" i="12"/>
  <c r="CA137" i="8"/>
  <c r="CB44" i="12"/>
  <c r="CA44" i="12"/>
  <c r="CA139" i="8"/>
  <c r="CB46" i="12"/>
  <c r="CA46" i="12"/>
  <c r="CA141" i="8"/>
  <c r="CB48" i="12"/>
  <c r="CA48" i="12"/>
  <c r="CA143" i="8"/>
  <c r="CB50" i="12"/>
  <c r="CA50" i="12"/>
  <c r="CA145" i="8"/>
  <c r="CB52" i="12"/>
  <c r="CA52" i="12"/>
  <c r="CA147" i="8"/>
  <c r="CA54" i="12"/>
  <c r="CB54" i="12"/>
  <c r="CA149" i="8"/>
  <c r="CB56" i="12"/>
  <c r="CA56" i="12"/>
  <c r="CA151" i="8"/>
  <c r="CB58" i="12"/>
  <c r="CA58" i="12"/>
  <c r="CA153" i="8"/>
  <c r="CB60" i="12"/>
  <c r="CA60" i="12"/>
  <c r="CA155" i="8"/>
  <c r="CB62" i="12"/>
  <c r="CA62" i="12"/>
  <c r="CA157" i="8"/>
  <c r="CB64" i="12"/>
  <c r="CA64" i="12"/>
  <c r="CA159" i="8"/>
  <c r="CB66" i="12"/>
  <c r="CA66" i="12"/>
  <c r="CA161" i="8"/>
  <c r="CB68" i="12"/>
  <c r="CA68" i="12"/>
  <c r="CA163" i="8"/>
  <c r="CA70" i="12"/>
  <c r="CB70" i="12"/>
  <c r="CA165" i="8"/>
  <c r="CB72" i="12"/>
  <c r="CA72" i="12"/>
  <c r="CA167" i="8"/>
  <c r="CB74" i="12"/>
  <c r="CA74" i="12"/>
  <c r="CA169" i="8"/>
  <c r="CB76" i="12"/>
  <c r="CA76" i="12"/>
  <c r="CA171" i="8"/>
  <c r="CB78" i="12"/>
  <c r="CA78" i="12"/>
  <c r="CA173" i="8"/>
  <c r="CB80" i="12"/>
  <c r="CA80" i="12"/>
  <c r="CA175" i="8"/>
  <c r="CA210" i="8"/>
  <c r="CB81" i="12"/>
  <c r="CA81" i="12"/>
  <c r="CC8" i="12"/>
  <c r="CB103" i="8"/>
  <c r="CC10" i="12"/>
  <c r="CB105" i="8"/>
  <c r="CB115" i="8"/>
  <c r="CC20" i="12"/>
  <c r="CB117" i="8"/>
  <c r="CC117" i="12" s="1"/>
  <c r="CC22" i="12"/>
  <c r="CB119" i="8"/>
  <c r="CC119" i="12" s="1"/>
  <c r="CC24" i="12"/>
  <c r="CC26" i="12"/>
  <c r="CB121" i="8"/>
  <c r="CB123" i="8"/>
  <c r="CC28" i="12"/>
  <c r="CB125" i="8"/>
  <c r="CC30" i="12"/>
  <c r="CB127" i="8"/>
  <c r="CC32" i="12"/>
  <c r="CB129" i="8"/>
  <c r="CC129" i="12" s="1"/>
  <c r="CC34" i="12"/>
  <c r="CB131" i="8"/>
  <c r="CC131" i="12" s="1"/>
  <c r="CC36" i="12"/>
  <c r="CB133" i="8"/>
  <c r="CC38" i="12"/>
  <c r="CB135" i="8"/>
  <c r="CC40" i="12"/>
  <c r="CC42" i="12"/>
  <c r="CB137" i="8"/>
  <c r="CB139" i="8"/>
  <c r="CC44" i="12"/>
  <c r="CB141" i="8"/>
  <c r="CC46" i="12"/>
  <c r="CB143" i="8"/>
  <c r="CC48" i="12"/>
  <c r="CB145" i="8"/>
  <c r="CC145" i="12" s="1"/>
  <c r="CC50" i="12"/>
  <c r="CB147" i="8"/>
  <c r="CC147" i="12" s="1"/>
  <c r="CC52" i="12"/>
  <c r="CB149" i="8"/>
  <c r="CC54" i="12"/>
  <c r="CB151" i="8"/>
  <c r="CC56" i="12"/>
  <c r="CC58" i="12"/>
  <c r="CB153" i="8"/>
  <c r="CB155" i="8"/>
  <c r="CC60" i="12"/>
  <c r="CB157" i="8"/>
  <c r="CC62" i="12"/>
  <c r="CB159" i="8"/>
  <c r="CC159" i="12" s="1"/>
  <c r="CC64" i="12"/>
  <c r="CB161" i="8"/>
  <c r="CC161" i="12" s="1"/>
  <c r="CC66" i="12"/>
  <c r="CB163" i="8"/>
  <c r="CC68" i="12"/>
  <c r="CB165" i="8"/>
  <c r="CC70" i="12"/>
  <c r="CB167" i="8"/>
  <c r="CC72" i="12"/>
  <c r="CC74" i="12"/>
  <c r="CB169" i="8"/>
  <c r="CB171" i="8"/>
  <c r="CC76" i="12"/>
  <c r="CB173" i="8"/>
  <c r="CC78" i="12"/>
  <c r="CB175" i="8"/>
  <c r="CC80" i="12"/>
  <c r="CC86" i="12"/>
  <c r="CB86" i="12"/>
  <c r="CC41" i="12"/>
  <c r="CC43" i="12"/>
  <c r="CC45" i="12"/>
  <c r="CC47" i="12"/>
  <c r="CC49" i="12"/>
  <c r="CC51" i="12"/>
  <c r="CC53" i="12"/>
  <c r="CC55" i="12"/>
  <c r="CC57" i="12"/>
  <c r="CC59" i="12"/>
  <c r="CC61" i="12"/>
  <c r="CC63" i="12"/>
  <c r="CC65" i="12"/>
  <c r="CC67" i="12"/>
  <c r="CC69" i="12"/>
  <c r="CC71" i="12"/>
  <c r="CB208" i="8"/>
  <c r="CC73" i="12"/>
  <c r="CC75" i="12"/>
  <c r="CB209" i="8"/>
  <c r="CC77" i="12"/>
  <c r="CC79" i="12"/>
  <c r="CC210" i="8"/>
  <c r="CD81" i="12"/>
  <c r="CA82" i="12"/>
  <c r="CD208" i="8"/>
  <c r="CD209" i="8"/>
  <c r="CD87" i="12"/>
  <c r="CC87" i="12"/>
  <c r="CB82" i="12"/>
  <c r="CB174" i="8"/>
  <c r="CB172" i="8"/>
  <c r="CB170" i="8"/>
  <c r="CB168" i="8"/>
  <c r="CB166" i="8"/>
  <c r="CB164" i="8"/>
  <c r="CB162" i="8"/>
  <c r="CC162" i="12" s="1"/>
  <c r="CB160" i="8"/>
  <c r="CB158" i="8"/>
  <c r="CB156" i="8"/>
  <c r="CC156" i="12" s="1"/>
  <c r="CB154" i="8"/>
  <c r="CB152" i="8"/>
  <c r="CB150" i="8"/>
  <c r="CB148" i="8"/>
  <c r="CC148" i="12" s="1"/>
  <c r="CB146" i="8"/>
  <c r="CB144" i="8"/>
  <c r="CB142" i="8"/>
  <c r="CB140" i="8"/>
  <c r="CB138" i="8"/>
  <c r="CC138" i="12" s="1"/>
  <c r="CB136" i="8"/>
  <c r="CC136" i="12" s="1"/>
  <c r="CD211" i="8"/>
  <c r="CA84" i="12"/>
  <c r="CB84" i="12"/>
  <c r="AY170" i="12"/>
  <c r="BG170" i="12"/>
  <c r="BR174" i="12"/>
  <c r="CD193" i="8"/>
  <c r="BN175" i="12"/>
  <c r="BR172" i="12"/>
  <c r="CD201" i="8"/>
  <c r="BX7" i="12"/>
  <c r="CC192" i="8"/>
  <c r="BS175" i="12"/>
  <c r="CC199" i="8"/>
  <c r="BN170" i="12"/>
  <c r="BP173" i="12"/>
  <c r="CC207" i="8"/>
  <c r="BC168" i="12"/>
  <c r="BK168" i="12"/>
  <c r="BC169" i="12"/>
  <c r="BK169" i="12"/>
  <c r="BC170" i="12"/>
  <c r="BK170" i="12"/>
  <c r="BC171" i="12"/>
  <c r="BK171" i="12"/>
  <c r="BC172" i="12"/>
  <c r="BK172" i="12"/>
  <c r="BC173" i="12"/>
  <c r="BK173" i="12"/>
  <c r="BC174" i="12"/>
  <c r="BK174" i="12"/>
  <c r="BC175" i="12"/>
  <c r="BK175" i="12"/>
  <c r="BD174" i="12"/>
  <c r="BL174" i="12"/>
  <c r="BD175" i="12"/>
  <c r="BL175" i="12"/>
  <c r="CC201" i="8"/>
  <c r="BA168" i="12"/>
  <c r="BI168" i="12"/>
  <c r="BA169" i="12"/>
  <c r="BI169" i="12"/>
  <c r="BA170" i="12"/>
  <c r="BI170" i="12"/>
  <c r="BA171" i="12"/>
  <c r="BI171" i="12"/>
  <c r="BA172" i="12"/>
  <c r="BI172" i="12"/>
  <c r="BA173" i="12"/>
  <c r="BI173" i="12"/>
  <c r="BA174" i="12"/>
  <c r="BI174" i="12"/>
  <c r="BA175" i="12"/>
  <c r="BI175" i="12"/>
  <c r="BP171" i="12"/>
  <c r="BP174" i="12"/>
  <c r="BQ175" i="12"/>
  <c r="BS173" i="12"/>
  <c r="BP172" i="12"/>
  <c r="BD168" i="12"/>
  <c r="BL168" i="12"/>
  <c r="BD169" i="12"/>
  <c r="BL169" i="12"/>
  <c r="BD170" i="12"/>
  <c r="BL170" i="12"/>
  <c r="BD171" i="12"/>
  <c r="BL171" i="12"/>
  <c r="BD172" i="12"/>
  <c r="BL172" i="12"/>
  <c r="BD173" i="12"/>
  <c r="BL173" i="12"/>
  <c r="BR173" i="12"/>
  <c r="BO172" i="12"/>
  <c r="CC191" i="8"/>
  <c r="BM174" i="12"/>
  <c r="BE175" i="12"/>
  <c r="BM175" i="12"/>
  <c r="BF168" i="12"/>
  <c r="BN168" i="12"/>
  <c r="BF169" i="12"/>
  <c r="BF170" i="12"/>
  <c r="BF171" i="12"/>
  <c r="BN171" i="12"/>
  <c r="BN174" i="12"/>
  <c r="AY168" i="12"/>
  <c r="BG168" i="12"/>
  <c r="AY169" i="12"/>
  <c r="BG169" i="12"/>
  <c r="AY171" i="12"/>
  <c r="BG171" i="12"/>
  <c r="AY172" i="12"/>
  <c r="BG172" i="12"/>
  <c r="AY173" i="12"/>
  <c r="BG173" i="12"/>
  <c r="AY174" i="12"/>
  <c r="BG174" i="12"/>
  <c r="AY175" i="12"/>
  <c r="BG175" i="12"/>
  <c r="BO169" i="12"/>
  <c r="BO173" i="12"/>
  <c r="BT174" i="12"/>
  <c r="CA192" i="8"/>
  <c r="CA206" i="8"/>
  <c r="CB198" i="8"/>
  <c r="CB200" i="8"/>
  <c r="CB204" i="8"/>
  <c r="CB206" i="8"/>
  <c r="CD195" i="8"/>
  <c r="CD203" i="8"/>
  <c r="CD206" i="8"/>
  <c r="CD204" i="8"/>
  <c r="CA191" i="8"/>
  <c r="CA193" i="8"/>
  <c r="CA195" i="8"/>
  <c r="CA197" i="8"/>
  <c r="CA199" i="8"/>
  <c r="CA201" i="8"/>
  <c r="CA203" i="8"/>
  <c r="CA205" i="8"/>
  <c r="CA207" i="8"/>
  <c r="CD197" i="8"/>
  <c r="CD205" i="8"/>
  <c r="CA194" i="8"/>
  <c r="CA196" i="8"/>
  <c r="CB202" i="8"/>
  <c r="CB191" i="8"/>
  <c r="CB197" i="8"/>
  <c r="CB203" i="8"/>
  <c r="CA198" i="8"/>
  <c r="CA200" i="8"/>
  <c r="CA202" i="8"/>
  <c r="CD202" i="8"/>
  <c r="CB193" i="8"/>
  <c r="CB195" i="8"/>
  <c r="CB199" i="8"/>
  <c r="CB201" i="8"/>
  <c r="CB205" i="8"/>
  <c r="CB207" i="8"/>
  <c r="CD191" i="8"/>
  <c r="CD199" i="8"/>
  <c r="CD207" i="8"/>
  <c r="CA204" i="8"/>
  <c r="CB194" i="8"/>
  <c r="CB196" i="8"/>
  <c r="CD192" i="8"/>
  <c r="CD194" i="8"/>
  <c r="CD196" i="8"/>
  <c r="CD198" i="8"/>
  <c r="CD200" i="8"/>
  <c r="BY174" i="8"/>
  <c r="BY51" i="12"/>
  <c r="BX43" i="12"/>
  <c r="BX41" i="12"/>
  <c r="BY35" i="12"/>
  <c r="BY74" i="12"/>
  <c r="BY72" i="12"/>
  <c r="BY68" i="12"/>
  <c r="BY66" i="12"/>
  <c r="BY56" i="12"/>
  <c r="BY54" i="12"/>
  <c r="BY48" i="12"/>
  <c r="BY46" i="12"/>
  <c r="BZ36" i="12"/>
  <c r="BY129" i="8"/>
  <c r="BY7" i="12"/>
  <c r="BZ76" i="12"/>
  <c r="BZ167" i="8"/>
  <c r="BX33" i="12"/>
  <c r="BX25" i="12"/>
  <c r="BX17" i="12"/>
  <c r="BX9" i="12"/>
  <c r="BX55" i="12"/>
  <c r="BW163" i="8"/>
  <c r="BW145" i="8"/>
  <c r="BZ161" i="8"/>
  <c r="BZ155" i="8"/>
  <c r="BZ153" i="8"/>
  <c r="BZ143" i="8"/>
  <c r="BZ141" i="8"/>
  <c r="BZ135" i="8"/>
  <c r="BZ133" i="8"/>
  <c r="BZ70" i="12"/>
  <c r="BZ64" i="12"/>
  <c r="BZ62" i="12"/>
  <c r="BY147" i="8"/>
  <c r="BZ50" i="12"/>
  <c r="BZ44" i="12"/>
  <c r="BY137" i="8"/>
  <c r="BZ129" i="8"/>
  <c r="BZ127" i="8"/>
  <c r="BZ12" i="12"/>
  <c r="BY81" i="12"/>
  <c r="BX58" i="12"/>
  <c r="BZ158" i="8"/>
  <c r="BZ150" i="8"/>
  <c r="BZ138" i="8"/>
  <c r="BX26" i="12"/>
  <c r="BX18" i="12"/>
  <c r="BX10" i="12"/>
  <c r="BX77" i="12"/>
  <c r="BZ75" i="12"/>
  <c r="BZ73" i="12"/>
  <c r="BZ67" i="12"/>
  <c r="BZ59" i="12"/>
  <c r="BX52" i="12"/>
  <c r="BX38" i="12"/>
  <c r="BX158" i="8"/>
  <c r="BX134" i="8"/>
  <c r="BW171" i="8"/>
  <c r="BX40" i="12"/>
  <c r="BW160" i="8"/>
  <c r="BW148" i="8"/>
  <c r="BZ130" i="8"/>
  <c r="BW129" i="8"/>
  <c r="BZ174" i="8"/>
  <c r="BY76" i="12"/>
  <c r="BZ74" i="12"/>
  <c r="BZ72" i="12"/>
  <c r="BZ165" i="8"/>
  <c r="BY67" i="12"/>
  <c r="BZ63" i="12"/>
  <c r="BZ154" i="8"/>
  <c r="BX56" i="12"/>
  <c r="BX54" i="12"/>
  <c r="BY52" i="12"/>
  <c r="BY50" i="12"/>
  <c r="BY143" i="8"/>
  <c r="BY141" i="8"/>
  <c r="BZ139" i="8"/>
  <c r="BZ137" i="8"/>
  <c r="BX39" i="12"/>
  <c r="BW124" i="8"/>
  <c r="BW116" i="8"/>
  <c r="BW108" i="8"/>
  <c r="BZ169" i="8"/>
  <c r="BZ172" i="8"/>
  <c r="BY59" i="12"/>
  <c r="BX48" i="12"/>
  <c r="BY44" i="12"/>
  <c r="BY133" i="8"/>
  <c r="BZ133" i="12" s="1"/>
  <c r="BY79" i="12"/>
  <c r="BZ77" i="12"/>
  <c r="BX165" i="8"/>
  <c r="BZ163" i="8"/>
  <c r="BW156" i="8"/>
  <c r="BZ55" i="12"/>
  <c r="BZ146" i="8"/>
  <c r="BX46" i="12"/>
  <c r="BY42" i="12"/>
  <c r="BY135" i="8"/>
  <c r="BX35" i="12"/>
  <c r="BX27" i="12"/>
  <c r="BX19" i="12"/>
  <c r="BX11" i="12"/>
  <c r="BZ175" i="8"/>
  <c r="BY77" i="12"/>
  <c r="BZ170" i="8"/>
  <c r="BZ168" i="8"/>
  <c r="BZ68" i="12"/>
  <c r="BZ66" i="12"/>
  <c r="BZ159" i="8"/>
  <c r="BZ157" i="8"/>
  <c r="BX59" i="12"/>
  <c r="BX57" i="12"/>
  <c r="BX150" i="8"/>
  <c r="BZ51" i="12"/>
  <c r="BZ142" i="8"/>
  <c r="BX44" i="12"/>
  <c r="BX42" i="12"/>
  <c r="BY40" i="12"/>
  <c r="BY38" i="12"/>
  <c r="BZ131" i="8"/>
  <c r="BZ28" i="12"/>
  <c r="BY80" i="12"/>
  <c r="BY73" i="12"/>
  <c r="BY64" i="12"/>
  <c r="BZ60" i="12"/>
  <c r="BZ151" i="8"/>
  <c r="BX51" i="12"/>
  <c r="BX142" i="8"/>
  <c r="BY23" i="12"/>
  <c r="BZ173" i="8"/>
  <c r="BZ78" i="12"/>
  <c r="BY75" i="12"/>
  <c r="BY71" i="12"/>
  <c r="BX66" i="12"/>
  <c r="BY62" i="12"/>
  <c r="BZ58" i="12"/>
  <c r="BZ149" i="8"/>
  <c r="BX49" i="12"/>
  <c r="BZ134" i="8"/>
  <c r="BY36" i="12"/>
  <c r="BY31" i="12"/>
  <c r="BX80" i="12"/>
  <c r="BX173" i="8"/>
  <c r="BZ171" i="8"/>
  <c r="BZ162" i="8"/>
  <c r="BY60" i="12"/>
  <c r="BY58" i="12"/>
  <c r="BZ56" i="12"/>
  <c r="BZ54" i="12"/>
  <c r="BZ147" i="8"/>
  <c r="BZ145" i="8"/>
  <c r="BX47" i="12"/>
  <c r="BW140" i="8"/>
  <c r="BY43" i="12"/>
  <c r="BX36" i="12"/>
  <c r="BY34" i="12"/>
  <c r="BX31" i="12"/>
  <c r="BX23" i="12"/>
  <c r="BX15" i="12"/>
  <c r="BX75" i="12"/>
  <c r="BX67" i="12"/>
  <c r="BX62" i="12"/>
  <c r="BW172" i="8"/>
  <c r="BW162" i="8"/>
  <c r="BW154" i="8"/>
  <c r="BW146" i="8"/>
  <c r="BW136" i="8"/>
  <c r="BW112" i="8"/>
  <c r="BW204" i="8"/>
  <c r="BY55" i="12"/>
  <c r="BX34" i="12"/>
  <c r="BX73" i="12"/>
  <c r="BX69" i="12"/>
  <c r="BW207" i="8"/>
  <c r="BX63" i="12"/>
  <c r="BX60" i="12"/>
  <c r="BW78" i="12"/>
  <c r="BW168" i="8"/>
  <c r="BW142" i="8"/>
  <c r="BY173" i="8"/>
  <c r="BW126" i="8"/>
  <c r="BW110" i="8"/>
  <c r="BW202" i="8"/>
  <c r="BY82" i="12"/>
  <c r="BZ52" i="12"/>
  <c r="BZ81" i="12"/>
  <c r="BX71" i="12"/>
  <c r="BX64" i="12"/>
  <c r="BX37" i="12"/>
  <c r="BW199" i="8"/>
  <c r="BX32" i="12"/>
  <c r="BW127" i="8"/>
  <c r="BX81" i="12"/>
  <c r="BW81" i="12"/>
  <c r="BW170" i="8"/>
  <c r="BW166" i="8"/>
  <c r="BW158" i="8"/>
  <c r="BW152" i="8"/>
  <c r="BW150" i="8"/>
  <c r="BX150" i="12" s="1"/>
  <c r="BW144" i="8"/>
  <c r="BW134" i="8"/>
  <c r="BW132" i="8"/>
  <c r="BW130" i="8"/>
  <c r="BX79" i="12"/>
  <c r="BY171" i="8"/>
  <c r="BY169" i="8"/>
  <c r="BY167" i="8"/>
  <c r="BY165" i="8"/>
  <c r="BY163" i="8"/>
  <c r="BY161" i="8"/>
  <c r="BY159" i="8"/>
  <c r="BY157" i="8"/>
  <c r="BZ157" i="12" s="1"/>
  <c r="BY155" i="8"/>
  <c r="BY153" i="8"/>
  <c r="BY151" i="8"/>
  <c r="BY149" i="8"/>
  <c r="BY145" i="8"/>
  <c r="BY139" i="8"/>
  <c r="BY131" i="8"/>
  <c r="BW200" i="8"/>
  <c r="BX50" i="12"/>
  <c r="BY100" i="8"/>
  <c r="BZ5" i="12"/>
  <c r="BY191" i="8"/>
  <c r="BX206" i="8"/>
  <c r="BY65" i="12"/>
  <c r="BZ100" i="8"/>
  <c r="BZ191" i="8"/>
  <c r="BX74" i="12"/>
  <c r="BX70" i="12"/>
  <c r="BX65" i="12"/>
  <c r="BX61" i="12"/>
  <c r="BW205" i="8"/>
  <c r="BW164" i="8"/>
  <c r="BW138" i="8"/>
  <c r="BZ83" i="12"/>
  <c r="BT201" i="8"/>
  <c r="BZ80" i="12"/>
  <c r="BW79" i="12"/>
  <c r="BX5" i="12"/>
  <c r="BW191" i="8"/>
  <c r="BZ82" i="12"/>
  <c r="BZ207" i="8"/>
  <c r="BZ206" i="8"/>
  <c r="BZ205" i="8"/>
  <c r="BZ204" i="8"/>
  <c r="BZ203" i="8"/>
  <c r="BZ202" i="8"/>
  <c r="BZ201" i="8"/>
  <c r="BZ200" i="8"/>
  <c r="BZ199" i="8"/>
  <c r="BZ198" i="8"/>
  <c r="BZ126" i="8"/>
  <c r="BZ125" i="8"/>
  <c r="BZ124" i="8"/>
  <c r="BZ197" i="8"/>
  <c r="BZ123" i="8"/>
  <c r="BZ122" i="8"/>
  <c r="BZ121" i="8"/>
  <c r="BZ196" i="8"/>
  <c r="BZ120" i="8"/>
  <c r="BZ119" i="8"/>
  <c r="BZ118" i="8"/>
  <c r="BZ117" i="8"/>
  <c r="BZ116" i="8"/>
  <c r="BZ195" i="8"/>
  <c r="BZ115" i="8"/>
  <c r="BZ114" i="8"/>
  <c r="BZ113" i="8"/>
  <c r="BZ194" i="8"/>
  <c r="BZ112" i="8"/>
  <c r="BZ111" i="8"/>
  <c r="BZ110" i="8"/>
  <c r="BZ109" i="8"/>
  <c r="BZ108" i="8"/>
  <c r="BZ193" i="8"/>
  <c r="BZ107" i="8"/>
  <c r="BZ106" i="8"/>
  <c r="BZ105" i="8"/>
  <c r="BZ192" i="8"/>
  <c r="BZ104" i="8"/>
  <c r="BZ103" i="8"/>
  <c r="BZ102" i="8"/>
  <c r="BZ101" i="8"/>
  <c r="BX171" i="8"/>
  <c r="BX169" i="8"/>
  <c r="BX167" i="8"/>
  <c r="BX163" i="8"/>
  <c r="BX161" i="8"/>
  <c r="BX159" i="8"/>
  <c r="BX157" i="8"/>
  <c r="BX155" i="8"/>
  <c r="BX153" i="8"/>
  <c r="BX151" i="8"/>
  <c r="BX149" i="8"/>
  <c r="BX147" i="8"/>
  <c r="BX145" i="8"/>
  <c r="BX143" i="8"/>
  <c r="BX141" i="8"/>
  <c r="BX139" i="8"/>
  <c r="BX137" i="8"/>
  <c r="BX135" i="8"/>
  <c r="BX133" i="8"/>
  <c r="BX131" i="8"/>
  <c r="BX129" i="8"/>
  <c r="BW122" i="8"/>
  <c r="BW106" i="8"/>
  <c r="BW198" i="8"/>
  <c r="BY47" i="12"/>
  <c r="BY69" i="12"/>
  <c r="BX207" i="8"/>
  <c r="BY78" i="12"/>
  <c r="BX72" i="12"/>
  <c r="BX100" i="8"/>
  <c r="BY5" i="12"/>
  <c r="BX191" i="8"/>
  <c r="BZ71" i="12"/>
  <c r="BZ69" i="12"/>
  <c r="BY207" i="8"/>
  <c r="BY206" i="8"/>
  <c r="BZ65" i="12"/>
  <c r="BZ61" i="12"/>
  <c r="BY205" i="8"/>
  <c r="BY204" i="8"/>
  <c r="BZ57" i="12"/>
  <c r="BZ53" i="12"/>
  <c r="BY203" i="8"/>
  <c r="BY202" i="8"/>
  <c r="BZ49" i="12"/>
  <c r="BZ48" i="12"/>
  <c r="BZ47" i="12"/>
  <c r="BZ46" i="12"/>
  <c r="BZ45" i="12"/>
  <c r="BY201" i="8"/>
  <c r="BZ43" i="12"/>
  <c r="BZ42" i="12"/>
  <c r="BY200" i="8"/>
  <c r="BZ41" i="12"/>
  <c r="BZ40" i="12"/>
  <c r="BZ39" i="12"/>
  <c r="BZ38" i="12"/>
  <c r="BZ37" i="12"/>
  <c r="BY199" i="8"/>
  <c r="BZ35" i="12"/>
  <c r="BZ34" i="12"/>
  <c r="BY198" i="8"/>
  <c r="BZ33" i="12"/>
  <c r="BZ32" i="12"/>
  <c r="BY127" i="8"/>
  <c r="BZ31" i="12"/>
  <c r="BY126" i="8"/>
  <c r="BZ30" i="12"/>
  <c r="BY125" i="8"/>
  <c r="BY124" i="8"/>
  <c r="BZ29" i="12"/>
  <c r="BY197" i="8"/>
  <c r="BY123" i="8"/>
  <c r="BY122" i="8"/>
  <c r="BZ27" i="12"/>
  <c r="BZ26" i="12"/>
  <c r="BY121" i="8"/>
  <c r="BY196" i="8"/>
  <c r="BY120" i="8"/>
  <c r="BZ25" i="12"/>
  <c r="BZ24" i="12"/>
  <c r="BY119" i="8"/>
  <c r="BZ23" i="12"/>
  <c r="BY118" i="8"/>
  <c r="BZ22" i="12"/>
  <c r="BY117" i="8"/>
  <c r="BY116" i="8"/>
  <c r="BZ21" i="12"/>
  <c r="BY195" i="8"/>
  <c r="BY115" i="8"/>
  <c r="BY114" i="8"/>
  <c r="BZ19" i="12"/>
  <c r="BZ18" i="12"/>
  <c r="BY113" i="8"/>
  <c r="BY194" i="8"/>
  <c r="BY112" i="8"/>
  <c r="BZ17" i="12"/>
  <c r="BZ16" i="12"/>
  <c r="BY111" i="8"/>
  <c r="BZ15" i="12"/>
  <c r="BY110" i="8"/>
  <c r="BZ14" i="12"/>
  <c r="BY109" i="8"/>
  <c r="BY108" i="8"/>
  <c r="BZ13" i="12"/>
  <c r="BY193" i="8"/>
  <c r="BY107" i="8"/>
  <c r="BY106" i="8"/>
  <c r="BZ11" i="12"/>
  <c r="BZ10" i="12"/>
  <c r="BY105" i="8"/>
  <c r="BY192" i="8"/>
  <c r="BY104" i="8"/>
  <c r="BZ9" i="12"/>
  <c r="BZ8" i="12"/>
  <c r="BY103" i="8"/>
  <c r="BZ7" i="12"/>
  <c r="BY102" i="8"/>
  <c r="BZ6" i="12"/>
  <c r="BY101" i="8"/>
  <c r="BY175" i="8"/>
  <c r="BX174" i="8"/>
  <c r="BY174" i="12" s="1"/>
  <c r="BW169" i="8"/>
  <c r="BW167" i="8"/>
  <c r="BW165" i="8"/>
  <c r="BW161" i="8"/>
  <c r="BW159" i="8"/>
  <c r="BW157" i="8"/>
  <c r="BW155" i="8"/>
  <c r="BW153" i="8"/>
  <c r="BW151" i="8"/>
  <c r="BW149" i="8"/>
  <c r="BW147" i="8"/>
  <c r="BW143" i="8"/>
  <c r="BW141" i="8"/>
  <c r="BW139" i="8"/>
  <c r="BW137" i="8"/>
  <c r="BW135" i="8"/>
  <c r="BW133" i="8"/>
  <c r="BW131" i="8"/>
  <c r="BW120" i="8"/>
  <c r="BW104" i="8"/>
  <c r="BW196" i="8"/>
  <c r="BY70" i="12"/>
  <c r="BY61" i="12"/>
  <c r="BX205" i="8"/>
  <c r="BX204" i="8"/>
  <c r="BY57" i="12"/>
  <c r="BY53" i="12"/>
  <c r="BX203" i="8"/>
  <c r="BX202" i="8"/>
  <c r="BY49" i="12"/>
  <c r="BY45" i="12"/>
  <c r="BX201" i="8"/>
  <c r="BX200" i="8"/>
  <c r="BY41" i="12"/>
  <c r="BY37" i="12"/>
  <c r="BX199" i="8"/>
  <c r="BX198" i="8"/>
  <c r="BX128" i="8"/>
  <c r="BY33" i="12"/>
  <c r="BY32" i="12"/>
  <c r="BX127" i="8"/>
  <c r="BX126" i="8"/>
  <c r="BY30" i="12"/>
  <c r="BX125" i="8"/>
  <c r="BX124" i="8"/>
  <c r="BY29" i="12"/>
  <c r="BX197" i="8"/>
  <c r="BX123" i="8"/>
  <c r="BY28" i="12"/>
  <c r="BX122" i="8"/>
  <c r="BY27" i="12"/>
  <c r="BY26" i="12"/>
  <c r="BX121" i="8"/>
  <c r="BX196" i="8"/>
  <c r="BX120" i="8"/>
  <c r="BY25" i="12"/>
  <c r="BY24" i="12"/>
  <c r="BX119" i="8"/>
  <c r="BX118" i="8"/>
  <c r="BY22" i="12"/>
  <c r="BX117" i="8"/>
  <c r="BX116" i="8"/>
  <c r="BY21" i="12"/>
  <c r="BX195" i="8"/>
  <c r="BX115" i="8"/>
  <c r="BY20" i="12"/>
  <c r="BX114" i="8"/>
  <c r="BY19" i="12"/>
  <c r="BY18" i="12"/>
  <c r="BX113" i="8"/>
  <c r="BX194" i="8"/>
  <c r="BX112" i="8"/>
  <c r="BY17" i="12"/>
  <c r="BY16" i="12"/>
  <c r="BX111" i="8"/>
  <c r="BX110" i="8"/>
  <c r="BY14" i="12"/>
  <c r="BX109" i="8"/>
  <c r="BX108" i="8"/>
  <c r="BY13" i="12"/>
  <c r="BX193" i="8"/>
  <c r="BX107" i="8"/>
  <c r="BY12" i="12"/>
  <c r="BX106" i="8"/>
  <c r="BY11" i="12"/>
  <c r="BY10" i="12"/>
  <c r="BX105" i="8"/>
  <c r="BX192" i="8"/>
  <c r="BX104" i="8"/>
  <c r="BY9" i="12"/>
  <c r="BY8" i="12"/>
  <c r="BX103" i="8"/>
  <c r="BX102" i="8"/>
  <c r="BY6" i="12"/>
  <c r="BX101" i="8"/>
  <c r="BX175" i="8"/>
  <c r="BW174" i="8"/>
  <c r="BZ166" i="8"/>
  <c r="BZ164" i="8"/>
  <c r="BZ160" i="8"/>
  <c r="BZ156" i="8"/>
  <c r="BZ152" i="8"/>
  <c r="BZ148" i="8"/>
  <c r="BZ144" i="8"/>
  <c r="BZ140" i="8"/>
  <c r="BZ136" i="8"/>
  <c r="BZ132" i="8"/>
  <c r="BZ128" i="8"/>
  <c r="BW118" i="8"/>
  <c r="BW102" i="8"/>
  <c r="BW194" i="8"/>
  <c r="BY63" i="12"/>
  <c r="BZ20" i="12"/>
  <c r="BX6" i="12"/>
  <c r="BW101" i="8"/>
  <c r="BW175" i="8"/>
  <c r="BY172" i="8"/>
  <c r="BZ172" i="12" s="1"/>
  <c r="BY170" i="8"/>
  <c r="BY168" i="8"/>
  <c r="BY166" i="8"/>
  <c r="BY164" i="8"/>
  <c r="BY162" i="8"/>
  <c r="BY160" i="8"/>
  <c r="BY158" i="8"/>
  <c r="BY156" i="8"/>
  <c r="BY154" i="8"/>
  <c r="BY152" i="8"/>
  <c r="BY150" i="8"/>
  <c r="BY148" i="8"/>
  <c r="BY146" i="8"/>
  <c r="BY144" i="8"/>
  <c r="BY142" i="8"/>
  <c r="BY140" i="8"/>
  <c r="BY138" i="8"/>
  <c r="BY136" i="8"/>
  <c r="BY134" i="8"/>
  <c r="BY132" i="8"/>
  <c r="BY130" i="8"/>
  <c r="BY128" i="8"/>
  <c r="BW100" i="8"/>
  <c r="BW192" i="8"/>
  <c r="BY39" i="12"/>
  <c r="BX76" i="12"/>
  <c r="BX68" i="12"/>
  <c r="BX53" i="12"/>
  <c r="BW203" i="8"/>
  <c r="BX45" i="12"/>
  <c r="BW201" i="8"/>
  <c r="BX30" i="12"/>
  <c r="BW125" i="8"/>
  <c r="BX29" i="12"/>
  <c r="BW197" i="8"/>
  <c r="BW123" i="8"/>
  <c r="BX28" i="12"/>
  <c r="BW121" i="8"/>
  <c r="BX24" i="12"/>
  <c r="BW119" i="8"/>
  <c r="BX22" i="12"/>
  <c r="BW117" i="8"/>
  <c r="BX21" i="12"/>
  <c r="BW195" i="8"/>
  <c r="BW115" i="8"/>
  <c r="BX20" i="12"/>
  <c r="BW113" i="8"/>
  <c r="BX16" i="12"/>
  <c r="BW111" i="8"/>
  <c r="BX14" i="12"/>
  <c r="BW109" i="8"/>
  <c r="BX13" i="12"/>
  <c r="BW193" i="8"/>
  <c r="BW107" i="8"/>
  <c r="BX12" i="12"/>
  <c r="BW105" i="8"/>
  <c r="BX8" i="12"/>
  <c r="BW103" i="8"/>
  <c r="BZ79" i="12"/>
  <c r="BX78" i="12"/>
  <c r="BW77" i="12"/>
  <c r="BW76" i="12"/>
  <c r="BW75" i="12"/>
  <c r="BW74" i="12"/>
  <c r="BW73" i="12"/>
  <c r="BW72" i="12"/>
  <c r="BW68" i="12"/>
  <c r="BW67" i="12"/>
  <c r="BW66" i="12"/>
  <c r="BW64" i="12"/>
  <c r="BW63" i="12"/>
  <c r="BW62" i="12"/>
  <c r="BW60" i="12"/>
  <c r="BW59" i="12"/>
  <c r="BW58" i="12"/>
  <c r="BW56" i="12"/>
  <c r="BW55" i="12"/>
  <c r="BW54" i="12"/>
  <c r="BW52" i="12"/>
  <c r="BW51" i="12"/>
  <c r="BW50" i="12"/>
  <c r="BW48" i="12"/>
  <c r="BW47" i="12"/>
  <c r="BW46" i="12"/>
  <c r="BW44" i="12"/>
  <c r="BW43" i="12"/>
  <c r="BW42" i="12"/>
  <c r="BW40" i="12"/>
  <c r="BW39" i="12"/>
  <c r="BW38" i="12"/>
  <c r="BW36" i="12"/>
  <c r="BX172" i="8"/>
  <c r="BX170" i="8"/>
  <c r="BX168" i="8"/>
  <c r="BX166" i="8"/>
  <c r="BX164" i="8"/>
  <c r="BX162" i="8"/>
  <c r="BX160" i="8"/>
  <c r="BX156" i="8"/>
  <c r="BX154" i="8"/>
  <c r="BX152" i="8"/>
  <c r="BX148" i="8"/>
  <c r="BX146" i="8"/>
  <c r="BX144" i="8"/>
  <c r="BX140" i="8"/>
  <c r="BX138" i="8"/>
  <c r="BX136" i="8"/>
  <c r="BX132" i="8"/>
  <c r="BY132" i="12" s="1"/>
  <c r="BX130" i="8"/>
  <c r="BY130" i="12" s="1"/>
  <c r="BW128" i="8"/>
  <c r="BW114" i="8"/>
  <c r="BW206" i="8"/>
  <c r="BY15" i="12"/>
  <c r="BU79" i="12"/>
  <c r="BT169" i="8"/>
  <c r="BU173" i="8"/>
  <c r="BU5" i="12"/>
  <c r="BU172" i="8"/>
  <c r="BU172" i="12" s="1"/>
  <c r="BT206" i="8"/>
  <c r="BT205" i="8"/>
  <c r="BU174" i="8"/>
  <c r="BU174" i="12" s="1"/>
  <c r="BT125" i="8"/>
  <c r="BT105" i="8"/>
  <c r="BV62" i="12"/>
  <c r="BV60" i="12"/>
  <c r="BV59" i="12"/>
  <c r="BV58" i="12"/>
  <c r="BV56" i="12"/>
  <c r="BV55" i="12"/>
  <c r="BV54" i="12"/>
  <c r="BV52" i="12"/>
  <c r="BV51" i="12"/>
  <c r="BV50" i="12"/>
  <c r="BV48" i="12"/>
  <c r="BV47" i="12"/>
  <c r="BV46" i="12"/>
  <c r="BV44" i="12"/>
  <c r="BV43" i="12"/>
  <c r="BV42" i="12"/>
  <c r="BV40" i="12"/>
  <c r="BV39" i="12"/>
  <c r="BV38" i="12"/>
  <c r="BV36" i="12"/>
  <c r="BT121" i="8"/>
  <c r="BT117" i="8"/>
  <c r="BT115" i="8"/>
  <c r="BT113" i="8"/>
  <c r="BT109" i="8"/>
  <c r="BT193" i="8"/>
  <c r="BT107" i="8"/>
  <c r="BT101" i="8"/>
  <c r="BT203" i="8"/>
  <c r="BS152" i="8"/>
  <c r="BT123" i="8"/>
  <c r="BV75" i="12"/>
  <c r="BV70" i="12"/>
  <c r="BU168" i="8"/>
  <c r="BV68" i="12"/>
  <c r="BV64" i="12"/>
  <c r="BV76" i="12"/>
  <c r="BV72" i="12"/>
  <c r="BV63" i="12"/>
  <c r="BU140" i="8"/>
  <c r="BT200" i="8"/>
  <c r="BT130" i="8"/>
  <c r="BT198" i="8"/>
  <c r="BT127" i="8"/>
  <c r="BT124" i="8"/>
  <c r="BT122" i="8"/>
  <c r="BT119" i="8"/>
  <c r="BT195" i="8"/>
  <c r="BT114" i="8"/>
  <c r="BT111" i="8"/>
  <c r="BT108" i="8"/>
  <c r="BT106" i="8"/>
  <c r="BT192" i="8"/>
  <c r="BT103" i="8"/>
  <c r="BV74" i="12"/>
  <c r="BV66" i="12"/>
  <c r="BU132" i="8"/>
  <c r="BV71" i="12"/>
  <c r="BV67" i="12"/>
  <c r="BV69" i="12"/>
  <c r="BU207" i="8"/>
  <c r="BV57" i="12"/>
  <c r="BU204" i="8"/>
  <c r="BV53" i="12"/>
  <c r="BU203" i="8"/>
  <c r="BV29" i="12"/>
  <c r="BU197" i="8"/>
  <c r="BU124" i="8"/>
  <c r="BT72" i="12"/>
  <c r="BT68" i="12"/>
  <c r="BT66" i="12"/>
  <c r="BT64" i="12"/>
  <c r="BT61" i="12"/>
  <c r="BS205" i="8"/>
  <c r="BT59" i="12"/>
  <c r="BT55" i="12"/>
  <c r="BT50" i="12"/>
  <c r="BT46" i="12"/>
  <c r="BT43" i="12"/>
  <c r="BT40" i="12"/>
  <c r="BT36" i="12"/>
  <c r="BT33" i="12"/>
  <c r="BS198" i="8"/>
  <c r="BS128" i="8"/>
  <c r="BS126" i="8"/>
  <c r="BT31" i="12"/>
  <c r="BT28" i="12"/>
  <c r="BS123" i="8"/>
  <c r="BT24" i="12"/>
  <c r="BS119" i="8"/>
  <c r="BT20" i="12"/>
  <c r="BS115" i="8"/>
  <c r="BS110" i="8"/>
  <c r="BT15" i="12"/>
  <c r="BT9" i="12"/>
  <c r="BS192" i="8"/>
  <c r="BS104" i="8"/>
  <c r="BS170" i="8"/>
  <c r="BT197" i="8"/>
  <c r="BV73" i="12"/>
  <c r="BW80" i="12"/>
  <c r="BV80" i="12"/>
  <c r="BT116" i="8"/>
  <c r="BT100" i="8"/>
  <c r="BU206" i="8"/>
  <c r="BV65" i="12"/>
  <c r="BV61" i="12"/>
  <c r="BU205" i="8"/>
  <c r="BV41" i="12"/>
  <c r="BU200" i="8"/>
  <c r="BV28" i="12"/>
  <c r="BU123" i="8"/>
  <c r="BU72" i="12"/>
  <c r="BT77" i="12"/>
  <c r="BT74" i="12"/>
  <c r="BT70" i="12"/>
  <c r="BT65" i="12"/>
  <c r="BS206" i="8"/>
  <c r="BT60" i="12"/>
  <c r="BT56" i="12"/>
  <c r="BT52" i="12"/>
  <c r="BT49" i="12"/>
  <c r="BS202" i="8"/>
  <c r="BT45" i="12"/>
  <c r="BS201" i="8"/>
  <c r="BT41" i="12"/>
  <c r="BS200" i="8"/>
  <c r="BT38" i="12"/>
  <c r="BT34" i="12"/>
  <c r="BS129" i="8"/>
  <c r="BT129" i="12" s="1"/>
  <c r="BT29" i="12"/>
  <c r="BS197" i="8"/>
  <c r="BS124" i="8"/>
  <c r="BT25" i="12"/>
  <c r="BS196" i="8"/>
  <c r="BS120" i="8"/>
  <c r="BT19" i="12"/>
  <c r="BS114" i="8"/>
  <c r="BT10" i="12"/>
  <c r="BS105" i="8"/>
  <c r="BS172" i="8"/>
  <c r="BU77" i="12"/>
  <c r="BW71" i="12"/>
  <c r="BW70" i="12"/>
  <c r="BW69" i="12"/>
  <c r="BV207" i="8"/>
  <c r="BW65" i="12"/>
  <c r="BV206" i="8"/>
  <c r="BW61" i="12"/>
  <c r="BV205" i="8"/>
  <c r="BW57" i="12"/>
  <c r="BV204" i="8"/>
  <c r="BW53" i="12"/>
  <c r="BV203" i="8"/>
  <c r="BW49" i="12"/>
  <c r="BV202" i="8"/>
  <c r="BW45" i="12"/>
  <c r="BV201" i="8"/>
  <c r="BW41" i="12"/>
  <c r="BV200" i="8"/>
  <c r="BW37" i="12"/>
  <c r="BV199" i="8"/>
  <c r="BW35" i="12"/>
  <c r="BV130" i="8"/>
  <c r="BW34" i="12"/>
  <c r="BV129" i="8"/>
  <c r="BW33" i="12"/>
  <c r="BV198" i="8"/>
  <c r="BV128" i="8"/>
  <c r="BW32" i="12"/>
  <c r="BV127" i="8"/>
  <c r="BW31" i="12"/>
  <c r="BV126" i="8"/>
  <c r="BW30" i="12"/>
  <c r="BV125" i="8"/>
  <c r="BW29" i="12"/>
  <c r="BV197" i="8"/>
  <c r="BV124" i="8"/>
  <c r="BW28" i="12"/>
  <c r="BV123" i="8"/>
  <c r="BW27" i="12"/>
  <c r="BV122" i="8"/>
  <c r="BV121" i="8"/>
  <c r="BW26" i="12"/>
  <c r="BW25" i="12"/>
  <c r="BV196" i="8"/>
  <c r="BV120" i="8"/>
  <c r="BW24" i="12"/>
  <c r="BV119" i="8"/>
  <c r="BW23" i="12"/>
  <c r="BV118" i="8"/>
  <c r="BW22" i="12"/>
  <c r="BV117" i="8"/>
  <c r="BW21" i="12"/>
  <c r="BV195" i="8"/>
  <c r="BV116" i="8"/>
  <c r="BW20" i="12"/>
  <c r="BV115" i="8"/>
  <c r="BW19" i="12"/>
  <c r="BV114" i="8"/>
  <c r="BW18" i="12"/>
  <c r="BV113" i="8"/>
  <c r="BW17" i="12"/>
  <c r="BV194" i="8"/>
  <c r="BV112" i="8"/>
  <c r="BW16" i="12"/>
  <c r="BV111" i="8"/>
  <c r="BW15" i="12"/>
  <c r="BV110" i="8"/>
  <c r="BW110" i="12" s="1"/>
  <c r="BW14" i="12"/>
  <c r="BV109" i="8"/>
  <c r="BW13" i="12"/>
  <c r="BV193" i="8"/>
  <c r="BV108" i="8"/>
  <c r="BW12" i="12"/>
  <c r="BV107" i="8"/>
  <c r="BW11" i="12"/>
  <c r="BV106" i="8"/>
  <c r="BV105" i="8"/>
  <c r="BW10" i="12"/>
  <c r="BW9" i="12"/>
  <c r="BV192" i="8"/>
  <c r="BV104" i="8"/>
  <c r="BW8" i="12"/>
  <c r="BV103" i="8"/>
  <c r="BW7" i="12"/>
  <c r="BV102" i="8"/>
  <c r="BW6" i="12"/>
  <c r="BV101" i="8"/>
  <c r="BV175" i="8"/>
  <c r="BV174" i="8"/>
  <c r="BV173" i="8"/>
  <c r="BW173" i="12" s="1"/>
  <c r="BV172" i="8"/>
  <c r="BV171" i="8"/>
  <c r="BV170" i="8"/>
  <c r="BV169" i="8"/>
  <c r="BV168" i="8"/>
  <c r="BV167" i="8"/>
  <c r="BV166" i="8"/>
  <c r="BV165" i="8"/>
  <c r="BV164" i="8"/>
  <c r="BV163" i="8"/>
  <c r="BW163" i="12" s="1"/>
  <c r="BV162" i="8"/>
  <c r="BV161" i="8"/>
  <c r="BV160" i="8"/>
  <c r="BV159" i="8"/>
  <c r="BV158" i="8"/>
  <c r="BV157" i="8"/>
  <c r="BV156" i="8"/>
  <c r="BV155" i="8"/>
  <c r="BV154" i="8"/>
  <c r="BV153" i="8"/>
  <c r="BV152" i="8"/>
  <c r="BV151" i="8"/>
  <c r="BV150" i="8"/>
  <c r="BV149" i="8"/>
  <c r="BV148" i="8"/>
  <c r="BV147" i="8"/>
  <c r="BV146" i="8"/>
  <c r="BV145" i="8"/>
  <c r="BV144" i="8"/>
  <c r="BV143" i="8"/>
  <c r="BV142" i="8"/>
  <c r="BV141" i="8"/>
  <c r="BV140" i="8"/>
  <c r="BV139" i="8"/>
  <c r="BV138" i="8"/>
  <c r="BV137" i="8"/>
  <c r="BV136" i="8"/>
  <c r="BV135" i="8"/>
  <c r="BV134" i="8"/>
  <c r="BV133" i="8"/>
  <c r="BV132" i="8"/>
  <c r="BV131" i="8"/>
  <c r="BU76" i="12"/>
  <c r="BU202" i="8"/>
  <c r="BV49" i="12"/>
  <c r="BV35" i="12"/>
  <c r="BU130" i="8"/>
  <c r="BV34" i="12"/>
  <c r="BU129" i="8"/>
  <c r="BU198" i="8"/>
  <c r="BU128" i="8"/>
  <c r="BV33" i="12"/>
  <c r="BV31" i="12"/>
  <c r="BU126" i="8"/>
  <c r="BV26" i="12"/>
  <c r="BU121" i="8"/>
  <c r="BV25" i="12"/>
  <c r="BU196" i="8"/>
  <c r="BU120" i="8"/>
  <c r="BV24" i="12"/>
  <c r="BU119" i="8"/>
  <c r="BV23" i="12"/>
  <c r="BU118" i="8"/>
  <c r="BV118" i="12" s="1"/>
  <c r="BV22" i="12"/>
  <c r="BU117" i="8"/>
  <c r="BV21" i="12"/>
  <c r="BU195" i="8"/>
  <c r="BU116" i="8"/>
  <c r="BV20" i="12"/>
  <c r="BU115" i="8"/>
  <c r="BV19" i="12"/>
  <c r="BU114" i="8"/>
  <c r="BV18" i="12"/>
  <c r="BU113" i="8"/>
  <c r="BU194" i="8"/>
  <c r="BU112" i="8"/>
  <c r="BV17" i="12"/>
  <c r="BV16" i="12"/>
  <c r="BU111" i="8"/>
  <c r="BV15" i="12"/>
  <c r="BU110" i="8"/>
  <c r="BV14" i="12"/>
  <c r="BU109" i="8"/>
  <c r="BV13" i="12"/>
  <c r="BU193" i="8"/>
  <c r="BU108" i="8"/>
  <c r="BV12" i="12"/>
  <c r="BU107" i="8"/>
  <c r="BV11" i="12"/>
  <c r="BU106" i="8"/>
  <c r="BV10" i="12"/>
  <c r="BU105" i="8"/>
  <c r="BV9" i="12"/>
  <c r="BU192" i="8"/>
  <c r="BU104" i="8"/>
  <c r="BV8" i="12"/>
  <c r="BU103" i="8"/>
  <c r="BV7" i="12"/>
  <c r="BU102" i="8"/>
  <c r="BV6" i="12"/>
  <c r="BU101" i="8"/>
  <c r="BU171" i="8"/>
  <c r="BU170" i="8"/>
  <c r="BU169" i="8"/>
  <c r="BU167" i="8"/>
  <c r="BU166" i="8"/>
  <c r="BU165" i="8"/>
  <c r="BU164" i="8"/>
  <c r="BU163" i="8"/>
  <c r="BU162" i="8"/>
  <c r="BU161" i="8"/>
  <c r="BU160" i="8"/>
  <c r="BU159" i="8"/>
  <c r="BU158" i="8"/>
  <c r="BU157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U144" i="8"/>
  <c r="BU143" i="8"/>
  <c r="BU142" i="8"/>
  <c r="BU141" i="8"/>
  <c r="BU139" i="8"/>
  <c r="BU138" i="8"/>
  <c r="BU137" i="8"/>
  <c r="BU136" i="8"/>
  <c r="BU135" i="8"/>
  <c r="BU134" i="8"/>
  <c r="BU133" i="8"/>
  <c r="BU131" i="8"/>
  <c r="BV30" i="12"/>
  <c r="BU125" i="8"/>
  <c r="BV5" i="12"/>
  <c r="BU191" i="8"/>
  <c r="BU100" i="8"/>
  <c r="BU75" i="12"/>
  <c r="BU73" i="12"/>
  <c r="BU71" i="12"/>
  <c r="BU70" i="12"/>
  <c r="BU69" i="12"/>
  <c r="BU68" i="12"/>
  <c r="BU67" i="12"/>
  <c r="BU66" i="12"/>
  <c r="BU65" i="12"/>
  <c r="BU64" i="12"/>
  <c r="BU63" i="12"/>
  <c r="BU62" i="12"/>
  <c r="BU61" i="12"/>
  <c r="BU60" i="12"/>
  <c r="BU59" i="12"/>
  <c r="BU58" i="12"/>
  <c r="BU57" i="12"/>
  <c r="BU56" i="12"/>
  <c r="BU55" i="12"/>
  <c r="BU54" i="12"/>
  <c r="BU53" i="12"/>
  <c r="BU52" i="12"/>
  <c r="BU51" i="12"/>
  <c r="BU50" i="12"/>
  <c r="BU49" i="12"/>
  <c r="BU48" i="12"/>
  <c r="BU47" i="12"/>
  <c r="BU46" i="12"/>
  <c r="BU45" i="12"/>
  <c r="BU44" i="12"/>
  <c r="BU43" i="12"/>
  <c r="BU42" i="12"/>
  <c r="BU41" i="12"/>
  <c r="BU40" i="12"/>
  <c r="BU39" i="12"/>
  <c r="BU38" i="12"/>
  <c r="BU37" i="12"/>
  <c r="BU36" i="12"/>
  <c r="BU35" i="12"/>
  <c r="BU34" i="12"/>
  <c r="BU33" i="12"/>
  <c r="BU32" i="12"/>
  <c r="BU31" i="12"/>
  <c r="BU30" i="12"/>
  <c r="BU29" i="12"/>
  <c r="BU28" i="12"/>
  <c r="BU27" i="12"/>
  <c r="BU26" i="12"/>
  <c r="BU25" i="12"/>
  <c r="BU24" i="12"/>
  <c r="BU23" i="12"/>
  <c r="BU22" i="12"/>
  <c r="BU21" i="12"/>
  <c r="BU20" i="12"/>
  <c r="BU19" i="12"/>
  <c r="BU18" i="12"/>
  <c r="BU17" i="12"/>
  <c r="BU16" i="12"/>
  <c r="BU15" i="12"/>
  <c r="BU14" i="12"/>
  <c r="BU13" i="12"/>
  <c r="BU12" i="12"/>
  <c r="BU11" i="12"/>
  <c r="BU10" i="12"/>
  <c r="BU9" i="12"/>
  <c r="BU8" i="12"/>
  <c r="BU7" i="12"/>
  <c r="BU6" i="12"/>
  <c r="BT173" i="8"/>
  <c r="BT170" i="8"/>
  <c r="BT168" i="8"/>
  <c r="BT167" i="8"/>
  <c r="BT166" i="8"/>
  <c r="BT165" i="8"/>
  <c r="BT164" i="8"/>
  <c r="BT163" i="8"/>
  <c r="BT162" i="8"/>
  <c r="BT161" i="8"/>
  <c r="BT160" i="8"/>
  <c r="BT159" i="8"/>
  <c r="BT158" i="8"/>
  <c r="BT157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U136" i="12" s="1"/>
  <c r="BT135" i="8"/>
  <c r="BT134" i="8"/>
  <c r="BT133" i="8"/>
  <c r="BT132" i="8"/>
  <c r="BT131" i="8"/>
  <c r="BT128" i="8"/>
  <c r="BT120" i="8"/>
  <c r="BT112" i="8"/>
  <c r="BT104" i="8"/>
  <c r="BT204" i="8"/>
  <c r="BT196" i="8"/>
  <c r="BU78" i="12"/>
  <c r="BT5" i="12"/>
  <c r="BS191" i="8"/>
  <c r="BS100" i="8"/>
  <c r="BV37" i="12"/>
  <c r="BU199" i="8"/>
  <c r="BV27" i="12"/>
  <c r="BU122" i="8"/>
  <c r="BU74" i="12"/>
  <c r="BW5" i="12"/>
  <c r="BV191" i="8"/>
  <c r="BV100" i="8"/>
  <c r="BT76" i="12"/>
  <c r="BT69" i="12"/>
  <c r="BS207" i="8"/>
  <c r="BT63" i="12"/>
  <c r="BT58" i="12"/>
  <c r="BT53" i="12"/>
  <c r="BS203" i="8"/>
  <c r="BT47" i="12"/>
  <c r="BT42" i="12"/>
  <c r="BT37" i="12"/>
  <c r="BS199" i="8"/>
  <c r="BT32" i="12"/>
  <c r="BS127" i="8"/>
  <c r="BT27" i="12"/>
  <c r="BS122" i="8"/>
  <c r="BT22" i="12"/>
  <c r="BS117" i="8"/>
  <c r="BT18" i="12"/>
  <c r="BS113" i="8"/>
  <c r="BT16" i="12"/>
  <c r="BS111" i="8"/>
  <c r="BT13" i="12"/>
  <c r="BS193" i="8"/>
  <c r="BS108" i="8"/>
  <c r="BT11" i="12"/>
  <c r="BS106" i="8"/>
  <c r="BT7" i="12"/>
  <c r="BS102" i="8"/>
  <c r="BS169" i="8"/>
  <c r="BS165" i="8"/>
  <c r="BS160" i="8"/>
  <c r="BS140" i="8"/>
  <c r="BV77" i="12"/>
  <c r="BV45" i="12"/>
  <c r="BU201" i="8"/>
  <c r="BV32" i="12"/>
  <c r="BU127" i="8"/>
  <c r="BV78" i="12"/>
  <c r="BT73" i="12"/>
  <c r="BT71" i="12"/>
  <c r="BT67" i="12"/>
  <c r="BT62" i="12"/>
  <c r="BT57" i="12"/>
  <c r="BS204" i="8"/>
  <c r="BT54" i="12"/>
  <c r="BT51" i="12"/>
  <c r="BT48" i="12"/>
  <c r="BT44" i="12"/>
  <c r="BT39" i="12"/>
  <c r="BT35" i="12"/>
  <c r="BS130" i="8"/>
  <c r="BT30" i="12"/>
  <c r="BS125" i="8"/>
  <c r="BT26" i="12"/>
  <c r="BS121" i="8"/>
  <c r="BT23" i="12"/>
  <c r="BS118" i="8"/>
  <c r="BT21" i="12"/>
  <c r="BS195" i="8"/>
  <c r="BS116" i="8"/>
  <c r="BT17" i="12"/>
  <c r="BS194" i="8"/>
  <c r="BS112" i="8"/>
  <c r="BT14" i="12"/>
  <c r="BS109" i="8"/>
  <c r="BT12" i="12"/>
  <c r="BS107" i="8"/>
  <c r="BT8" i="12"/>
  <c r="BS103" i="8"/>
  <c r="BT6" i="12"/>
  <c r="BS101" i="8"/>
  <c r="BS171" i="8"/>
  <c r="BT171" i="12" s="1"/>
  <c r="BS168" i="8"/>
  <c r="BS167" i="8"/>
  <c r="BS166" i="8"/>
  <c r="BS164" i="8"/>
  <c r="BS163" i="8"/>
  <c r="BS162" i="8"/>
  <c r="BS161" i="8"/>
  <c r="BS159" i="8"/>
  <c r="BS158" i="8"/>
  <c r="BS157" i="8"/>
  <c r="BS156" i="8"/>
  <c r="BT156" i="12" s="1"/>
  <c r="BS155" i="8"/>
  <c r="BS154" i="8"/>
  <c r="BS153" i="8"/>
  <c r="BS151" i="8"/>
  <c r="BS150" i="8"/>
  <c r="BS149" i="8"/>
  <c r="BS148" i="8"/>
  <c r="BS147" i="8"/>
  <c r="BS146" i="8"/>
  <c r="BS145" i="8"/>
  <c r="BS144" i="8"/>
  <c r="BS143" i="8"/>
  <c r="BS142" i="8"/>
  <c r="BS141" i="8"/>
  <c r="BS139" i="8"/>
  <c r="BS138" i="8"/>
  <c r="BS137" i="8"/>
  <c r="BS136" i="8"/>
  <c r="BS135" i="8"/>
  <c r="BS134" i="8"/>
  <c r="BS133" i="8"/>
  <c r="BS132" i="8"/>
  <c r="BS131" i="8"/>
  <c r="BT207" i="8"/>
  <c r="BT199" i="8"/>
  <c r="BT191" i="8"/>
  <c r="BV79" i="12"/>
  <c r="BT126" i="8"/>
  <c r="BT118" i="8"/>
  <c r="BT110" i="8"/>
  <c r="BT102" i="8"/>
  <c r="BT202" i="8"/>
  <c r="BT194" i="8"/>
  <c r="BT75" i="12"/>
  <c r="BS77" i="12"/>
  <c r="BQ169" i="8"/>
  <c r="BQ170" i="8"/>
  <c r="BW125" i="12" l="1"/>
  <c r="BT132" i="12"/>
  <c r="CD127" i="12"/>
  <c r="CC158" i="12"/>
  <c r="CD154" i="12"/>
  <c r="CD163" i="12"/>
  <c r="BT116" i="12"/>
  <c r="CD125" i="12"/>
  <c r="BV106" i="12"/>
  <c r="CD108" i="12"/>
  <c r="CD116" i="12"/>
  <c r="CD101" i="12"/>
  <c r="BV113" i="12"/>
  <c r="CC168" i="12"/>
  <c r="BV101" i="12"/>
  <c r="BV120" i="12"/>
  <c r="BW111" i="12"/>
  <c r="CD160" i="12"/>
  <c r="CD114" i="12"/>
  <c r="BV119" i="12"/>
  <c r="BW168" i="12"/>
  <c r="BV107" i="12"/>
  <c r="BW124" i="12"/>
  <c r="BW130" i="12"/>
  <c r="BZ129" i="12"/>
  <c r="BW153" i="12"/>
  <c r="CD164" i="12"/>
  <c r="CD162" i="12"/>
  <c r="CD104" i="12"/>
  <c r="CD150" i="12"/>
  <c r="CD105" i="12"/>
  <c r="CD123" i="12"/>
  <c r="CD176" i="12"/>
  <c r="CD102" i="12"/>
  <c r="BZ111" i="12"/>
  <c r="BV108" i="12"/>
  <c r="BV114" i="12"/>
  <c r="CD148" i="12"/>
  <c r="CD159" i="12"/>
  <c r="CD121" i="12"/>
  <c r="CD117" i="12"/>
  <c r="CD166" i="12"/>
  <c r="CD106" i="12"/>
  <c r="BV102" i="12"/>
  <c r="CD152" i="12"/>
  <c r="CD155" i="12"/>
  <c r="CD173" i="12"/>
  <c r="CB176" i="12"/>
  <c r="CD179" i="12"/>
  <c r="CD109" i="12"/>
  <c r="CC135" i="12"/>
  <c r="CD132" i="12"/>
  <c r="CD120" i="12"/>
  <c r="CD169" i="12"/>
  <c r="CD142" i="12"/>
  <c r="CC164" i="12"/>
  <c r="CD140" i="12"/>
  <c r="CC143" i="12"/>
  <c r="CC115" i="12"/>
  <c r="BZ130" i="12"/>
  <c r="CC169" i="12"/>
  <c r="CD126" i="12"/>
  <c r="CD165" i="12"/>
  <c r="CD167" i="12"/>
  <c r="BV115" i="12"/>
  <c r="CC142" i="12"/>
  <c r="CC155" i="12"/>
  <c r="CC127" i="12"/>
  <c r="CD172" i="12"/>
  <c r="CD145" i="12"/>
  <c r="BT109" i="12"/>
  <c r="BV103" i="12"/>
  <c r="BV109" i="12"/>
  <c r="BW160" i="12"/>
  <c r="BZ102" i="12"/>
  <c r="CC144" i="12"/>
  <c r="CD136" i="12"/>
  <c r="CD124" i="12"/>
  <c r="CD161" i="12"/>
  <c r="BV116" i="12"/>
  <c r="BW147" i="12"/>
  <c r="CC167" i="12"/>
  <c r="CC125" i="12"/>
  <c r="CD112" i="12"/>
  <c r="CD100" i="12"/>
  <c r="CD139" i="12"/>
  <c r="CC111" i="12"/>
  <c r="CC177" i="12"/>
  <c r="CD115" i="12"/>
  <c r="CD147" i="12"/>
  <c r="BZ156" i="12"/>
  <c r="CD153" i="12"/>
  <c r="BT107" i="12"/>
  <c r="BU125" i="12"/>
  <c r="BV104" i="12"/>
  <c r="BV110" i="12"/>
  <c r="CC137" i="12"/>
  <c r="CD170" i="12"/>
  <c r="CD158" i="12"/>
  <c r="CD151" i="12"/>
  <c r="CD113" i="12"/>
  <c r="CD111" i="12"/>
  <c r="CC176" i="12"/>
  <c r="CC150" i="12"/>
  <c r="CC165" i="12"/>
  <c r="CC151" i="12"/>
  <c r="CD134" i="12"/>
  <c r="CD122" i="12"/>
  <c r="BV111" i="12"/>
  <c r="BZ142" i="12"/>
  <c r="BY100" i="12"/>
  <c r="BZ149" i="12"/>
  <c r="CC152" i="12"/>
  <c r="CC121" i="12"/>
  <c r="CD168" i="12"/>
  <c r="CD156" i="12"/>
  <c r="CD110" i="12"/>
  <c r="CD149" i="12"/>
  <c r="CD107" i="12"/>
  <c r="CD129" i="12"/>
  <c r="CD137" i="12"/>
  <c r="CB177" i="12"/>
  <c r="CD133" i="12"/>
  <c r="CC107" i="12"/>
  <c r="CD174" i="12"/>
  <c r="CC163" i="12"/>
  <c r="CC139" i="12"/>
  <c r="CD178" i="12"/>
  <c r="CD177" i="12"/>
  <c r="CC179" i="12"/>
  <c r="CD175" i="12"/>
  <c r="CD141" i="12"/>
  <c r="CC173" i="12"/>
  <c r="CC118" i="12"/>
  <c r="CC166" i="12"/>
  <c r="CC157" i="12"/>
  <c r="CC149" i="12"/>
  <c r="CC133" i="12"/>
  <c r="CC154" i="12"/>
  <c r="CD138" i="12"/>
  <c r="CC172" i="12"/>
  <c r="CC171" i="12"/>
  <c r="CC123" i="12"/>
  <c r="CC174" i="12"/>
  <c r="CC153" i="12"/>
  <c r="CC160" i="12"/>
  <c r="CC124" i="12"/>
  <c r="CC146" i="12"/>
  <c r="CC103" i="12"/>
  <c r="CB173" i="12"/>
  <c r="CA173" i="12"/>
  <c r="CA149" i="12"/>
  <c r="CB149" i="12"/>
  <c r="CB129" i="12"/>
  <c r="CA129" i="12"/>
  <c r="CA101" i="12"/>
  <c r="CB101" i="12"/>
  <c r="CB100" i="12"/>
  <c r="CA100" i="12"/>
  <c r="CB107" i="12"/>
  <c r="CA107" i="12"/>
  <c r="CB103" i="12"/>
  <c r="CA103" i="12"/>
  <c r="CC100" i="12"/>
  <c r="CB168" i="12"/>
  <c r="CA168" i="12"/>
  <c r="CB137" i="12"/>
  <c r="CA137" i="12"/>
  <c r="CC175" i="12"/>
  <c r="CC130" i="12"/>
  <c r="CC122" i="12"/>
  <c r="CC114" i="12"/>
  <c r="CC106" i="12"/>
  <c r="CB164" i="12"/>
  <c r="CA164" i="12"/>
  <c r="CB160" i="12"/>
  <c r="CA160" i="12"/>
  <c r="CB156" i="12"/>
  <c r="CA156" i="12"/>
  <c r="CB152" i="12"/>
  <c r="CA152" i="12"/>
  <c r="CB148" i="12"/>
  <c r="CA148" i="12"/>
  <c r="CB144" i="12"/>
  <c r="CA144" i="12"/>
  <c r="CB140" i="12"/>
  <c r="CA140" i="12"/>
  <c r="CB136" i="12"/>
  <c r="CA136" i="12"/>
  <c r="CB132" i="12"/>
  <c r="CA132" i="12"/>
  <c r="CB128" i="12"/>
  <c r="CA128" i="12"/>
  <c r="CB124" i="12"/>
  <c r="CA124" i="12"/>
  <c r="CB120" i="12"/>
  <c r="CA120" i="12"/>
  <c r="CB116" i="12"/>
  <c r="CA116" i="12"/>
  <c r="CB112" i="12"/>
  <c r="CA112" i="12"/>
  <c r="CB108" i="12"/>
  <c r="CA108" i="12"/>
  <c r="CB104" i="12"/>
  <c r="CA104" i="12"/>
  <c r="CB161" i="12"/>
  <c r="CA161" i="12"/>
  <c r="CA117" i="12"/>
  <c r="CB117" i="12"/>
  <c r="CC141" i="12"/>
  <c r="CC128" i="12"/>
  <c r="CC120" i="12"/>
  <c r="CC112" i="12"/>
  <c r="CC104" i="12"/>
  <c r="CB174" i="12"/>
  <c r="CA174" i="12"/>
  <c r="CB109" i="12"/>
  <c r="CA109" i="12"/>
  <c r="CC170" i="12"/>
  <c r="CC109" i="12"/>
  <c r="CB170" i="12"/>
  <c r="CA170" i="12"/>
  <c r="CB169" i="12"/>
  <c r="CA169" i="12"/>
  <c r="CB145" i="12"/>
  <c r="CA145" i="12"/>
  <c r="CB105" i="12"/>
  <c r="CA105" i="12"/>
  <c r="CC140" i="12"/>
  <c r="CC134" i="12"/>
  <c r="CC126" i="12"/>
  <c r="CC110" i="12"/>
  <c r="CB166" i="12"/>
  <c r="CA166" i="12"/>
  <c r="CB162" i="12"/>
  <c r="CA162" i="12"/>
  <c r="CB158" i="12"/>
  <c r="CA158" i="12"/>
  <c r="CB154" i="12"/>
  <c r="CA154" i="12"/>
  <c r="CB150" i="12"/>
  <c r="CA150" i="12"/>
  <c r="CB146" i="12"/>
  <c r="CA146" i="12"/>
  <c r="CB142" i="12"/>
  <c r="CA142" i="12"/>
  <c r="CB138" i="12"/>
  <c r="CA138" i="12"/>
  <c r="CB134" i="12"/>
  <c r="CA134" i="12"/>
  <c r="CB130" i="12"/>
  <c r="CA130" i="12"/>
  <c r="CB126" i="12"/>
  <c r="CA126" i="12"/>
  <c r="CB122" i="12"/>
  <c r="CA122" i="12"/>
  <c r="CB118" i="12"/>
  <c r="CA118" i="12"/>
  <c r="CB114" i="12"/>
  <c r="CA114" i="12"/>
  <c r="CB110" i="12"/>
  <c r="CA110" i="12"/>
  <c r="CB106" i="12"/>
  <c r="CA106" i="12"/>
  <c r="CB102" i="12"/>
  <c r="CA102" i="12"/>
  <c r="CA165" i="12"/>
  <c r="CB165" i="12"/>
  <c r="CB153" i="12"/>
  <c r="CA153" i="12"/>
  <c r="CB141" i="12"/>
  <c r="CA141" i="12"/>
  <c r="CB125" i="12"/>
  <c r="CA125" i="12"/>
  <c r="CB113" i="12"/>
  <c r="CA113" i="12"/>
  <c r="CC105" i="12"/>
  <c r="CB175" i="12"/>
  <c r="CA175" i="12"/>
  <c r="CB171" i="12"/>
  <c r="CA171" i="12"/>
  <c r="CB167" i="12"/>
  <c r="CA167" i="12"/>
  <c r="CB163" i="12"/>
  <c r="CA163" i="12"/>
  <c r="CB159" i="12"/>
  <c r="CA159" i="12"/>
  <c r="CB155" i="12"/>
  <c r="CA155" i="12"/>
  <c r="CB151" i="12"/>
  <c r="CA151" i="12"/>
  <c r="CB147" i="12"/>
  <c r="CA147" i="12"/>
  <c r="CB143" i="12"/>
  <c r="CA143" i="12"/>
  <c r="CB139" i="12"/>
  <c r="CA139" i="12"/>
  <c r="CB135" i="12"/>
  <c r="CA135" i="12"/>
  <c r="CB131" i="12"/>
  <c r="CA131" i="12"/>
  <c r="CB127" i="12"/>
  <c r="CA127" i="12"/>
  <c r="CB123" i="12"/>
  <c r="CA123" i="12"/>
  <c r="CB119" i="12"/>
  <c r="CA119" i="12"/>
  <c r="CB115" i="12"/>
  <c r="CA115" i="12"/>
  <c r="CB111" i="12"/>
  <c r="CA111" i="12"/>
  <c r="CC102" i="12"/>
  <c r="CC101" i="12"/>
  <c r="CC113" i="12"/>
  <c r="CB157" i="12"/>
  <c r="CA157" i="12"/>
  <c r="CA133" i="12"/>
  <c r="CB133" i="12"/>
  <c r="CB121" i="12"/>
  <c r="CA121" i="12"/>
  <c r="CC132" i="12"/>
  <c r="CC116" i="12"/>
  <c r="CC108" i="12"/>
  <c r="CB172" i="12"/>
  <c r="CA172" i="12"/>
  <c r="CD131" i="12"/>
  <c r="BZ158" i="12"/>
  <c r="BZ143" i="12"/>
  <c r="BY141" i="12"/>
  <c r="BT127" i="12"/>
  <c r="BY129" i="12"/>
  <c r="BU107" i="12"/>
  <c r="BV133" i="12"/>
  <c r="BW148" i="12"/>
  <c r="BW172" i="12"/>
  <c r="BZ138" i="12"/>
  <c r="BT148" i="12"/>
  <c r="BT106" i="12"/>
  <c r="BU117" i="12"/>
  <c r="BW103" i="12"/>
  <c r="BW117" i="12"/>
  <c r="BZ154" i="12"/>
  <c r="BX105" i="12"/>
  <c r="BW166" i="12"/>
  <c r="BT114" i="12"/>
  <c r="BW133" i="12"/>
  <c r="BT140" i="12"/>
  <c r="BT101" i="12"/>
  <c r="BT122" i="12"/>
  <c r="BV171" i="12"/>
  <c r="BW151" i="12"/>
  <c r="BY168" i="12"/>
  <c r="BX101" i="12"/>
  <c r="BY111" i="12"/>
  <c r="BY114" i="12"/>
  <c r="BW126" i="12"/>
  <c r="BY152" i="12"/>
  <c r="BY126" i="12"/>
  <c r="BZ151" i="12"/>
  <c r="BT166" i="12"/>
  <c r="BW169" i="12"/>
  <c r="BX147" i="12"/>
  <c r="BZ153" i="12"/>
  <c r="BV141" i="12"/>
  <c r="BV149" i="12"/>
  <c r="BV157" i="12"/>
  <c r="BV165" i="12"/>
  <c r="BW138" i="12"/>
  <c r="BW154" i="12"/>
  <c r="BY136" i="12"/>
  <c r="BU145" i="12"/>
  <c r="BU153" i="12"/>
  <c r="BU161" i="12"/>
  <c r="BU170" i="12"/>
  <c r="BZ137" i="12"/>
  <c r="BZ139" i="12"/>
  <c r="BT162" i="12"/>
  <c r="BT154" i="12"/>
  <c r="BV147" i="12"/>
  <c r="BX113" i="12"/>
  <c r="BY137" i="12"/>
  <c r="BT146" i="12"/>
  <c r="BV139" i="12"/>
  <c r="BZ105" i="12"/>
  <c r="BT138" i="12"/>
  <c r="BV131" i="12"/>
  <c r="BV117" i="12"/>
  <c r="BZ174" i="12"/>
  <c r="BZ165" i="12"/>
  <c r="BX165" i="12"/>
  <c r="BY143" i="12"/>
  <c r="BZ169" i="12"/>
  <c r="BW134" i="12"/>
  <c r="BZ162" i="12"/>
  <c r="BZ167" i="12"/>
  <c r="BW140" i="12"/>
  <c r="BZ168" i="12"/>
  <c r="BW121" i="12"/>
  <c r="BY109" i="12"/>
  <c r="BW108" i="12"/>
  <c r="BY135" i="12"/>
  <c r="BZ161" i="12"/>
  <c r="BW144" i="12"/>
  <c r="BW101" i="12"/>
  <c r="BX114" i="12"/>
  <c r="BW106" i="12"/>
  <c r="BW150" i="12"/>
  <c r="BW104" i="12"/>
  <c r="BZ170" i="12"/>
  <c r="BZ173" i="12"/>
  <c r="BW143" i="12"/>
  <c r="BX119" i="12"/>
  <c r="BY102" i="12"/>
  <c r="BY117" i="12"/>
  <c r="BY124" i="12"/>
  <c r="BY151" i="12"/>
  <c r="BW112" i="12"/>
  <c r="BW161" i="12"/>
  <c r="BW116" i="12"/>
  <c r="BX107" i="12"/>
  <c r="BW146" i="12"/>
  <c r="BW109" i="12"/>
  <c r="BX161" i="12"/>
  <c r="BW131" i="12"/>
  <c r="BX123" i="12"/>
  <c r="BZ148" i="12"/>
  <c r="BZ110" i="12"/>
  <c r="BW149" i="12"/>
  <c r="BW158" i="12"/>
  <c r="BX111" i="12"/>
  <c r="BY116" i="12"/>
  <c r="BY149" i="12"/>
  <c r="BZ104" i="12"/>
  <c r="BZ123" i="12"/>
  <c r="BZ127" i="12"/>
  <c r="BY166" i="12"/>
  <c r="BX175" i="12"/>
  <c r="BY103" i="12"/>
  <c r="BY106" i="12"/>
  <c r="BY171" i="12"/>
  <c r="BW145" i="12"/>
  <c r="BZ144" i="12"/>
  <c r="BY118" i="12"/>
  <c r="BZ116" i="12"/>
  <c r="BY155" i="12"/>
  <c r="BX131" i="12"/>
  <c r="BZ155" i="12"/>
  <c r="BZ171" i="12"/>
  <c r="BY162" i="12"/>
  <c r="BY113" i="12"/>
  <c r="BZ115" i="12"/>
  <c r="BY167" i="12"/>
  <c r="BW115" i="12"/>
  <c r="BY146" i="12"/>
  <c r="BX139" i="12"/>
  <c r="BX157" i="12"/>
  <c r="BZ101" i="12"/>
  <c r="BZ108" i="12"/>
  <c r="BZ112" i="12"/>
  <c r="BZ163" i="12"/>
  <c r="BX134" i="12"/>
  <c r="BX141" i="12"/>
  <c r="BZ121" i="12"/>
  <c r="BX173" i="12"/>
  <c r="BZ103" i="12"/>
  <c r="BW165" i="12"/>
  <c r="BW174" i="12"/>
  <c r="BZ122" i="12"/>
  <c r="BY133" i="12"/>
  <c r="BZ131" i="12"/>
  <c r="BW122" i="12"/>
  <c r="BY164" i="12"/>
  <c r="BY121" i="12"/>
  <c r="BW136" i="12"/>
  <c r="BW152" i="12"/>
  <c r="BX100" i="12"/>
  <c r="BY110" i="12"/>
  <c r="BY125" i="12"/>
  <c r="BY153" i="12"/>
  <c r="BZ145" i="12"/>
  <c r="BW123" i="12"/>
  <c r="BY148" i="12"/>
  <c r="BX159" i="12"/>
  <c r="BZ109" i="12"/>
  <c r="BW120" i="12"/>
  <c r="BX115" i="12"/>
  <c r="BX143" i="12"/>
  <c r="BZ147" i="12"/>
  <c r="BX125" i="12"/>
  <c r="BX153" i="12"/>
  <c r="BZ159" i="12"/>
  <c r="BW135" i="12"/>
  <c r="BW159" i="12"/>
  <c r="BW129" i="12"/>
  <c r="BY144" i="12"/>
  <c r="BZ140" i="12"/>
  <c r="BX118" i="12"/>
  <c r="BX137" i="12"/>
  <c r="BX155" i="12"/>
  <c r="BZ175" i="12"/>
  <c r="BY169" i="12"/>
  <c r="BX142" i="12"/>
  <c r="BW102" i="12"/>
  <c r="BW127" i="12"/>
  <c r="BY170" i="12"/>
  <c r="BZ146" i="12"/>
  <c r="BY107" i="12"/>
  <c r="BY119" i="12"/>
  <c r="BY122" i="12"/>
  <c r="BZ113" i="12"/>
  <c r="BZ117" i="12"/>
  <c r="BZ124" i="12"/>
  <c r="BY157" i="12"/>
  <c r="BW139" i="12"/>
  <c r="BW113" i="12"/>
  <c r="BY154" i="12"/>
  <c r="BZ132" i="12"/>
  <c r="BZ164" i="12"/>
  <c r="BX174" i="12"/>
  <c r="BY115" i="12"/>
  <c r="BY159" i="12"/>
  <c r="BZ100" i="12"/>
  <c r="BX140" i="12"/>
  <c r="BZ135" i="12"/>
  <c r="BZ141" i="12"/>
  <c r="BX128" i="12"/>
  <c r="BW156" i="12"/>
  <c r="BW164" i="12"/>
  <c r="BW128" i="12"/>
  <c r="BX156" i="12"/>
  <c r="BX109" i="12"/>
  <c r="BZ134" i="12"/>
  <c r="BZ150" i="12"/>
  <c r="BY112" i="12"/>
  <c r="BX149" i="12"/>
  <c r="BX167" i="12"/>
  <c r="BZ118" i="12"/>
  <c r="BY145" i="12"/>
  <c r="BX158" i="12"/>
  <c r="BY173" i="12"/>
  <c r="BZ128" i="12"/>
  <c r="BZ120" i="12"/>
  <c r="BW100" i="12"/>
  <c r="BW141" i="12"/>
  <c r="BW157" i="12"/>
  <c r="BW107" i="12"/>
  <c r="BY138" i="12"/>
  <c r="BY160" i="12"/>
  <c r="BX103" i="12"/>
  <c r="BZ152" i="12"/>
  <c r="BY101" i="12"/>
  <c r="BY105" i="12"/>
  <c r="BY108" i="12"/>
  <c r="BY120" i="12"/>
  <c r="BX133" i="12"/>
  <c r="BZ107" i="12"/>
  <c r="BZ114" i="12"/>
  <c r="BZ126" i="12"/>
  <c r="BY131" i="12"/>
  <c r="BY147" i="12"/>
  <c r="BY163" i="12"/>
  <c r="BX132" i="12"/>
  <c r="BX162" i="12"/>
  <c r="BX148" i="12"/>
  <c r="BX120" i="12"/>
  <c r="BU134" i="12"/>
  <c r="BV128" i="12"/>
  <c r="BU110" i="12"/>
  <c r="BU143" i="12"/>
  <c r="BU151" i="12"/>
  <c r="BU159" i="12"/>
  <c r="BU167" i="12"/>
  <c r="BV130" i="12"/>
  <c r="BV137" i="12"/>
  <c r="BU140" i="12"/>
  <c r="BT125" i="12"/>
  <c r="BT111" i="12"/>
  <c r="BW119" i="12"/>
  <c r="BX168" i="12"/>
  <c r="BX172" i="12"/>
  <c r="BX160" i="12"/>
  <c r="BW137" i="12"/>
  <c r="BX121" i="12"/>
  <c r="BZ160" i="12"/>
  <c r="BY139" i="12"/>
  <c r="BX144" i="12"/>
  <c r="BX127" i="12"/>
  <c r="BX171" i="12"/>
  <c r="BX163" i="12"/>
  <c r="BT130" i="12"/>
  <c r="BW162" i="12"/>
  <c r="BW105" i="12"/>
  <c r="BY172" i="12"/>
  <c r="BX104" i="12"/>
  <c r="BX106" i="12"/>
  <c r="BY134" i="12"/>
  <c r="BW155" i="12"/>
  <c r="BY156" i="12"/>
  <c r="BY104" i="12"/>
  <c r="BY127" i="12"/>
  <c r="BZ125" i="12"/>
  <c r="BX122" i="12"/>
  <c r="BX152" i="12"/>
  <c r="BX112" i="12"/>
  <c r="BX108" i="12"/>
  <c r="BY142" i="12"/>
  <c r="BW132" i="12"/>
  <c r="BZ166" i="12"/>
  <c r="BY175" i="12"/>
  <c r="BY123" i="12"/>
  <c r="BZ106" i="12"/>
  <c r="BY161" i="12"/>
  <c r="BX110" i="12"/>
  <c r="BX136" i="12"/>
  <c r="BX116" i="12"/>
  <c r="BY150" i="12"/>
  <c r="BW114" i="12"/>
  <c r="BY140" i="12"/>
  <c r="BX117" i="12"/>
  <c r="BZ136" i="12"/>
  <c r="BX151" i="12"/>
  <c r="BX169" i="12"/>
  <c r="BX138" i="12"/>
  <c r="BX166" i="12"/>
  <c r="BX126" i="12"/>
  <c r="BX146" i="12"/>
  <c r="BX124" i="12"/>
  <c r="BY158" i="12"/>
  <c r="BW142" i="12"/>
  <c r="BW118" i="12"/>
  <c r="BX102" i="12"/>
  <c r="BY128" i="12"/>
  <c r="BX135" i="12"/>
  <c r="BZ119" i="12"/>
  <c r="BX164" i="12"/>
  <c r="BX130" i="12"/>
  <c r="BX170" i="12"/>
  <c r="BX154" i="12"/>
  <c r="BX129" i="12"/>
  <c r="BX145" i="12"/>
  <c r="BY165" i="12"/>
  <c r="BU132" i="12"/>
  <c r="BW167" i="12"/>
  <c r="BT147" i="12"/>
  <c r="BV142" i="12"/>
  <c r="BV150" i="12"/>
  <c r="BV158" i="12"/>
  <c r="BW170" i="12"/>
  <c r="BT141" i="12"/>
  <c r="BT117" i="12"/>
  <c r="BU112" i="12"/>
  <c r="BW171" i="12"/>
  <c r="BT113" i="12"/>
  <c r="BU118" i="12"/>
  <c r="BT149" i="12"/>
  <c r="BT108" i="12"/>
  <c r="BT100" i="12"/>
  <c r="BU137" i="12"/>
  <c r="BV121" i="12"/>
  <c r="BV155" i="12"/>
  <c r="BV163" i="12"/>
  <c r="BV166" i="12"/>
  <c r="BU120" i="12"/>
  <c r="BT143" i="12"/>
  <c r="BT151" i="12"/>
  <c r="BT121" i="12"/>
  <c r="BT159" i="12"/>
  <c r="BT135" i="12"/>
  <c r="BT169" i="12"/>
  <c r="BU128" i="12"/>
  <c r="BT124" i="12"/>
  <c r="BT163" i="12"/>
  <c r="BV127" i="12"/>
  <c r="BV170" i="12"/>
  <c r="BT155" i="12"/>
  <c r="BU133" i="12"/>
  <c r="BU109" i="12"/>
  <c r="BV146" i="12"/>
  <c r="BV154" i="12"/>
  <c r="BV162" i="12"/>
  <c r="BU158" i="12"/>
  <c r="BV138" i="12"/>
  <c r="BU150" i="12"/>
  <c r="BT131" i="12"/>
  <c r="BT139" i="12"/>
  <c r="BU135" i="12"/>
  <c r="BV148" i="12"/>
  <c r="BV156" i="12"/>
  <c r="BV164" i="12"/>
  <c r="BU123" i="12"/>
  <c r="BT123" i="12"/>
  <c r="BU102" i="12"/>
  <c r="BU142" i="12"/>
  <c r="BU166" i="12"/>
  <c r="BT158" i="12"/>
  <c r="BU144" i="12"/>
  <c r="BU152" i="12"/>
  <c r="BU160" i="12"/>
  <c r="BV100" i="12"/>
  <c r="BV105" i="12"/>
  <c r="BT134" i="12"/>
  <c r="BU138" i="12"/>
  <c r="BU146" i="12"/>
  <c r="BU154" i="12"/>
  <c r="BU162" i="12"/>
  <c r="BV134" i="12"/>
  <c r="BT165" i="12"/>
  <c r="BU147" i="12"/>
  <c r="BU155" i="12"/>
  <c r="BU163" i="12"/>
  <c r="BV125" i="12"/>
  <c r="BV169" i="12"/>
  <c r="BT133" i="12"/>
  <c r="BT150" i="12"/>
  <c r="BV145" i="12"/>
  <c r="BV153" i="12"/>
  <c r="BV161" i="12"/>
  <c r="BT105" i="12"/>
  <c r="BT115" i="12"/>
  <c r="BT157" i="12"/>
  <c r="BU104" i="12"/>
  <c r="BV174" i="12"/>
  <c r="BV126" i="12"/>
  <c r="BU168" i="12"/>
  <c r="BT142" i="12"/>
  <c r="BT161" i="12"/>
  <c r="BV112" i="12"/>
  <c r="BT153" i="12"/>
  <c r="BU131" i="12"/>
  <c r="BT119" i="12"/>
  <c r="BV168" i="12"/>
  <c r="BT145" i="12"/>
  <c r="BT103" i="12"/>
  <c r="BV144" i="12"/>
  <c r="BV152" i="12"/>
  <c r="BV160" i="12"/>
  <c r="BT137" i="12"/>
  <c r="BU122" i="12"/>
  <c r="BU141" i="12"/>
  <c r="BU149" i="12"/>
  <c r="BU157" i="12"/>
  <c r="BU165" i="12"/>
  <c r="BU101" i="12"/>
  <c r="BV136" i="12"/>
  <c r="BT110" i="12"/>
  <c r="BU105" i="12"/>
  <c r="BU115" i="12"/>
  <c r="BU121" i="12"/>
  <c r="BU106" i="12"/>
  <c r="BT152" i="12"/>
  <c r="BU173" i="12"/>
  <c r="BT173" i="12"/>
  <c r="BV123" i="12"/>
  <c r="BU100" i="12"/>
  <c r="BT170" i="12"/>
  <c r="BV140" i="12"/>
  <c r="BT112" i="12"/>
  <c r="BT118" i="12"/>
  <c r="BT160" i="12"/>
  <c r="BU139" i="12"/>
  <c r="BV143" i="12"/>
  <c r="BV151" i="12"/>
  <c r="BV159" i="12"/>
  <c r="BV167" i="12"/>
  <c r="BU116" i="12"/>
  <c r="BT104" i="12"/>
  <c r="BV124" i="12"/>
  <c r="BU108" i="12"/>
  <c r="BU130" i="12"/>
  <c r="BT164" i="12"/>
  <c r="BU148" i="12"/>
  <c r="BU156" i="12"/>
  <c r="BU164" i="12"/>
  <c r="BV135" i="12"/>
  <c r="BU113" i="12"/>
  <c r="BT120" i="12"/>
  <c r="BT126" i="12"/>
  <c r="BU114" i="12"/>
  <c r="BV173" i="12"/>
  <c r="BU103" i="12"/>
  <c r="BT144" i="12"/>
  <c r="BT136" i="12"/>
  <c r="BV122" i="12"/>
  <c r="BV129" i="12"/>
  <c r="BT172" i="12"/>
  <c r="BS172" i="12"/>
  <c r="BU171" i="12"/>
  <c r="BV172" i="12"/>
  <c r="BU111" i="12"/>
  <c r="BT167" i="12"/>
  <c r="BT102" i="12"/>
  <c r="BT128" i="12"/>
  <c r="BV132" i="12"/>
  <c r="BU119" i="12"/>
  <c r="BU124" i="12"/>
  <c r="BW175" i="12"/>
  <c r="BV175" i="12"/>
  <c r="BU126" i="12"/>
  <c r="BT168" i="12"/>
  <c r="BU127" i="12"/>
  <c r="BU169" i="12"/>
  <c r="BU129" i="12"/>
  <c r="BR171" i="8"/>
  <c r="BS76" i="12"/>
  <c r="BQ170" i="12"/>
  <c r="BS75" i="12"/>
  <c r="BR170" i="8"/>
  <c r="BS170" i="12" s="1"/>
  <c r="BS72" i="12"/>
  <c r="BR167" i="8"/>
  <c r="BS167" i="12" l="1"/>
  <c r="BR170" i="12"/>
  <c r="BR171" i="12"/>
  <c r="BS171" i="12"/>
  <c r="AY189" i="8"/>
  <c r="AZ189" i="8"/>
  <c r="BA189" i="8"/>
  <c r="BB189" i="8"/>
  <c r="BC189" i="8"/>
  <c r="BD189" i="8"/>
  <c r="BE189" i="8"/>
  <c r="BF189" i="8"/>
  <c r="BG189" i="8"/>
  <c r="BH189" i="8"/>
  <c r="BI189" i="8"/>
  <c r="BJ189" i="8"/>
  <c r="BK189" i="8"/>
  <c r="BL189" i="8"/>
  <c r="BM189" i="8"/>
  <c r="BN189" i="8"/>
  <c r="BO189" i="8"/>
  <c r="BP189" i="8"/>
  <c r="BQ189" i="8"/>
  <c r="BR189" i="8"/>
  <c r="AY190" i="8"/>
  <c r="AZ190" i="8"/>
  <c r="BA190" i="8"/>
  <c r="BB190" i="8"/>
  <c r="BC190" i="8"/>
  <c r="BD190" i="8"/>
  <c r="BE190" i="8"/>
  <c r="BF190" i="8"/>
  <c r="BG190" i="8"/>
  <c r="BH190" i="8"/>
  <c r="BI190" i="8"/>
  <c r="BJ190" i="8"/>
  <c r="BK190" i="8"/>
  <c r="BL190" i="8"/>
  <c r="BM190" i="8"/>
  <c r="BN190" i="8"/>
  <c r="BO190" i="8"/>
  <c r="BP190" i="8"/>
  <c r="BQ190" i="8"/>
  <c r="BR190" i="8"/>
  <c r="AX190" i="8"/>
  <c r="AX189" i="8"/>
  <c r="AX152" i="8"/>
  <c r="AX153" i="8"/>
  <c r="AY153" i="8"/>
  <c r="AX154" i="8"/>
  <c r="AY154" i="8"/>
  <c r="AZ154" i="8"/>
  <c r="AX155" i="8"/>
  <c r="AY155" i="8"/>
  <c r="AZ155" i="8"/>
  <c r="BA155" i="8"/>
  <c r="AX156" i="8"/>
  <c r="AY156" i="8"/>
  <c r="AZ156" i="8"/>
  <c r="BA156" i="8"/>
  <c r="BB156" i="8"/>
  <c r="AX157" i="8"/>
  <c r="AY157" i="8"/>
  <c r="AZ157" i="8"/>
  <c r="BA157" i="8"/>
  <c r="BB157" i="8"/>
  <c r="BC157" i="8"/>
  <c r="AX158" i="8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Y161" i="8"/>
  <c r="AZ161" i="8"/>
  <c r="BA161" i="8"/>
  <c r="BB161" i="8"/>
  <c r="BC161" i="8"/>
  <c r="BD161" i="8"/>
  <c r="BE161" i="8"/>
  <c r="BF161" i="8"/>
  <c r="BG161" i="8"/>
  <c r="AX162" i="8"/>
  <c r="AY162" i="8"/>
  <c r="AZ162" i="8"/>
  <c r="BA162" i="8"/>
  <c r="BB162" i="8"/>
  <c r="BC162" i="8"/>
  <c r="BD162" i="8"/>
  <c r="BE162" i="8"/>
  <c r="BF162" i="8"/>
  <c r="BG162" i="8"/>
  <c r="BH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AY97" i="12"/>
  <c r="AZ97" i="12"/>
  <c r="BA97" i="12"/>
  <c r="BB97" i="12"/>
  <c r="BC97" i="12"/>
  <c r="BD97" i="12"/>
  <c r="BE97" i="12"/>
  <c r="BF97" i="12"/>
  <c r="BG97" i="12"/>
  <c r="BH97" i="12"/>
  <c r="BI97" i="12"/>
  <c r="BJ97" i="12"/>
  <c r="BK97" i="12"/>
  <c r="BL97" i="12"/>
  <c r="BM97" i="12"/>
  <c r="BN97" i="12"/>
  <c r="BO97" i="12"/>
  <c r="BP97" i="12"/>
  <c r="BQ97" i="12"/>
  <c r="BR97" i="12"/>
  <c r="AY98" i="12"/>
  <c r="AZ98" i="12"/>
  <c r="BA98" i="12"/>
  <c r="BB98" i="12"/>
  <c r="BC98" i="12"/>
  <c r="BD98" i="12"/>
  <c r="BE98" i="12"/>
  <c r="BF98" i="12"/>
  <c r="BG98" i="12"/>
  <c r="BH98" i="12"/>
  <c r="BI98" i="12"/>
  <c r="BJ98" i="12"/>
  <c r="BK98" i="12"/>
  <c r="BL98" i="12"/>
  <c r="BM98" i="12"/>
  <c r="BN98" i="12"/>
  <c r="BO98" i="12"/>
  <c r="BP98" i="12"/>
  <c r="BQ98" i="12"/>
  <c r="BR98" i="12"/>
  <c r="BD165" i="12" l="1"/>
  <c r="BA164" i="12"/>
  <c r="BE163" i="12"/>
  <c r="AZ162" i="12"/>
  <c r="BG167" i="12"/>
  <c r="BB161" i="12"/>
  <c r="BD167" i="12"/>
  <c r="BI165" i="12"/>
  <c r="BG161" i="12"/>
  <c r="AY167" i="12"/>
  <c r="BB158" i="12"/>
  <c r="AY160" i="12"/>
  <c r="BA156" i="12"/>
  <c r="AZ159" i="12"/>
  <c r="BF166" i="12"/>
  <c r="BI164" i="12"/>
  <c r="BH162" i="12"/>
  <c r="BC160" i="12"/>
  <c r="AY159" i="12"/>
  <c r="AZ157" i="12"/>
  <c r="AZ154" i="12"/>
  <c r="BK166" i="12"/>
  <c r="BA165" i="12"/>
  <c r="BB163" i="12"/>
  <c r="AY161" i="12"/>
  <c r="AY158" i="12"/>
  <c r="BC159" i="12"/>
  <c r="BL167" i="12"/>
  <c r="BC166" i="12"/>
  <c r="BF164" i="12"/>
  <c r="BE162" i="12"/>
  <c r="AZ160" i="12"/>
  <c r="AY157" i="12"/>
  <c r="BI166" i="12"/>
  <c r="BA166" i="12"/>
  <c r="BG165" i="12"/>
  <c r="AY165" i="12"/>
  <c r="BD164" i="12"/>
  <c r="BH163" i="12"/>
  <c r="AZ163" i="12"/>
  <c r="BC162" i="12"/>
  <c r="BE161" i="12"/>
  <c r="BF160" i="12"/>
  <c r="BC157" i="12"/>
  <c r="AZ156" i="12"/>
  <c r="AY154" i="12"/>
  <c r="BJ167" i="12"/>
  <c r="BB167" i="12"/>
  <c r="BE166" i="12"/>
  <c r="BK165" i="12"/>
  <c r="BC165" i="12"/>
  <c r="BH164" i="12"/>
  <c r="AZ164" i="12"/>
  <c r="BD163" i="12"/>
  <c r="BG162" i="12"/>
  <c r="AY162" i="12"/>
  <c r="BA161" i="12"/>
  <c r="BB160" i="12"/>
  <c r="BB159" i="12"/>
  <c r="BA158" i="12"/>
  <c r="AZ155" i="12"/>
  <c r="BI167" i="12"/>
  <c r="BA167" i="12"/>
  <c r="BH166" i="12"/>
  <c r="AZ166" i="12"/>
  <c r="BF165" i="12"/>
  <c r="BC164" i="12"/>
  <c r="BG163" i="12"/>
  <c r="AY163" i="12"/>
  <c r="BB162" i="12"/>
  <c r="BD161" i="12"/>
  <c r="BE160" i="12"/>
  <c r="BE159" i="12"/>
  <c r="BD158" i="12"/>
  <c r="BB157" i="12"/>
  <c r="AY156" i="12"/>
  <c r="BH167" i="12"/>
  <c r="AZ167" i="12"/>
  <c r="BG166" i="12"/>
  <c r="AY166" i="12"/>
  <c r="BE165" i="12"/>
  <c r="BJ164" i="12"/>
  <c r="BB164" i="12"/>
  <c r="BF163" i="12"/>
  <c r="BA162" i="12"/>
  <c r="BC161" i="12"/>
  <c r="BD160" i="12"/>
  <c r="BD159" i="12"/>
  <c r="BC158" i="12"/>
  <c r="BA157" i="12"/>
  <c r="AY153" i="12"/>
  <c r="BA155" i="12"/>
  <c r="BF167" i="12"/>
  <c r="BM167" i="12"/>
  <c r="BE167" i="12"/>
  <c r="BL166" i="12"/>
  <c r="BD166" i="12"/>
  <c r="BJ165" i="12"/>
  <c r="BB165" i="12"/>
  <c r="BG164" i="12"/>
  <c r="AY164" i="12"/>
  <c r="BC163" i="12"/>
  <c r="BF162" i="12"/>
  <c r="AZ161" i="12"/>
  <c r="BA160" i="12"/>
  <c r="BA159" i="12"/>
  <c r="AZ158" i="12"/>
  <c r="AY155" i="12"/>
  <c r="BB156" i="12"/>
  <c r="BK167" i="12"/>
  <c r="BC167" i="12"/>
  <c r="BJ166" i="12"/>
  <c r="BB166" i="12"/>
  <c r="BH165" i="12"/>
  <c r="AZ165" i="12"/>
  <c r="BE164" i="12"/>
  <c r="BI163" i="12"/>
  <c r="BA163" i="12"/>
  <c r="BD162" i="12"/>
  <c r="BF161" i="12"/>
  <c r="AX98" i="12"/>
  <c r="AX97" i="12"/>
  <c r="AX57" i="12"/>
  <c r="AX58" i="12"/>
  <c r="AY58" i="12"/>
  <c r="AX59" i="12"/>
  <c r="AY59" i="12"/>
  <c r="AZ59" i="12"/>
  <c r="AX60" i="12"/>
  <c r="AY60" i="12"/>
  <c r="AZ60" i="12"/>
  <c r="BA60" i="12"/>
  <c r="AX61" i="12"/>
  <c r="AY61" i="12"/>
  <c r="AZ61" i="12"/>
  <c r="BA61" i="12"/>
  <c r="BB61" i="12"/>
  <c r="AX62" i="12"/>
  <c r="AY62" i="12"/>
  <c r="AZ62" i="12"/>
  <c r="BA62" i="12"/>
  <c r="BB62" i="12"/>
  <c r="BC62" i="12"/>
  <c r="AX63" i="12"/>
  <c r="AY63" i="12"/>
  <c r="AZ63" i="12"/>
  <c r="BA63" i="12"/>
  <c r="BB63" i="12"/>
  <c r="BC63" i="12"/>
  <c r="BD63" i="12"/>
  <c r="AX64" i="12"/>
  <c r="AY64" i="12"/>
  <c r="AZ64" i="12"/>
  <c r="BA64" i="12"/>
  <c r="BB64" i="12"/>
  <c r="BC64" i="12"/>
  <c r="BD64" i="12"/>
  <c r="BE64" i="12"/>
  <c r="AX65" i="12"/>
  <c r="AY65" i="12"/>
  <c r="AZ65" i="12"/>
  <c r="BA65" i="12"/>
  <c r="BB65" i="12"/>
  <c r="BC65" i="12"/>
  <c r="BD65" i="12"/>
  <c r="BE65" i="12"/>
  <c r="BF65" i="12"/>
  <c r="AX66" i="12"/>
  <c r="AY66" i="12"/>
  <c r="AZ66" i="12"/>
  <c r="BA66" i="12"/>
  <c r="BB66" i="12"/>
  <c r="BC66" i="12"/>
  <c r="BD66" i="12"/>
  <c r="BE66" i="12"/>
  <c r="BF66" i="12"/>
  <c r="BG66" i="12"/>
  <c r="AX67" i="12"/>
  <c r="AY67" i="12"/>
  <c r="AZ67" i="12"/>
  <c r="BA67" i="12"/>
  <c r="BB67" i="12"/>
  <c r="BC67" i="12"/>
  <c r="BD67" i="12"/>
  <c r="BE67" i="12"/>
  <c r="BF67" i="12"/>
  <c r="BG67" i="12"/>
  <c r="BH67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BQ12" i="12" l="1"/>
  <c r="BQ14" i="12"/>
  <c r="BQ16" i="12"/>
  <c r="BQ18" i="12"/>
  <c r="BQ20" i="12"/>
  <c r="BQ22" i="12"/>
  <c r="BQ24" i="12"/>
  <c r="BQ26" i="12"/>
  <c r="BQ28" i="12"/>
  <c r="BQ30" i="12"/>
  <c r="BQ32" i="12"/>
  <c r="BQ34" i="12"/>
  <c r="BQ36" i="12"/>
  <c r="BQ37" i="12"/>
  <c r="BQ38" i="12"/>
  <c r="BQ39" i="12"/>
  <c r="BQ40" i="12"/>
  <c r="BQ41" i="12"/>
  <c r="BQ42" i="12"/>
  <c r="BQ43" i="12"/>
  <c r="BQ44" i="12"/>
  <c r="BQ45" i="12"/>
  <c r="BQ46" i="12"/>
  <c r="BQ47" i="12"/>
  <c r="BQ48" i="12"/>
  <c r="BQ49" i="12"/>
  <c r="BQ50" i="12"/>
  <c r="BQ51" i="12"/>
  <c r="BQ52" i="12"/>
  <c r="BQ53" i="12"/>
  <c r="BQ54" i="12"/>
  <c r="BQ55" i="12"/>
  <c r="BQ56" i="12"/>
  <c r="BQ57" i="12"/>
  <c r="BQ58" i="12"/>
  <c r="BQ59" i="12"/>
  <c r="BQ60" i="12"/>
  <c r="BQ61" i="12"/>
  <c r="BQ62" i="12"/>
  <c r="BQ63" i="12"/>
  <c r="BQ64" i="12"/>
  <c r="BQ65" i="12"/>
  <c r="BQ66" i="12"/>
  <c r="BQ67" i="12"/>
  <c r="BQ68" i="12"/>
  <c r="BQ69" i="12"/>
  <c r="BQ70" i="12"/>
  <c r="BQ71" i="12"/>
  <c r="BR72" i="12"/>
  <c r="BO168" i="8"/>
  <c r="BP168" i="8"/>
  <c r="BQ168" i="8"/>
  <c r="BP169" i="8"/>
  <c r="BR76" i="12"/>
  <c r="BR6" i="12"/>
  <c r="BS6" i="12"/>
  <c r="AY102" i="8"/>
  <c r="BG102" i="8"/>
  <c r="BR7" i="12"/>
  <c r="BC103" i="8"/>
  <c r="BF103" i="8"/>
  <c r="BK103" i="8"/>
  <c r="BS8" i="12"/>
  <c r="BQ9" i="12"/>
  <c r="BS5" i="12"/>
  <c r="BR5" i="12"/>
  <c r="BE5" i="12"/>
  <c r="BQ168" i="12" l="1"/>
  <c r="BS66" i="12"/>
  <c r="BS64" i="12"/>
  <c r="BS62" i="12"/>
  <c r="BS60" i="12"/>
  <c r="BS58" i="12"/>
  <c r="BS56" i="12"/>
  <c r="BS54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Q10" i="12"/>
  <c r="BQ8" i="12"/>
  <c r="BS65" i="12"/>
  <c r="BS63" i="12"/>
  <c r="BS61" i="12"/>
  <c r="BS59" i="12"/>
  <c r="BS57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10" i="12"/>
  <c r="BS9" i="12"/>
  <c r="BQ35" i="12"/>
  <c r="BR102" i="8"/>
  <c r="BS102" i="12" s="1"/>
  <c r="BS7" i="12"/>
  <c r="BQ6" i="12"/>
  <c r="BO168" i="12"/>
  <c r="BP168" i="12"/>
  <c r="BR70" i="12"/>
  <c r="BR68" i="12"/>
  <c r="BR66" i="12"/>
  <c r="BR64" i="12"/>
  <c r="BR62" i="12"/>
  <c r="BR60" i="12"/>
  <c r="BR58" i="12"/>
  <c r="BR56" i="12"/>
  <c r="BR54" i="12"/>
  <c r="BR52" i="12"/>
  <c r="BR50" i="12"/>
  <c r="BR48" i="12"/>
  <c r="BR46" i="12"/>
  <c r="BR44" i="12"/>
  <c r="BR42" i="12"/>
  <c r="BR40" i="12"/>
  <c r="BR38" i="12"/>
  <c r="BR36" i="12"/>
  <c r="BR34" i="12"/>
  <c r="BR32" i="12"/>
  <c r="BR30" i="12"/>
  <c r="BR28" i="12"/>
  <c r="BR26" i="12"/>
  <c r="BR24" i="12"/>
  <c r="BR22" i="12"/>
  <c r="BR20" i="12"/>
  <c r="BR18" i="12"/>
  <c r="BR16" i="12"/>
  <c r="BR14" i="12"/>
  <c r="BR12" i="12"/>
  <c r="BS68" i="12"/>
  <c r="BR163" i="8"/>
  <c r="BR10" i="12"/>
  <c r="BR8" i="12"/>
  <c r="BQ7" i="12"/>
  <c r="BQ72" i="12"/>
  <c r="BS70" i="12"/>
  <c r="BR165" i="8"/>
  <c r="BS165" i="12" s="1"/>
  <c r="BQ169" i="12"/>
  <c r="BP169" i="12"/>
  <c r="BR166" i="8"/>
  <c r="BS71" i="12"/>
  <c r="BR71" i="12"/>
  <c r="BR69" i="12"/>
  <c r="BR67" i="12"/>
  <c r="BR65" i="12"/>
  <c r="BR63" i="12"/>
  <c r="BR61" i="12"/>
  <c r="BR59" i="12"/>
  <c r="BR57" i="12"/>
  <c r="BR55" i="12"/>
  <c r="BR53" i="12"/>
  <c r="BR51" i="12"/>
  <c r="BR49" i="12"/>
  <c r="BR47" i="12"/>
  <c r="BR45" i="12"/>
  <c r="BR43" i="12"/>
  <c r="BR41" i="12"/>
  <c r="BR39" i="12"/>
  <c r="BR37" i="12"/>
  <c r="BR35" i="12"/>
  <c r="BR33" i="12"/>
  <c r="BR31" i="12"/>
  <c r="BR29" i="12"/>
  <c r="BR27" i="12"/>
  <c r="BR25" i="12"/>
  <c r="BR23" i="12"/>
  <c r="BR21" i="12"/>
  <c r="BR19" i="12"/>
  <c r="BR17" i="12"/>
  <c r="BR15" i="12"/>
  <c r="BR13" i="12"/>
  <c r="BR11" i="12"/>
  <c r="BR162" i="8"/>
  <c r="BS162" i="12" s="1"/>
  <c r="BS67" i="12"/>
  <c r="BQ33" i="12"/>
  <c r="BQ31" i="12"/>
  <c r="BQ29" i="12"/>
  <c r="BQ27" i="12"/>
  <c r="BQ25" i="12"/>
  <c r="BQ23" i="12"/>
  <c r="BQ21" i="12"/>
  <c r="BQ19" i="12"/>
  <c r="BQ17" i="12"/>
  <c r="BQ15" i="12"/>
  <c r="BQ13" i="12"/>
  <c r="BQ11" i="12"/>
  <c r="BR169" i="8"/>
  <c r="BS74" i="12"/>
  <c r="BS69" i="12"/>
  <c r="BR164" i="8"/>
  <c r="BS164" i="12" s="1"/>
  <c r="BR168" i="8"/>
  <c r="BS168" i="12" s="1"/>
  <c r="BS73" i="12"/>
  <c r="BQ5" i="12"/>
  <c r="BR9" i="12"/>
  <c r="BQ167" i="8"/>
  <c r="BR167" i="12" s="1"/>
  <c r="BP166" i="8"/>
  <c r="BP167" i="8"/>
  <c r="BO165" i="8"/>
  <c r="BO165" i="12" s="1"/>
  <c r="BO102" i="8"/>
  <c r="BO166" i="8"/>
  <c r="BO167" i="8"/>
  <c r="BN165" i="8"/>
  <c r="BN166" i="8"/>
  <c r="BN105" i="8"/>
  <c r="BN167" i="8"/>
  <c r="BN167" i="12" s="1"/>
  <c r="BM163" i="8"/>
  <c r="BM166" i="8"/>
  <c r="BM164" i="8"/>
  <c r="BM165" i="8"/>
  <c r="BL164" i="8"/>
  <c r="BL163" i="8"/>
  <c r="BL162" i="8"/>
  <c r="BL165" i="8"/>
  <c r="BL165" i="12" s="1"/>
  <c r="BK163" i="8"/>
  <c r="BK162" i="8"/>
  <c r="BK105" i="8"/>
  <c r="BK161" i="8"/>
  <c r="BK164" i="8"/>
  <c r="BK164" i="12" s="1"/>
  <c r="BJ163" i="8"/>
  <c r="BJ163" i="12" s="1"/>
  <c r="BJ161" i="8"/>
  <c r="BJ162" i="8"/>
  <c r="BN103" i="8"/>
  <c r="BJ102" i="8"/>
  <c r="BI160" i="8"/>
  <c r="BI162" i="8"/>
  <c r="BI159" i="8"/>
  <c r="BI161" i="8"/>
  <c r="BH161" i="8"/>
  <c r="BH160" i="8"/>
  <c r="BH158" i="8"/>
  <c r="BH159" i="8"/>
  <c r="BG157" i="8"/>
  <c r="BG160" i="8"/>
  <c r="BG160" i="12" s="1"/>
  <c r="BG158" i="8"/>
  <c r="BG159" i="8"/>
  <c r="BE10" i="12"/>
  <c r="BE8" i="12"/>
  <c r="BE6" i="12"/>
  <c r="BE56" i="12"/>
  <c r="BE54" i="12"/>
  <c r="BE52" i="12"/>
  <c r="BE50" i="12"/>
  <c r="BE48" i="12"/>
  <c r="BE46" i="12"/>
  <c r="BE44" i="12"/>
  <c r="BE42" i="12"/>
  <c r="BE40" i="12"/>
  <c r="BE38" i="12"/>
  <c r="BE36" i="12"/>
  <c r="BE34" i="12"/>
  <c r="BE32" i="12"/>
  <c r="BE30" i="12"/>
  <c r="BE28" i="12"/>
  <c r="BE26" i="12"/>
  <c r="BE24" i="12"/>
  <c r="BE22" i="12"/>
  <c r="BE20" i="12"/>
  <c r="BE18" i="12"/>
  <c r="BE16" i="12"/>
  <c r="BE14" i="12"/>
  <c r="BF159" i="8"/>
  <c r="BF159" i="12" s="1"/>
  <c r="BF157" i="8"/>
  <c r="BF158" i="8"/>
  <c r="BF105" i="8"/>
  <c r="BE12" i="12"/>
  <c r="BE57" i="12"/>
  <c r="BE55" i="12"/>
  <c r="BE53" i="12"/>
  <c r="BE51" i="12"/>
  <c r="BE49" i="12"/>
  <c r="BE47" i="12"/>
  <c r="BE45" i="12"/>
  <c r="BE43" i="12"/>
  <c r="BE41" i="12"/>
  <c r="BE39" i="12"/>
  <c r="BE37" i="12"/>
  <c r="BE35" i="12"/>
  <c r="BE33" i="12"/>
  <c r="BE31" i="12"/>
  <c r="BE29" i="12"/>
  <c r="BE27" i="12"/>
  <c r="BE25" i="12"/>
  <c r="BE23" i="12"/>
  <c r="BE21" i="12"/>
  <c r="BE19" i="12"/>
  <c r="BE17" i="12"/>
  <c r="BE15" i="12"/>
  <c r="BE13" i="12"/>
  <c r="BE11" i="12"/>
  <c r="BE156" i="8"/>
  <c r="BE9" i="12"/>
  <c r="BE7" i="12"/>
  <c r="BE157" i="8"/>
  <c r="BE61" i="12"/>
  <c r="BE60" i="12"/>
  <c r="BE155" i="8"/>
  <c r="BO105" i="8"/>
  <c r="BG105" i="8"/>
  <c r="BO103" i="8"/>
  <c r="BG103" i="8"/>
  <c r="BG103" i="12" s="1"/>
  <c r="AY103" i="8"/>
  <c r="BK102" i="8"/>
  <c r="BE62" i="12"/>
  <c r="BE59" i="12"/>
  <c r="BE158" i="8"/>
  <c r="BE158" i="12" s="1"/>
  <c r="BE58" i="12"/>
  <c r="BC102" i="8"/>
  <c r="BD156" i="8"/>
  <c r="BD155" i="8"/>
  <c r="BD157" i="8"/>
  <c r="BD157" i="12" s="1"/>
  <c r="BD154" i="8"/>
  <c r="BJ105" i="8"/>
  <c r="BK105" i="12" s="1"/>
  <c r="BR103" i="8"/>
  <c r="BS103" i="12" s="1"/>
  <c r="BJ103" i="8"/>
  <c r="BK103" i="12" s="1"/>
  <c r="BN102" i="8"/>
  <c r="BF102" i="8"/>
  <c r="BG102" i="12" s="1"/>
  <c r="BC105" i="8"/>
  <c r="BR105" i="8"/>
  <c r="BS105" i="12" s="1"/>
  <c r="BC153" i="8"/>
  <c r="BC156" i="8"/>
  <c r="BC156" i="12" s="1"/>
  <c r="BC155" i="8"/>
  <c r="BC154" i="8"/>
  <c r="BB155" i="8"/>
  <c r="BB155" i="12" s="1"/>
  <c r="BB153" i="8"/>
  <c r="BB154" i="8"/>
  <c r="BA151" i="8"/>
  <c r="BA153" i="8"/>
  <c r="BA154" i="8"/>
  <c r="BA152" i="8"/>
  <c r="AZ152" i="8"/>
  <c r="AZ151" i="8"/>
  <c r="AZ150" i="8"/>
  <c r="AZ153" i="8"/>
  <c r="AZ153" i="12" s="1"/>
  <c r="BB105" i="8"/>
  <c r="BB103" i="8"/>
  <c r="BC103" i="12" s="1"/>
  <c r="BB102" i="8"/>
  <c r="AY105" i="8"/>
  <c r="AY152" i="8"/>
  <c r="AY152" i="12" s="1"/>
  <c r="AY151" i="8"/>
  <c r="AY150" i="8"/>
  <c r="AY149" i="8"/>
  <c r="BP150" i="8"/>
  <c r="BL150" i="8"/>
  <c r="BH150" i="8"/>
  <c r="BD150" i="8"/>
  <c r="BQ105" i="8"/>
  <c r="BM105" i="8"/>
  <c r="BI105" i="8"/>
  <c r="BE105" i="8"/>
  <c r="BA105" i="8"/>
  <c r="BQ103" i="8"/>
  <c r="BM103" i="8"/>
  <c r="BI103" i="8"/>
  <c r="BE103" i="8"/>
  <c r="BF103" i="12" s="1"/>
  <c r="BA103" i="8"/>
  <c r="BQ102" i="8"/>
  <c r="BM102" i="8"/>
  <c r="BI102" i="8"/>
  <c r="BE102" i="8"/>
  <c r="BA102" i="8"/>
  <c r="BQ163" i="8"/>
  <c r="BN162" i="8"/>
  <c r="BP161" i="8"/>
  <c r="BL161" i="8"/>
  <c r="BO159" i="8"/>
  <c r="BK159" i="8"/>
  <c r="BP158" i="8"/>
  <c r="BL158" i="8"/>
  <c r="BR157" i="8"/>
  <c r="BS157" i="12" s="1"/>
  <c r="BN157" i="8"/>
  <c r="BJ157" i="8"/>
  <c r="BQ155" i="8"/>
  <c r="BM155" i="8"/>
  <c r="BI155" i="8"/>
  <c r="BR154" i="8"/>
  <c r="BS154" i="12" s="1"/>
  <c r="BN154" i="8"/>
  <c r="BJ154" i="8"/>
  <c r="BF154" i="8"/>
  <c r="BP153" i="8"/>
  <c r="BL153" i="8"/>
  <c r="BH153" i="8"/>
  <c r="BD153" i="8"/>
  <c r="BO151" i="8"/>
  <c r="BK151" i="8"/>
  <c r="BG151" i="8"/>
  <c r="BC151" i="8"/>
  <c r="BO150" i="8"/>
  <c r="BK150" i="8"/>
  <c r="BG150" i="8"/>
  <c r="BC150" i="8"/>
  <c r="BP105" i="8"/>
  <c r="BL105" i="8"/>
  <c r="BH105" i="8"/>
  <c r="BD105" i="8"/>
  <c r="AZ105" i="8"/>
  <c r="BP103" i="8"/>
  <c r="BL103" i="8"/>
  <c r="BH103" i="8"/>
  <c r="BD103" i="8"/>
  <c r="AZ103" i="8"/>
  <c r="BP102" i="8"/>
  <c r="BL102" i="8"/>
  <c r="BH102" i="8"/>
  <c r="BD102" i="8"/>
  <c r="AZ102" i="8"/>
  <c r="BQ165" i="8"/>
  <c r="BP163" i="8"/>
  <c r="BQ162" i="8"/>
  <c r="BM162" i="8"/>
  <c r="BO161" i="8"/>
  <c r="BR159" i="8"/>
  <c r="BS159" i="12" s="1"/>
  <c r="BN159" i="8"/>
  <c r="BJ159" i="8"/>
  <c r="BO158" i="8"/>
  <c r="BK158" i="8"/>
  <c r="BQ157" i="8"/>
  <c r="BM157" i="8"/>
  <c r="BI157" i="8"/>
  <c r="BP155" i="8"/>
  <c r="BL155" i="8"/>
  <c r="BH155" i="8"/>
  <c r="BQ154" i="8"/>
  <c r="BM154" i="8"/>
  <c r="BI154" i="8"/>
  <c r="BE154" i="8"/>
  <c r="BO153" i="8"/>
  <c r="BK153" i="8"/>
  <c r="BG153" i="8"/>
  <c r="BR151" i="8"/>
  <c r="BS151" i="12" s="1"/>
  <c r="BN151" i="8"/>
  <c r="BJ151" i="8"/>
  <c r="BF151" i="8"/>
  <c r="BB151" i="8"/>
  <c r="BR150" i="8"/>
  <c r="BS150" i="12" s="1"/>
  <c r="BN150" i="8"/>
  <c r="BJ150" i="8"/>
  <c r="BF150" i="8"/>
  <c r="BB150" i="8"/>
  <c r="BR149" i="8"/>
  <c r="BS149" i="12" s="1"/>
  <c r="BN149" i="8"/>
  <c r="BJ149" i="8"/>
  <c r="BF149" i="8"/>
  <c r="BB149" i="8"/>
  <c r="BJ133" i="8"/>
  <c r="BF133" i="8"/>
  <c r="BB5" i="12"/>
  <c r="BA191" i="8"/>
  <c r="BA100" i="8"/>
  <c r="BJ5" i="12"/>
  <c r="BI191" i="8"/>
  <c r="BI100" i="8"/>
  <c r="BL192" i="8"/>
  <c r="BL104" i="8"/>
  <c r="BD192" i="8"/>
  <c r="BD104" i="8"/>
  <c r="BP101" i="8"/>
  <c r="BL101" i="8"/>
  <c r="BH101" i="8"/>
  <c r="BD101" i="8"/>
  <c r="AZ101" i="8"/>
  <c r="BP207" i="8"/>
  <c r="BP164" i="8"/>
  <c r="BR160" i="8"/>
  <c r="BS160" i="12" s="1"/>
  <c r="BR206" i="8"/>
  <c r="BN206" i="8"/>
  <c r="BN160" i="8"/>
  <c r="BJ206" i="8"/>
  <c r="BJ160" i="8"/>
  <c r="BP205" i="8"/>
  <c r="BP156" i="8"/>
  <c r="BL205" i="8"/>
  <c r="BL156" i="8"/>
  <c r="BH205" i="8"/>
  <c r="BH156" i="8"/>
  <c r="BR152" i="8"/>
  <c r="BS152" i="12" s="1"/>
  <c r="BR204" i="8"/>
  <c r="BN204" i="8"/>
  <c r="BN152" i="8"/>
  <c r="BJ152" i="8"/>
  <c r="BJ204" i="8"/>
  <c r="BF204" i="8"/>
  <c r="BF152" i="8"/>
  <c r="BB152" i="8"/>
  <c r="BB204" i="8"/>
  <c r="BR203" i="8"/>
  <c r="BR148" i="8"/>
  <c r="BS148" i="12" s="1"/>
  <c r="BN203" i="8"/>
  <c r="BN148" i="8"/>
  <c r="BJ203" i="8"/>
  <c r="BJ148" i="8"/>
  <c r="BF203" i="8"/>
  <c r="BF148" i="8"/>
  <c r="BB203" i="8"/>
  <c r="BB148" i="8"/>
  <c r="BR147" i="8"/>
  <c r="BS147" i="12" s="1"/>
  <c r="BN147" i="8"/>
  <c r="BJ147" i="8"/>
  <c r="BF147" i="8"/>
  <c r="BB147" i="8"/>
  <c r="BR146" i="8"/>
  <c r="BS146" i="12" s="1"/>
  <c r="BN146" i="8"/>
  <c r="BJ146" i="8"/>
  <c r="BF146" i="8"/>
  <c r="BB146" i="8"/>
  <c r="BR145" i="8"/>
  <c r="BS145" i="12" s="1"/>
  <c r="BN145" i="8"/>
  <c r="BJ145" i="8"/>
  <c r="BF145" i="8"/>
  <c r="BB145" i="8"/>
  <c r="BR202" i="8"/>
  <c r="BR144" i="8"/>
  <c r="BS144" i="12" s="1"/>
  <c r="BN202" i="8"/>
  <c r="BN144" i="8"/>
  <c r="BJ202" i="8"/>
  <c r="BJ144" i="8"/>
  <c r="BF202" i="8"/>
  <c r="BF144" i="8"/>
  <c r="BB202" i="8"/>
  <c r="BB144" i="8"/>
  <c r="BR143" i="8"/>
  <c r="BS143" i="12" s="1"/>
  <c r="BN143" i="8"/>
  <c r="BJ143" i="8"/>
  <c r="BF143" i="8"/>
  <c r="BB143" i="8"/>
  <c r="BR142" i="8"/>
  <c r="BS142" i="12" s="1"/>
  <c r="BN142" i="8"/>
  <c r="BJ142" i="8"/>
  <c r="BF142" i="8"/>
  <c r="BB142" i="8"/>
  <c r="BR141" i="8"/>
  <c r="BS141" i="12" s="1"/>
  <c r="BN141" i="8"/>
  <c r="BJ141" i="8"/>
  <c r="BF141" i="8"/>
  <c r="BB141" i="8"/>
  <c r="BR201" i="8"/>
  <c r="BR140" i="8"/>
  <c r="BS140" i="12" s="1"/>
  <c r="BN201" i="8"/>
  <c r="BN140" i="8"/>
  <c r="BJ201" i="8"/>
  <c r="BJ140" i="8"/>
  <c r="BF201" i="8"/>
  <c r="BF140" i="8"/>
  <c r="BB201" i="8"/>
  <c r="BB140" i="8"/>
  <c r="BR139" i="8"/>
  <c r="BS139" i="12" s="1"/>
  <c r="BN139" i="8"/>
  <c r="BJ139" i="8"/>
  <c r="BF139" i="8"/>
  <c r="BB139" i="8"/>
  <c r="BR138" i="8"/>
  <c r="BS138" i="12" s="1"/>
  <c r="BN138" i="8"/>
  <c r="BJ138" i="8"/>
  <c r="BF138" i="8"/>
  <c r="BB138" i="8"/>
  <c r="BR137" i="8"/>
  <c r="BS137" i="12" s="1"/>
  <c r="BN137" i="8"/>
  <c r="BJ137" i="8"/>
  <c r="BF137" i="8"/>
  <c r="BB137" i="8"/>
  <c r="BR200" i="8"/>
  <c r="BR136" i="8"/>
  <c r="BS136" i="12" s="1"/>
  <c r="BN200" i="8"/>
  <c r="BN136" i="8"/>
  <c r="BJ200" i="8"/>
  <c r="BJ136" i="8"/>
  <c r="BF200" i="8"/>
  <c r="BF136" i="8"/>
  <c r="BB200" i="8"/>
  <c r="BB136" i="8"/>
  <c r="BR135" i="8"/>
  <c r="BS135" i="12" s="1"/>
  <c r="BN135" i="8"/>
  <c r="BJ135" i="8"/>
  <c r="BF135" i="8"/>
  <c r="BB135" i="8"/>
  <c r="BR134" i="8"/>
  <c r="BS134" i="12" s="1"/>
  <c r="BN134" i="8"/>
  <c r="BJ134" i="8"/>
  <c r="BF134" i="8"/>
  <c r="BB134" i="8"/>
  <c r="BR133" i="8"/>
  <c r="BS133" i="12" s="1"/>
  <c r="BN133" i="8"/>
  <c r="AZ5" i="12"/>
  <c r="AY191" i="8"/>
  <c r="AY100" i="8"/>
  <c r="BD5" i="12"/>
  <c r="BC191" i="8"/>
  <c r="BC100" i="8"/>
  <c r="BH5" i="12"/>
  <c r="BG191" i="8"/>
  <c r="BG100" i="8"/>
  <c r="BL5" i="12"/>
  <c r="BK191" i="8"/>
  <c r="BK100" i="8"/>
  <c r="BP5" i="12"/>
  <c r="BO191" i="8"/>
  <c r="BO100" i="8"/>
  <c r="BR192" i="8"/>
  <c r="BR104" i="8"/>
  <c r="BS104" i="12" s="1"/>
  <c r="BN192" i="8"/>
  <c r="BN104" i="8"/>
  <c r="BJ192" i="8"/>
  <c r="BJ104" i="8"/>
  <c r="BF5" i="12"/>
  <c r="BE100" i="8"/>
  <c r="BE191" i="8"/>
  <c r="BN5" i="12"/>
  <c r="BM100" i="8"/>
  <c r="BM191" i="8"/>
  <c r="BQ191" i="8"/>
  <c r="BQ100" i="8"/>
  <c r="BP192" i="8"/>
  <c r="BP104" i="8"/>
  <c r="BH192" i="8"/>
  <c r="BH104" i="8"/>
  <c r="AZ192" i="8"/>
  <c r="AZ104" i="8"/>
  <c r="AZ191" i="8"/>
  <c r="AZ100" i="8"/>
  <c r="BD191" i="8"/>
  <c r="BD100" i="8"/>
  <c r="BH191" i="8"/>
  <c r="BH100" i="8"/>
  <c r="BL191" i="8"/>
  <c r="BL100" i="8"/>
  <c r="BP191" i="8"/>
  <c r="BP100" i="8"/>
  <c r="BQ100" i="12" s="1"/>
  <c r="BQ104" i="8"/>
  <c r="BQ192" i="8"/>
  <c r="BM192" i="8"/>
  <c r="BM104" i="8"/>
  <c r="BI104" i="8"/>
  <c r="BI192" i="8"/>
  <c r="BE192" i="8"/>
  <c r="BE104" i="8"/>
  <c r="BA192" i="8"/>
  <c r="BA104" i="8"/>
  <c r="BQ101" i="8"/>
  <c r="BM101" i="8"/>
  <c r="BI101" i="8"/>
  <c r="BE101" i="8"/>
  <c r="BA101" i="8"/>
  <c r="BQ207" i="8"/>
  <c r="BQ164" i="8"/>
  <c r="BO206" i="8"/>
  <c r="BO160" i="8"/>
  <c r="BK206" i="8"/>
  <c r="BK160" i="8"/>
  <c r="BQ156" i="8"/>
  <c r="BQ205" i="8"/>
  <c r="BM156" i="8"/>
  <c r="BM205" i="8"/>
  <c r="BI156" i="8"/>
  <c r="BI205" i="8"/>
  <c r="BO204" i="8"/>
  <c r="BO152" i="8"/>
  <c r="BK204" i="8"/>
  <c r="BK152" i="8"/>
  <c r="BG204" i="8"/>
  <c r="BG152" i="8"/>
  <c r="BC204" i="8"/>
  <c r="BC152" i="8"/>
  <c r="BO149" i="8"/>
  <c r="BK149" i="8"/>
  <c r="BG149" i="8"/>
  <c r="BC149" i="8"/>
  <c r="BB133" i="8"/>
  <c r="BR199" i="8"/>
  <c r="BR132" i="8"/>
  <c r="BS132" i="12" s="1"/>
  <c r="BN199" i="8"/>
  <c r="BN132" i="8"/>
  <c r="BJ199" i="8"/>
  <c r="BJ132" i="8"/>
  <c r="BF199" i="8"/>
  <c r="BF132" i="8"/>
  <c r="BB199" i="8"/>
  <c r="BB132" i="8"/>
  <c r="BR131" i="8"/>
  <c r="BS131" i="12" s="1"/>
  <c r="BN131" i="8"/>
  <c r="BJ131" i="8"/>
  <c r="BF131" i="8"/>
  <c r="BB131" i="8"/>
  <c r="BR130" i="8"/>
  <c r="BS130" i="12" s="1"/>
  <c r="BN130" i="8"/>
  <c r="BJ130" i="8"/>
  <c r="BF130" i="8"/>
  <c r="BB130" i="8"/>
  <c r="BR129" i="8"/>
  <c r="BS129" i="12" s="1"/>
  <c r="BN129" i="8"/>
  <c r="BJ129" i="8"/>
  <c r="BF129" i="8"/>
  <c r="BB129" i="8"/>
  <c r="BR198" i="8"/>
  <c r="BR128" i="8"/>
  <c r="BS128" i="12" s="1"/>
  <c r="BN198" i="8"/>
  <c r="BN128" i="8"/>
  <c r="BJ198" i="8"/>
  <c r="BJ128" i="8"/>
  <c r="BF198" i="8"/>
  <c r="BF128" i="8"/>
  <c r="BB198" i="8"/>
  <c r="BB128" i="8"/>
  <c r="BR127" i="8"/>
  <c r="BS127" i="12" s="1"/>
  <c r="BN127" i="8"/>
  <c r="BJ127" i="8"/>
  <c r="BF127" i="8"/>
  <c r="BB127" i="8"/>
  <c r="BR126" i="8"/>
  <c r="BS126" i="12" s="1"/>
  <c r="BN126" i="8"/>
  <c r="BJ126" i="8"/>
  <c r="BF126" i="8"/>
  <c r="BB126" i="8"/>
  <c r="BR125" i="8"/>
  <c r="BS125" i="12" s="1"/>
  <c r="BN125" i="8"/>
  <c r="BJ125" i="8"/>
  <c r="BF125" i="8"/>
  <c r="BB125" i="8"/>
  <c r="BR197" i="8"/>
  <c r="BR124" i="8"/>
  <c r="BS124" i="12" s="1"/>
  <c r="BN197" i="8"/>
  <c r="BN124" i="8"/>
  <c r="BJ197" i="8"/>
  <c r="BJ124" i="8"/>
  <c r="BF197" i="8"/>
  <c r="BF124" i="8"/>
  <c r="BB197" i="8"/>
  <c r="BB124" i="8"/>
  <c r="BR123" i="8"/>
  <c r="BS123" i="12" s="1"/>
  <c r="BN123" i="8"/>
  <c r="BJ123" i="8"/>
  <c r="BF123" i="8"/>
  <c r="BB123" i="8"/>
  <c r="BR122" i="8"/>
  <c r="BS122" i="12" s="1"/>
  <c r="BN122" i="8"/>
  <c r="BJ122" i="8"/>
  <c r="BF122" i="8"/>
  <c r="BB122" i="8"/>
  <c r="BR121" i="8"/>
  <c r="BS121" i="12" s="1"/>
  <c r="BN121" i="8"/>
  <c r="BJ121" i="8"/>
  <c r="BF121" i="8"/>
  <c r="BB121" i="8"/>
  <c r="BR196" i="8"/>
  <c r="BR120" i="8"/>
  <c r="BS120" i="12" s="1"/>
  <c r="BN196" i="8"/>
  <c r="BN120" i="8"/>
  <c r="BJ196" i="8"/>
  <c r="BJ120" i="8"/>
  <c r="BF196" i="8"/>
  <c r="BF120" i="8"/>
  <c r="BB196" i="8"/>
  <c r="BB120" i="8"/>
  <c r="BR119" i="8"/>
  <c r="BS119" i="12" s="1"/>
  <c r="BN119" i="8"/>
  <c r="BJ119" i="8"/>
  <c r="BF119" i="8"/>
  <c r="BB119" i="8"/>
  <c r="BR118" i="8"/>
  <c r="BS118" i="12" s="1"/>
  <c r="BN118" i="8"/>
  <c r="BJ118" i="8"/>
  <c r="BF118" i="8"/>
  <c r="BB118" i="8"/>
  <c r="BR117" i="8"/>
  <c r="BS117" i="12" s="1"/>
  <c r="BN117" i="8"/>
  <c r="BJ117" i="8"/>
  <c r="BF117" i="8"/>
  <c r="BB117" i="8"/>
  <c r="BR195" i="8"/>
  <c r="BR116" i="8"/>
  <c r="BS116" i="12" s="1"/>
  <c r="BN195" i="8"/>
  <c r="BN116" i="8"/>
  <c r="BJ195" i="8"/>
  <c r="BJ116" i="8"/>
  <c r="BF195" i="8"/>
  <c r="BF116" i="8"/>
  <c r="BB195" i="8"/>
  <c r="BB116" i="8"/>
  <c r="BR115" i="8"/>
  <c r="BS115" i="12" s="1"/>
  <c r="BN115" i="8"/>
  <c r="BJ115" i="8"/>
  <c r="BF115" i="8"/>
  <c r="BB115" i="8"/>
  <c r="BR114" i="8"/>
  <c r="BS114" i="12" s="1"/>
  <c r="BN114" i="8"/>
  <c r="BJ114" i="8"/>
  <c r="BF114" i="8"/>
  <c r="BB114" i="8"/>
  <c r="BR113" i="8"/>
  <c r="BS113" i="12" s="1"/>
  <c r="BN113" i="8"/>
  <c r="BJ113" i="8"/>
  <c r="BF113" i="8"/>
  <c r="BB113" i="8"/>
  <c r="BR194" i="8"/>
  <c r="BR112" i="8"/>
  <c r="BS112" i="12" s="1"/>
  <c r="BN194" i="8"/>
  <c r="BN112" i="8"/>
  <c r="BJ194" i="8"/>
  <c r="BJ112" i="8"/>
  <c r="BF194" i="8"/>
  <c r="BF112" i="8"/>
  <c r="BB194" i="8"/>
  <c r="BB112" i="8"/>
  <c r="BR111" i="8"/>
  <c r="BS111" i="12" s="1"/>
  <c r="BN111" i="8"/>
  <c r="BJ111" i="8"/>
  <c r="BF111" i="8"/>
  <c r="BB111" i="8"/>
  <c r="BR110" i="8"/>
  <c r="BS110" i="12" s="1"/>
  <c r="BN110" i="8"/>
  <c r="BJ110" i="8"/>
  <c r="BF110" i="8"/>
  <c r="BB110" i="8"/>
  <c r="BR109" i="8"/>
  <c r="BS109" i="12" s="1"/>
  <c r="BN109" i="8"/>
  <c r="BJ109" i="8"/>
  <c r="BF109" i="8"/>
  <c r="BB109" i="8"/>
  <c r="BR193" i="8"/>
  <c r="BR108" i="8"/>
  <c r="BS108" i="12" s="1"/>
  <c r="BN193" i="8"/>
  <c r="BN108" i="8"/>
  <c r="BJ193" i="8"/>
  <c r="BJ108" i="8"/>
  <c r="BF193" i="8"/>
  <c r="BF108" i="8"/>
  <c r="BB193" i="8"/>
  <c r="BB108" i="8"/>
  <c r="BR107" i="8"/>
  <c r="BS107" i="12" s="1"/>
  <c r="BN107" i="8"/>
  <c r="BJ107" i="8"/>
  <c r="BF107" i="8"/>
  <c r="BB107" i="8"/>
  <c r="BR106" i="8"/>
  <c r="BS106" i="12" s="1"/>
  <c r="BN106" i="8"/>
  <c r="BJ106" i="8"/>
  <c r="BF106" i="8"/>
  <c r="BB106" i="8"/>
  <c r="BB191" i="8"/>
  <c r="BB100" i="8"/>
  <c r="BF191" i="8"/>
  <c r="BF100" i="8"/>
  <c r="BJ191" i="8"/>
  <c r="BJ100" i="8"/>
  <c r="BN191" i="8"/>
  <c r="BN100" i="8"/>
  <c r="BR191" i="8"/>
  <c r="BR100" i="8"/>
  <c r="BS100" i="12" s="1"/>
  <c r="BO192" i="8"/>
  <c r="BO104" i="8"/>
  <c r="BK192" i="8"/>
  <c r="BK104" i="8"/>
  <c r="BG192" i="8"/>
  <c r="BG104" i="8"/>
  <c r="BC192" i="8"/>
  <c r="BC104" i="8"/>
  <c r="BD104" i="12" s="1"/>
  <c r="AY192" i="8"/>
  <c r="AY104" i="8"/>
  <c r="AZ104" i="12" s="1"/>
  <c r="BO101" i="8"/>
  <c r="BK101" i="8"/>
  <c r="BG101" i="8"/>
  <c r="BC101" i="8"/>
  <c r="AY101" i="8"/>
  <c r="BP165" i="8"/>
  <c r="BO207" i="8"/>
  <c r="BO164" i="8"/>
  <c r="BO163" i="8"/>
  <c r="BP162" i="8"/>
  <c r="BR161" i="8"/>
  <c r="BS161" i="12" s="1"/>
  <c r="BN161" i="8"/>
  <c r="BQ206" i="8"/>
  <c r="BQ160" i="8"/>
  <c r="BM206" i="8"/>
  <c r="BM160" i="8"/>
  <c r="BN160" i="12" s="1"/>
  <c r="BQ159" i="8"/>
  <c r="BM159" i="8"/>
  <c r="BR158" i="8"/>
  <c r="BS158" i="12" s="1"/>
  <c r="BN158" i="8"/>
  <c r="BJ158" i="8"/>
  <c r="BP157" i="8"/>
  <c r="BL157" i="8"/>
  <c r="BH157" i="8"/>
  <c r="BO205" i="8"/>
  <c r="BO156" i="8"/>
  <c r="BK205" i="8"/>
  <c r="BK156" i="8"/>
  <c r="BG205" i="8"/>
  <c r="BG156" i="8"/>
  <c r="BO155" i="8"/>
  <c r="BK155" i="8"/>
  <c r="BG155" i="8"/>
  <c r="BP154" i="8"/>
  <c r="BL154" i="8"/>
  <c r="BH154" i="8"/>
  <c r="BR153" i="8"/>
  <c r="BS153" i="12" s="1"/>
  <c r="BN153" i="8"/>
  <c r="BJ153" i="8"/>
  <c r="BF153" i="8"/>
  <c r="BQ204" i="8"/>
  <c r="BQ152" i="8"/>
  <c r="BM204" i="8"/>
  <c r="BM152" i="8"/>
  <c r="BI204" i="8"/>
  <c r="BI152" i="8"/>
  <c r="BE204" i="8"/>
  <c r="BE152" i="8"/>
  <c r="BQ151" i="8"/>
  <c r="BM151" i="8"/>
  <c r="BI151" i="8"/>
  <c r="BE151" i="8"/>
  <c r="BQ150" i="8"/>
  <c r="BM150" i="8"/>
  <c r="BI150" i="8"/>
  <c r="BE150" i="8"/>
  <c r="BA150" i="8"/>
  <c r="BQ149" i="8"/>
  <c r="BM149" i="8"/>
  <c r="BI149" i="8"/>
  <c r="BE149" i="8"/>
  <c r="BA149" i="8"/>
  <c r="BQ148" i="8"/>
  <c r="BQ203" i="8"/>
  <c r="BM148" i="8"/>
  <c r="BM203" i="8"/>
  <c r="BI148" i="8"/>
  <c r="BI203" i="8"/>
  <c r="BE148" i="8"/>
  <c r="BE203" i="8"/>
  <c r="BA203" i="8"/>
  <c r="BA148" i="8"/>
  <c r="BQ147" i="8"/>
  <c r="BM147" i="8"/>
  <c r="BI147" i="8"/>
  <c r="BE147" i="8"/>
  <c r="BA147" i="8"/>
  <c r="BQ146" i="8"/>
  <c r="BM146" i="8"/>
  <c r="BI146" i="8"/>
  <c r="BE146" i="8"/>
  <c r="BA146" i="8"/>
  <c r="BQ145" i="8"/>
  <c r="BM145" i="8"/>
  <c r="BI145" i="8"/>
  <c r="BE145" i="8"/>
  <c r="BA145" i="8"/>
  <c r="BQ202" i="8"/>
  <c r="BQ144" i="8"/>
  <c r="BM202" i="8"/>
  <c r="BM144" i="8"/>
  <c r="BI202" i="8"/>
  <c r="BI144" i="8"/>
  <c r="BE202" i="8"/>
  <c r="BE144" i="8"/>
  <c r="BA202" i="8"/>
  <c r="BA144" i="8"/>
  <c r="BQ143" i="8"/>
  <c r="BM143" i="8"/>
  <c r="BI143" i="8"/>
  <c r="BE143" i="8"/>
  <c r="BA143" i="8"/>
  <c r="BQ142" i="8"/>
  <c r="BM142" i="8"/>
  <c r="BI142" i="8"/>
  <c r="BE142" i="8"/>
  <c r="BA142" i="8"/>
  <c r="BQ141" i="8"/>
  <c r="BM141" i="8"/>
  <c r="BI141" i="8"/>
  <c r="BE141" i="8"/>
  <c r="BA141" i="8"/>
  <c r="BQ201" i="8"/>
  <c r="BQ140" i="8"/>
  <c r="BM201" i="8"/>
  <c r="BM140" i="8"/>
  <c r="BI201" i="8"/>
  <c r="BI140" i="8"/>
  <c r="BE140" i="8"/>
  <c r="BE201" i="8"/>
  <c r="BA201" i="8"/>
  <c r="BA140" i="8"/>
  <c r="BQ139" i="8"/>
  <c r="BM139" i="8"/>
  <c r="BI139" i="8"/>
  <c r="BE139" i="8"/>
  <c r="BA139" i="8"/>
  <c r="BQ138" i="8"/>
  <c r="BM138" i="8"/>
  <c r="BI138" i="8"/>
  <c r="BE138" i="8"/>
  <c r="BA138" i="8"/>
  <c r="BQ137" i="8"/>
  <c r="BM137" i="8"/>
  <c r="BI137" i="8"/>
  <c r="BE137" i="8"/>
  <c r="BA137" i="8"/>
  <c r="BQ200" i="8"/>
  <c r="BQ136" i="8"/>
  <c r="BM200" i="8"/>
  <c r="BM136" i="8"/>
  <c r="BI200" i="8"/>
  <c r="BI136" i="8"/>
  <c r="BE200" i="8"/>
  <c r="BE136" i="8"/>
  <c r="BA200" i="8"/>
  <c r="BA136" i="8"/>
  <c r="BQ135" i="8"/>
  <c r="BM135" i="8"/>
  <c r="BI135" i="8"/>
  <c r="BE135" i="8"/>
  <c r="BA135" i="8"/>
  <c r="BQ134" i="8"/>
  <c r="BM134" i="8"/>
  <c r="BI134" i="8"/>
  <c r="BE134" i="8"/>
  <c r="BA134" i="8"/>
  <c r="BQ133" i="8"/>
  <c r="BM133" i="8"/>
  <c r="BI133" i="8"/>
  <c r="BE133" i="8"/>
  <c r="BA133" i="8"/>
  <c r="BQ199" i="8"/>
  <c r="BQ132" i="8"/>
  <c r="BM132" i="8"/>
  <c r="BM199" i="8"/>
  <c r="BI199" i="8"/>
  <c r="BI132" i="8"/>
  <c r="BE199" i="8"/>
  <c r="BE132" i="8"/>
  <c r="BA199" i="8"/>
  <c r="BA132" i="8"/>
  <c r="BQ131" i="8"/>
  <c r="BM131" i="8"/>
  <c r="BI131" i="8"/>
  <c r="BE131" i="8"/>
  <c r="BA131" i="8"/>
  <c r="BQ130" i="8"/>
  <c r="BM130" i="8"/>
  <c r="BI130" i="8"/>
  <c r="BE130" i="8"/>
  <c r="BA130" i="8"/>
  <c r="BQ129" i="8"/>
  <c r="BM129" i="8"/>
  <c r="BI129" i="8"/>
  <c r="BE129" i="8"/>
  <c r="BA129" i="8"/>
  <c r="BQ198" i="8"/>
  <c r="BQ128" i="8"/>
  <c r="BM198" i="8"/>
  <c r="BM128" i="8"/>
  <c r="BI198" i="8"/>
  <c r="BI128" i="8"/>
  <c r="BE198" i="8"/>
  <c r="BE128" i="8"/>
  <c r="BA128" i="8"/>
  <c r="BA198" i="8"/>
  <c r="BQ127" i="8"/>
  <c r="BM127" i="8"/>
  <c r="BI127" i="8"/>
  <c r="BE127" i="8"/>
  <c r="BA127" i="8"/>
  <c r="BQ126" i="8"/>
  <c r="BM126" i="8"/>
  <c r="BI126" i="8"/>
  <c r="BE126" i="8"/>
  <c r="BA126" i="8"/>
  <c r="BQ125" i="8"/>
  <c r="BM125" i="8"/>
  <c r="BI125" i="8"/>
  <c r="BE125" i="8"/>
  <c r="BA125" i="8"/>
  <c r="BQ197" i="8"/>
  <c r="BQ124" i="8"/>
  <c r="BM124" i="8"/>
  <c r="BM197" i="8"/>
  <c r="BI197" i="8"/>
  <c r="BI124" i="8"/>
  <c r="BE197" i="8"/>
  <c r="BE124" i="8"/>
  <c r="BA197" i="8"/>
  <c r="BA124" i="8"/>
  <c r="BQ123" i="8"/>
  <c r="BM123" i="8"/>
  <c r="BI123" i="8"/>
  <c r="BE123" i="8"/>
  <c r="BA123" i="8"/>
  <c r="BQ122" i="8"/>
  <c r="BM122" i="8"/>
  <c r="BI122" i="8"/>
  <c r="BE122" i="8"/>
  <c r="BA122" i="8"/>
  <c r="BQ121" i="8"/>
  <c r="BM121" i="8"/>
  <c r="BI121" i="8"/>
  <c r="BE121" i="8"/>
  <c r="BA121" i="8"/>
  <c r="BQ196" i="8"/>
  <c r="BQ120" i="8"/>
  <c r="BM196" i="8"/>
  <c r="BM120" i="8"/>
  <c r="BI120" i="8"/>
  <c r="BI196" i="8"/>
  <c r="BE196" i="8"/>
  <c r="BE120" i="8"/>
  <c r="BA120" i="8"/>
  <c r="BB120" i="12" s="1"/>
  <c r="BA196" i="8"/>
  <c r="BQ119" i="8"/>
  <c r="BM119" i="8"/>
  <c r="BI119" i="8"/>
  <c r="BE119" i="8"/>
  <c r="BA119" i="8"/>
  <c r="BQ118" i="8"/>
  <c r="BM118" i="8"/>
  <c r="BI118" i="8"/>
  <c r="BE118" i="8"/>
  <c r="BA118" i="8"/>
  <c r="BQ117" i="8"/>
  <c r="BM117" i="8"/>
  <c r="BI117" i="8"/>
  <c r="BE117" i="8"/>
  <c r="BA117" i="8"/>
  <c r="BQ195" i="8"/>
  <c r="BQ116" i="8"/>
  <c r="BM195" i="8"/>
  <c r="BM116" i="8"/>
  <c r="BI195" i="8"/>
  <c r="BI116" i="8"/>
  <c r="BE195" i="8"/>
  <c r="BE116" i="8"/>
  <c r="BA195" i="8"/>
  <c r="BA116" i="8"/>
  <c r="BQ115" i="8"/>
  <c r="BM115" i="8"/>
  <c r="BI115" i="8"/>
  <c r="BE115" i="8"/>
  <c r="BA115" i="8"/>
  <c r="BQ114" i="8"/>
  <c r="BM114" i="8"/>
  <c r="BI114" i="8"/>
  <c r="BE114" i="8"/>
  <c r="BA114" i="8"/>
  <c r="BQ113" i="8"/>
  <c r="BM113" i="8"/>
  <c r="BI113" i="8"/>
  <c r="BE113" i="8"/>
  <c r="BA113" i="8"/>
  <c r="BQ112" i="8"/>
  <c r="BQ194" i="8"/>
  <c r="BM194" i="8"/>
  <c r="BM112" i="8"/>
  <c r="BI112" i="8"/>
  <c r="BI194" i="8"/>
  <c r="BE194" i="8"/>
  <c r="BE112" i="8"/>
  <c r="BA194" i="8"/>
  <c r="BA112" i="8"/>
  <c r="BQ111" i="8"/>
  <c r="BM111" i="8"/>
  <c r="BI111" i="8"/>
  <c r="BE111" i="8"/>
  <c r="BA111" i="8"/>
  <c r="BQ110" i="8"/>
  <c r="BM110" i="8"/>
  <c r="BI110" i="8"/>
  <c r="BE110" i="8"/>
  <c r="BA110" i="8"/>
  <c r="BQ109" i="8"/>
  <c r="BM109" i="8"/>
  <c r="BI109" i="8"/>
  <c r="BE109" i="8"/>
  <c r="BA109" i="8"/>
  <c r="BQ193" i="8"/>
  <c r="BQ108" i="8"/>
  <c r="BM193" i="8"/>
  <c r="BM108" i="8"/>
  <c r="BI193" i="8"/>
  <c r="BI108" i="8"/>
  <c r="BE108" i="8"/>
  <c r="BE193" i="8"/>
  <c r="BA193" i="8"/>
  <c r="BA108" i="8"/>
  <c r="BQ107" i="8"/>
  <c r="BM107" i="8"/>
  <c r="BI107" i="8"/>
  <c r="BE107" i="8"/>
  <c r="BA107" i="8"/>
  <c r="BQ106" i="8"/>
  <c r="BM106" i="8"/>
  <c r="BI106" i="8"/>
  <c r="BE106" i="8"/>
  <c r="BA106" i="8"/>
  <c r="BF192" i="8"/>
  <c r="BF104" i="8"/>
  <c r="BB192" i="8"/>
  <c r="BB104" i="8"/>
  <c r="BR101" i="8"/>
  <c r="BS101" i="12" s="1"/>
  <c r="BN101" i="8"/>
  <c r="BJ101" i="8"/>
  <c r="BF101" i="8"/>
  <c r="BB101" i="8"/>
  <c r="BQ166" i="8"/>
  <c r="BR207" i="8"/>
  <c r="BN207" i="8"/>
  <c r="BN164" i="8"/>
  <c r="BN163" i="8"/>
  <c r="BO162" i="8"/>
  <c r="BQ161" i="8"/>
  <c r="BM161" i="8"/>
  <c r="BP206" i="8"/>
  <c r="BP160" i="8"/>
  <c r="BL160" i="8"/>
  <c r="BL206" i="8"/>
  <c r="BP159" i="8"/>
  <c r="BL159" i="8"/>
  <c r="BQ158" i="8"/>
  <c r="BM158" i="8"/>
  <c r="BI158" i="8"/>
  <c r="BO157" i="8"/>
  <c r="BK157" i="8"/>
  <c r="BR205" i="8"/>
  <c r="BR156" i="8"/>
  <c r="BS156" i="12" s="1"/>
  <c r="BN205" i="8"/>
  <c r="BN156" i="8"/>
  <c r="BJ205" i="8"/>
  <c r="BJ156" i="8"/>
  <c r="BF205" i="8"/>
  <c r="BF156" i="8"/>
  <c r="BR155" i="8"/>
  <c r="BS155" i="12" s="1"/>
  <c r="BN155" i="8"/>
  <c r="BJ155" i="8"/>
  <c r="BF155" i="8"/>
  <c r="BO154" i="8"/>
  <c r="BK154" i="8"/>
  <c r="BG154" i="8"/>
  <c r="BQ153" i="8"/>
  <c r="BM153" i="8"/>
  <c r="BI153" i="8"/>
  <c r="BE153" i="8"/>
  <c r="BP204" i="8"/>
  <c r="BP152" i="8"/>
  <c r="BL204" i="8"/>
  <c r="BL152" i="8"/>
  <c r="BH204" i="8"/>
  <c r="BH152" i="8"/>
  <c r="BD204" i="8"/>
  <c r="BD152" i="8"/>
  <c r="BP151" i="8"/>
  <c r="BL151" i="8"/>
  <c r="BH151" i="8"/>
  <c r="BD151" i="8"/>
  <c r="BP149" i="8"/>
  <c r="BL149" i="8"/>
  <c r="BH149" i="8"/>
  <c r="BD149" i="8"/>
  <c r="AZ149" i="8"/>
  <c r="BP203" i="8"/>
  <c r="BP148" i="8"/>
  <c r="BL203" i="8"/>
  <c r="BL148" i="8"/>
  <c r="BH203" i="8"/>
  <c r="BH148" i="8"/>
  <c r="BD203" i="8"/>
  <c r="BD148" i="8"/>
  <c r="AZ203" i="8"/>
  <c r="AZ148" i="8"/>
  <c r="BP147" i="8"/>
  <c r="BL147" i="8"/>
  <c r="BH147" i="8"/>
  <c r="BD147" i="8"/>
  <c r="AZ147" i="8"/>
  <c r="BP146" i="8"/>
  <c r="BL146" i="8"/>
  <c r="BH146" i="8"/>
  <c r="BD146" i="8"/>
  <c r="AZ146" i="8"/>
  <c r="BP145" i="8"/>
  <c r="BL145" i="8"/>
  <c r="BH145" i="8"/>
  <c r="BD145" i="8"/>
  <c r="AZ145" i="8"/>
  <c r="BP202" i="8"/>
  <c r="BP144" i="8"/>
  <c r="BL202" i="8"/>
  <c r="BL144" i="8"/>
  <c r="BH202" i="8"/>
  <c r="BH144" i="8"/>
  <c r="BD202" i="8"/>
  <c r="BD144" i="8"/>
  <c r="AZ202" i="8"/>
  <c r="AZ144" i="8"/>
  <c r="BP143" i="8"/>
  <c r="BL143" i="8"/>
  <c r="BH143" i="8"/>
  <c r="BD143" i="8"/>
  <c r="AZ143" i="8"/>
  <c r="BP142" i="8"/>
  <c r="BL142" i="8"/>
  <c r="BM142" i="12" s="1"/>
  <c r="BH142" i="8"/>
  <c r="BD142" i="8"/>
  <c r="AZ142" i="8"/>
  <c r="BP141" i="8"/>
  <c r="BL141" i="8"/>
  <c r="BH141" i="8"/>
  <c r="BD141" i="8"/>
  <c r="AZ141" i="8"/>
  <c r="BP201" i="8"/>
  <c r="BP140" i="8"/>
  <c r="BL201" i="8"/>
  <c r="BL140" i="8"/>
  <c r="BH201" i="8"/>
  <c r="BH140" i="8"/>
  <c r="BD201" i="8"/>
  <c r="BD140" i="8"/>
  <c r="AZ201" i="8"/>
  <c r="AZ140" i="8"/>
  <c r="BP139" i="8"/>
  <c r="BL139" i="8"/>
  <c r="BH139" i="8"/>
  <c r="BD139" i="8"/>
  <c r="AZ139" i="8"/>
  <c r="BP138" i="8"/>
  <c r="BL138" i="8"/>
  <c r="BM138" i="12" s="1"/>
  <c r="BH138" i="8"/>
  <c r="BD138" i="8"/>
  <c r="AZ138" i="8"/>
  <c r="BP137" i="8"/>
  <c r="BL137" i="8"/>
  <c r="BH137" i="8"/>
  <c r="BD137" i="8"/>
  <c r="AZ137" i="8"/>
  <c r="BP200" i="8"/>
  <c r="BP136" i="8"/>
  <c r="BL200" i="8"/>
  <c r="BL136" i="8"/>
  <c r="BH200" i="8"/>
  <c r="BH136" i="8"/>
  <c r="BI136" i="12" s="1"/>
  <c r="BD200" i="8"/>
  <c r="BD136" i="8"/>
  <c r="AZ200" i="8"/>
  <c r="AZ136" i="8"/>
  <c r="BP135" i="8"/>
  <c r="BL135" i="8"/>
  <c r="BH135" i="8"/>
  <c r="BD135" i="8"/>
  <c r="AZ135" i="8"/>
  <c r="BP134" i="8"/>
  <c r="BL134" i="8"/>
  <c r="BH134" i="8"/>
  <c r="BD134" i="8"/>
  <c r="AZ134" i="8"/>
  <c r="BP133" i="8"/>
  <c r="BL133" i="8"/>
  <c r="BH133" i="8"/>
  <c r="BI133" i="12" s="1"/>
  <c r="BD133" i="8"/>
  <c r="AZ133" i="8"/>
  <c r="BP199" i="8"/>
  <c r="BP132" i="8"/>
  <c r="BL199" i="8"/>
  <c r="BL132" i="8"/>
  <c r="BH199" i="8"/>
  <c r="BH132" i="8"/>
  <c r="BD199" i="8"/>
  <c r="BD132" i="8"/>
  <c r="AZ199" i="8"/>
  <c r="AZ132" i="8"/>
  <c r="BP131" i="8"/>
  <c r="BL131" i="8"/>
  <c r="BH131" i="8"/>
  <c r="BD131" i="8"/>
  <c r="AZ131" i="8"/>
  <c r="BP130" i="8"/>
  <c r="BL130" i="8"/>
  <c r="BH130" i="8"/>
  <c r="BD130" i="8"/>
  <c r="AZ130" i="8"/>
  <c r="BP129" i="8"/>
  <c r="BL129" i="8"/>
  <c r="BH129" i="8"/>
  <c r="BI129" i="12" s="1"/>
  <c r="BD129" i="8"/>
  <c r="AZ129" i="8"/>
  <c r="BP198" i="8"/>
  <c r="BP128" i="8"/>
  <c r="BL198" i="8"/>
  <c r="BL128" i="8"/>
  <c r="BH198" i="8"/>
  <c r="BH128" i="8"/>
  <c r="BD198" i="8"/>
  <c r="BD128" i="8"/>
  <c r="AZ198" i="8"/>
  <c r="AZ128" i="8"/>
  <c r="BP127" i="8"/>
  <c r="BL127" i="8"/>
  <c r="BM127" i="12" s="1"/>
  <c r="BH127" i="8"/>
  <c r="BD127" i="8"/>
  <c r="AZ127" i="8"/>
  <c r="BA127" i="12" s="1"/>
  <c r="BP126" i="8"/>
  <c r="BL126" i="8"/>
  <c r="BH126" i="8"/>
  <c r="BD126" i="8"/>
  <c r="AZ126" i="8"/>
  <c r="BP125" i="8"/>
  <c r="BL125" i="8"/>
  <c r="BH125" i="8"/>
  <c r="BD125" i="8"/>
  <c r="AZ125" i="8"/>
  <c r="BP197" i="8"/>
  <c r="BP124" i="8"/>
  <c r="BL197" i="8"/>
  <c r="BL124" i="8"/>
  <c r="BH197" i="8"/>
  <c r="BH124" i="8"/>
  <c r="BD197" i="8"/>
  <c r="BD124" i="8"/>
  <c r="AZ197" i="8"/>
  <c r="AZ124" i="8"/>
  <c r="BP123" i="8"/>
  <c r="BL123" i="8"/>
  <c r="BH123" i="8"/>
  <c r="BD123" i="8"/>
  <c r="AZ123" i="8"/>
  <c r="BP122" i="8"/>
  <c r="BL122" i="8"/>
  <c r="BH122" i="8"/>
  <c r="BD122" i="8"/>
  <c r="AZ122" i="8"/>
  <c r="BP121" i="8"/>
  <c r="BL121" i="8"/>
  <c r="BH121" i="8"/>
  <c r="BD121" i="8"/>
  <c r="AZ121" i="8"/>
  <c r="BP196" i="8"/>
  <c r="BP120" i="8"/>
  <c r="BL196" i="8"/>
  <c r="BL120" i="8"/>
  <c r="BM120" i="12" s="1"/>
  <c r="BH196" i="8"/>
  <c r="BH120" i="8"/>
  <c r="BD196" i="8"/>
  <c r="BD120" i="8"/>
  <c r="AZ196" i="8"/>
  <c r="AZ120" i="8"/>
  <c r="BP119" i="8"/>
  <c r="BL119" i="8"/>
  <c r="BH119" i="8"/>
  <c r="BD119" i="8"/>
  <c r="AZ119" i="8"/>
  <c r="BP118" i="8"/>
  <c r="BL118" i="8"/>
  <c r="BH118" i="8"/>
  <c r="BI118" i="12" s="1"/>
  <c r="BD118" i="8"/>
  <c r="AZ118" i="8"/>
  <c r="BP117" i="8"/>
  <c r="BL117" i="8"/>
  <c r="BH117" i="8"/>
  <c r="BD117" i="8"/>
  <c r="AZ117" i="8"/>
  <c r="BP195" i="8"/>
  <c r="BP116" i="8"/>
  <c r="BL195" i="8"/>
  <c r="BL116" i="8"/>
  <c r="BH195" i="8"/>
  <c r="BH116" i="8"/>
  <c r="BD195" i="8"/>
  <c r="BD116" i="8"/>
  <c r="AZ195" i="8"/>
  <c r="AZ116" i="8"/>
  <c r="BA116" i="12" s="1"/>
  <c r="BP115" i="8"/>
  <c r="BL115" i="8"/>
  <c r="BH115" i="8"/>
  <c r="BD115" i="8"/>
  <c r="AZ115" i="8"/>
  <c r="BP114" i="8"/>
  <c r="BL114" i="8"/>
  <c r="BH114" i="8"/>
  <c r="BD114" i="8"/>
  <c r="AZ114" i="8"/>
  <c r="BP113" i="8"/>
  <c r="BL113" i="8"/>
  <c r="BH113" i="8"/>
  <c r="BD113" i="8"/>
  <c r="AZ113" i="8"/>
  <c r="BP194" i="8"/>
  <c r="BP112" i="8"/>
  <c r="BL194" i="8"/>
  <c r="BL112" i="8"/>
  <c r="BH194" i="8"/>
  <c r="BH112" i="8"/>
  <c r="BD194" i="8"/>
  <c r="BD112" i="8"/>
  <c r="AZ194" i="8"/>
  <c r="AZ112" i="8"/>
  <c r="BA112" i="12" s="1"/>
  <c r="BP111" i="8"/>
  <c r="BL111" i="8"/>
  <c r="BH111" i="8"/>
  <c r="BD111" i="8"/>
  <c r="AZ111" i="8"/>
  <c r="BP110" i="8"/>
  <c r="BL110" i="8"/>
  <c r="BH110" i="8"/>
  <c r="BD110" i="8"/>
  <c r="AZ110" i="8"/>
  <c r="BP109" i="8"/>
  <c r="BL109" i="8"/>
  <c r="BH109" i="8"/>
  <c r="BD109" i="8"/>
  <c r="BE109" i="12" s="1"/>
  <c r="AZ109" i="8"/>
  <c r="BP193" i="8"/>
  <c r="BP108" i="8"/>
  <c r="BL193" i="8"/>
  <c r="BL108" i="8"/>
  <c r="BH193" i="8"/>
  <c r="BH108" i="8"/>
  <c r="BD193" i="8"/>
  <c r="BD108" i="8"/>
  <c r="AZ193" i="8"/>
  <c r="AZ108" i="8"/>
  <c r="BP107" i="8"/>
  <c r="BL107" i="8"/>
  <c r="BH107" i="8"/>
  <c r="BD107" i="8"/>
  <c r="AZ107" i="8"/>
  <c r="BP106" i="8"/>
  <c r="BQ106" i="12" s="1"/>
  <c r="BL106" i="8"/>
  <c r="BH106" i="8"/>
  <c r="BD106" i="8"/>
  <c r="AZ106" i="8"/>
  <c r="BO148" i="8"/>
  <c r="BO203" i="8"/>
  <c r="BK148" i="8"/>
  <c r="BK203" i="8"/>
  <c r="BG148" i="8"/>
  <c r="BG203" i="8"/>
  <c r="BC148" i="8"/>
  <c r="BC203" i="8"/>
  <c r="AY148" i="8"/>
  <c r="AY203" i="8"/>
  <c r="BO147" i="8"/>
  <c r="BK147" i="8"/>
  <c r="BG147" i="8"/>
  <c r="BC147" i="8"/>
  <c r="AY147" i="8"/>
  <c r="BO146" i="8"/>
  <c r="BK146" i="8"/>
  <c r="BG146" i="8"/>
  <c r="BC146" i="8"/>
  <c r="AY146" i="8"/>
  <c r="BO145" i="8"/>
  <c r="BK145" i="8"/>
  <c r="BG145" i="8"/>
  <c r="BC145" i="8"/>
  <c r="AY145" i="8"/>
  <c r="BO202" i="8"/>
  <c r="BO144" i="8"/>
  <c r="BK202" i="8"/>
  <c r="BK144" i="8"/>
  <c r="BG202" i="8"/>
  <c r="BG144" i="8"/>
  <c r="BC202" i="8"/>
  <c r="BC144" i="8"/>
  <c r="AY202" i="8"/>
  <c r="AY144" i="8"/>
  <c r="BO143" i="8"/>
  <c r="BK143" i="8"/>
  <c r="BG143" i="8"/>
  <c r="BC143" i="8"/>
  <c r="AY143" i="8"/>
  <c r="BO142" i="8"/>
  <c r="BK142" i="8"/>
  <c r="BG142" i="8"/>
  <c r="BC142" i="8"/>
  <c r="AY142" i="8"/>
  <c r="BO141" i="8"/>
  <c r="BK141" i="8"/>
  <c r="BG141" i="8"/>
  <c r="BC141" i="8"/>
  <c r="AY141" i="8"/>
  <c r="BO201" i="8"/>
  <c r="BO140" i="8"/>
  <c r="BK201" i="8"/>
  <c r="BK140" i="8"/>
  <c r="BG201" i="8"/>
  <c r="BG140" i="8"/>
  <c r="BC201" i="8"/>
  <c r="BC140" i="8"/>
  <c r="AY201" i="8"/>
  <c r="AY140" i="8"/>
  <c r="BO139" i="8"/>
  <c r="BK139" i="8"/>
  <c r="BG139" i="8"/>
  <c r="BC139" i="8"/>
  <c r="AY139" i="8"/>
  <c r="BO138" i="8"/>
  <c r="BK138" i="8"/>
  <c r="BG138" i="8"/>
  <c r="BC138" i="8"/>
  <c r="AY138" i="8"/>
  <c r="BO137" i="8"/>
  <c r="BK137" i="8"/>
  <c r="BG137" i="8"/>
  <c r="BC137" i="8"/>
  <c r="AY137" i="8"/>
  <c r="BO200" i="8"/>
  <c r="BO136" i="8"/>
  <c r="BK200" i="8"/>
  <c r="BK136" i="8"/>
  <c r="BG200" i="8"/>
  <c r="BG136" i="8"/>
  <c r="BC200" i="8"/>
  <c r="BC136" i="8"/>
  <c r="AY200" i="8"/>
  <c r="AY136" i="8"/>
  <c r="BO135" i="8"/>
  <c r="BK135" i="8"/>
  <c r="BG135" i="8"/>
  <c r="BC135" i="8"/>
  <c r="AY135" i="8"/>
  <c r="BO134" i="8"/>
  <c r="BK134" i="8"/>
  <c r="BG134" i="8"/>
  <c r="BC134" i="8"/>
  <c r="AY134" i="8"/>
  <c r="BO133" i="8"/>
  <c r="BK133" i="8"/>
  <c r="BG133" i="8"/>
  <c r="BC133" i="8"/>
  <c r="AY133" i="8"/>
  <c r="BO199" i="8"/>
  <c r="BO132" i="8"/>
  <c r="BK199" i="8"/>
  <c r="BK132" i="8"/>
  <c r="BG199" i="8"/>
  <c r="BG132" i="8"/>
  <c r="BC199" i="8"/>
  <c r="BC132" i="8"/>
  <c r="AY199" i="8"/>
  <c r="AY132" i="8"/>
  <c r="BO131" i="8"/>
  <c r="BK131" i="8"/>
  <c r="BG131" i="8"/>
  <c r="BC131" i="8"/>
  <c r="AY131" i="8"/>
  <c r="BO130" i="8"/>
  <c r="BK130" i="8"/>
  <c r="BG130" i="8"/>
  <c r="BC130" i="8"/>
  <c r="AY130" i="8"/>
  <c r="BO129" i="8"/>
  <c r="BK129" i="8"/>
  <c r="BG129" i="8"/>
  <c r="BC129" i="8"/>
  <c r="AY129" i="8"/>
  <c r="BO198" i="8"/>
  <c r="BO128" i="8"/>
  <c r="BK198" i="8"/>
  <c r="BK128" i="8"/>
  <c r="BG198" i="8"/>
  <c r="BG128" i="8"/>
  <c r="BC198" i="8"/>
  <c r="BC128" i="8"/>
  <c r="AY198" i="8"/>
  <c r="AY128" i="8"/>
  <c r="BO127" i="8"/>
  <c r="BK127" i="8"/>
  <c r="BG127" i="8"/>
  <c r="BC127" i="8"/>
  <c r="AY127" i="8"/>
  <c r="BO126" i="8"/>
  <c r="BK126" i="8"/>
  <c r="BG126" i="8"/>
  <c r="BC126" i="8"/>
  <c r="AY126" i="8"/>
  <c r="BO125" i="8"/>
  <c r="BK125" i="8"/>
  <c r="BG125" i="8"/>
  <c r="BC125" i="8"/>
  <c r="AY125" i="8"/>
  <c r="BO197" i="8"/>
  <c r="BO124" i="8"/>
  <c r="BK197" i="8"/>
  <c r="BK124" i="8"/>
  <c r="BG197" i="8"/>
  <c r="BG124" i="8"/>
  <c r="BC197" i="8"/>
  <c r="BC124" i="8"/>
  <c r="AY197" i="8"/>
  <c r="AY124" i="8"/>
  <c r="BO123" i="8"/>
  <c r="BK123" i="8"/>
  <c r="BG123" i="8"/>
  <c r="BC123" i="8"/>
  <c r="AY123" i="8"/>
  <c r="BO122" i="8"/>
  <c r="BK122" i="8"/>
  <c r="BG122" i="8"/>
  <c r="BC122" i="8"/>
  <c r="AY122" i="8"/>
  <c r="BO121" i="8"/>
  <c r="BK121" i="8"/>
  <c r="BG121" i="8"/>
  <c r="BC121" i="8"/>
  <c r="AY121" i="8"/>
  <c r="BO196" i="8"/>
  <c r="BO120" i="8"/>
  <c r="BK196" i="8"/>
  <c r="BK120" i="8"/>
  <c r="BG196" i="8"/>
  <c r="BG120" i="8"/>
  <c r="BC196" i="8"/>
  <c r="BC120" i="8"/>
  <c r="AY196" i="8"/>
  <c r="AY120" i="8"/>
  <c r="BO119" i="8"/>
  <c r="BK119" i="8"/>
  <c r="BG119" i="8"/>
  <c r="BC119" i="8"/>
  <c r="AY119" i="8"/>
  <c r="BO118" i="8"/>
  <c r="BK118" i="8"/>
  <c r="BG118" i="8"/>
  <c r="BC118" i="8"/>
  <c r="AY118" i="8"/>
  <c r="BO117" i="8"/>
  <c r="BK117" i="8"/>
  <c r="BG117" i="8"/>
  <c r="BC117" i="8"/>
  <c r="AY117" i="8"/>
  <c r="BO195" i="8"/>
  <c r="BO116" i="8"/>
  <c r="BK195" i="8"/>
  <c r="BK116" i="8"/>
  <c r="BG195" i="8"/>
  <c r="BG116" i="8"/>
  <c r="BC195" i="8"/>
  <c r="BC116" i="8"/>
  <c r="AY195" i="8"/>
  <c r="AY116" i="8"/>
  <c r="BO115" i="8"/>
  <c r="BK115" i="8"/>
  <c r="BG115" i="8"/>
  <c r="BC115" i="8"/>
  <c r="AY115" i="8"/>
  <c r="BO114" i="8"/>
  <c r="BK114" i="8"/>
  <c r="BG114" i="8"/>
  <c r="BC114" i="8"/>
  <c r="AY114" i="8"/>
  <c r="BO113" i="8"/>
  <c r="BK113" i="8"/>
  <c r="BG113" i="8"/>
  <c r="BC113" i="8"/>
  <c r="AY113" i="8"/>
  <c r="BO194" i="8"/>
  <c r="BO112" i="8"/>
  <c r="BK194" i="8"/>
  <c r="BK112" i="8"/>
  <c r="BG194" i="8"/>
  <c r="BG112" i="8"/>
  <c r="BC194" i="8"/>
  <c r="BC112" i="8"/>
  <c r="AY194" i="8"/>
  <c r="AY112" i="8"/>
  <c r="BO111" i="8"/>
  <c r="BK111" i="8"/>
  <c r="BG111" i="8"/>
  <c r="BC111" i="8"/>
  <c r="AY111" i="8"/>
  <c r="BO110" i="8"/>
  <c r="BK110" i="8"/>
  <c r="BG110" i="8"/>
  <c r="BC110" i="8"/>
  <c r="AY110" i="8"/>
  <c r="BO109" i="8"/>
  <c r="BK109" i="8"/>
  <c r="BG109" i="8"/>
  <c r="BC109" i="8"/>
  <c r="AY109" i="8"/>
  <c r="BO193" i="8"/>
  <c r="BO108" i="8"/>
  <c r="BK193" i="8"/>
  <c r="BK108" i="8"/>
  <c r="BG193" i="8"/>
  <c r="BG108" i="8"/>
  <c r="BC193" i="8"/>
  <c r="BC108" i="8"/>
  <c r="AY193" i="8"/>
  <c r="AY108" i="8"/>
  <c r="BO107" i="8"/>
  <c r="BK107" i="8"/>
  <c r="BG107" i="8"/>
  <c r="BC107" i="8"/>
  <c r="AY107" i="8"/>
  <c r="BO106" i="8"/>
  <c r="BK106" i="8"/>
  <c r="BG106" i="8"/>
  <c r="BC106" i="8"/>
  <c r="AY106" i="8"/>
  <c r="BK10" i="12"/>
  <c r="BC10" i="12"/>
  <c r="BK9" i="12"/>
  <c r="BC9" i="12"/>
  <c r="BO8" i="12"/>
  <c r="BG8" i="12"/>
  <c r="BC8" i="12"/>
  <c r="BK7" i="12"/>
  <c r="BG7" i="12"/>
  <c r="BC7" i="12"/>
  <c r="BO6" i="12"/>
  <c r="BK6" i="12"/>
  <c r="BC6" i="12"/>
  <c r="BR74" i="12"/>
  <c r="BQ73" i="12"/>
  <c r="BP70" i="12"/>
  <c r="BO69" i="12"/>
  <c r="BO68" i="12"/>
  <c r="BP67" i="12"/>
  <c r="BL67" i="12"/>
  <c r="BN66" i="12"/>
  <c r="BJ66" i="12"/>
  <c r="BM65" i="12"/>
  <c r="BI65" i="12"/>
  <c r="BO10" i="12"/>
  <c r="BG10" i="12"/>
  <c r="BO9" i="12"/>
  <c r="BG9" i="12"/>
  <c r="BK8" i="12"/>
  <c r="BO7" i="12"/>
  <c r="BG6" i="12"/>
  <c r="BM64" i="12"/>
  <c r="BI64" i="12"/>
  <c r="BJ63" i="12"/>
  <c r="BP62" i="12"/>
  <c r="BH62" i="12"/>
  <c r="BO61" i="12"/>
  <c r="BK61" i="12"/>
  <c r="BG61" i="12"/>
  <c r="BO60" i="12"/>
  <c r="BK60" i="12"/>
  <c r="BG60" i="12"/>
  <c r="BP59" i="12"/>
  <c r="BL59" i="12"/>
  <c r="BH59" i="12"/>
  <c r="BD59" i="12"/>
  <c r="BN58" i="12"/>
  <c r="BJ58" i="12"/>
  <c r="BF58" i="12"/>
  <c r="BB58" i="12"/>
  <c r="BM57" i="12"/>
  <c r="BI57" i="12"/>
  <c r="BA57" i="12"/>
  <c r="BM56" i="12"/>
  <c r="BI56" i="12"/>
  <c r="BA56" i="12"/>
  <c r="BM55" i="12"/>
  <c r="BI55" i="12"/>
  <c r="BA55" i="12"/>
  <c r="BM54" i="12"/>
  <c r="BI54" i="12"/>
  <c r="BA54" i="12"/>
  <c r="BM53" i="12"/>
  <c r="BI53" i="12"/>
  <c r="BA53" i="12"/>
  <c r="BM52" i="12"/>
  <c r="BI52" i="12"/>
  <c r="BA52" i="12"/>
  <c r="BM51" i="12"/>
  <c r="BI51" i="12"/>
  <c r="BA51" i="12"/>
  <c r="BM50" i="12"/>
  <c r="BI50" i="12"/>
  <c r="BA50" i="12"/>
  <c r="BM49" i="12"/>
  <c r="BI49" i="12"/>
  <c r="BA49" i="12"/>
  <c r="BM48" i="12"/>
  <c r="BI48" i="12"/>
  <c r="BA48" i="12"/>
  <c r="BM47" i="12"/>
  <c r="BI47" i="12"/>
  <c r="BA47" i="12"/>
  <c r="BM46" i="12"/>
  <c r="BI46" i="12"/>
  <c r="BA46" i="12"/>
  <c r="BM45" i="12"/>
  <c r="BI45" i="12"/>
  <c r="BA45" i="12"/>
  <c r="BM44" i="12"/>
  <c r="BI44" i="12"/>
  <c r="BA44" i="12"/>
  <c r="BM43" i="12"/>
  <c r="BI43" i="12"/>
  <c r="BA43" i="12"/>
  <c r="BM42" i="12"/>
  <c r="BI42" i="12"/>
  <c r="BA42" i="12"/>
  <c r="BM41" i="12"/>
  <c r="BI41" i="12"/>
  <c r="BA41" i="12"/>
  <c r="BM40" i="12"/>
  <c r="BI40" i="12"/>
  <c r="BA40" i="12"/>
  <c r="BM39" i="12"/>
  <c r="BI39" i="12"/>
  <c r="BA39" i="12"/>
  <c r="BM38" i="12"/>
  <c r="BI38" i="12"/>
  <c r="BA38" i="12"/>
  <c r="BM37" i="12"/>
  <c r="BI37" i="12"/>
  <c r="BA37" i="12"/>
  <c r="BM36" i="12"/>
  <c r="BI36" i="12"/>
  <c r="BA36" i="12"/>
  <c r="BM35" i="12"/>
  <c r="BI35" i="12"/>
  <c r="BA35" i="12"/>
  <c r="BM34" i="12"/>
  <c r="BI34" i="12"/>
  <c r="BA34" i="12"/>
  <c r="BM33" i="12"/>
  <c r="BI33" i="12"/>
  <c r="BA33" i="12"/>
  <c r="BM32" i="12"/>
  <c r="BI32" i="12"/>
  <c r="BA32" i="12"/>
  <c r="BM31" i="12"/>
  <c r="BI31" i="12"/>
  <c r="BA31" i="12"/>
  <c r="BM30" i="12"/>
  <c r="BI30" i="12"/>
  <c r="BA30" i="12"/>
  <c r="BM29" i="12"/>
  <c r="BI29" i="12"/>
  <c r="BA29" i="12"/>
  <c r="BM28" i="12"/>
  <c r="BI28" i="12"/>
  <c r="BA28" i="12"/>
  <c r="BN63" i="12"/>
  <c r="BL62" i="12"/>
  <c r="BM27" i="12"/>
  <c r="BI27" i="12"/>
  <c r="BA27" i="12"/>
  <c r="BM26" i="12"/>
  <c r="BI26" i="12"/>
  <c r="BA26" i="12"/>
  <c r="BM25" i="12"/>
  <c r="BI25" i="12"/>
  <c r="BA25" i="12"/>
  <c r="BM24" i="12"/>
  <c r="BI24" i="12"/>
  <c r="BA24" i="12"/>
  <c r="BM23" i="12"/>
  <c r="BI23" i="12"/>
  <c r="BA23" i="12"/>
  <c r="BM22" i="12"/>
  <c r="BI22" i="12"/>
  <c r="BA22" i="12"/>
  <c r="BM21" i="12"/>
  <c r="BI21" i="12"/>
  <c r="BA21" i="12"/>
  <c r="BM20" i="12"/>
  <c r="BI20" i="12"/>
  <c r="BA20" i="12"/>
  <c r="BM19" i="12"/>
  <c r="BI19" i="12"/>
  <c r="BA19" i="12"/>
  <c r="BM18" i="12"/>
  <c r="BI18" i="12"/>
  <c r="BA18" i="12"/>
  <c r="BM17" i="12"/>
  <c r="BI17" i="12"/>
  <c r="BA17" i="12"/>
  <c r="BM16" i="12"/>
  <c r="BI16" i="12"/>
  <c r="BA16" i="12"/>
  <c r="BM15" i="12"/>
  <c r="BI15" i="12"/>
  <c r="BA15" i="12"/>
  <c r="BM14" i="12"/>
  <c r="BI14" i="12"/>
  <c r="BA14" i="12"/>
  <c r="BM13" i="12"/>
  <c r="BI13" i="12"/>
  <c r="BA13" i="12"/>
  <c r="BM12" i="12"/>
  <c r="BI12" i="12"/>
  <c r="BA12" i="12"/>
  <c r="BM11" i="12"/>
  <c r="BI11" i="12"/>
  <c r="BA11" i="12"/>
  <c r="BA5" i="12"/>
  <c r="BI5" i="12"/>
  <c r="BM5" i="12"/>
  <c r="BN71" i="12"/>
  <c r="BM71" i="12"/>
  <c r="BK68" i="12"/>
  <c r="BJ68" i="12"/>
  <c r="BF63" i="12"/>
  <c r="BE63" i="12"/>
  <c r="BC60" i="12"/>
  <c r="BB60" i="12"/>
  <c r="BN10" i="12"/>
  <c r="BJ10" i="12"/>
  <c r="BF10" i="12"/>
  <c r="BB10" i="12"/>
  <c r="BN9" i="12"/>
  <c r="BJ9" i="12"/>
  <c r="BF9" i="12"/>
  <c r="BB9" i="12"/>
  <c r="BN8" i="12"/>
  <c r="BJ8" i="12"/>
  <c r="BF8" i="12"/>
  <c r="BB8" i="12"/>
  <c r="BN7" i="12"/>
  <c r="BJ7" i="12"/>
  <c r="BF7" i="12"/>
  <c r="BB7" i="12"/>
  <c r="BN6" i="12"/>
  <c r="BJ6" i="12"/>
  <c r="BF6" i="12"/>
  <c r="BB6" i="12"/>
  <c r="BQ74" i="12"/>
  <c r="BP74" i="12"/>
  <c r="BP73" i="12"/>
  <c r="BO73" i="12"/>
  <c r="BP72" i="12"/>
  <c r="BO70" i="12"/>
  <c r="BN69" i="12"/>
  <c r="BN68" i="12"/>
  <c r="BO67" i="12"/>
  <c r="BK67" i="12"/>
  <c r="BM66" i="12"/>
  <c r="BI66" i="12"/>
  <c r="BH66" i="12"/>
  <c r="BP65" i="12"/>
  <c r="BL65" i="12"/>
  <c r="BH65" i="12"/>
  <c r="BG65" i="12"/>
  <c r="BP64" i="12"/>
  <c r="BL64" i="12"/>
  <c r="BH64" i="12"/>
  <c r="BM63" i="12"/>
  <c r="BI63" i="12"/>
  <c r="BO62" i="12"/>
  <c r="BK62" i="12"/>
  <c r="BG62" i="12"/>
  <c r="BN61" i="12"/>
  <c r="BJ61" i="12"/>
  <c r="BF61" i="12"/>
  <c r="BN60" i="12"/>
  <c r="BJ60" i="12"/>
  <c r="BF60" i="12"/>
  <c r="BO59" i="12"/>
  <c r="BK59" i="12"/>
  <c r="BG59" i="12"/>
  <c r="BC59" i="12"/>
  <c r="BM58" i="12"/>
  <c r="BI58" i="12"/>
  <c r="BA58" i="12"/>
  <c r="AZ58" i="12"/>
  <c r="BP57" i="12"/>
  <c r="BL57" i="12"/>
  <c r="BH57" i="12"/>
  <c r="BD57" i="12"/>
  <c r="AZ57" i="12"/>
  <c r="AY57" i="12"/>
  <c r="BP56" i="12"/>
  <c r="BL56" i="12"/>
  <c r="BH56" i="12"/>
  <c r="BD56" i="12"/>
  <c r="AZ56" i="12"/>
  <c r="BP55" i="12"/>
  <c r="BL55" i="12"/>
  <c r="BH55" i="12"/>
  <c r="BD55" i="12"/>
  <c r="AZ55" i="12"/>
  <c r="BP54" i="12"/>
  <c r="BL54" i="12"/>
  <c r="BH54" i="12"/>
  <c r="BD54" i="12"/>
  <c r="AZ54" i="12"/>
  <c r="BP53" i="12"/>
  <c r="BL53" i="12"/>
  <c r="BH53" i="12"/>
  <c r="BD53" i="12"/>
  <c r="AZ53" i="12"/>
  <c r="BP52" i="12"/>
  <c r="BL52" i="12"/>
  <c r="BH52" i="12"/>
  <c r="BD52" i="12"/>
  <c r="AZ52" i="12"/>
  <c r="BP51" i="12"/>
  <c r="BL51" i="12"/>
  <c r="BH51" i="12"/>
  <c r="BD51" i="12"/>
  <c r="AZ51" i="12"/>
  <c r="BP50" i="12"/>
  <c r="BL50" i="12"/>
  <c r="BH50" i="12"/>
  <c r="BD50" i="12"/>
  <c r="AZ50" i="12"/>
  <c r="BP49" i="12"/>
  <c r="BL49" i="12"/>
  <c r="BH49" i="12"/>
  <c r="BD49" i="12"/>
  <c r="AZ49" i="12"/>
  <c r="BP48" i="12"/>
  <c r="BL48" i="12"/>
  <c r="BH48" i="12"/>
  <c r="BD48" i="12"/>
  <c r="AZ48" i="12"/>
  <c r="BP47" i="12"/>
  <c r="BL47" i="12"/>
  <c r="BH47" i="12"/>
  <c r="BD47" i="12"/>
  <c r="AZ47" i="12"/>
  <c r="BP46" i="12"/>
  <c r="BL46" i="12"/>
  <c r="BH46" i="12"/>
  <c r="BD46" i="12"/>
  <c r="AZ46" i="12"/>
  <c r="BP45" i="12"/>
  <c r="BL45" i="12"/>
  <c r="BH45" i="12"/>
  <c r="BD45" i="12"/>
  <c r="AZ45" i="12"/>
  <c r="BP44" i="12"/>
  <c r="BL44" i="12"/>
  <c r="BH44" i="12"/>
  <c r="BD44" i="12"/>
  <c r="AZ44" i="12"/>
  <c r="BP43" i="12"/>
  <c r="BL43" i="12"/>
  <c r="BH43" i="12"/>
  <c r="BD43" i="12"/>
  <c r="AZ43" i="12"/>
  <c r="BP42" i="12"/>
  <c r="BL42" i="12"/>
  <c r="BH42" i="12"/>
  <c r="BD42" i="12"/>
  <c r="AZ42" i="12"/>
  <c r="BP41" i="12"/>
  <c r="BL41" i="12"/>
  <c r="BH41" i="12"/>
  <c r="BD41" i="12"/>
  <c r="AZ41" i="12"/>
  <c r="BP40" i="12"/>
  <c r="BL40" i="12"/>
  <c r="BH40" i="12"/>
  <c r="BD40" i="12"/>
  <c r="AZ40" i="12"/>
  <c r="BP39" i="12"/>
  <c r="BL39" i="12"/>
  <c r="BH39" i="12"/>
  <c r="BD39" i="12"/>
  <c r="AZ39" i="12"/>
  <c r="BP38" i="12"/>
  <c r="BL38" i="12"/>
  <c r="BH38" i="12"/>
  <c r="BD38" i="12"/>
  <c r="AZ38" i="12"/>
  <c r="BP37" i="12"/>
  <c r="BL37" i="12"/>
  <c r="BH37" i="12"/>
  <c r="BD37" i="12"/>
  <c r="AZ37" i="12"/>
  <c r="BP36" i="12"/>
  <c r="BL36" i="12"/>
  <c r="BH36" i="12"/>
  <c r="BD36" i="12"/>
  <c r="AZ36" i="12"/>
  <c r="BP35" i="12"/>
  <c r="BL35" i="12"/>
  <c r="BH35" i="12"/>
  <c r="BD35" i="12"/>
  <c r="AZ35" i="12"/>
  <c r="BP34" i="12"/>
  <c r="BL34" i="12"/>
  <c r="BH34" i="12"/>
  <c r="BD34" i="12"/>
  <c r="AZ34" i="12"/>
  <c r="BP33" i="12"/>
  <c r="BL33" i="12"/>
  <c r="BH33" i="12"/>
  <c r="BD33" i="12"/>
  <c r="AZ33" i="12"/>
  <c r="BP32" i="12"/>
  <c r="BL32" i="12"/>
  <c r="BH32" i="12"/>
  <c r="BD32" i="12"/>
  <c r="AZ32" i="12"/>
  <c r="BP31" i="12"/>
  <c r="BL31" i="12"/>
  <c r="BH31" i="12"/>
  <c r="BD31" i="12"/>
  <c r="AZ31" i="12"/>
  <c r="BP30" i="12"/>
  <c r="BL30" i="12"/>
  <c r="BH30" i="12"/>
  <c r="BD30" i="12"/>
  <c r="AZ30" i="12"/>
  <c r="BP29" i="12"/>
  <c r="BL29" i="12"/>
  <c r="BH29" i="12"/>
  <c r="BD29" i="12"/>
  <c r="AZ29" i="12"/>
  <c r="BP28" i="12"/>
  <c r="BL28" i="12"/>
  <c r="BH28" i="12"/>
  <c r="BD28" i="12"/>
  <c r="AZ28" i="12"/>
  <c r="BP27" i="12"/>
  <c r="BL27" i="12"/>
  <c r="BH27" i="12"/>
  <c r="BD27" i="12"/>
  <c r="AZ27" i="12"/>
  <c r="BP26" i="12"/>
  <c r="BL26" i="12"/>
  <c r="BH26" i="12"/>
  <c r="BD26" i="12"/>
  <c r="AZ26" i="12"/>
  <c r="BP25" i="12"/>
  <c r="BL25" i="12"/>
  <c r="BH25" i="12"/>
  <c r="BD25" i="12"/>
  <c r="AZ25" i="12"/>
  <c r="BP24" i="12"/>
  <c r="BL24" i="12"/>
  <c r="BH24" i="12"/>
  <c r="BD24" i="12"/>
  <c r="AZ24" i="12"/>
  <c r="BP23" i="12"/>
  <c r="BL23" i="12"/>
  <c r="BH23" i="12"/>
  <c r="BD23" i="12"/>
  <c r="AZ23" i="12"/>
  <c r="BP22" i="12"/>
  <c r="BL22" i="12"/>
  <c r="BH22" i="12"/>
  <c r="BD22" i="12"/>
  <c r="AZ22" i="12"/>
  <c r="BP21" i="12"/>
  <c r="BL21" i="12"/>
  <c r="BH21" i="12"/>
  <c r="BD21" i="12"/>
  <c r="AZ21" i="12"/>
  <c r="BP20" i="12"/>
  <c r="BL20" i="12"/>
  <c r="BH20" i="12"/>
  <c r="BD20" i="12"/>
  <c r="AZ20" i="12"/>
  <c r="BP19" i="12"/>
  <c r="BL19" i="12"/>
  <c r="BH19" i="12"/>
  <c r="BD19" i="12"/>
  <c r="AZ19" i="12"/>
  <c r="BP18" i="12"/>
  <c r="BL18" i="12"/>
  <c r="BH18" i="12"/>
  <c r="BD18" i="12"/>
  <c r="AZ18" i="12"/>
  <c r="BP17" i="12"/>
  <c r="BL17" i="12"/>
  <c r="BH17" i="12"/>
  <c r="BD17" i="12"/>
  <c r="AZ17" i="12"/>
  <c r="BP16" i="12"/>
  <c r="BL16" i="12"/>
  <c r="BH16" i="12"/>
  <c r="BD16" i="12"/>
  <c r="AZ16" i="12"/>
  <c r="BP15" i="12"/>
  <c r="BL15" i="12"/>
  <c r="BH15" i="12"/>
  <c r="BD15" i="12"/>
  <c r="AZ15" i="12"/>
  <c r="BP14" i="12"/>
  <c r="BL14" i="12"/>
  <c r="BH14" i="12"/>
  <c r="BD14" i="12"/>
  <c r="AZ14" i="12"/>
  <c r="BP13" i="12"/>
  <c r="BL13" i="12"/>
  <c r="BH13" i="12"/>
  <c r="BD13" i="12"/>
  <c r="AZ13" i="12"/>
  <c r="BP12" i="12"/>
  <c r="BL12" i="12"/>
  <c r="BH12" i="12"/>
  <c r="BD12" i="12"/>
  <c r="AZ12" i="12"/>
  <c r="BP11" i="12"/>
  <c r="BL11" i="12"/>
  <c r="BH11" i="12"/>
  <c r="BD11" i="12"/>
  <c r="AZ11" i="12"/>
  <c r="BM10" i="12"/>
  <c r="BI10" i="12"/>
  <c r="BA10" i="12"/>
  <c r="BM9" i="12"/>
  <c r="BI9" i="12"/>
  <c r="BA9" i="12"/>
  <c r="BM8" i="12"/>
  <c r="BI8" i="12"/>
  <c r="BA8" i="12"/>
  <c r="BM7" i="12"/>
  <c r="BI7" i="12"/>
  <c r="BA7" i="12"/>
  <c r="BM6" i="12"/>
  <c r="BI6" i="12"/>
  <c r="BA6" i="12"/>
  <c r="BR75" i="12"/>
  <c r="BQ75" i="12"/>
  <c r="BO72" i="12"/>
  <c r="BN72" i="12"/>
  <c r="BP71" i="12"/>
  <c r="BN70" i="12"/>
  <c r="BM69" i="12"/>
  <c r="BM68" i="12"/>
  <c r="BN67" i="12"/>
  <c r="BJ67" i="12"/>
  <c r="BI67" i="12"/>
  <c r="BP66" i="12"/>
  <c r="BL66" i="12"/>
  <c r="BO65" i="12"/>
  <c r="BK65" i="12"/>
  <c r="BO64" i="12"/>
  <c r="BK64" i="12"/>
  <c r="BG64" i="12"/>
  <c r="BF64" i="12"/>
  <c r="BP63" i="12"/>
  <c r="BL63" i="12"/>
  <c r="BH63" i="12"/>
  <c r="BN62" i="12"/>
  <c r="BJ62" i="12"/>
  <c r="BF62" i="12"/>
  <c r="BM61" i="12"/>
  <c r="BI61" i="12"/>
  <c r="BM60" i="12"/>
  <c r="BI60" i="12"/>
  <c r="BN59" i="12"/>
  <c r="BJ59" i="12"/>
  <c r="BF59" i="12"/>
  <c r="BB59" i="12"/>
  <c r="BA59" i="12"/>
  <c r="BP58" i="12"/>
  <c r="BL58" i="12"/>
  <c r="BH58" i="12"/>
  <c r="BD58" i="12"/>
  <c r="BO57" i="12"/>
  <c r="BK57" i="12"/>
  <c r="BG57" i="12"/>
  <c r="BC57" i="12"/>
  <c r="BO56" i="12"/>
  <c r="BK56" i="12"/>
  <c r="BG56" i="12"/>
  <c r="BC56" i="12"/>
  <c r="BO55" i="12"/>
  <c r="BK55" i="12"/>
  <c r="BG55" i="12"/>
  <c r="BC55" i="12"/>
  <c r="BO54" i="12"/>
  <c r="BK54" i="12"/>
  <c r="BG54" i="12"/>
  <c r="BC54" i="12"/>
  <c r="BO53" i="12"/>
  <c r="BK53" i="12"/>
  <c r="BG53" i="12"/>
  <c r="BC53" i="12"/>
  <c r="BO52" i="12"/>
  <c r="BK52" i="12"/>
  <c r="BG52" i="12"/>
  <c r="BC52" i="12"/>
  <c r="BO51" i="12"/>
  <c r="BK51" i="12"/>
  <c r="BG51" i="12"/>
  <c r="BC51" i="12"/>
  <c r="BO50" i="12"/>
  <c r="BK50" i="12"/>
  <c r="BG50" i="12"/>
  <c r="BC50" i="12"/>
  <c r="BO49" i="12"/>
  <c r="BK49" i="12"/>
  <c r="BG49" i="12"/>
  <c r="BC49" i="12"/>
  <c r="BO48" i="12"/>
  <c r="BK48" i="12"/>
  <c r="BG48" i="12"/>
  <c r="BC48" i="12"/>
  <c r="BO47" i="12"/>
  <c r="BK47" i="12"/>
  <c r="BG47" i="12"/>
  <c r="BC47" i="12"/>
  <c r="BO46" i="12"/>
  <c r="BK46" i="12"/>
  <c r="BG46" i="12"/>
  <c r="BC46" i="12"/>
  <c r="BO45" i="12"/>
  <c r="BK45" i="12"/>
  <c r="BG45" i="12"/>
  <c r="BC45" i="12"/>
  <c r="BO44" i="12"/>
  <c r="BK44" i="12"/>
  <c r="BG44" i="12"/>
  <c r="BC44" i="12"/>
  <c r="BO43" i="12"/>
  <c r="BK43" i="12"/>
  <c r="BG43" i="12"/>
  <c r="BC43" i="12"/>
  <c r="BO42" i="12"/>
  <c r="BK42" i="12"/>
  <c r="BG42" i="12"/>
  <c r="BC42" i="12"/>
  <c r="BO41" i="12"/>
  <c r="BK41" i="12"/>
  <c r="BG41" i="12"/>
  <c r="BC41" i="12"/>
  <c r="BO40" i="12"/>
  <c r="BK40" i="12"/>
  <c r="BG40" i="12"/>
  <c r="BC40" i="12"/>
  <c r="BO39" i="12"/>
  <c r="BK39" i="12"/>
  <c r="BG39" i="12"/>
  <c r="BC39" i="12"/>
  <c r="BO38" i="12"/>
  <c r="BK38" i="12"/>
  <c r="BG38" i="12"/>
  <c r="BC38" i="12"/>
  <c r="BO37" i="12"/>
  <c r="BK37" i="12"/>
  <c r="BG37" i="12"/>
  <c r="BC37" i="12"/>
  <c r="BO36" i="12"/>
  <c r="BK36" i="12"/>
  <c r="BG36" i="12"/>
  <c r="BC36" i="12"/>
  <c r="BO35" i="12"/>
  <c r="BK35" i="12"/>
  <c r="BG35" i="12"/>
  <c r="BC35" i="12"/>
  <c r="BO34" i="12"/>
  <c r="BK34" i="12"/>
  <c r="BG34" i="12"/>
  <c r="BC34" i="12"/>
  <c r="BO33" i="12"/>
  <c r="BK33" i="12"/>
  <c r="BG33" i="12"/>
  <c r="BC33" i="12"/>
  <c r="BO32" i="12"/>
  <c r="BK32" i="12"/>
  <c r="BG32" i="12"/>
  <c r="BC32" i="12"/>
  <c r="BO31" i="12"/>
  <c r="BK31" i="12"/>
  <c r="BG31" i="12"/>
  <c r="BC31" i="12"/>
  <c r="BO30" i="12"/>
  <c r="BK30" i="12"/>
  <c r="BG30" i="12"/>
  <c r="BC30" i="12"/>
  <c r="BO29" i="12"/>
  <c r="BK29" i="12"/>
  <c r="BG29" i="12"/>
  <c r="BC29" i="12"/>
  <c r="BO28" i="12"/>
  <c r="BK28" i="12"/>
  <c r="BG28" i="12"/>
  <c r="BC28" i="12"/>
  <c r="BO27" i="12"/>
  <c r="BK27" i="12"/>
  <c r="BG27" i="12"/>
  <c r="BC27" i="12"/>
  <c r="BO26" i="12"/>
  <c r="BK26" i="12"/>
  <c r="BG26" i="12"/>
  <c r="BC26" i="12"/>
  <c r="BO25" i="12"/>
  <c r="BK25" i="12"/>
  <c r="BG25" i="12"/>
  <c r="BC25" i="12"/>
  <c r="BO24" i="12"/>
  <c r="BK24" i="12"/>
  <c r="BG24" i="12"/>
  <c r="BC24" i="12"/>
  <c r="BO23" i="12"/>
  <c r="BK23" i="12"/>
  <c r="BG23" i="12"/>
  <c r="BC23" i="12"/>
  <c r="BO22" i="12"/>
  <c r="BK22" i="12"/>
  <c r="BG22" i="12"/>
  <c r="BC22" i="12"/>
  <c r="BO21" i="12"/>
  <c r="BK21" i="12"/>
  <c r="BG21" i="12"/>
  <c r="BC21" i="12"/>
  <c r="BO20" i="12"/>
  <c r="BK20" i="12"/>
  <c r="BG20" i="12"/>
  <c r="BC20" i="12"/>
  <c r="BO19" i="12"/>
  <c r="BK19" i="12"/>
  <c r="BG19" i="12"/>
  <c r="BC19" i="12"/>
  <c r="BO18" i="12"/>
  <c r="BK18" i="12"/>
  <c r="BG18" i="12"/>
  <c r="BC18" i="12"/>
  <c r="BO17" i="12"/>
  <c r="BK17" i="12"/>
  <c r="BG17" i="12"/>
  <c r="BC17" i="12"/>
  <c r="BO16" i="12"/>
  <c r="BK16" i="12"/>
  <c r="BG16" i="12"/>
  <c r="BC16" i="12"/>
  <c r="BO15" i="12"/>
  <c r="BK15" i="12"/>
  <c r="BG15" i="12"/>
  <c r="BC15" i="12"/>
  <c r="BO14" i="12"/>
  <c r="BK14" i="12"/>
  <c r="BG14" i="12"/>
  <c r="BC14" i="12"/>
  <c r="BO13" i="12"/>
  <c r="BK13" i="12"/>
  <c r="BG13" i="12"/>
  <c r="BC13" i="12"/>
  <c r="BO12" i="12"/>
  <c r="BK12" i="12"/>
  <c r="BG12" i="12"/>
  <c r="BC12" i="12"/>
  <c r="BO11" i="12"/>
  <c r="BK11" i="12"/>
  <c r="BG11" i="12"/>
  <c r="BC11" i="12"/>
  <c r="BC5" i="12"/>
  <c r="BG5" i="12"/>
  <c r="BK5" i="12"/>
  <c r="BO5" i="12"/>
  <c r="BP10" i="12"/>
  <c r="BL10" i="12"/>
  <c r="BH10" i="12"/>
  <c r="BD10" i="12"/>
  <c r="AZ10" i="12"/>
  <c r="BP9" i="12"/>
  <c r="BL9" i="12"/>
  <c r="BH9" i="12"/>
  <c r="BD9" i="12"/>
  <c r="AZ9" i="12"/>
  <c r="BP8" i="12"/>
  <c r="BL8" i="12"/>
  <c r="BH8" i="12"/>
  <c r="BD8" i="12"/>
  <c r="AZ8" i="12"/>
  <c r="BP7" i="12"/>
  <c r="BL7" i="12"/>
  <c r="BH7" i="12"/>
  <c r="BD7" i="12"/>
  <c r="AZ7" i="12"/>
  <c r="BP6" i="12"/>
  <c r="BL6" i="12"/>
  <c r="BH6" i="12"/>
  <c r="BD6" i="12"/>
  <c r="AZ6" i="12"/>
  <c r="BR73" i="12"/>
  <c r="BO71" i="12"/>
  <c r="BM70" i="12"/>
  <c r="BL70" i="12"/>
  <c r="BP69" i="12"/>
  <c r="BL69" i="12"/>
  <c r="BK69" i="12"/>
  <c r="BP68" i="12"/>
  <c r="BL68" i="12"/>
  <c r="BM67" i="12"/>
  <c r="BO66" i="12"/>
  <c r="BK66" i="12"/>
  <c r="BN65" i="12"/>
  <c r="BJ65" i="12"/>
  <c r="BN64" i="12"/>
  <c r="BJ64" i="12"/>
  <c r="BO63" i="12"/>
  <c r="BK63" i="12"/>
  <c r="BG63" i="12"/>
  <c r="BM62" i="12"/>
  <c r="BI62" i="12"/>
  <c r="BD62" i="12"/>
  <c r="BP61" i="12"/>
  <c r="BL61" i="12"/>
  <c r="BH61" i="12"/>
  <c r="BD61" i="12"/>
  <c r="BC61" i="12"/>
  <c r="BP60" i="12"/>
  <c r="BL60" i="12"/>
  <c r="BH60" i="12"/>
  <c r="BD60" i="12"/>
  <c r="BM59" i="12"/>
  <c r="BI59" i="12"/>
  <c r="BO58" i="12"/>
  <c r="BK58" i="12"/>
  <c r="BG58" i="12"/>
  <c r="BC58" i="12"/>
  <c r="BN57" i="12"/>
  <c r="BJ57" i="12"/>
  <c r="BF57" i="12"/>
  <c r="BB57" i="12"/>
  <c r="BN56" i="12"/>
  <c r="BJ56" i="12"/>
  <c r="BF56" i="12"/>
  <c r="BB56" i="12"/>
  <c r="BN55" i="12"/>
  <c r="BJ55" i="12"/>
  <c r="BF55" i="12"/>
  <c r="BB55" i="12"/>
  <c r="BN54" i="12"/>
  <c r="BJ54" i="12"/>
  <c r="BF54" i="12"/>
  <c r="BB54" i="12"/>
  <c r="BN53" i="12"/>
  <c r="BJ53" i="12"/>
  <c r="BF53" i="12"/>
  <c r="BB53" i="12"/>
  <c r="BN52" i="12"/>
  <c r="BJ52" i="12"/>
  <c r="BF52" i="12"/>
  <c r="BB52" i="12"/>
  <c r="BN51" i="12"/>
  <c r="BJ51" i="12"/>
  <c r="BF51" i="12"/>
  <c r="BB51" i="12"/>
  <c r="BN50" i="12"/>
  <c r="BJ50" i="12"/>
  <c r="BF50" i="12"/>
  <c r="BB50" i="12"/>
  <c r="BN49" i="12"/>
  <c r="BJ49" i="12"/>
  <c r="BF49" i="12"/>
  <c r="BB49" i="12"/>
  <c r="BN48" i="12"/>
  <c r="BJ48" i="12"/>
  <c r="BF48" i="12"/>
  <c r="BB48" i="12"/>
  <c r="BN47" i="12"/>
  <c r="BJ47" i="12"/>
  <c r="BF47" i="12"/>
  <c r="BB47" i="12"/>
  <c r="BN46" i="12"/>
  <c r="BJ46" i="12"/>
  <c r="BF46" i="12"/>
  <c r="BB46" i="12"/>
  <c r="BN45" i="12"/>
  <c r="BJ45" i="12"/>
  <c r="BF45" i="12"/>
  <c r="BB45" i="12"/>
  <c r="BN44" i="12"/>
  <c r="BJ44" i="12"/>
  <c r="BF44" i="12"/>
  <c r="BB44" i="12"/>
  <c r="BN43" i="12"/>
  <c r="BJ43" i="12"/>
  <c r="BF43" i="12"/>
  <c r="BB43" i="12"/>
  <c r="BN42" i="12"/>
  <c r="BJ42" i="12"/>
  <c r="BF42" i="12"/>
  <c r="BB42" i="12"/>
  <c r="BN41" i="12"/>
  <c r="BJ41" i="12"/>
  <c r="BF41" i="12"/>
  <c r="BB41" i="12"/>
  <c r="BN40" i="12"/>
  <c r="BJ40" i="12"/>
  <c r="BF40" i="12"/>
  <c r="BB40" i="12"/>
  <c r="BN39" i="12"/>
  <c r="BJ39" i="12"/>
  <c r="BF39" i="12"/>
  <c r="BB39" i="12"/>
  <c r="BN38" i="12"/>
  <c r="BJ38" i="12"/>
  <c r="BF38" i="12"/>
  <c r="BB38" i="12"/>
  <c r="BN37" i="12"/>
  <c r="BJ37" i="12"/>
  <c r="BF37" i="12"/>
  <c r="BB37" i="12"/>
  <c r="BN36" i="12"/>
  <c r="BJ36" i="12"/>
  <c r="BF36" i="12"/>
  <c r="BB36" i="12"/>
  <c r="BN35" i="12"/>
  <c r="BJ35" i="12"/>
  <c r="BF35" i="12"/>
  <c r="BB35" i="12"/>
  <c r="BN34" i="12"/>
  <c r="BJ34" i="12"/>
  <c r="BF34" i="12"/>
  <c r="BB34" i="12"/>
  <c r="BN33" i="12"/>
  <c r="BJ33" i="12"/>
  <c r="BF33" i="12"/>
  <c r="BB33" i="12"/>
  <c r="BN32" i="12"/>
  <c r="BJ32" i="12"/>
  <c r="BF32" i="12"/>
  <c r="BB32" i="12"/>
  <c r="BN31" i="12"/>
  <c r="BJ31" i="12"/>
  <c r="BF31" i="12"/>
  <c r="BB31" i="12"/>
  <c r="BN30" i="12"/>
  <c r="BJ30" i="12"/>
  <c r="BF30" i="12"/>
  <c r="BB30" i="12"/>
  <c r="BN29" i="12"/>
  <c r="BJ29" i="12"/>
  <c r="BF29" i="12"/>
  <c r="BB29" i="12"/>
  <c r="BN28" i="12"/>
  <c r="BJ28" i="12"/>
  <c r="BF28" i="12"/>
  <c r="BB28" i="12"/>
  <c r="BN27" i="12"/>
  <c r="BJ27" i="12"/>
  <c r="BF27" i="12"/>
  <c r="BB27" i="12"/>
  <c r="BN26" i="12"/>
  <c r="BJ26" i="12"/>
  <c r="BF26" i="12"/>
  <c r="BB26" i="12"/>
  <c r="BN25" i="12"/>
  <c r="BJ25" i="12"/>
  <c r="BF25" i="12"/>
  <c r="BB25" i="12"/>
  <c r="BN24" i="12"/>
  <c r="BJ24" i="12"/>
  <c r="BF24" i="12"/>
  <c r="BB24" i="12"/>
  <c r="BN23" i="12"/>
  <c r="BJ23" i="12"/>
  <c r="BF23" i="12"/>
  <c r="BB23" i="12"/>
  <c r="BN22" i="12"/>
  <c r="BJ22" i="12"/>
  <c r="BF22" i="12"/>
  <c r="BB22" i="12"/>
  <c r="BN21" i="12"/>
  <c r="BJ21" i="12"/>
  <c r="BF21" i="12"/>
  <c r="BB21" i="12"/>
  <c r="BN20" i="12"/>
  <c r="BJ20" i="12"/>
  <c r="BF20" i="12"/>
  <c r="BB20" i="12"/>
  <c r="BN19" i="12"/>
  <c r="BJ19" i="12"/>
  <c r="BF19" i="12"/>
  <c r="BB19" i="12"/>
  <c r="BN18" i="12"/>
  <c r="BJ18" i="12"/>
  <c r="BF18" i="12"/>
  <c r="BB18" i="12"/>
  <c r="BN17" i="12"/>
  <c r="BJ17" i="12"/>
  <c r="BF17" i="12"/>
  <c r="BB17" i="12"/>
  <c r="BN16" i="12"/>
  <c r="BJ16" i="12"/>
  <c r="BF16" i="12"/>
  <c r="BB16" i="12"/>
  <c r="BN15" i="12"/>
  <c r="BJ15" i="12"/>
  <c r="BF15" i="12"/>
  <c r="BB15" i="12"/>
  <c r="BN14" i="12"/>
  <c r="BJ14" i="12"/>
  <c r="BF14" i="12"/>
  <c r="BB14" i="12"/>
  <c r="BN13" i="12"/>
  <c r="BJ13" i="12"/>
  <c r="BF13" i="12"/>
  <c r="BB13" i="12"/>
  <c r="BN12" i="12"/>
  <c r="BJ12" i="12"/>
  <c r="BF12" i="12"/>
  <c r="BB12" i="12"/>
  <c r="BN11" i="12"/>
  <c r="BJ11" i="12"/>
  <c r="BF11" i="12"/>
  <c r="BB11" i="12"/>
  <c r="CP7" i="8"/>
  <c r="D98" i="8"/>
  <c r="E98" i="8"/>
  <c r="F98" i="8"/>
  <c r="G98" i="8"/>
  <c r="H98" i="8"/>
  <c r="I98" i="8"/>
  <c r="J98" i="8"/>
  <c r="K98" i="8"/>
  <c r="L98" i="8"/>
  <c r="M98" i="8"/>
  <c r="N98" i="8"/>
  <c r="O98" i="8"/>
  <c r="P98" i="8"/>
  <c r="Q98" i="8"/>
  <c r="R98" i="8"/>
  <c r="S98" i="8"/>
  <c r="T98" i="8"/>
  <c r="U98" i="8"/>
  <c r="V98" i="8"/>
  <c r="W98" i="8"/>
  <c r="X98" i="8"/>
  <c r="Y98" i="8"/>
  <c r="Z98" i="8"/>
  <c r="AA98" i="8"/>
  <c r="AB98" i="8"/>
  <c r="AC98" i="8"/>
  <c r="AD98" i="8"/>
  <c r="AE98" i="8"/>
  <c r="AF98" i="8"/>
  <c r="AG98" i="8"/>
  <c r="AH98" i="8"/>
  <c r="AI98" i="8"/>
  <c r="AJ98" i="8"/>
  <c r="AK98" i="8"/>
  <c r="AL98" i="8"/>
  <c r="AM98" i="8"/>
  <c r="AN98" i="8"/>
  <c r="AO98" i="8"/>
  <c r="AP98" i="8"/>
  <c r="AQ98" i="8"/>
  <c r="AR98" i="8"/>
  <c r="AS98" i="8"/>
  <c r="AT98" i="8"/>
  <c r="AU98" i="8"/>
  <c r="AV98" i="8"/>
  <c r="AW98" i="8"/>
  <c r="AX98" i="8"/>
  <c r="AY98" i="8"/>
  <c r="AZ98" i="8"/>
  <c r="BA98" i="8"/>
  <c r="BB98" i="8"/>
  <c r="BC98" i="8"/>
  <c r="BD98" i="8"/>
  <c r="BE98" i="8"/>
  <c r="BF98" i="8"/>
  <c r="BG98" i="8"/>
  <c r="BH98" i="8"/>
  <c r="BI98" i="8"/>
  <c r="BJ98" i="8"/>
  <c r="BK98" i="8"/>
  <c r="BL98" i="8"/>
  <c r="BM98" i="8"/>
  <c r="BN98" i="8"/>
  <c r="BO98" i="8"/>
  <c r="BP98" i="8"/>
  <c r="BQ98" i="8"/>
  <c r="BR98" i="8"/>
  <c r="C98" i="8"/>
  <c r="BQ138" i="12" l="1"/>
  <c r="BE123" i="12"/>
  <c r="BM129" i="12"/>
  <c r="BE132" i="12"/>
  <c r="BA114" i="12"/>
  <c r="BA107" i="12"/>
  <c r="BA118" i="12"/>
  <c r="BE127" i="12"/>
  <c r="BM133" i="12"/>
  <c r="BE136" i="12"/>
  <c r="BQ142" i="12"/>
  <c r="BE112" i="12"/>
  <c r="BQ120" i="12"/>
  <c r="BQ129" i="12"/>
  <c r="BA108" i="12"/>
  <c r="BI114" i="12"/>
  <c r="BI125" i="12"/>
  <c r="BI132" i="12"/>
  <c r="BA141" i="12"/>
  <c r="BM125" i="12"/>
  <c r="BA144" i="12"/>
  <c r="BQ116" i="12"/>
  <c r="BA135" i="12"/>
  <c r="BI110" i="12"/>
  <c r="BM119" i="12"/>
  <c r="BI128" i="12"/>
  <c r="BE135" i="12"/>
  <c r="BE146" i="12"/>
  <c r="BM110" i="12"/>
  <c r="BQ119" i="12"/>
  <c r="BE137" i="12"/>
  <c r="BI146" i="12"/>
  <c r="BQ110" i="12"/>
  <c r="BM128" i="12"/>
  <c r="BA131" i="12"/>
  <c r="BI137" i="12"/>
  <c r="BI106" i="12"/>
  <c r="BM115" i="12"/>
  <c r="BA122" i="12"/>
  <c r="BI124" i="12"/>
  <c r="BE131" i="12"/>
  <c r="BA133" i="12"/>
  <c r="BE142" i="12"/>
  <c r="BF152" i="12"/>
  <c r="BM106" i="12"/>
  <c r="BA113" i="12"/>
  <c r="BE122" i="12"/>
  <c r="BI131" i="12"/>
  <c r="BE133" i="12"/>
  <c r="BI142" i="12"/>
  <c r="BN124" i="12"/>
  <c r="BE114" i="12"/>
  <c r="BI123" i="12"/>
  <c r="BA139" i="12"/>
  <c r="BM116" i="12"/>
  <c r="BM123" i="12"/>
  <c r="BM134" i="12"/>
  <c r="BM114" i="12"/>
  <c r="BQ123" i="12"/>
  <c r="BE141" i="12"/>
  <c r="BE110" i="12"/>
  <c r="BI119" i="12"/>
  <c r="BQ125" i="12"/>
  <c r="BA146" i="12"/>
  <c r="BA126" i="12"/>
  <c r="BA137" i="12"/>
  <c r="BM121" i="12"/>
  <c r="BA140" i="12"/>
  <c r="BA109" i="12"/>
  <c r="BE118" i="12"/>
  <c r="BI127" i="12"/>
  <c r="BE129" i="12"/>
  <c r="BI138" i="12"/>
  <c r="BE144" i="12"/>
  <c r="BM146" i="12"/>
  <c r="BA106" i="12"/>
  <c r="BM107" i="12"/>
  <c r="BM108" i="12"/>
  <c r="BI111" i="12"/>
  <c r="BM113" i="12"/>
  <c r="BE115" i="12"/>
  <c r="BI116" i="12"/>
  <c r="BI117" i="12"/>
  <c r="BA119" i="12"/>
  <c r="BE121" i="12"/>
  <c r="BE124" i="12"/>
  <c r="BA125" i="12"/>
  <c r="BM126" i="12"/>
  <c r="BI130" i="12"/>
  <c r="BA132" i="12"/>
  <c r="BE134" i="12"/>
  <c r="BA138" i="12"/>
  <c r="BM139" i="12"/>
  <c r="BM140" i="12"/>
  <c r="BI143" i="12"/>
  <c r="BM145" i="12"/>
  <c r="BE147" i="12"/>
  <c r="BJ120" i="12"/>
  <c r="BE106" i="12"/>
  <c r="BQ107" i="12"/>
  <c r="BA110" i="12"/>
  <c r="BM111" i="12"/>
  <c r="BM112" i="12"/>
  <c r="BQ113" i="12"/>
  <c r="BI115" i="12"/>
  <c r="BM117" i="12"/>
  <c r="BE119" i="12"/>
  <c r="BI121" i="12"/>
  <c r="BA123" i="12"/>
  <c r="BE125" i="12"/>
  <c r="BQ126" i="12"/>
  <c r="BE128" i="12"/>
  <c r="BA129" i="12"/>
  <c r="BM130" i="12"/>
  <c r="BI134" i="12"/>
  <c r="BA136" i="12"/>
  <c r="BQ136" i="12"/>
  <c r="BE138" i="12"/>
  <c r="BQ139" i="12"/>
  <c r="BA142" i="12"/>
  <c r="BM143" i="12"/>
  <c r="BM144" i="12"/>
  <c r="BQ145" i="12"/>
  <c r="BM149" i="12"/>
  <c r="BM147" i="12"/>
  <c r="BN132" i="12"/>
  <c r="BE107" i="12"/>
  <c r="BI108" i="12"/>
  <c r="BI109" i="12"/>
  <c r="BA111" i="12"/>
  <c r="BE113" i="12"/>
  <c r="BE116" i="12"/>
  <c r="BA117" i="12"/>
  <c r="BM118" i="12"/>
  <c r="BI122" i="12"/>
  <c r="BA124" i="12"/>
  <c r="BE126" i="12"/>
  <c r="BA130" i="12"/>
  <c r="BM131" i="12"/>
  <c r="BI135" i="12"/>
  <c r="BM137" i="12"/>
  <c r="BE139" i="12"/>
  <c r="BI140" i="12"/>
  <c r="BI141" i="12"/>
  <c r="BE145" i="12"/>
  <c r="BN152" i="12"/>
  <c r="BB145" i="12"/>
  <c r="BJ112" i="12"/>
  <c r="BB128" i="12"/>
  <c r="BI107" i="12"/>
  <c r="BM109" i="12"/>
  <c r="BE111" i="12"/>
  <c r="BI113" i="12"/>
  <c r="BA115" i="12"/>
  <c r="BE117" i="12"/>
  <c r="BE120" i="12"/>
  <c r="BA121" i="12"/>
  <c r="BM122" i="12"/>
  <c r="BI126" i="12"/>
  <c r="BE130" i="12"/>
  <c r="BA134" i="12"/>
  <c r="BM135" i="12"/>
  <c r="BM136" i="12"/>
  <c r="BI139" i="12"/>
  <c r="BM141" i="12"/>
  <c r="BE143" i="12"/>
  <c r="BI144" i="12"/>
  <c r="BI145" i="12"/>
  <c r="BA147" i="12"/>
  <c r="BE149" i="12"/>
  <c r="BI149" i="12"/>
  <c r="BQ102" i="12"/>
  <c r="BR102" i="12"/>
  <c r="BR149" i="12"/>
  <c r="BP166" i="12"/>
  <c r="BS166" i="12"/>
  <c r="BQ118" i="12"/>
  <c r="BQ128" i="12"/>
  <c r="BQ131" i="12"/>
  <c r="BQ137" i="12"/>
  <c r="BQ108" i="12"/>
  <c r="BQ111" i="12"/>
  <c r="BQ117" i="12"/>
  <c r="BQ130" i="12"/>
  <c r="BQ140" i="12"/>
  <c r="BQ143" i="12"/>
  <c r="BQ149" i="12"/>
  <c r="BR153" i="12"/>
  <c r="BS163" i="12"/>
  <c r="BQ109" i="12"/>
  <c r="BQ122" i="12"/>
  <c r="BQ132" i="12"/>
  <c r="BQ135" i="12"/>
  <c r="BQ141" i="12"/>
  <c r="BR112" i="12"/>
  <c r="BQ115" i="12"/>
  <c r="BQ121" i="12"/>
  <c r="BQ134" i="12"/>
  <c r="BQ144" i="12"/>
  <c r="BQ147" i="12"/>
  <c r="BQ114" i="12"/>
  <c r="BQ124" i="12"/>
  <c r="BQ127" i="12"/>
  <c r="BQ133" i="12"/>
  <c r="BQ146" i="12"/>
  <c r="BR168" i="12"/>
  <c r="BS169" i="12"/>
  <c r="BR169" i="12"/>
  <c r="BN165" i="12"/>
  <c r="BP167" i="12"/>
  <c r="BR140" i="12"/>
  <c r="BR143" i="12"/>
  <c r="BO167" i="12"/>
  <c r="BN166" i="12"/>
  <c r="BK163" i="12"/>
  <c r="BM165" i="12"/>
  <c r="BI160" i="12"/>
  <c r="BI161" i="12"/>
  <c r="BJ161" i="12"/>
  <c r="BM163" i="12"/>
  <c r="BO166" i="12"/>
  <c r="BQ167" i="12"/>
  <c r="BL106" i="12"/>
  <c r="BD114" i="12"/>
  <c r="BL119" i="12"/>
  <c r="BL120" i="12"/>
  <c r="BL125" i="12"/>
  <c r="BD127" i="12"/>
  <c r="BD133" i="12"/>
  <c r="BD136" i="12"/>
  <c r="BL138" i="12"/>
  <c r="BD146" i="12"/>
  <c r="BO102" i="12"/>
  <c r="BR162" i="12"/>
  <c r="BM166" i="12"/>
  <c r="BK161" i="12"/>
  <c r="BN135" i="12"/>
  <c r="BN136" i="12"/>
  <c r="BF143" i="12"/>
  <c r="BB147" i="12"/>
  <c r="BF158" i="12"/>
  <c r="BJ162" i="12"/>
  <c r="BK101" i="12"/>
  <c r="BN103" i="12"/>
  <c r="BM148" i="12"/>
  <c r="BJ106" i="12"/>
  <c r="BN115" i="12"/>
  <c r="BJ119" i="12"/>
  <c r="BN121" i="12"/>
  <c r="BJ125" i="12"/>
  <c r="BO103" i="12"/>
  <c r="BO105" i="12"/>
  <c r="BP153" i="12"/>
  <c r="BP112" i="12"/>
  <c r="BP115" i="12"/>
  <c r="BP121" i="12"/>
  <c r="BP134" i="12"/>
  <c r="BP144" i="12"/>
  <c r="BP147" i="12"/>
  <c r="BP155" i="12"/>
  <c r="BQ151" i="12"/>
  <c r="BQ159" i="12"/>
  <c r="BR111" i="12"/>
  <c r="BR117" i="12"/>
  <c r="BR130" i="12"/>
  <c r="BR152" i="12"/>
  <c r="BN105" i="12"/>
  <c r="BM164" i="12"/>
  <c r="BL163" i="12"/>
  <c r="BM155" i="12"/>
  <c r="BN133" i="12"/>
  <c r="BL155" i="12"/>
  <c r="BL161" i="12"/>
  <c r="BL164" i="12"/>
  <c r="BL162" i="12"/>
  <c r="BM103" i="12"/>
  <c r="BG156" i="12"/>
  <c r="BJ138" i="12"/>
  <c r="BH161" i="12"/>
  <c r="BI147" i="12"/>
  <c r="BA143" i="12"/>
  <c r="BB140" i="12"/>
  <c r="BF105" i="12"/>
  <c r="BN154" i="12"/>
  <c r="BK162" i="12"/>
  <c r="BN149" i="12"/>
  <c r="BN134" i="12"/>
  <c r="BN147" i="12"/>
  <c r="BL150" i="12"/>
  <c r="BJ102" i="12"/>
  <c r="BK102" i="12"/>
  <c r="BR108" i="12"/>
  <c r="BN116" i="12"/>
  <c r="BJ124" i="12"/>
  <c r="BF108" i="12"/>
  <c r="BB134" i="12"/>
  <c r="BR137" i="12"/>
  <c r="BB139" i="12"/>
  <c r="BN141" i="12"/>
  <c r="BR142" i="12"/>
  <c r="BN146" i="12"/>
  <c r="BN162" i="12"/>
  <c r="BP150" i="12"/>
  <c r="BR105" i="12"/>
  <c r="BH158" i="12"/>
  <c r="BO163" i="12"/>
  <c r="BN150" i="12"/>
  <c r="BO159" i="12"/>
  <c r="BM102" i="12"/>
  <c r="BC102" i="12"/>
  <c r="BI159" i="12"/>
  <c r="BI162" i="12"/>
  <c r="BH159" i="12"/>
  <c r="BH160" i="12"/>
  <c r="BH110" i="12"/>
  <c r="BH123" i="12"/>
  <c r="BH128" i="12"/>
  <c r="BH129" i="12"/>
  <c r="BH142" i="12"/>
  <c r="BJ136" i="12"/>
  <c r="BJ137" i="12"/>
  <c r="BJ139" i="12"/>
  <c r="BJ144" i="12"/>
  <c r="BJ145" i="12"/>
  <c r="BI105" i="12"/>
  <c r="BJ103" i="12"/>
  <c r="BG158" i="12"/>
  <c r="BG157" i="12"/>
  <c r="BI155" i="12"/>
  <c r="BJ157" i="12"/>
  <c r="BJ159" i="12"/>
  <c r="BG105" i="12"/>
  <c r="BG159" i="12"/>
  <c r="BE156" i="12"/>
  <c r="BE155" i="12"/>
  <c r="BF157" i="12"/>
  <c r="BG155" i="12"/>
  <c r="BF154" i="12"/>
  <c r="BD155" i="12"/>
  <c r="BR154" i="12"/>
  <c r="BP131" i="12"/>
  <c r="BL135" i="12"/>
  <c r="BL136" i="12"/>
  <c r="BP137" i="12"/>
  <c r="BH139" i="12"/>
  <c r="BH144" i="12"/>
  <c r="BH145" i="12"/>
  <c r="BJ151" i="12"/>
  <c r="BR134" i="12"/>
  <c r="BB137" i="12"/>
  <c r="BN138" i="12"/>
  <c r="BJ142" i="12"/>
  <c r="BB144" i="12"/>
  <c r="BR144" i="12"/>
  <c r="BR147" i="12"/>
  <c r="BJ158" i="12"/>
  <c r="BJ133" i="12"/>
  <c r="BG153" i="12"/>
  <c r="BI157" i="12"/>
  <c r="BQ155" i="12"/>
  <c r="BN102" i="12"/>
  <c r="BJ150" i="12"/>
  <c r="BM100" i="12"/>
  <c r="BJ105" i="12"/>
  <c r="BM132" i="12"/>
  <c r="BR166" i="12"/>
  <c r="BJ108" i="12"/>
  <c r="BJ109" i="12"/>
  <c r="BR114" i="12"/>
  <c r="BN118" i="12"/>
  <c r="BJ122" i="12"/>
  <c r="BR124" i="12"/>
  <c r="BR127" i="12"/>
  <c r="BN131" i="12"/>
  <c r="BR133" i="12"/>
  <c r="BJ135" i="12"/>
  <c r="BN137" i="12"/>
  <c r="BF139" i="12"/>
  <c r="BJ140" i="12"/>
  <c r="BJ141" i="12"/>
  <c r="BB143" i="12"/>
  <c r="BF145" i="12"/>
  <c r="BR146" i="12"/>
  <c r="BJ152" i="12"/>
  <c r="BR160" i="12"/>
  <c r="BC154" i="12"/>
  <c r="BE157" i="12"/>
  <c r="BF136" i="12"/>
  <c r="BF146" i="12"/>
  <c r="BF135" i="12"/>
  <c r="BF141" i="12"/>
  <c r="BF144" i="12"/>
  <c r="BD154" i="12"/>
  <c r="BQ154" i="12"/>
  <c r="BN159" i="12"/>
  <c r="BL158" i="12"/>
  <c r="BK156" i="12"/>
  <c r="BB135" i="12"/>
  <c r="BF137" i="12"/>
  <c r="BR138" i="12"/>
  <c r="BB141" i="12"/>
  <c r="BN142" i="12"/>
  <c r="BJ146" i="12"/>
  <c r="BB148" i="12"/>
  <c r="BP164" i="12"/>
  <c r="BN158" i="12"/>
  <c r="BN161" i="12"/>
  <c r="BF140" i="12"/>
  <c r="BR148" i="12"/>
  <c r="BM157" i="12"/>
  <c r="BG100" i="12"/>
  <c r="BR156" i="12"/>
  <c r="BF101" i="12"/>
  <c r="BM101" i="12"/>
  <c r="BO151" i="12"/>
  <c r="BA151" i="12"/>
  <c r="BH107" i="12"/>
  <c r="BL109" i="12"/>
  <c r="BH112" i="12"/>
  <c r="BH113" i="12"/>
  <c r="BP118" i="12"/>
  <c r="BL122" i="12"/>
  <c r="BH126" i="12"/>
  <c r="BP128" i="12"/>
  <c r="BL141" i="12"/>
  <c r="BH104" i="12"/>
  <c r="BR157" i="12"/>
  <c r="BP100" i="12"/>
  <c r="BB154" i="12"/>
  <c r="BE148" i="12"/>
  <c r="BF107" i="12"/>
  <c r="BF113" i="12"/>
  <c r="BF116" i="12"/>
  <c r="BF126" i="12"/>
  <c r="BD111" i="12"/>
  <c r="BD117" i="12"/>
  <c r="BD120" i="12"/>
  <c r="BD130" i="12"/>
  <c r="BD143" i="12"/>
  <c r="BD101" i="12"/>
  <c r="BF110" i="12"/>
  <c r="BF123" i="12"/>
  <c r="BD153" i="12"/>
  <c r="BC104" i="12"/>
  <c r="BC100" i="12"/>
  <c r="BF151" i="12"/>
  <c r="BC153" i="12"/>
  <c r="BF129" i="12"/>
  <c r="BF132" i="12"/>
  <c r="BF142" i="12"/>
  <c r="BE105" i="12"/>
  <c r="BP106" i="12"/>
  <c r="BD108" i="12"/>
  <c r="BL110" i="12"/>
  <c r="BH114" i="12"/>
  <c r="BP116" i="12"/>
  <c r="BD118" i="12"/>
  <c r="BP119" i="12"/>
  <c r="BL123" i="12"/>
  <c r="BL124" i="12"/>
  <c r="BP125" i="12"/>
  <c r="BH127" i="12"/>
  <c r="BL129" i="12"/>
  <c r="BD131" i="12"/>
  <c r="BH132" i="12"/>
  <c r="BH133" i="12"/>
  <c r="BD137" i="12"/>
  <c r="BP138" i="12"/>
  <c r="BD140" i="12"/>
  <c r="BL142" i="12"/>
  <c r="BH146" i="12"/>
  <c r="BO156" i="12"/>
  <c r="BO153" i="12"/>
  <c r="BH156" i="12"/>
  <c r="BQ165" i="12"/>
  <c r="BJ104" i="12"/>
  <c r="BO148" i="12"/>
  <c r="BM156" i="12"/>
  <c r="BQ101" i="12"/>
  <c r="BL159" i="12"/>
  <c r="BK153" i="12"/>
  <c r="BP158" i="12"/>
  <c r="BI112" i="12"/>
  <c r="BE152" i="12"/>
  <c r="BF153" i="12"/>
  <c r="BK155" i="12"/>
  <c r="BJ107" i="12"/>
  <c r="BN109" i="12"/>
  <c r="BF111" i="12"/>
  <c r="BJ113" i="12"/>
  <c r="BF117" i="12"/>
  <c r="BR118" i="12"/>
  <c r="BF120" i="12"/>
  <c r="BN122" i="12"/>
  <c r="BJ126" i="12"/>
  <c r="BR128" i="12"/>
  <c r="BF130" i="12"/>
  <c r="BR131" i="12"/>
  <c r="BK158" i="12"/>
  <c r="BI100" i="12"/>
  <c r="BJ154" i="12"/>
  <c r="BG154" i="12"/>
  <c r="BF102" i="12"/>
  <c r="BR103" i="12"/>
  <c r="BC105" i="12"/>
  <c r="BF134" i="12"/>
  <c r="BR135" i="12"/>
  <c r="BB138" i="12"/>
  <c r="BN139" i="12"/>
  <c r="BN140" i="12"/>
  <c r="BR141" i="12"/>
  <c r="BJ143" i="12"/>
  <c r="BN145" i="12"/>
  <c r="BF147" i="12"/>
  <c r="BO158" i="12"/>
  <c r="BO161" i="12"/>
  <c r="BD156" i="12"/>
  <c r="BJ134" i="12"/>
  <c r="BB136" i="12"/>
  <c r="BR136" i="12"/>
  <c r="BF138" i="12"/>
  <c r="BR139" i="12"/>
  <c r="BB142" i="12"/>
  <c r="BN143" i="12"/>
  <c r="BN144" i="12"/>
  <c r="BR145" i="12"/>
  <c r="BJ147" i="12"/>
  <c r="BJ148" i="12"/>
  <c r="BM154" i="12"/>
  <c r="BJ156" i="12"/>
  <c r="BM104" i="12"/>
  <c r="BG150" i="12"/>
  <c r="BN157" i="12"/>
  <c r="BN163" i="12"/>
  <c r="BL107" i="12"/>
  <c r="BL108" i="12"/>
  <c r="BP109" i="12"/>
  <c r="BH111" i="12"/>
  <c r="BL113" i="12"/>
  <c r="BD115" i="12"/>
  <c r="BH116" i="12"/>
  <c r="BH117" i="12"/>
  <c r="BD121" i="12"/>
  <c r="BP122" i="12"/>
  <c r="BD124" i="12"/>
  <c r="BL126" i="12"/>
  <c r="BH130" i="12"/>
  <c r="BP132" i="12"/>
  <c r="BD134" i="12"/>
  <c r="BP135" i="12"/>
  <c r="BL139" i="12"/>
  <c r="BL140" i="12"/>
  <c r="BP141" i="12"/>
  <c r="BH143" i="12"/>
  <c r="BL145" i="12"/>
  <c r="BD147" i="12"/>
  <c r="BM160" i="12"/>
  <c r="BO164" i="12"/>
  <c r="BO101" i="12"/>
  <c r="BP156" i="12"/>
  <c r="BQ162" i="12"/>
  <c r="BH101" i="12"/>
  <c r="BR164" i="12"/>
  <c r="BR104" i="12"/>
  <c r="BG148" i="12"/>
  <c r="BI103" i="12"/>
  <c r="BI158" i="12"/>
  <c r="BC155" i="12"/>
  <c r="BQ112" i="12"/>
  <c r="BE151" i="12"/>
  <c r="BM152" i="12"/>
  <c r="BH154" i="12"/>
  <c r="BN106" i="12"/>
  <c r="BJ110" i="12"/>
  <c r="BF114" i="12"/>
  <c r="BR115" i="12"/>
  <c r="BN119" i="12"/>
  <c r="BN120" i="12"/>
  <c r="BR121" i="12"/>
  <c r="BJ123" i="12"/>
  <c r="BN125" i="12"/>
  <c r="BF127" i="12"/>
  <c r="BJ128" i="12"/>
  <c r="BJ129" i="12"/>
  <c r="BJ155" i="12"/>
  <c r="BA152" i="12"/>
  <c r="AZ150" i="12"/>
  <c r="AZ151" i="12"/>
  <c r="BB153" i="12"/>
  <c r="AZ152" i="12"/>
  <c r="BB146" i="12"/>
  <c r="BA154" i="12"/>
  <c r="BB102" i="12"/>
  <c r="BA145" i="12"/>
  <c r="BA153" i="12"/>
  <c r="BA128" i="12"/>
  <c r="BB112" i="12"/>
  <c r="BB115" i="12"/>
  <c r="BB118" i="12"/>
  <c r="BB121" i="12"/>
  <c r="BB131" i="12"/>
  <c r="BB103" i="12"/>
  <c r="BB105" i="12"/>
  <c r="BA102" i="12"/>
  <c r="BA148" i="12"/>
  <c r="AZ106" i="12"/>
  <c r="AZ109" i="12"/>
  <c r="AZ116" i="12"/>
  <c r="AZ119" i="12"/>
  <c r="AZ122" i="12"/>
  <c r="AZ125" i="12"/>
  <c r="AZ132" i="12"/>
  <c r="AZ135" i="12"/>
  <c r="AZ138" i="12"/>
  <c r="AZ141" i="12"/>
  <c r="BA149" i="12"/>
  <c r="BB108" i="12"/>
  <c r="BB111" i="12"/>
  <c r="BB114" i="12"/>
  <c r="BB117" i="12"/>
  <c r="BB124" i="12"/>
  <c r="BB127" i="12"/>
  <c r="BB130" i="12"/>
  <c r="BB133" i="12"/>
  <c r="BB149" i="12"/>
  <c r="AZ100" i="12"/>
  <c r="BA101" i="12"/>
  <c r="BB100" i="12"/>
  <c r="BC150" i="12"/>
  <c r="AZ112" i="12"/>
  <c r="AZ115" i="12"/>
  <c r="AZ118" i="12"/>
  <c r="AZ121" i="12"/>
  <c r="AZ128" i="12"/>
  <c r="AZ131" i="12"/>
  <c r="AZ134" i="12"/>
  <c r="AZ137" i="12"/>
  <c r="AZ144" i="12"/>
  <c r="AZ147" i="12"/>
  <c r="BB104" i="12"/>
  <c r="BC151" i="12"/>
  <c r="BD148" i="12"/>
  <c r="BL148" i="12"/>
  <c r="BA120" i="12"/>
  <c r="BI120" i="12"/>
  <c r="BM151" i="12"/>
  <c r="BI152" i="12"/>
  <c r="BQ152" i="12"/>
  <c r="BN153" i="12"/>
  <c r="BP154" i="12"/>
  <c r="BF106" i="12"/>
  <c r="BB107" i="12"/>
  <c r="BR107" i="12"/>
  <c r="BF109" i="12"/>
  <c r="BB110" i="12"/>
  <c r="BR110" i="12"/>
  <c r="BN111" i="12"/>
  <c r="BF112" i="12"/>
  <c r="BN112" i="12"/>
  <c r="BB113" i="12"/>
  <c r="BR113" i="12"/>
  <c r="BN114" i="12"/>
  <c r="BJ115" i="12"/>
  <c r="BN117" i="12"/>
  <c r="BJ118" i="12"/>
  <c r="BF119" i="12"/>
  <c r="BR120" i="12"/>
  <c r="BJ121" i="12"/>
  <c r="BF122" i="12"/>
  <c r="BB123" i="12"/>
  <c r="BR123" i="12"/>
  <c r="BF125" i="12"/>
  <c r="BB126" i="12"/>
  <c r="BR126" i="12"/>
  <c r="BN127" i="12"/>
  <c r="BF128" i="12"/>
  <c r="BN128" i="12"/>
  <c r="BB129" i="12"/>
  <c r="BR129" i="12"/>
  <c r="BN130" i="12"/>
  <c r="BJ131" i="12"/>
  <c r="BO100" i="12"/>
  <c r="BC106" i="12"/>
  <c r="BO107" i="12"/>
  <c r="BG108" i="12"/>
  <c r="BO108" i="12"/>
  <c r="BC109" i="12"/>
  <c r="BO110" i="12"/>
  <c r="BK111" i="12"/>
  <c r="BO113" i="12"/>
  <c r="BK114" i="12"/>
  <c r="BG115" i="12"/>
  <c r="BC116" i="12"/>
  <c r="BK116" i="12"/>
  <c r="BK117" i="12"/>
  <c r="BG118" i="12"/>
  <c r="BC119" i="12"/>
  <c r="BG121" i="12"/>
  <c r="BC122" i="12"/>
  <c r="BO123" i="12"/>
  <c r="BG124" i="12"/>
  <c r="BO124" i="12"/>
  <c r="BC125" i="12"/>
  <c r="BO126" i="12"/>
  <c r="BK127" i="12"/>
  <c r="BO129" i="12"/>
  <c r="BK130" i="12"/>
  <c r="BG131" i="12"/>
  <c r="BC132" i="12"/>
  <c r="BK132" i="12"/>
  <c r="BH149" i="12"/>
  <c r="BE100" i="12"/>
  <c r="BQ104" i="12"/>
  <c r="BO133" i="12"/>
  <c r="BK134" i="12"/>
  <c r="BG135" i="12"/>
  <c r="BK137" i="12"/>
  <c r="BG138" i="12"/>
  <c r="BC139" i="12"/>
  <c r="BG141" i="12"/>
  <c r="BC142" i="12"/>
  <c r="BO143" i="12"/>
  <c r="BC145" i="12"/>
  <c r="BO146" i="12"/>
  <c r="BK147" i="12"/>
  <c r="BL153" i="12"/>
  <c r="BQ163" i="12"/>
  <c r="AZ149" i="12"/>
  <c r="BH151" i="12"/>
  <c r="BI153" i="12"/>
  <c r="BF155" i="12"/>
  <c r="BF156" i="12"/>
  <c r="BQ161" i="12"/>
  <c r="BG106" i="12"/>
  <c r="BC107" i="12"/>
  <c r="BG109" i="12"/>
  <c r="BC110" i="12"/>
  <c r="BO111" i="12"/>
  <c r="BC113" i="12"/>
  <c r="BO114" i="12"/>
  <c r="BK115" i="12"/>
  <c r="BO117" i="12"/>
  <c r="BK118" i="12"/>
  <c r="BG119" i="12"/>
  <c r="BK121" i="12"/>
  <c r="BG122" i="12"/>
  <c r="BC123" i="12"/>
  <c r="BG125" i="12"/>
  <c r="BC126" i="12"/>
  <c r="BO127" i="12"/>
  <c r="BC129" i="12"/>
  <c r="BO130" i="12"/>
  <c r="BK131" i="12"/>
  <c r="BK154" i="12"/>
  <c r="AZ148" i="12"/>
  <c r="BH148" i="12"/>
  <c r="BP148" i="12"/>
  <c r="BD150" i="12"/>
  <c r="BH157" i="12"/>
  <c r="BL157" i="12"/>
  <c r="BR158" i="12"/>
  <c r="BG104" i="12"/>
  <c r="BN151" i="12"/>
  <c r="BQ157" i="12"/>
  <c r="BG112" i="12"/>
  <c r="BO112" i="12"/>
  <c r="BC120" i="12"/>
  <c r="BK120" i="12"/>
  <c r="BG128" i="12"/>
  <c r="BO128" i="12"/>
  <c r="BL149" i="12"/>
  <c r="BH152" i="12"/>
  <c r="BP152" i="12"/>
  <c r="BL160" i="12"/>
  <c r="BJ101" i="12"/>
  <c r="BF100" i="12"/>
  <c r="BO104" i="12"/>
  <c r="BO134" i="12"/>
  <c r="BK135" i="12"/>
  <c r="BO137" i="12"/>
  <c r="BK138" i="12"/>
  <c r="BG139" i="12"/>
  <c r="BC140" i="12"/>
  <c r="BK140" i="12"/>
  <c r="BK141" i="12"/>
  <c r="BG142" i="12"/>
  <c r="BC143" i="12"/>
  <c r="BG145" i="12"/>
  <c r="BC146" i="12"/>
  <c r="BO147" i="12"/>
  <c r="BK160" i="12"/>
  <c r="BG133" i="12"/>
  <c r="BK149" i="12"/>
  <c r="BL151" i="12"/>
  <c r="BM153" i="12"/>
  <c r="BR163" i="12"/>
  <c r="BQ166" i="12"/>
  <c r="BL100" i="12"/>
  <c r="BC136" i="12"/>
  <c r="BG144" i="12"/>
  <c r="BO144" i="12"/>
  <c r="BG149" i="12"/>
  <c r="BE154" i="12"/>
  <c r="BL102" i="12"/>
  <c r="BH103" i="12"/>
  <c r="BM150" i="12"/>
  <c r="AZ102" i="12"/>
  <c r="BP102" i="12"/>
  <c r="BL103" i="12"/>
  <c r="BH105" i="12"/>
  <c r="BD106" i="12"/>
  <c r="AZ107" i="12"/>
  <c r="BP107" i="12"/>
  <c r="BD109" i="12"/>
  <c r="AZ110" i="12"/>
  <c r="BP110" i="12"/>
  <c r="BL111" i="12"/>
  <c r="BD112" i="12"/>
  <c r="BL112" i="12"/>
  <c r="AZ113" i="12"/>
  <c r="BP113" i="12"/>
  <c r="BL114" i="12"/>
  <c r="BH115" i="12"/>
  <c r="BL117" i="12"/>
  <c r="BH118" i="12"/>
  <c r="BD119" i="12"/>
  <c r="AZ120" i="12"/>
  <c r="BH120" i="12"/>
  <c r="BP120" i="12"/>
  <c r="BH121" i="12"/>
  <c r="BD122" i="12"/>
  <c r="AZ123" i="12"/>
  <c r="BP123" i="12"/>
  <c r="BD125" i="12"/>
  <c r="AZ126" i="12"/>
  <c r="BP126" i="12"/>
  <c r="BL127" i="12"/>
  <c r="BD128" i="12"/>
  <c r="BL128" i="12"/>
  <c r="AZ129" i="12"/>
  <c r="BP129" i="12"/>
  <c r="BL130" i="12"/>
  <c r="BH131" i="12"/>
  <c r="BL133" i="12"/>
  <c r="BH134" i="12"/>
  <c r="BD135" i="12"/>
  <c r="AZ136" i="12"/>
  <c r="BH136" i="12"/>
  <c r="BP136" i="12"/>
  <c r="BH137" i="12"/>
  <c r="BD138" i="12"/>
  <c r="AZ139" i="12"/>
  <c r="BP139" i="12"/>
  <c r="BD141" i="12"/>
  <c r="AZ142" i="12"/>
  <c r="BP142" i="12"/>
  <c r="BL143" i="12"/>
  <c r="BD144" i="12"/>
  <c r="BL144" i="12"/>
  <c r="AZ145" i="12"/>
  <c r="BP145" i="12"/>
  <c r="BL146" i="12"/>
  <c r="BH147" i="12"/>
  <c r="BP157" i="12"/>
  <c r="BM159" i="12"/>
  <c r="BQ160" i="12"/>
  <c r="BP162" i="12"/>
  <c r="BC101" i="12"/>
  <c r="BF133" i="12"/>
  <c r="BF148" i="12"/>
  <c r="BN148" i="12"/>
  <c r="BF149" i="12"/>
  <c r="BB150" i="12"/>
  <c r="BR150" i="12"/>
  <c r="BR151" i="12"/>
  <c r="BH155" i="12"/>
  <c r="BR159" i="12"/>
  <c r="BP163" i="12"/>
  <c r="BL101" i="12"/>
  <c r="BL104" i="12"/>
  <c r="BK100" i="12"/>
  <c r="BK106" i="12"/>
  <c r="BG107" i="12"/>
  <c r="BC108" i="12"/>
  <c r="BK108" i="12"/>
  <c r="BK109" i="12"/>
  <c r="BG110" i="12"/>
  <c r="BC111" i="12"/>
  <c r="BG113" i="12"/>
  <c r="BC114" i="12"/>
  <c r="BO115" i="12"/>
  <c r="BG116" i="12"/>
  <c r="BO116" i="12"/>
  <c r="BC117" i="12"/>
  <c r="BO118" i="12"/>
  <c r="BK119" i="12"/>
  <c r="BO121" i="12"/>
  <c r="BK122" i="12"/>
  <c r="BG123" i="12"/>
  <c r="BC124" i="12"/>
  <c r="BK124" i="12"/>
  <c r="BK125" i="12"/>
  <c r="BG126" i="12"/>
  <c r="BC127" i="12"/>
  <c r="BG129" i="12"/>
  <c r="BC130" i="12"/>
  <c r="BO131" i="12"/>
  <c r="BG132" i="12"/>
  <c r="BO132" i="12"/>
  <c r="BC133" i="12"/>
  <c r="BP149" i="12"/>
  <c r="BN156" i="12"/>
  <c r="BN101" i="12"/>
  <c r="BF104" i="12"/>
  <c r="BN104" i="12"/>
  <c r="BA100" i="12"/>
  <c r="BI104" i="12"/>
  <c r="BR100" i="12"/>
  <c r="BN100" i="12"/>
  <c r="BD100" i="12"/>
  <c r="BC134" i="12"/>
  <c r="BO135" i="12"/>
  <c r="BG136" i="12"/>
  <c r="BO136" i="12"/>
  <c r="BC137" i="12"/>
  <c r="BO138" i="12"/>
  <c r="BK139" i="12"/>
  <c r="BO141" i="12"/>
  <c r="BK142" i="12"/>
  <c r="BG143" i="12"/>
  <c r="BC144" i="12"/>
  <c r="BK144" i="12"/>
  <c r="BK145" i="12"/>
  <c r="BG146" i="12"/>
  <c r="BC147" i="12"/>
  <c r="BC152" i="12"/>
  <c r="BK152" i="12"/>
  <c r="BE101" i="12"/>
  <c r="BE104" i="12"/>
  <c r="BJ100" i="12"/>
  <c r="BK133" i="12"/>
  <c r="BO149" i="12"/>
  <c r="BK150" i="12"/>
  <c r="BG151" i="12"/>
  <c r="BK159" i="12"/>
  <c r="BP161" i="12"/>
  <c r="BE102" i="12"/>
  <c r="BA103" i="12"/>
  <c r="BQ103" i="12"/>
  <c r="BM105" i="12"/>
  <c r="BP151" i="12"/>
  <c r="BQ153" i="12"/>
  <c r="BO154" i="12"/>
  <c r="BN155" i="12"/>
  <c r="BK157" i="12"/>
  <c r="BM158" i="12"/>
  <c r="BP159" i="12"/>
  <c r="BO162" i="12"/>
  <c r="BN164" i="12"/>
  <c r="BA150" i="12"/>
  <c r="BQ150" i="12"/>
  <c r="BP165" i="12"/>
  <c r="BB151" i="12"/>
  <c r="BJ160" i="12"/>
  <c r="BD102" i="12"/>
  <c r="AZ103" i="12"/>
  <c r="BP103" i="12"/>
  <c r="BL105" i="12"/>
  <c r="BP104" i="12"/>
  <c r="BA104" i="12"/>
  <c r="BK136" i="12"/>
  <c r="BI150" i="12"/>
  <c r="BD105" i="12"/>
  <c r="BR161" i="12"/>
  <c r="BH106" i="12"/>
  <c r="BD107" i="12"/>
  <c r="AZ108" i="12"/>
  <c r="BH108" i="12"/>
  <c r="BP108" i="12"/>
  <c r="BH109" i="12"/>
  <c r="BD110" i="12"/>
  <c r="AZ111" i="12"/>
  <c r="BP111" i="12"/>
  <c r="BD113" i="12"/>
  <c r="AZ114" i="12"/>
  <c r="BP114" i="12"/>
  <c r="BL115" i="12"/>
  <c r="BD116" i="12"/>
  <c r="BL116" i="12"/>
  <c r="AZ117" i="12"/>
  <c r="BP117" i="12"/>
  <c r="BL118" i="12"/>
  <c r="BH119" i="12"/>
  <c r="BL121" i="12"/>
  <c r="BH122" i="12"/>
  <c r="BD123" i="12"/>
  <c r="AZ124" i="12"/>
  <c r="BH124" i="12"/>
  <c r="BP124" i="12"/>
  <c r="BH125" i="12"/>
  <c r="BD126" i="12"/>
  <c r="AZ127" i="12"/>
  <c r="BP127" i="12"/>
  <c r="BD129" i="12"/>
  <c r="AZ130" i="12"/>
  <c r="BP130" i="12"/>
  <c r="BL131" i="12"/>
  <c r="BD132" i="12"/>
  <c r="BL132" i="12"/>
  <c r="AZ133" i="12"/>
  <c r="BP133" i="12"/>
  <c r="BL134" i="12"/>
  <c r="BH135" i="12"/>
  <c r="BL137" i="12"/>
  <c r="BH138" i="12"/>
  <c r="BD139" i="12"/>
  <c r="AZ140" i="12"/>
  <c r="BH140" i="12"/>
  <c r="BP140" i="12"/>
  <c r="BH141" i="12"/>
  <c r="BD142" i="12"/>
  <c r="AZ143" i="12"/>
  <c r="BP143" i="12"/>
  <c r="BD145" i="12"/>
  <c r="AZ146" i="12"/>
  <c r="BP146" i="12"/>
  <c r="BL147" i="12"/>
  <c r="BE108" i="12"/>
  <c r="BM124" i="12"/>
  <c r="BE140" i="12"/>
  <c r="BI148" i="12"/>
  <c r="BQ148" i="12"/>
  <c r="BI151" i="12"/>
  <c r="BJ153" i="12"/>
  <c r="BL154" i="12"/>
  <c r="BO155" i="12"/>
  <c r="BG101" i="12"/>
  <c r="BB106" i="12"/>
  <c r="BR106" i="12"/>
  <c r="BN107" i="12"/>
  <c r="BN108" i="12"/>
  <c r="BB109" i="12"/>
  <c r="BR109" i="12"/>
  <c r="BN110" i="12"/>
  <c r="BJ111" i="12"/>
  <c r="BN113" i="12"/>
  <c r="BJ114" i="12"/>
  <c r="BF115" i="12"/>
  <c r="BB116" i="12"/>
  <c r="BJ116" i="12"/>
  <c r="BR116" i="12"/>
  <c r="BJ117" i="12"/>
  <c r="BF118" i="12"/>
  <c r="BB119" i="12"/>
  <c r="BR119" i="12"/>
  <c r="BF121" i="12"/>
  <c r="BB122" i="12"/>
  <c r="BR122" i="12"/>
  <c r="BN123" i="12"/>
  <c r="BF124" i="12"/>
  <c r="BB125" i="12"/>
  <c r="BR125" i="12"/>
  <c r="BN126" i="12"/>
  <c r="BJ127" i="12"/>
  <c r="BN129" i="12"/>
  <c r="BJ130" i="12"/>
  <c r="BF131" i="12"/>
  <c r="BB132" i="12"/>
  <c r="BJ132" i="12"/>
  <c r="BR132" i="12"/>
  <c r="BJ149" i="12"/>
  <c r="BF150" i="12"/>
  <c r="BI154" i="12"/>
  <c r="BL156" i="12"/>
  <c r="AZ101" i="12"/>
  <c r="BP101" i="12"/>
  <c r="BO106" i="12"/>
  <c r="BK107" i="12"/>
  <c r="BO109" i="12"/>
  <c r="BK110" i="12"/>
  <c r="BG111" i="12"/>
  <c r="BC112" i="12"/>
  <c r="BK112" i="12"/>
  <c r="BK113" i="12"/>
  <c r="BG114" i="12"/>
  <c r="BC115" i="12"/>
  <c r="BG117" i="12"/>
  <c r="BC118" i="12"/>
  <c r="BO119" i="12"/>
  <c r="BG120" i="12"/>
  <c r="BO120" i="12"/>
  <c r="BC121" i="12"/>
  <c r="BO122" i="12"/>
  <c r="BK123" i="12"/>
  <c r="BO125" i="12"/>
  <c r="BK126" i="12"/>
  <c r="BG127" i="12"/>
  <c r="BC128" i="12"/>
  <c r="BK128" i="12"/>
  <c r="BK129" i="12"/>
  <c r="BG130" i="12"/>
  <c r="BC131" i="12"/>
  <c r="BD149" i="12"/>
  <c r="BD152" i="12"/>
  <c r="BL152" i="12"/>
  <c r="BP160" i="12"/>
  <c r="BB101" i="12"/>
  <c r="BR101" i="12"/>
  <c r="BK104" i="12"/>
  <c r="BH100" i="12"/>
  <c r="BG134" i="12"/>
  <c r="BC135" i="12"/>
  <c r="BG137" i="12"/>
  <c r="BC138" i="12"/>
  <c r="BO139" i="12"/>
  <c r="BG140" i="12"/>
  <c r="BO140" i="12"/>
  <c r="BC141" i="12"/>
  <c r="BO142" i="12"/>
  <c r="BK143" i="12"/>
  <c r="BO145" i="12"/>
  <c r="BK146" i="12"/>
  <c r="BG147" i="12"/>
  <c r="BC148" i="12"/>
  <c r="BK148" i="12"/>
  <c r="BG152" i="12"/>
  <c r="BO152" i="12"/>
  <c r="BI156" i="12"/>
  <c r="BQ156" i="12"/>
  <c r="BO160" i="12"/>
  <c r="BQ164" i="12"/>
  <c r="BI101" i="12"/>
  <c r="BC149" i="12"/>
  <c r="BO150" i="12"/>
  <c r="BK151" i="12"/>
  <c r="BH153" i="12"/>
  <c r="BR165" i="12"/>
  <c r="BI102" i="12"/>
  <c r="BE103" i="12"/>
  <c r="BA105" i="12"/>
  <c r="BQ105" i="12"/>
  <c r="BH150" i="12"/>
  <c r="BD151" i="12"/>
  <c r="BE153" i="12"/>
  <c r="BR155" i="12"/>
  <c r="BO157" i="12"/>
  <c r="BQ158" i="12"/>
  <c r="BM161" i="12"/>
  <c r="BE150" i="12"/>
  <c r="BB152" i="12"/>
  <c r="BM162" i="12"/>
  <c r="BH102" i="12"/>
  <c r="BD103" i="12"/>
  <c r="AZ105" i="12"/>
  <c r="BP105" i="12"/>
  <c r="AX149" i="8" l="1"/>
  <c r="AY149" i="12" s="1"/>
  <c r="AY52" i="12"/>
  <c r="AY8" i="12"/>
  <c r="AY7" i="12"/>
  <c r="AY6" i="12"/>
  <c r="AY5" i="12"/>
  <c r="AU140" i="8" l="1"/>
  <c r="AY55" i="12"/>
  <c r="AX150" i="8"/>
  <c r="AY150" i="12" s="1"/>
  <c r="AX203" i="8"/>
  <c r="AX148" i="8"/>
  <c r="AY148" i="12" s="1"/>
  <c r="AY56" i="12"/>
  <c r="AX151" i="8"/>
  <c r="AY151" i="12" s="1"/>
  <c r="AY11" i="12"/>
  <c r="AY15" i="12"/>
  <c r="AY19" i="12"/>
  <c r="AY23" i="12"/>
  <c r="AY27" i="12"/>
  <c r="AY31" i="12"/>
  <c r="AY35" i="12"/>
  <c r="AY39" i="12"/>
  <c r="AY43" i="12"/>
  <c r="AY47" i="12"/>
  <c r="AY51" i="12"/>
  <c r="AY12" i="12"/>
  <c r="AY16" i="12"/>
  <c r="AY20" i="12"/>
  <c r="AY24" i="12"/>
  <c r="AY28" i="12"/>
  <c r="AY32" i="12"/>
  <c r="AY36" i="12"/>
  <c r="AY40" i="12"/>
  <c r="AY44" i="12"/>
  <c r="AY48" i="12"/>
  <c r="AY9" i="12"/>
  <c r="AY13" i="12"/>
  <c r="AY17" i="12"/>
  <c r="AY21" i="12"/>
  <c r="AY25" i="12"/>
  <c r="AY29" i="12"/>
  <c r="AY33" i="12"/>
  <c r="AY37" i="12"/>
  <c r="AY41" i="12"/>
  <c r="AY45" i="12"/>
  <c r="AY49" i="12"/>
  <c r="AY53" i="12"/>
  <c r="AY10" i="12"/>
  <c r="AY14" i="12"/>
  <c r="AY18" i="12"/>
  <c r="AY22" i="12"/>
  <c r="AY26" i="12"/>
  <c r="AY30" i="12"/>
  <c r="AY34" i="12"/>
  <c r="AY38" i="12"/>
  <c r="AY42" i="12"/>
  <c r="AY46" i="12"/>
  <c r="AY50" i="12"/>
  <c r="AY54" i="12"/>
  <c r="CN86" i="8" l="1"/>
  <c r="CN87" i="8"/>
  <c r="CN88" i="8"/>
  <c r="CN85" i="8"/>
  <c r="CN60" i="8"/>
  <c r="CN61" i="8"/>
  <c r="CN62" i="8"/>
  <c r="CN63" i="8"/>
  <c r="CN64" i="8"/>
  <c r="CN65" i="8"/>
  <c r="CN66" i="8"/>
  <c r="CN67" i="8"/>
  <c r="CN68" i="8"/>
  <c r="CN69" i="8"/>
  <c r="CN70" i="8"/>
  <c r="CN71" i="8"/>
  <c r="CN72" i="8"/>
  <c r="CN73" i="8"/>
  <c r="CN74" i="8"/>
  <c r="CN75" i="8"/>
  <c r="CN76" i="8"/>
  <c r="CN59" i="8"/>
  <c r="AW56" i="12" l="1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P144" i="8" l="1"/>
  <c r="AP144" i="12" s="1"/>
  <c r="AP145" i="8"/>
  <c r="AQ145" i="8"/>
  <c r="AP146" i="8"/>
  <c r="AQ146" i="8"/>
  <c r="AR146" i="8"/>
  <c r="AP147" i="8"/>
  <c r="AQ147" i="8"/>
  <c r="AR147" i="8"/>
  <c r="AS147" i="8"/>
  <c r="AX140" i="8"/>
  <c r="AY140" i="12" s="1"/>
  <c r="AS147" i="12" l="1"/>
  <c r="AR146" i="12"/>
  <c r="AR147" i="12"/>
  <c r="AQ146" i="12"/>
  <c r="AP146" i="12"/>
  <c r="AP147" i="12"/>
  <c r="AQ147" i="12"/>
  <c r="AP145" i="12"/>
  <c r="AQ145" i="12"/>
  <c r="AT5" i="12"/>
  <c r="AX5" i="12"/>
  <c r="AS44" i="12"/>
  <c r="AS43" i="12"/>
  <c r="AS42" i="12"/>
  <c r="AW40" i="12"/>
  <c r="AW39" i="12"/>
  <c r="AW38" i="12"/>
  <c r="AW37" i="12"/>
  <c r="AS37" i="12"/>
  <c r="AS36" i="12"/>
  <c r="AW35" i="12"/>
  <c r="AS35" i="12"/>
  <c r="AW34" i="12"/>
  <c r="AS34" i="12"/>
  <c r="AW33" i="12"/>
  <c r="AS33" i="12"/>
  <c r="AW32" i="12"/>
  <c r="AS32" i="12"/>
  <c r="AW31" i="12"/>
  <c r="AS31" i="12"/>
  <c r="AW30" i="12"/>
  <c r="AS30" i="12"/>
  <c r="AW29" i="12"/>
  <c r="AS29" i="12"/>
  <c r="AW28" i="12"/>
  <c r="AS28" i="12"/>
  <c r="AW27" i="12"/>
  <c r="AS27" i="12"/>
  <c r="AW26" i="12"/>
  <c r="AS26" i="12"/>
  <c r="AW25" i="12"/>
  <c r="AS25" i="12"/>
  <c r="AW24" i="12"/>
  <c r="AS24" i="12"/>
  <c r="AW23" i="12"/>
  <c r="AS23" i="12"/>
  <c r="AW22" i="12"/>
  <c r="AS22" i="12"/>
  <c r="AW21" i="12"/>
  <c r="AS21" i="12"/>
  <c r="AW20" i="12"/>
  <c r="AS20" i="12"/>
  <c r="AW19" i="12"/>
  <c r="AS19" i="12"/>
  <c r="AW18" i="12"/>
  <c r="AS18" i="12"/>
  <c r="AW17" i="12"/>
  <c r="AS17" i="12"/>
  <c r="AW16" i="12"/>
  <c r="AS16" i="12"/>
  <c r="AW15" i="12"/>
  <c r="AS15" i="12"/>
  <c r="AW14" i="12"/>
  <c r="AS14" i="12"/>
  <c r="AW13" i="12"/>
  <c r="AS13" i="12"/>
  <c r="AW12" i="12"/>
  <c r="AS12" i="12"/>
  <c r="AW11" i="12"/>
  <c r="AS11" i="12"/>
  <c r="AW10" i="12"/>
  <c r="AS10" i="12"/>
  <c r="AW9" i="12"/>
  <c r="AS9" i="12"/>
  <c r="AW8" i="12"/>
  <c r="AS8" i="12"/>
  <c r="AW7" i="12"/>
  <c r="AS7" i="12"/>
  <c r="AW6" i="12"/>
  <c r="AS6" i="12"/>
  <c r="AV51" i="12"/>
  <c r="AX50" i="12"/>
  <c r="AW49" i="12"/>
  <c r="AW46" i="12"/>
  <c r="AW44" i="12"/>
  <c r="AW43" i="12"/>
  <c r="AW42" i="12"/>
  <c r="AW41" i="12"/>
  <c r="AS41" i="12"/>
  <c r="AS40" i="12"/>
  <c r="AS39" i="12"/>
  <c r="AS38" i="12"/>
  <c r="AW36" i="12"/>
  <c r="AX48" i="12"/>
  <c r="AX46" i="12"/>
  <c r="AT46" i="12"/>
  <c r="AX44" i="12"/>
  <c r="AT44" i="12"/>
  <c r="AX43" i="12"/>
  <c r="AT43" i="12"/>
  <c r="AX42" i="12"/>
  <c r="AT42" i="12"/>
  <c r="AX41" i="12"/>
  <c r="AT41" i="12"/>
  <c r="AX40" i="12"/>
  <c r="AT40" i="12"/>
  <c r="AX39" i="12"/>
  <c r="AT39" i="12"/>
  <c r="AX38" i="12"/>
  <c r="AT38" i="12"/>
  <c r="AX37" i="12"/>
  <c r="AT37" i="12"/>
  <c r="AX36" i="12"/>
  <c r="AT36" i="12"/>
  <c r="AX35" i="12"/>
  <c r="AT35" i="12"/>
  <c r="AX34" i="12"/>
  <c r="AT34" i="12"/>
  <c r="AX33" i="12"/>
  <c r="AT33" i="12"/>
  <c r="AX32" i="12"/>
  <c r="AT32" i="12"/>
  <c r="AX31" i="12"/>
  <c r="AT31" i="12"/>
  <c r="AX30" i="12"/>
  <c r="AT30" i="12"/>
  <c r="AX29" i="12"/>
  <c r="AT29" i="12"/>
  <c r="AX28" i="12"/>
  <c r="AT28" i="12"/>
  <c r="AX27" i="12"/>
  <c r="AT27" i="12"/>
  <c r="AX26" i="12"/>
  <c r="AT26" i="12"/>
  <c r="AX25" i="12"/>
  <c r="AT25" i="12"/>
  <c r="AX24" i="12"/>
  <c r="AT24" i="12"/>
  <c r="AX23" i="12"/>
  <c r="AT23" i="12"/>
  <c r="AX22" i="12"/>
  <c r="AT22" i="12"/>
  <c r="AX21" i="12"/>
  <c r="AT21" i="12"/>
  <c r="AX20" i="12"/>
  <c r="AT20" i="12"/>
  <c r="AX19" i="12"/>
  <c r="AT19" i="12"/>
  <c r="AX18" i="12"/>
  <c r="AT18" i="12"/>
  <c r="AX17" i="12"/>
  <c r="AT17" i="12"/>
  <c r="AX16" i="12"/>
  <c r="AT16" i="12"/>
  <c r="AX15" i="12"/>
  <c r="AT15" i="12"/>
  <c r="AX14" i="12"/>
  <c r="AT14" i="12"/>
  <c r="AX13" i="12"/>
  <c r="AT13" i="12"/>
  <c r="AX12" i="12"/>
  <c r="AT12" i="12"/>
  <c r="AX11" i="12"/>
  <c r="AT11" i="12"/>
  <c r="AX10" i="12"/>
  <c r="AT10" i="12"/>
  <c r="AX9" i="12"/>
  <c r="AT9" i="12"/>
  <c r="AX8" i="12"/>
  <c r="AT8" i="12"/>
  <c r="AX7" i="12"/>
  <c r="AT7" i="12"/>
  <c r="AX6" i="12"/>
  <c r="AT6" i="12"/>
  <c r="AX49" i="12"/>
  <c r="AX100" i="8"/>
  <c r="AY100" i="12" s="1"/>
  <c r="AW55" i="12"/>
  <c r="AX55" i="12"/>
  <c r="AT147" i="8"/>
  <c r="AU52" i="12"/>
  <c r="AT52" i="12"/>
  <c r="AS145" i="8"/>
  <c r="AT50" i="12"/>
  <c r="AR144" i="8"/>
  <c r="AS49" i="12"/>
  <c r="AQ143" i="8"/>
  <c r="AR48" i="12"/>
  <c r="AS5" i="12"/>
  <c r="AW5" i="12"/>
  <c r="AS143" i="8"/>
  <c r="AT48" i="12"/>
  <c r="AW142" i="8"/>
  <c r="AX47" i="12"/>
  <c r="AS142" i="8"/>
  <c r="AT47" i="12"/>
  <c r="AW140" i="8"/>
  <c r="AX140" i="12" s="1"/>
  <c r="AX45" i="12"/>
  <c r="AS140" i="8"/>
  <c r="AT45" i="12"/>
  <c r="AV143" i="8"/>
  <c r="AW48" i="12"/>
  <c r="AR143" i="8"/>
  <c r="AS48" i="12"/>
  <c r="AV138" i="8"/>
  <c r="AW47" i="12"/>
  <c r="AR142" i="8"/>
  <c r="AS47" i="12"/>
  <c r="AS46" i="12"/>
  <c r="AV140" i="8"/>
  <c r="AW45" i="12"/>
  <c r="AR140" i="8"/>
  <c r="AS45" i="12"/>
  <c r="AT100" i="8"/>
  <c r="AU5" i="12"/>
  <c r="AV48" i="12"/>
  <c r="AV47" i="12"/>
  <c r="AQ142" i="8"/>
  <c r="AR47" i="12"/>
  <c r="AU141" i="8"/>
  <c r="AV46" i="12"/>
  <c r="AQ141" i="8"/>
  <c r="AR46" i="12"/>
  <c r="AV45" i="12"/>
  <c r="AR45" i="12"/>
  <c r="AV44" i="12"/>
  <c r="AR44" i="12"/>
  <c r="AV43" i="12"/>
  <c r="AR43" i="12"/>
  <c r="AV42" i="12"/>
  <c r="AR42" i="12"/>
  <c r="AV41" i="12"/>
  <c r="AR41" i="12"/>
  <c r="AV40" i="12"/>
  <c r="AR40" i="12"/>
  <c r="AV39" i="12"/>
  <c r="AR39" i="12"/>
  <c r="AV38" i="12"/>
  <c r="AR38" i="12"/>
  <c r="AV37" i="12"/>
  <c r="AR37" i="12"/>
  <c r="AV36" i="12"/>
  <c r="AR36" i="12"/>
  <c r="AV35" i="12"/>
  <c r="AR35" i="12"/>
  <c r="AV34" i="12"/>
  <c r="AR34" i="12"/>
  <c r="AV33" i="12"/>
  <c r="AR33" i="12"/>
  <c r="AV32" i="12"/>
  <c r="AR32" i="12"/>
  <c r="AV31" i="12"/>
  <c r="AR31" i="12"/>
  <c r="AV30" i="12"/>
  <c r="AR30" i="12"/>
  <c r="AV29" i="12"/>
  <c r="AR29" i="12"/>
  <c r="AV28" i="12"/>
  <c r="AR28" i="12"/>
  <c r="AV27" i="12"/>
  <c r="AR27" i="12"/>
  <c r="AV26" i="12"/>
  <c r="AR26" i="12"/>
  <c r="AV25" i="12"/>
  <c r="AR25" i="12"/>
  <c r="AV24" i="12"/>
  <c r="AR24" i="12"/>
  <c r="AV23" i="12"/>
  <c r="AR23" i="12"/>
  <c r="AV22" i="12"/>
  <c r="AR22" i="12"/>
  <c r="AV21" i="12"/>
  <c r="AR21" i="12"/>
  <c r="AV20" i="12"/>
  <c r="AR20" i="12"/>
  <c r="AV19" i="12"/>
  <c r="AR19" i="12"/>
  <c r="AV18" i="12"/>
  <c r="AR18" i="12"/>
  <c r="AV17" i="12"/>
  <c r="AR17" i="12"/>
  <c r="AV16" i="12"/>
  <c r="AR16" i="12"/>
  <c r="AV15" i="12"/>
  <c r="AR15" i="12"/>
  <c r="AV14" i="12"/>
  <c r="AR14" i="12"/>
  <c r="AV13" i="12"/>
  <c r="AR13" i="12"/>
  <c r="AV12" i="12"/>
  <c r="AR12" i="12"/>
  <c r="AV11" i="12"/>
  <c r="AR11" i="12"/>
  <c r="AV10" i="12"/>
  <c r="AR10" i="12"/>
  <c r="AV9" i="12"/>
  <c r="AR9" i="12"/>
  <c r="AV8" i="12"/>
  <c r="AR8" i="12"/>
  <c r="AV7" i="12"/>
  <c r="AR7" i="12"/>
  <c r="AV6" i="12"/>
  <c r="AR6" i="12"/>
  <c r="AX53" i="12"/>
  <c r="AW147" i="8"/>
  <c r="AX52" i="12"/>
  <c r="AT146" i="8"/>
  <c r="AU51" i="12"/>
  <c r="AW50" i="12"/>
  <c r="AR145" i="8"/>
  <c r="AS50" i="12"/>
  <c r="AR50" i="12"/>
  <c r="AV49" i="12"/>
  <c r="AQ144" i="8"/>
  <c r="AQ49" i="12"/>
  <c r="AR49" i="12"/>
  <c r="AR5" i="12"/>
  <c r="AV5" i="12"/>
  <c r="AU48" i="12"/>
  <c r="AU47" i="12"/>
  <c r="AU46" i="12"/>
  <c r="AT140" i="8"/>
  <c r="AU45" i="12"/>
  <c r="AU44" i="12"/>
  <c r="AU43" i="12"/>
  <c r="AU42" i="12"/>
  <c r="AU41" i="12"/>
  <c r="AU40" i="12"/>
  <c r="AU39" i="12"/>
  <c r="AU38" i="12"/>
  <c r="AU37" i="12"/>
  <c r="AU36" i="12"/>
  <c r="AU35" i="12"/>
  <c r="AU34" i="12"/>
  <c r="AU33" i="12"/>
  <c r="AU32" i="12"/>
  <c r="AU31" i="12"/>
  <c r="AU30" i="12"/>
  <c r="AU29" i="12"/>
  <c r="AU28" i="12"/>
  <c r="AU27" i="12"/>
  <c r="AU26" i="12"/>
  <c r="AU25" i="12"/>
  <c r="AU24" i="12"/>
  <c r="AU23" i="12"/>
  <c r="AU22" i="12"/>
  <c r="AU21" i="12"/>
  <c r="AU20" i="12"/>
  <c r="AU19" i="12"/>
  <c r="AU18" i="12"/>
  <c r="AU17" i="12"/>
  <c r="AU16" i="12"/>
  <c r="AU15" i="12"/>
  <c r="AU14" i="12"/>
  <c r="AU13" i="12"/>
  <c r="AU12" i="12"/>
  <c r="AU11" i="12"/>
  <c r="AU10" i="12"/>
  <c r="AU9" i="12"/>
  <c r="AU8" i="12"/>
  <c r="AU7" i="12"/>
  <c r="AU6" i="12"/>
  <c r="AX56" i="12"/>
  <c r="AX54" i="12"/>
  <c r="AW53" i="12"/>
  <c r="AV147" i="8"/>
  <c r="AW52" i="12"/>
  <c r="AX51" i="12"/>
  <c r="AS146" i="8"/>
  <c r="AS51" i="12"/>
  <c r="AT51" i="12"/>
  <c r="AU145" i="8"/>
  <c r="AV50" i="12"/>
  <c r="AU49" i="12"/>
  <c r="AW54" i="12"/>
  <c r="AV54" i="12"/>
  <c r="AU53" i="12"/>
  <c r="AV53" i="12"/>
  <c r="AU147" i="8"/>
  <c r="AV52" i="12"/>
  <c r="AV146" i="8"/>
  <c r="AW51" i="12"/>
  <c r="AT145" i="8"/>
  <c r="AU50" i="12"/>
  <c r="AS144" i="8"/>
  <c r="AT49" i="12"/>
  <c r="AQ201" i="8"/>
  <c r="AQ139" i="8"/>
  <c r="AQ138" i="8"/>
  <c r="AU199" i="8"/>
  <c r="AQ199" i="8"/>
  <c r="AU198" i="8"/>
  <c r="AQ198" i="8"/>
  <c r="AU197" i="8"/>
  <c r="AQ197" i="8"/>
  <c r="AU196" i="8"/>
  <c r="AQ196" i="8"/>
  <c r="AU195" i="8"/>
  <c r="AQ195" i="8"/>
  <c r="AU194" i="8"/>
  <c r="AQ194" i="8"/>
  <c r="AU193" i="8"/>
  <c r="AQ193" i="8"/>
  <c r="AU192" i="8"/>
  <c r="AQ192" i="8"/>
  <c r="AU202" i="8"/>
  <c r="AX136" i="8"/>
  <c r="AY136" i="12" s="1"/>
  <c r="AT136" i="8"/>
  <c r="AT132" i="8"/>
  <c r="AT128" i="8"/>
  <c r="AT121" i="8"/>
  <c r="AT117" i="8"/>
  <c r="AT113" i="8"/>
  <c r="AT109" i="8"/>
  <c r="AT105" i="8"/>
  <c r="AT101" i="8"/>
  <c r="AX202" i="8"/>
  <c r="AT202" i="8"/>
  <c r="AU139" i="8"/>
  <c r="AU138" i="8"/>
  <c r="AV141" i="8"/>
  <c r="AR141" i="8"/>
  <c r="AR138" i="8"/>
  <c r="AV200" i="8"/>
  <c r="AR200" i="8"/>
  <c r="AV199" i="8"/>
  <c r="AR199" i="8"/>
  <c r="AV130" i="8"/>
  <c r="AV198" i="8"/>
  <c r="AR198" i="8"/>
  <c r="AV197" i="8"/>
  <c r="AR197" i="8"/>
  <c r="AV196" i="8"/>
  <c r="AR196" i="8"/>
  <c r="AV195" i="8"/>
  <c r="AR195" i="8"/>
  <c r="AV194" i="8"/>
  <c r="AR194" i="8"/>
  <c r="AV193" i="8"/>
  <c r="AR193" i="8"/>
  <c r="AV192" i="8"/>
  <c r="AR192" i="8"/>
  <c r="AX147" i="8"/>
  <c r="AY147" i="12" s="1"/>
  <c r="AU142" i="8"/>
  <c r="AW145" i="8"/>
  <c r="AV144" i="8"/>
  <c r="AV137" i="8"/>
  <c r="AR129" i="8"/>
  <c r="AU137" i="8"/>
  <c r="AU136" i="8"/>
  <c r="AU100" i="8"/>
  <c r="AT143" i="8"/>
  <c r="AX139" i="8"/>
  <c r="AY139" i="12" s="1"/>
  <c r="AX197" i="8"/>
  <c r="AT197" i="8"/>
  <c r="AT123" i="8"/>
  <c r="AT122" i="8"/>
  <c r="AX196" i="8"/>
  <c r="AT196" i="8"/>
  <c r="AT119" i="8"/>
  <c r="AT118" i="8"/>
  <c r="AX195" i="8"/>
  <c r="AT195" i="8"/>
  <c r="AT115" i="8"/>
  <c r="AT114" i="8"/>
  <c r="AX194" i="8"/>
  <c r="AT194" i="8"/>
  <c r="AT111" i="8"/>
  <c r="AT110" i="8"/>
  <c r="AX193" i="8"/>
  <c r="AT193" i="8"/>
  <c r="AT107" i="8"/>
  <c r="AT106" i="8"/>
  <c r="AX192" i="8"/>
  <c r="AT192" i="8"/>
  <c r="AT103" i="8"/>
  <c r="AT102" i="8"/>
  <c r="AT120" i="8"/>
  <c r="AT112" i="8"/>
  <c r="AT104" i="8"/>
  <c r="AU146" i="8"/>
  <c r="AV202" i="8"/>
  <c r="AR137" i="8"/>
  <c r="AR131" i="8"/>
  <c r="AQ137" i="8"/>
  <c r="AQ136" i="8"/>
  <c r="AQ100" i="8"/>
  <c r="AX143" i="8"/>
  <c r="AY143" i="12" s="1"/>
  <c r="AX142" i="8"/>
  <c r="AY142" i="12" s="1"/>
  <c r="AT142" i="8"/>
  <c r="AT139" i="8"/>
  <c r="AR100" i="8"/>
  <c r="AV100" i="8"/>
  <c r="AW143" i="8"/>
  <c r="AW141" i="8"/>
  <c r="AS141" i="8"/>
  <c r="AW137" i="8"/>
  <c r="AS137" i="8"/>
  <c r="AV145" i="8"/>
  <c r="AX145" i="8"/>
  <c r="AY145" i="12" s="1"/>
  <c r="AW144" i="8"/>
  <c r="AX144" i="8"/>
  <c r="AY144" i="12" s="1"/>
  <c r="AU200" i="8"/>
  <c r="AT124" i="8"/>
  <c r="AT116" i="8"/>
  <c r="AT108" i="8"/>
  <c r="AT144" i="8"/>
  <c r="AQ200" i="8"/>
  <c r="AW202" i="8"/>
  <c r="AS139" i="8"/>
  <c r="AS138" i="8"/>
  <c r="AS200" i="8"/>
  <c r="AS133" i="8"/>
  <c r="AS199" i="8"/>
  <c r="AW198" i="8"/>
  <c r="AS197" i="8"/>
  <c r="AW196" i="8"/>
  <c r="AS195" i="8"/>
  <c r="AS194" i="8"/>
  <c r="AW193" i="8"/>
  <c r="AS193" i="8"/>
  <c r="AS192" i="8"/>
  <c r="AU143" i="8"/>
  <c r="AV142" i="8"/>
  <c r="AW201" i="8"/>
  <c r="AV191" i="8"/>
  <c r="AS100" i="8"/>
  <c r="AS191" i="8"/>
  <c r="AW100" i="8"/>
  <c r="AW191" i="8"/>
  <c r="AV139" i="8"/>
  <c r="AR139" i="8"/>
  <c r="AV136" i="8"/>
  <c r="AR136" i="8"/>
  <c r="AV134" i="8"/>
  <c r="AR134" i="8"/>
  <c r="AV131" i="8"/>
  <c r="AR130" i="8"/>
  <c r="AV129" i="8"/>
  <c r="AS136" i="8"/>
  <c r="AV201" i="8"/>
  <c r="AU191" i="8"/>
  <c r="AW139" i="8"/>
  <c r="AW138" i="8"/>
  <c r="AW200" i="8"/>
  <c r="AW133" i="8"/>
  <c r="AW199" i="8"/>
  <c r="AS198" i="8"/>
  <c r="AW197" i="8"/>
  <c r="AS196" i="8"/>
  <c r="AW195" i="8"/>
  <c r="AW194" i="8"/>
  <c r="AW192" i="8"/>
  <c r="AX146" i="8"/>
  <c r="AY146" i="12" s="1"/>
  <c r="AU144" i="8"/>
  <c r="AS201" i="8"/>
  <c r="AR191" i="8"/>
  <c r="AX141" i="8"/>
  <c r="AY141" i="12" s="1"/>
  <c r="AT141" i="8"/>
  <c r="AX201" i="8"/>
  <c r="AT201" i="8"/>
  <c r="AX138" i="8"/>
  <c r="AY138" i="12" s="1"/>
  <c r="AT138" i="8"/>
  <c r="AX137" i="8"/>
  <c r="AY137" i="12" s="1"/>
  <c r="AT137" i="8"/>
  <c r="AX200" i="8"/>
  <c r="AT200" i="8"/>
  <c r="AX132" i="8"/>
  <c r="AY132" i="12" s="1"/>
  <c r="AX199" i="8"/>
  <c r="AT199" i="8"/>
  <c r="AX131" i="8"/>
  <c r="AY131" i="12" s="1"/>
  <c r="AT131" i="8"/>
  <c r="AX130" i="8"/>
  <c r="AY130" i="12" s="1"/>
  <c r="AT130" i="8"/>
  <c r="AX129" i="8"/>
  <c r="AY129" i="12" s="1"/>
  <c r="AT129" i="8"/>
  <c r="AX198" i="8"/>
  <c r="AT198" i="8"/>
  <c r="AT127" i="8"/>
  <c r="AT126" i="8"/>
  <c r="AW146" i="8"/>
  <c r="AT125" i="8"/>
  <c r="AW136" i="8"/>
  <c r="AR201" i="8"/>
  <c r="AQ191" i="8"/>
  <c r="AU135" i="8"/>
  <c r="AQ135" i="8"/>
  <c r="AU201" i="8"/>
  <c r="AX191" i="8"/>
  <c r="AT191" i="8"/>
  <c r="AX128" i="8"/>
  <c r="AY128" i="12" s="1"/>
  <c r="AX127" i="8"/>
  <c r="AY127" i="12" s="1"/>
  <c r="AX126" i="8"/>
  <c r="AY126" i="12" s="1"/>
  <c r="AX125" i="8"/>
  <c r="AY125" i="12" s="1"/>
  <c r="AX124" i="8"/>
  <c r="AY124" i="12" s="1"/>
  <c r="AX123" i="8"/>
  <c r="AY123" i="12" s="1"/>
  <c r="AX122" i="8"/>
  <c r="AY122" i="12" s="1"/>
  <c r="AX121" i="8"/>
  <c r="AY121" i="12" s="1"/>
  <c r="AX120" i="8"/>
  <c r="AY120" i="12" s="1"/>
  <c r="AX119" i="8"/>
  <c r="AY119" i="12" s="1"/>
  <c r="AX118" i="8"/>
  <c r="AY118" i="12" s="1"/>
  <c r="AX117" i="8"/>
  <c r="AY117" i="12" s="1"/>
  <c r="AX116" i="8"/>
  <c r="AY116" i="12" s="1"/>
  <c r="AX115" i="8"/>
  <c r="AY115" i="12" s="1"/>
  <c r="AX114" i="8"/>
  <c r="AY114" i="12" s="1"/>
  <c r="AX113" i="8"/>
  <c r="AY113" i="12" s="1"/>
  <c r="AX112" i="8"/>
  <c r="AY112" i="12" s="1"/>
  <c r="AX111" i="8"/>
  <c r="AY111" i="12" s="1"/>
  <c r="AX110" i="8"/>
  <c r="AY110" i="12" s="1"/>
  <c r="AX109" i="8"/>
  <c r="AY109" i="12" s="1"/>
  <c r="AX108" i="8"/>
  <c r="AY108" i="12" s="1"/>
  <c r="AX107" i="8"/>
  <c r="AY107" i="12" s="1"/>
  <c r="AX106" i="8"/>
  <c r="AY106" i="12" s="1"/>
  <c r="AX105" i="8"/>
  <c r="AY105" i="12" s="1"/>
  <c r="AX104" i="8"/>
  <c r="AY104" i="12" s="1"/>
  <c r="AX103" i="8"/>
  <c r="AY103" i="12" s="1"/>
  <c r="AX102" i="8"/>
  <c r="AY102" i="12" s="1"/>
  <c r="AX101" i="8"/>
  <c r="AY101" i="12" s="1"/>
  <c r="AQ140" i="8"/>
  <c r="AU134" i="8"/>
  <c r="AU133" i="8"/>
  <c r="AU132" i="8"/>
  <c r="AU130" i="8"/>
  <c r="AW135" i="8"/>
  <c r="AS135" i="8"/>
  <c r="AW134" i="8"/>
  <c r="AS134" i="8"/>
  <c r="AW132" i="8"/>
  <c r="AS132" i="8"/>
  <c r="AW131" i="8"/>
  <c r="AS131" i="8"/>
  <c r="AW130" i="8"/>
  <c r="AS130" i="8"/>
  <c r="AW129" i="8"/>
  <c r="AS129" i="8"/>
  <c r="AW128" i="8"/>
  <c r="AS128" i="8"/>
  <c r="AW127" i="8"/>
  <c r="AS127" i="8"/>
  <c r="AW126" i="8"/>
  <c r="AS126" i="8"/>
  <c r="AW125" i="8"/>
  <c r="AX125" i="12" s="1"/>
  <c r="AS125" i="8"/>
  <c r="AW124" i="8"/>
  <c r="AS124" i="8"/>
  <c r="AW123" i="8"/>
  <c r="AS123" i="8"/>
  <c r="AW122" i="8"/>
  <c r="AS122" i="8"/>
  <c r="AW121" i="8"/>
  <c r="AS121" i="8"/>
  <c r="AW120" i="8"/>
  <c r="AS120" i="8"/>
  <c r="AW119" i="8"/>
  <c r="AS119" i="8"/>
  <c r="AW118" i="8"/>
  <c r="AS118" i="8"/>
  <c r="AT118" i="12" s="1"/>
  <c r="AW117" i="8"/>
  <c r="AX117" i="12" s="1"/>
  <c r="AS117" i="8"/>
  <c r="AW116" i="8"/>
  <c r="AS116" i="8"/>
  <c r="AW115" i="8"/>
  <c r="AS115" i="8"/>
  <c r="AW114" i="8"/>
  <c r="AS114" i="8"/>
  <c r="AT114" i="12" s="1"/>
  <c r="AW113" i="8"/>
  <c r="AS113" i="8"/>
  <c r="AW112" i="8"/>
  <c r="AS112" i="8"/>
  <c r="AW111" i="8"/>
  <c r="AS111" i="8"/>
  <c r="AW110" i="8"/>
  <c r="AS110" i="8"/>
  <c r="AT110" i="12" s="1"/>
  <c r="AW109" i="8"/>
  <c r="AS109" i="8"/>
  <c r="AV135" i="8"/>
  <c r="AR135" i="8"/>
  <c r="AV133" i="8"/>
  <c r="AR133" i="8"/>
  <c r="AV132" i="8"/>
  <c r="AR132" i="8"/>
  <c r="AV128" i="8"/>
  <c r="AR128" i="8"/>
  <c r="AV127" i="8"/>
  <c r="AR127" i="8"/>
  <c r="AV126" i="8"/>
  <c r="AR126" i="8"/>
  <c r="AV125" i="8"/>
  <c r="AR125" i="8"/>
  <c r="AV124" i="8"/>
  <c r="AR124" i="8"/>
  <c r="AV123" i="8"/>
  <c r="AR123" i="8"/>
  <c r="AV122" i="8"/>
  <c r="AR122" i="8"/>
  <c r="AV121" i="8"/>
  <c r="AR121" i="8"/>
  <c r="AV120" i="8"/>
  <c r="AR120" i="8"/>
  <c r="AV119" i="8"/>
  <c r="AR119" i="8"/>
  <c r="AV118" i="8"/>
  <c r="AR118" i="8"/>
  <c r="AV117" i="8"/>
  <c r="AR117" i="8"/>
  <c r="AV116" i="8"/>
  <c r="AR116" i="8"/>
  <c r="AV115" i="8"/>
  <c r="AR115" i="8"/>
  <c r="AV114" i="8"/>
  <c r="AR114" i="8"/>
  <c r="AV113" i="8"/>
  <c r="AR113" i="8"/>
  <c r="AV112" i="8"/>
  <c r="AR112" i="8"/>
  <c r="AV111" i="8"/>
  <c r="AR111" i="8"/>
  <c r="AV110" i="8"/>
  <c r="AR110" i="8"/>
  <c r="AV109" i="8"/>
  <c r="AR109" i="8"/>
  <c r="AV108" i="8"/>
  <c r="AR108" i="8"/>
  <c r="AV107" i="8"/>
  <c r="AR107" i="8"/>
  <c r="AV106" i="8"/>
  <c r="AR106" i="8"/>
  <c r="AV105" i="8"/>
  <c r="AR105" i="8"/>
  <c r="AV104" i="8"/>
  <c r="AR104" i="8"/>
  <c r="AV103" i="8"/>
  <c r="AR103" i="8"/>
  <c r="AV102" i="8"/>
  <c r="AR102" i="8"/>
  <c r="AV101" i="8"/>
  <c r="AR101" i="8"/>
  <c r="AQ134" i="8"/>
  <c r="AQ133" i="8"/>
  <c r="AQ132" i="8"/>
  <c r="AU131" i="8"/>
  <c r="AQ131" i="8"/>
  <c r="AQ130" i="8"/>
  <c r="AU129" i="8"/>
  <c r="AQ129" i="8"/>
  <c r="AU128" i="8"/>
  <c r="AQ128" i="8"/>
  <c r="AU127" i="8"/>
  <c r="AQ127" i="8"/>
  <c r="AU126" i="8"/>
  <c r="AQ126" i="8"/>
  <c r="AU125" i="8"/>
  <c r="AV125" i="12" s="1"/>
  <c r="AQ125" i="8"/>
  <c r="AR125" i="12" s="1"/>
  <c r="AU124" i="8"/>
  <c r="AV124" i="12" s="1"/>
  <c r="AQ124" i="8"/>
  <c r="AU123" i="8"/>
  <c r="AV123" i="12" s="1"/>
  <c r="AQ123" i="8"/>
  <c r="AR123" i="12" s="1"/>
  <c r="AU122" i="8"/>
  <c r="AQ122" i="8"/>
  <c r="AU121" i="8"/>
  <c r="AQ121" i="8"/>
  <c r="AU120" i="8"/>
  <c r="AQ120" i="8"/>
  <c r="AU119" i="8"/>
  <c r="AX135" i="8"/>
  <c r="AY135" i="12" s="1"/>
  <c r="AT135" i="8"/>
  <c r="AX134" i="8"/>
  <c r="AY134" i="12" s="1"/>
  <c r="AT134" i="8"/>
  <c r="AX133" i="8"/>
  <c r="AY133" i="12" s="1"/>
  <c r="AT133" i="8"/>
  <c r="AQ119" i="8"/>
  <c r="AU118" i="8"/>
  <c r="AQ118" i="8"/>
  <c r="AU117" i="8"/>
  <c r="AQ117" i="8"/>
  <c r="AU116" i="8"/>
  <c r="AQ116" i="8"/>
  <c r="AU115" i="8"/>
  <c r="AQ115" i="8"/>
  <c r="AU114" i="8"/>
  <c r="AQ114" i="8"/>
  <c r="AU113" i="8"/>
  <c r="AQ113" i="8"/>
  <c r="AU112" i="8"/>
  <c r="AQ112" i="8"/>
  <c r="AU111" i="8"/>
  <c r="AQ111" i="8"/>
  <c r="AU110" i="8"/>
  <c r="AQ110" i="8"/>
  <c r="AU109" i="8"/>
  <c r="AQ109" i="8"/>
  <c r="AU108" i="8"/>
  <c r="AQ108" i="8"/>
  <c r="AU107" i="8"/>
  <c r="AQ107" i="8"/>
  <c r="AU106" i="8"/>
  <c r="AQ106" i="8"/>
  <c r="AU105" i="8"/>
  <c r="AQ105" i="8"/>
  <c r="AU104" i="8"/>
  <c r="AQ104" i="8"/>
  <c r="AU103" i="8"/>
  <c r="AQ103" i="8"/>
  <c r="AU102" i="8"/>
  <c r="AQ102" i="8"/>
  <c r="AU101" i="8"/>
  <c r="AQ101" i="8"/>
  <c r="AW108" i="8"/>
  <c r="AS108" i="8"/>
  <c r="AW107" i="8"/>
  <c r="AS107" i="8"/>
  <c r="AW106" i="8"/>
  <c r="AS106" i="8"/>
  <c r="AW105" i="8"/>
  <c r="AS105" i="8"/>
  <c r="AW104" i="8"/>
  <c r="AS104" i="8"/>
  <c r="AW103" i="8"/>
  <c r="AS103" i="8"/>
  <c r="AW102" i="8"/>
  <c r="AS102" i="8"/>
  <c r="AW101" i="8"/>
  <c r="AS101" i="8"/>
  <c r="AT102" i="12" l="1"/>
  <c r="AR126" i="12"/>
  <c r="AS132" i="12"/>
  <c r="AV120" i="12"/>
  <c r="AV127" i="12"/>
  <c r="AR128" i="12"/>
  <c r="AT122" i="12"/>
  <c r="AV119" i="12"/>
  <c r="AV126" i="12"/>
  <c r="AR120" i="12"/>
  <c r="AV121" i="12"/>
  <c r="AV128" i="12"/>
  <c r="AR122" i="12"/>
  <c r="AX105" i="12"/>
  <c r="AV122" i="12"/>
  <c r="AX109" i="12"/>
  <c r="AT127" i="12"/>
  <c r="AS142" i="12"/>
  <c r="AX113" i="12"/>
  <c r="AX121" i="12"/>
  <c r="AU134" i="12"/>
  <c r="AW132" i="12"/>
  <c r="AR121" i="12"/>
  <c r="AR124" i="12"/>
  <c r="AR127" i="12"/>
  <c r="AT106" i="12"/>
  <c r="AV131" i="12"/>
  <c r="AT116" i="12"/>
  <c r="AU137" i="12"/>
  <c r="AR133" i="12"/>
  <c r="AW135" i="12"/>
  <c r="AX132" i="12"/>
  <c r="AU135" i="12"/>
  <c r="AW133" i="12"/>
  <c r="AX101" i="12"/>
  <c r="AS135" i="12"/>
  <c r="AS143" i="12"/>
  <c r="AT101" i="12"/>
  <c r="AT117" i="12"/>
  <c r="AV130" i="12"/>
  <c r="AU138" i="12"/>
  <c r="AT128" i="12"/>
  <c r="AX100" i="12"/>
  <c r="AV146" i="12"/>
  <c r="AT100" i="12"/>
  <c r="AT104" i="12"/>
  <c r="AR102" i="12"/>
  <c r="AR104" i="12"/>
  <c r="AR106" i="12"/>
  <c r="AR108" i="12"/>
  <c r="AR110" i="12"/>
  <c r="AR112" i="12"/>
  <c r="AR114" i="12"/>
  <c r="AR116" i="12"/>
  <c r="AR118" i="12"/>
  <c r="AR129" i="12"/>
  <c r="AS101" i="12"/>
  <c r="AS103" i="12"/>
  <c r="AS105" i="12"/>
  <c r="AS107" i="12"/>
  <c r="AS109" i="12"/>
  <c r="AS111" i="12"/>
  <c r="AS113" i="12"/>
  <c r="AS115" i="12"/>
  <c r="AS117" i="12"/>
  <c r="AS119" i="12"/>
  <c r="AS121" i="12"/>
  <c r="AS123" i="12"/>
  <c r="AS125" i="12"/>
  <c r="AS127" i="12"/>
  <c r="AT112" i="12"/>
  <c r="AT124" i="12"/>
  <c r="AT126" i="12"/>
  <c r="AT132" i="12"/>
  <c r="AW136" i="12"/>
  <c r="AU116" i="12"/>
  <c r="AX137" i="12"/>
  <c r="AR137" i="12"/>
  <c r="AU102" i="12"/>
  <c r="AU106" i="12"/>
  <c r="AU110" i="12"/>
  <c r="AU114" i="12"/>
  <c r="AU118" i="12"/>
  <c r="AV137" i="12"/>
  <c r="AV145" i="12"/>
  <c r="AW138" i="12"/>
  <c r="AS144" i="12"/>
  <c r="AT103" i="12"/>
  <c r="AT107" i="12"/>
  <c r="AT111" i="12"/>
  <c r="AT113" i="12"/>
  <c r="AT115" i="12"/>
  <c r="AT119" i="12"/>
  <c r="AT123" i="12"/>
  <c r="AW147" i="12"/>
  <c r="AX103" i="12"/>
  <c r="AX107" i="12"/>
  <c r="AV101" i="12"/>
  <c r="AV103" i="12"/>
  <c r="AV105" i="12"/>
  <c r="AV107" i="12"/>
  <c r="AV109" i="12"/>
  <c r="AV111" i="12"/>
  <c r="AV113" i="12"/>
  <c r="AV115" i="12"/>
  <c r="AV117" i="12"/>
  <c r="AR131" i="12"/>
  <c r="AR134" i="12"/>
  <c r="AW110" i="12"/>
  <c r="AW112" i="12"/>
  <c r="AW114" i="12"/>
  <c r="AW116" i="12"/>
  <c r="AW118" i="12"/>
  <c r="AW120" i="12"/>
  <c r="AW122" i="12"/>
  <c r="AW124" i="12"/>
  <c r="AW126" i="12"/>
  <c r="AW128" i="12"/>
  <c r="AX111" i="12"/>
  <c r="AX115" i="12"/>
  <c r="AX119" i="12"/>
  <c r="AU133" i="12"/>
  <c r="AW102" i="12"/>
  <c r="AW104" i="12"/>
  <c r="AW106" i="12"/>
  <c r="AW108" i="12"/>
  <c r="AX123" i="12"/>
  <c r="AX127" i="12"/>
  <c r="AX129" i="12"/>
  <c r="AX131" i="12"/>
  <c r="AX134" i="12"/>
  <c r="AV132" i="12"/>
  <c r="AV135" i="12"/>
  <c r="AU125" i="12"/>
  <c r="AU130" i="12"/>
  <c r="AX133" i="12"/>
  <c r="AS130" i="12"/>
  <c r="AS136" i="12"/>
  <c r="AT139" i="12"/>
  <c r="AU108" i="12"/>
  <c r="AT137" i="12"/>
  <c r="AX143" i="12"/>
  <c r="AV136" i="12"/>
  <c r="AS138" i="12"/>
  <c r="AV139" i="12"/>
  <c r="AU121" i="12"/>
  <c r="AX104" i="12"/>
  <c r="AX108" i="12"/>
  <c r="AV129" i="12"/>
  <c r="AX112" i="12"/>
  <c r="AX116" i="12"/>
  <c r="AX120" i="12"/>
  <c r="AX124" i="12"/>
  <c r="AX128" i="12"/>
  <c r="AV134" i="12"/>
  <c r="AT136" i="12"/>
  <c r="AS100" i="12"/>
  <c r="AV147" i="12"/>
  <c r="AV141" i="12"/>
  <c r="AU120" i="12"/>
  <c r="AW144" i="12"/>
  <c r="AW143" i="12"/>
  <c r="AX142" i="12"/>
  <c r="AT108" i="12"/>
  <c r="AT130" i="12"/>
  <c r="AT135" i="12"/>
  <c r="AX146" i="12"/>
  <c r="AX144" i="12"/>
  <c r="AW100" i="12"/>
  <c r="AS141" i="12"/>
  <c r="AU128" i="12"/>
  <c r="AU145" i="12"/>
  <c r="AU146" i="12"/>
  <c r="AV140" i="12"/>
  <c r="AT147" i="12"/>
  <c r="AU147" i="12"/>
  <c r="AT105" i="12"/>
  <c r="AR101" i="12"/>
  <c r="AR103" i="12"/>
  <c r="AR105" i="12"/>
  <c r="AR107" i="12"/>
  <c r="AR109" i="12"/>
  <c r="AR111" i="12"/>
  <c r="AR113" i="12"/>
  <c r="AR115" i="12"/>
  <c r="AR117" i="12"/>
  <c r="AR119" i="12"/>
  <c r="AR130" i="12"/>
  <c r="AS102" i="12"/>
  <c r="AS104" i="12"/>
  <c r="AS106" i="12"/>
  <c r="AS108" i="12"/>
  <c r="AS110" i="12"/>
  <c r="AS112" i="12"/>
  <c r="AS114" i="12"/>
  <c r="AS116" i="12"/>
  <c r="AS118" i="12"/>
  <c r="AS120" i="12"/>
  <c r="AS122" i="12"/>
  <c r="AS124" i="12"/>
  <c r="AS126" i="12"/>
  <c r="AS128" i="12"/>
  <c r="AS133" i="12"/>
  <c r="AT109" i="12"/>
  <c r="AT121" i="12"/>
  <c r="AT125" i="12"/>
  <c r="AT129" i="12"/>
  <c r="AT131" i="12"/>
  <c r="AT134" i="12"/>
  <c r="AR140" i="12"/>
  <c r="AR135" i="12"/>
  <c r="AX136" i="12"/>
  <c r="AU127" i="12"/>
  <c r="AU141" i="12"/>
  <c r="AV144" i="12"/>
  <c r="AX139" i="12"/>
  <c r="AW129" i="12"/>
  <c r="AW134" i="12"/>
  <c r="AW139" i="12"/>
  <c r="AV143" i="12"/>
  <c r="AT138" i="12"/>
  <c r="AU144" i="12"/>
  <c r="AW145" i="12"/>
  <c r="AX141" i="12"/>
  <c r="AU139" i="12"/>
  <c r="AR100" i="12"/>
  <c r="AS137" i="12"/>
  <c r="AU112" i="12"/>
  <c r="AV100" i="12"/>
  <c r="AW137" i="12"/>
  <c r="AW130" i="12"/>
  <c r="AV138" i="12"/>
  <c r="AU101" i="12"/>
  <c r="AU117" i="12"/>
  <c r="AU136" i="12"/>
  <c r="AR139" i="12"/>
  <c r="AT144" i="12"/>
  <c r="AW146" i="12"/>
  <c r="AT146" i="12"/>
  <c r="AS146" i="12"/>
  <c r="AX147" i="12"/>
  <c r="AR141" i="12"/>
  <c r="AR142" i="12"/>
  <c r="AU100" i="12"/>
  <c r="AW140" i="12"/>
  <c r="AU142" i="12"/>
  <c r="AR136" i="12"/>
  <c r="AU105" i="12"/>
  <c r="AT120" i="12"/>
  <c r="AV133" i="12"/>
  <c r="AW131" i="12"/>
  <c r="AT133" i="12"/>
  <c r="AU122" i="12"/>
  <c r="AX145" i="12"/>
  <c r="AU109" i="12"/>
  <c r="AS140" i="12"/>
  <c r="AX102" i="12"/>
  <c r="AX106" i="12"/>
  <c r="AV102" i="12"/>
  <c r="AV104" i="12"/>
  <c r="AV106" i="12"/>
  <c r="AV108" i="12"/>
  <c r="AV110" i="12"/>
  <c r="AV112" i="12"/>
  <c r="AV114" i="12"/>
  <c r="AV116" i="12"/>
  <c r="AV118" i="12"/>
  <c r="AR132" i="12"/>
  <c r="AW101" i="12"/>
  <c r="AW103" i="12"/>
  <c r="AW105" i="12"/>
  <c r="AW107" i="12"/>
  <c r="AW109" i="12"/>
  <c r="AW111" i="12"/>
  <c r="AW113" i="12"/>
  <c r="AW115" i="12"/>
  <c r="AW117" i="12"/>
  <c r="AW119" i="12"/>
  <c r="AW121" i="12"/>
  <c r="AW123" i="12"/>
  <c r="AW125" i="12"/>
  <c r="AW127" i="12"/>
  <c r="AX110" i="12"/>
  <c r="AX114" i="12"/>
  <c r="AX118" i="12"/>
  <c r="AX122" i="12"/>
  <c r="AX126" i="12"/>
  <c r="AX130" i="12"/>
  <c r="AX135" i="12"/>
  <c r="AU126" i="12"/>
  <c r="AU129" i="12"/>
  <c r="AU131" i="12"/>
  <c r="AX138" i="12"/>
  <c r="AS134" i="12"/>
  <c r="AS139" i="12"/>
  <c r="AW142" i="12"/>
  <c r="AU124" i="12"/>
  <c r="AT141" i="12"/>
  <c r="AS131" i="12"/>
  <c r="AU104" i="12"/>
  <c r="AU103" i="12"/>
  <c r="AU107" i="12"/>
  <c r="AU111" i="12"/>
  <c r="AU115" i="12"/>
  <c r="AU119" i="12"/>
  <c r="AU123" i="12"/>
  <c r="AU143" i="12"/>
  <c r="AS129" i="12"/>
  <c r="AV142" i="12"/>
  <c r="AW141" i="12"/>
  <c r="AU113" i="12"/>
  <c r="AU132" i="12"/>
  <c r="AR138" i="12"/>
  <c r="AU140" i="12"/>
  <c r="AR144" i="12"/>
  <c r="AQ144" i="12"/>
  <c r="AR145" i="12"/>
  <c r="AS145" i="12"/>
  <c r="AT140" i="12"/>
  <c r="AT142" i="12"/>
  <c r="AT143" i="12"/>
  <c r="AR143" i="12"/>
  <c r="AT145" i="12"/>
  <c r="AL45" i="12" l="1"/>
  <c r="AL46" i="12"/>
  <c r="AM46" i="12"/>
  <c r="AL47" i="12"/>
  <c r="AM47" i="12"/>
  <c r="AN47" i="12"/>
  <c r="AL48" i="12"/>
  <c r="AM48" i="12"/>
  <c r="AN48" i="12"/>
  <c r="AO48" i="12"/>
  <c r="CN58" i="8" l="1"/>
  <c r="AI137" i="8"/>
  <c r="AI138" i="8"/>
  <c r="AJ138" i="8"/>
  <c r="AI139" i="8"/>
  <c r="AJ139" i="8"/>
  <c r="AK139" i="8"/>
  <c r="AH139" i="8"/>
  <c r="AH138" i="8"/>
  <c r="AH137" i="8"/>
  <c r="AH136" i="8"/>
  <c r="AQ6" i="12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42" i="12"/>
  <c r="AQ43" i="12"/>
  <c r="AQ44" i="12"/>
  <c r="AQ45" i="12"/>
  <c r="AQ5" i="12"/>
  <c r="AP47" i="12" l="1"/>
  <c r="AP141" i="8"/>
  <c r="AQ46" i="12"/>
  <c r="AP46" i="12"/>
  <c r="AP45" i="12"/>
  <c r="AP143" i="8"/>
  <c r="AQ48" i="12"/>
  <c r="AP48" i="12"/>
  <c r="AP142" i="8"/>
  <c r="AQ47" i="12"/>
  <c r="AP201" i="8"/>
  <c r="AP139" i="8"/>
  <c r="AP138" i="8"/>
  <c r="AP137" i="8"/>
  <c r="AQ137" i="12" s="1"/>
  <c r="AP136" i="8"/>
  <c r="AQ136" i="12" s="1"/>
  <c r="AP140" i="8"/>
  <c r="AP135" i="8"/>
  <c r="AQ135" i="12" s="1"/>
  <c r="AP134" i="8"/>
  <c r="AQ134" i="12" s="1"/>
  <c r="AP133" i="8"/>
  <c r="AQ133" i="12" s="1"/>
  <c r="AP132" i="8"/>
  <c r="AQ132" i="12" s="1"/>
  <c r="AO136" i="8"/>
  <c r="AO44" i="12"/>
  <c r="AO42" i="12"/>
  <c r="AO41" i="12"/>
  <c r="AN40" i="12"/>
  <c r="AN39" i="12"/>
  <c r="AN36" i="12"/>
  <c r="AN35" i="12"/>
  <c r="AN34" i="12"/>
  <c r="AN33" i="12"/>
  <c r="AN32" i="12"/>
  <c r="AN31" i="12"/>
  <c r="AN30" i="12"/>
  <c r="AN29" i="12"/>
  <c r="AN28" i="12"/>
  <c r="AN27" i="12"/>
  <c r="AN26" i="12"/>
  <c r="AN25" i="12"/>
  <c r="AN24" i="12"/>
  <c r="AN23" i="12"/>
  <c r="AN22" i="12"/>
  <c r="AN21" i="12"/>
  <c r="AN20" i="12"/>
  <c r="AN19" i="12"/>
  <c r="AN18" i="12"/>
  <c r="AN17" i="12"/>
  <c r="AN16" i="12"/>
  <c r="AN15" i="12"/>
  <c r="AN14" i="12"/>
  <c r="AN13" i="12"/>
  <c r="AN12" i="12"/>
  <c r="AN11" i="12"/>
  <c r="AN10" i="12"/>
  <c r="AN9" i="12"/>
  <c r="AN8" i="12"/>
  <c r="AN7" i="12"/>
  <c r="AN6" i="12"/>
  <c r="AL135" i="8"/>
  <c r="AL43" i="12"/>
  <c r="AO5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L200" i="8"/>
  <c r="AL42" i="12"/>
  <c r="AN138" i="8"/>
  <c r="AO43" i="12"/>
  <c r="AO135" i="8"/>
  <c r="AP40" i="12"/>
  <c r="AO133" i="8"/>
  <c r="AP38" i="12"/>
  <c r="AM133" i="8"/>
  <c r="AN38" i="12"/>
  <c r="AN5" i="12"/>
  <c r="AP5" i="12"/>
  <c r="AO47" i="12"/>
  <c r="AO45" i="12"/>
  <c r="AO139" i="8"/>
  <c r="AP44" i="12"/>
  <c r="AM139" i="8"/>
  <c r="AN44" i="12"/>
  <c r="AO138" i="8"/>
  <c r="AP43" i="12"/>
  <c r="AM138" i="8"/>
  <c r="AN43" i="12"/>
  <c r="AP42" i="12"/>
  <c r="AM137" i="8"/>
  <c r="AN42" i="12"/>
  <c r="AP41" i="12"/>
  <c r="AO40" i="12"/>
  <c r="AO39" i="12"/>
  <c r="AO38" i="12"/>
  <c r="AO37" i="12"/>
  <c r="AO36" i="12"/>
  <c r="AO35" i="12"/>
  <c r="AO34" i="12"/>
  <c r="AO33" i="12"/>
  <c r="AO32" i="12"/>
  <c r="AO31" i="12"/>
  <c r="AO30" i="12"/>
  <c r="AO29" i="12"/>
  <c r="AO28" i="12"/>
  <c r="AO27" i="12"/>
  <c r="AO26" i="12"/>
  <c r="AO25" i="12"/>
  <c r="AO24" i="12"/>
  <c r="AO23" i="12"/>
  <c r="AO22" i="12"/>
  <c r="AO21" i="12"/>
  <c r="AO20" i="12"/>
  <c r="AO19" i="12"/>
  <c r="AO18" i="12"/>
  <c r="AO17" i="12"/>
  <c r="AO16" i="12"/>
  <c r="AO15" i="12"/>
  <c r="AO14" i="12"/>
  <c r="AO13" i="12"/>
  <c r="AO12" i="12"/>
  <c r="AO11" i="12"/>
  <c r="AO10" i="12"/>
  <c r="AO9" i="12"/>
  <c r="AO8" i="12"/>
  <c r="AO7" i="12"/>
  <c r="AO6" i="12"/>
  <c r="AN41" i="12"/>
  <c r="AL41" i="12"/>
  <c r="AM42" i="12"/>
  <c r="AM43" i="12"/>
  <c r="AN46" i="12"/>
  <c r="AO46" i="12"/>
  <c r="AP200" i="8"/>
  <c r="AO134" i="8"/>
  <c r="AP39" i="12"/>
  <c r="AM132" i="8"/>
  <c r="AN37" i="12"/>
  <c r="AN45" i="12"/>
  <c r="AM45" i="12"/>
  <c r="AM5" i="12"/>
  <c r="AM6" i="12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L44" i="12"/>
  <c r="AN127" i="8"/>
  <c r="AP196" i="8"/>
  <c r="AP119" i="8"/>
  <c r="AQ119" i="12" s="1"/>
  <c r="AP118" i="8"/>
  <c r="AQ118" i="12" s="1"/>
  <c r="AP117" i="8"/>
  <c r="AQ117" i="12" s="1"/>
  <c r="AP195" i="8"/>
  <c r="AP115" i="8"/>
  <c r="AQ115" i="12" s="1"/>
  <c r="AP114" i="8"/>
  <c r="AQ114" i="12" s="1"/>
  <c r="AP113" i="8"/>
  <c r="AQ113" i="12" s="1"/>
  <c r="AN113" i="8"/>
  <c r="AP194" i="8"/>
  <c r="AP111" i="8"/>
  <c r="AQ111" i="12" s="1"/>
  <c r="AP110" i="8"/>
  <c r="AQ110" i="12" s="1"/>
  <c r="AP109" i="8"/>
  <c r="AQ109" i="12" s="1"/>
  <c r="AP193" i="8"/>
  <c r="AP107" i="8"/>
  <c r="AQ107" i="12" s="1"/>
  <c r="AP106" i="8"/>
  <c r="AQ106" i="12" s="1"/>
  <c r="AP105" i="8"/>
  <c r="AQ105" i="12" s="1"/>
  <c r="AP192" i="8"/>
  <c r="AP103" i="8"/>
  <c r="AQ103" i="12" s="1"/>
  <c r="AP102" i="8"/>
  <c r="AQ102" i="12" s="1"/>
  <c r="AP101" i="8"/>
  <c r="AQ101" i="12" s="1"/>
  <c r="AM136" i="8"/>
  <c r="AO131" i="8"/>
  <c r="AO130" i="8"/>
  <c r="AO126" i="8"/>
  <c r="AO137" i="8"/>
  <c r="AO200" i="8"/>
  <c r="AO127" i="8"/>
  <c r="AO129" i="8"/>
  <c r="AN199" i="8"/>
  <c r="AN131" i="8"/>
  <c r="AO131" i="12" s="1"/>
  <c r="AN129" i="8"/>
  <c r="AN198" i="8"/>
  <c r="AN126" i="8"/>
  <c r="AN125" i="8"/>
  <c r="AN197" i="8"/>
  <c r="AN123" i="8"/>
  <c r="AN122" i="8"/>
  <c r="AN121" i="8"/>
  <c r="AN196" i="8"/>
  <c r="AN119" i="8"/>
  <c r="AN118" i="8"/>
  <c r="AN117" i="8"/>
  <c r="AN195" i="8"/>
  <c r="AN115" i="8"/>
  <c r="AN114" i="8"/>
  <c r="AN194" i="8"/>
  <c r="AN111" i="8"/>
  <c r="AN110" i="8"/>
  <c r="AN109" i="8"/>
  <c r="AN193" i="8"/>
  <c r="AN107" i="8"/>
  <c r="AN106" i="8"/>
  <c r="AN105" i="8"/>
  <c r="AN192" i="8"/>
  <c r="AN103" i="8"/>
  <c r="AN102" i="8"/>
  <c r="AN101" i="8"/>
  <c r="AN130" i="8"/>
  <c r="AM123" i="8"/>
  <c r="AM121" i="8"/>
  <c r="AM117" i="8"/>
  <c r="AM115" i="8"/>
  <c r="AM114" i="8"/>
  <c r="AM113" i="8"/>
  <c r="AM111" i="8"/>
  <c r="AM110" i="8"/>
  <c r="AM109" i="8"/>
  <c r="AM119" i="8"/>
  <c r="AM122" i="8"/>
  <c r="AN122" i="12" s="1"/>
  <c r="AM118" i="8"/>
  <c r="AM135" i="8"/>
  <c r="AM134" i="8"/>
  <c r="AM129" i="8"/>
  <c r="AM126" i="8"/>
  <c r="AM200" i="8"/>
  <c r="AM131" i="8"/>
  <c r="AM127" i="8"/>
  <c r="AM130" i="8"/>
  <c r="AM128" i="8"/>
  <c r="AM125" i="8"/>
  <c r="AP199" i="8"/>
  <c r="AP131" i="8"/>
  <c r="AQ131" i="12" s="1"/>
  <c r="AP198" i="8"/>
  <c r="AP130" i="8"/>
  <c r="AQ130" i="12" s="1"/>
  <c r="AP129" i="8"/>
  <c r="AQ129" i="12" s="1"/>
  <c r="AP127" i="8"/>
  <c r="AQ127" i="12" s="1"/>
  <c r="AP126" i="8"/>
  <c r="AQ126" i="12" s="1"/>
  <c r="AP125" i="8"/>
  <c r="AQ125" i="12" s="1"/>
  <c r="AP197" i="8"/>
  <c r="AP123" i="8"/>
  <c r="AQ123" i="12" s="1"/>
  <c r="AP122" i="8"/>
  <c r="AQ122" i="12" s="1"/>
  <c r="AP121" i="8"/>
  <c r="AQ121" i="12" s="1"/>
  <c r="AN191" i="8"/>
  <c r="AN100" i="8"/>
  <c r="AO198" i="8"/>
  <c r="AO125" i="8"/>
  <c r="AO197" i="8"/>
  <c r="AO124" i="8"/>
  <c r="AO123" i="8"/>
  <c r="AO122" i="8"/>
  <c r="AO121" i="8"/>
  <c r="AO196" i="8"/>
  <c r="AO120" i="8"/>
  <c r="AO119" i="8"/>
  <c r="AO118" i="8"/>
  <c r="AO117" i="8"/>
  <c r="AO195" i="8"/>
  <c r="AO116" i="8"/>
  <c r="AO115" i="8"/>
  <c r="AO114" i="8"/>
  <c r="AO113" i="8"/>
  <c r="AO194" i="8"/>
  <c r="AO112" i="8"/>
  <c r="AO111" i="8"/>
  <c r="AO110" i="8"/>
  <c r="AO109" i="8"/>
  <c r="AO193" i="8"/>
  <c r="AO108" i="8"/>
  <c r="AO107" i="8"/>
  <c r="AO106" i="8"/>
  <c r="AO105" i="8"/>
  <c r="AO192" i="8"/>
  <c r="AO104" i="8"/>
  <c r="AO103" i="8"/>
  <c r="AO102" i="8"/>
  <c r="AO191" i="8"/>
  <c r="AO101" i="8"/>
  <c r="AO100" i="8"/>
  <c r="AN134" i="8"/>
  <c r="AN133" i="8"/>
  <c r="AN139" i="8"/>
  <c r="AN135" i="8"/>
  <c r="AO199" i="8"/>
  <c r="AP191" i="8"/>
  <c r="AP100" i="8"/>
  <c r="AQ100" i="12" s="1"/>
  <c r="AN137" i="8"/>
  <c r="AN200" i="8"/>
  <c r="AN136" i="8"/>
  <c r="AM199" i="8"/>
  <c r="AM198" i="8"/>
  <c r="AM197" i="8"/>
  <c r="AM196" i="8"/>
  <c r="AM195" i="8"/>
  <c r="AM194" i="8"/>
  <c r="AM193" i="8"/>
  <c r="AM107" i="8"/>
  <c r="AM106" i="8"/>
  <c r="AM105" i="8"/>
  <c r="AM192" i="8"/>
  <c r="AM104" i="8"/>
  <c r="AM103" i="8"/>
  <c r="AM102" i="8"/>
  <c r="AM191" i="8"/>
  <c r="AM101" i="8"/>
  <c r="AM124" i="8"/>
  <c r="AM120" i="8"/>
  <c r="AM116" i="8"/>
  <c r="AM112" i="8"/>
  <c r="AM108" i="8"/>
  <c r="AM100" i="8"/>
  <c r="AO132" i="8"/>
  <c r="AO128" i="8"/>
  <c r="AP128" i="8"/>
  <c r="AQ128" i="12" s="1"/>
  <c r="AP124" i="8"/>
  <c r="AQ124" i="12" s="1"/>
  <c r="AP120" i="8"/>
  <c r="AQ120" i="12" s="1"/>
  <c r="AP116" i="8"/>
  <c r="AQ116" i="12" s="1"/>
  <c r="AP112" i="8"/>
  <c r="AQ112" i="12" s="1"/>
  <c r="AP108" i="8"/>
  <c r="AQ108" i="12" s="1"/>
  <c r="AP104" i="8"/>
  <c r="AQ104" i="12" s="1"/>
  <c r="AN132" i="8"/>
  <c r="AN128" i="8"/>
  <c r="AN124" i="8"/>
  <c r="AN120" i="8"/>
  <c r="AN116" i="8"/>
  <c r="AN112" i="8"/>
  <c r="AN108" i="8"/>
  <c r="AN104" i="8"/>
  <c r="AN119" i="12" l="1"/>
  <c r="AP136" i="12"/>
  <c r="AP139" i="12"/>
  <c r="AP138" i="12"/>
  <c r="AQ138" i="12"/>
  <c r="AP140" i="12"/>
  <c r="AQ140" i="12"/>
  <c r="AQ139" i="12"/>
  <c r="AQ142" i="12"/>
  <c r="AP142" i="12"/>
  <c r="AP137" i="12"/>
  <c r="AP143" i="12"/>
  <c r="AQ143" i="12"/>
  <c r="AP141" i="12"/>
  <c r="AQ141" i="12"/>
  <c r="AN100" i="12"/>
  <c r="AP107" i="12"/>
  <c r="AO134" i="12"/>
  <c r="AP118" i="12"/>
  <c r="AP111" i="12"/>
  <c r="AP114" i="12"/>
  <c r="AP103" i="12"/>
  <c r="AO135" i="12"/>
  <c r="AP102" i="12"/>
  <c r="AN125" i="12"/>
  <c r="AN131" i="12"/>
  <c r="AN102" i="12"/>
  <c r="AN103" i="12"/>
  <c r="AN129" i="12"/>
  <c r="AN107" i="12"/>
  <c r="AO112" i="12"/>
  <c r="AO128" i="12"/>
  <c r="AN101" i="12"/>
  <c r="AO136" i="12"/>
  <c r="AP101" i="12"/>
  <c r="AP110" i="12"/>
  <c r="AP113" i="12"/>
  <c r="AN118" i="12"/>
  <c r="AP117" i="12"/>
  <c r="AN106" i="12"/>
  <c r="AP106" i="12"/>
  <c r="AN127" i="12"/>
  <c r="AN123" i="12"/>
  <c r="AN117" i="12"/>
  <c r="AO104" i="12"/>
  <c r="AO120" i="12"/>
  <c r="AP132" i="12"/>
  <c r="AN105" i="12"/>
  <c r="AO137" i="12"/>
  <c r="AP105" i="12"/>
  <c r="AP115" i="12"/>
  <c r="AP121" i="12"/>
  <c r="AN130" i="12"/>
  <c r="AN126" i="12"/>
  <c r="AN113" i="12"/>
  <c r="AN121" i="12"/>
  <c r="AO133" i="12"/>
  <c r="AO108" i="12"/>
  <c r="AO124" i="12"/>
  <c r="AO139" i="12"/>
  <c r="AP109" i="12"/>
  <c r="AP119" i="12"/>
  <c r="AP122" i="12"/>
  <c r="AN109" i="12"/>
  <c r="AN114" i="12"/>
  <c r="AP123" i="12"/>
  <c r="AN110" i="12"/>
  <c r="AN115" i="12"/>
  <c r="AO130" i="12"/>
  <c r="AO116" i="12"/>
  <c r="AN111" i="12"/>
  <c r="AO126" i="12"/>
  <c r="AN138" i="12"/>
  <c r="AO132" i="12"/>
  <c r="AP128" i="12"/>
  <c r="AN108" i="12"/>
  <c r="AN116" i="12"/>
  <c r="AN124" i="12"/>
  <c r="AP100" i="12"/>
  <c r="AP108" i="12"/>
  <c r="AP116" i="12"/>
  <c r="AP124" i="12"/>
  <c r="AP125" i="12"/>
  <c r="AN128" i="12"/>
  <c r="AN135" i="12"/>
  <c r="AO101" i="12"/>
  <c r="AO103" i="12"/>
  <c r="AO105" i="12"/>
  <c r="AO107" i="12"/>
  <c r="AO109" i="12"/>
  <c r="AO111" i="12"/>
  <c r="AO114" i="12"/>
  <c r="AO118" i="12"/>
  <c r="AO122" i="12"/>
  <c r="AO129" i="12"/>
  <c r="AP127" i="12"/>
  <c r="AP130" i="12"/>
  <c r="AN136" i="12"/>
  <c r="AO127" i="12"/>
  <c r="AN132" i="12"/>
  <c r="AP134" i="12"/>
  <c r="AN139" i="12"/>
  <c r="AN112" i="12"/>
  <c r="AN120" i="12"/>
  <c r="AN104" i="12"/>
  <c r="AP104" i="12"/>
  <c r="AP112" i="12"/>
  <c r="AP120" i="12"/>
  <c r="AO100" i="12"/>
  <c r="AN134" i="12"/>
  <c r="AO102" i="12"/>
  <c r="AO106" i="12"/>
  <c r="AO110" i="12"/>
  <c r="AO115" i="12"/>
  <c r="AO117" i="12"/>
  <c r="AO119" i="12"/>
  <c r="AO121" i="12"/>
  <c r="AO123" i="12"/>
  <c r="AO125" i="12"/>
  <c r="AP129" i="12"/>
  <c r="AP126" i="12"/>
  <c r="AP131" i="12"/>
  <c r="AO113" i="12"/>
  <c r="AN137" i="12"/>
  <c r="AN133" i="12"/>
  <c r="AP133" i="12"/>
  <c r="AP135" i="12"/>
  <c r="AO138" i="12"/>
  <c r="D124" i="12" l="1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R132" i="12"/>
  <c r="S132" i="12"/>
  <c r="T132" i="12"/>
  <c r="U132" i="12"/>
  <c r="V132" i="12"/>
  <c r="W132" i="12"/>
  <c r="X132" i="12"/>
  <c r="Y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R133" i="12"/>
  <c r="S133" i="12"/>
  <c r="T133" i="12"/>
  <c r="U133" i="12"/>
  <c r="V133" i="12"/>
  <c r="W133" i="12"/>
  <c r="X133" i="12"/>
  <c r="Y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R134" i="12"/>
  <c r="S134" i="12"/>
  <c r="T134" i="12"/>
  <c r="U134" i="12"/>
  <c r="V134" i="12"/>
  <c r="W134" i="12"/>
  <c r="X134" i="12"/>
  <c r="Y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R135" i="12"/>
  <c r="S135" i="12"/>
  <c r="T135" i="12"/>
  <c r="U135" i="12"/>
  <c r="V135" i="12"/>
  <c r="W135" i="12"/>
  <c r="X135" i="12"/>
  <c r="Y135" i="12"/>
  <c r="Z128" i="12"/>
  <c r="Z129" i="12"/>
  <c r="Z130" i="12"/>
  <c r="Z131" i="12"/>
  <c r="Z132" i="12"/>
  <c r="Z133" i="12"/>
  <c r="Z134" i="12"/>
  <c r="Z135" i="12"/>
  <c r="AA128" i="12"/>
  <c r="AA129" i="12"/>
  <c r="AA130" i="12"/>
  <c r="AA131" i="12"/>
  <c r="AA132" i="12"/>
  <c r="AA133" i="12"/>
  <c r="AA134" i="12"/>
  <c r="AA135" i="12"/>
  <c r="AB128" i="12"/>
  <c r="AC128" i="12"/>
  <c r="AB129" i="12"/>
  <c r="AC129" i="12"/>
  <c r="AB130" i="12"/>
  <c r="AC130" i="12"/>
  <c r="AB131" i="12"/>
  <c r="AC131" i="12"/>
  <c r="AB132" i="12"/>
  <c r="AC132" i="12"/>
  <c r="AB133" i="12"/>
  <c r="AC133" i="12"/>
  <c r="AB134" i="12"/>
  <c r="AC134" i="12"/>
  <c r="AB135" i="12"/>
  <c r="AC135" i="12"/>
  <c r="AD128" i="12"/>
  <c r="AD129" i="12"/>
  <c r="AD130" i="12"/>
  <c r="AD131" i="12"/>
  <c r="AD132" i="12"/>
  <c r="AD133" i="12"/>
  <c r="AD134" i="12"/>
  <c r="AD135" i="12"/>
  <c r="AE132" i="12"/>
  <c r="AE133" i="12"/>
  <c r="AE134" i="12"/>
  <c r="AE135" i="12"/>
  <c r="AF132" i="12"/>
  <c r="AF133" i="12"/>
  <c r="AF134" i="12"/>
  <c r="AF135" i="12"/>
  <c r="AG132" i="12"/>
  <c r="AG133" i="12"/>
  <c r="AG134" i="12"/>
  <c r="AG135" i="12"/>
  <c r="AG40" i="12"/>
  <c r="AG41" i="12"/>
  <c r="AH41" i="12"/>
  <c r="AG42" i="12"/>
  <c r="AH42" i="12"/>
  <c r="AI42" i="12"/>
  <c r="AG43" i="12"/>
  <c r="AH43" i="12"/>
  <c r="AI43" i="12"/>
  <c r="AJ43" i="12"/>
  <c r="AG44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35" i="12"/>
  <c r="AB36" i="12"/>
  <c r="AB37" i="12"/>
  <c r="AB38" i="12"/>
  <c r="AB39" i="12"/>
  <c r="AB40" i="12"/>
  <c r="AB41" i="12"/>
  <c r="AB42" i="12"/>
  <c r="AB43" i="12"/>
  <c r="AB44" i="12"/>
  <c r="AC36" i="12"/>
  <c r="AC37" i="12"/>
  <c r="AD37" i="12"/>
  <c r="AC38" i="12"/>
  <c r="AD38" i="12"/>
  <c r="AE38" i="12"/>
  <c r="AC39" i="12"/>
  <c r="AD39" i="12"/>
  <c r="AE39" i="12"/>
  <c r="AC40" i="12"/>
  <c r="AD40" i="12"/>
  <c r="AE40" i="12"/>
  <c r="AC41" i="12"/>
  <c r="AD41" i="12"/>
  <c r="AE41" i="12"/>
  <c r="AC42" i="12"/>
  <c r="AD42" i="12"/>
  <c r="AE42" i="12"/>
  <c r="AC43" i="12"/>
  <c r="AD43" i="12"/>
  <c r="AE43" i="12"/>
  <c r="AC44" i="12"/>
  <c r="AD44" i="12"/>
  <c r="AE44" i="12"/>
  <c r="AF39" i="12"/>
  <c r="AF40" i="12"/>
  <c r="AF41" i="12"/>
  <c r="AF42" i="12"/>
  <c r="AF43" i="12"/>
  <c r="AF44" i="12"/>
  <c r="AK135" i="8" l="1"/>
  <c r="AI136" i="8"/>
  <c r="AJ136" i="8"/>
  <c r="AK136" i="8"/>
  <c r="AJ137" i="8"/>
  <c r="AK137" i="8"/>
  <c r="AL137" i="8"/>
  <c r="AM137" i="12" s="1"/>
  <c r="AK138" i="8"/>
  <c r="AL138" i="8"/>
  <c r="AM138" i="12" s="1"/>
  <c r="AL138" i="12" l="1"/>
  <c r="AL137" i="12"/>
  <c r="AM135" i="12"/>
  <c r="AL134" i="8"/>
  <c r="AM134" i="12" s="1"/>
  <c r="AL100" i="8"/>
  <c r="AM100" i="12" s="1"/>
  <c r="AK134" i="8"/>
  <c r="AL136" i="8"/>
  <c r="AM136" i="12" s="1"/>
  <c r="AL133" i="8"/>
  <c r="AM133" i="12" s="1"/>
  <c r="AL132" i="8"/>
  <c r="AM132" i="12" s="1"/>
  <c r="AL199" i="8"/>
  <c r="AL131" i="8"/>
  <c r="AM131" i="12" s="1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39" i="8"/>
  <c r="AK5" i="12"/>
  <c r="AL40" i="12"/>
  <c r="AJ40" i="12"/>
  <c r="AL39" i="12"/>
  <c r="AJ39" i="12"/>
  <c r="AL38" i="12"/>
  <c r="AJ38" i="12"/>
  <c r="AL37" i="12"/>
  <c r="AJ37" i="12"/>
  <c r="AL36" i="12"/>
  <c r="AJ36" i="12"/>
  <c r="AL35" i="12"/>
  <c r="AJ35" i="12"/>
  <c r="AL34" i="12"/>
  <c r="AJ34" i="12"/>
  <c r="AL33" i="12"/>
  <c r="AJ33" i="12"/>
  <c r="AL32" i="12"/>
  <c r="AJ32" i="12"/>
  <c r="AL31" i="12"/>
  <c r="AJ31" i="12"/>
  <c r="AL30" i="12"/>
  <c r="AJ30" i="12"/>
  <c r="AL29" i="12"/>
  <c r="AJ29" i="12"/>
  <c r="AL28" i="12"/>
  <c r="AJ28" i="12"/>
  <c r="AL27" i="12"/>
  <c r="AJ27" i="12"/>
  <c r="AL26" i="12"/>
  <c r="AJ26" i="12"/>
  <c r="AL25" i="12"/>
  <c r="AJ25" i="12"/>
  <c r="AL24" i="12"/>
  <c r="AJ24" i="12"/>
  <c r="AL23" i="12"/>
  <c r="AJ23" i="12"/>
  <c r="AL22" i="12"/>
  <c r="AJ22" i="12"/>
  <c r="AL21" i="12"/>
  <c r="AJ21" i="12"/>
  <c r="AL20" i="12"/>
  <c r="AJ20" i="12"/>
  <c r="AL19" i="12"/>
  <c r="AJ19" i="12"/>
  <c r="AL18" i="12"/>
  <c r="AJ18" i="12"/>
  <c r="AL17" i="12"/>
  <c r="AJ17" i="12"/>
  <c r="AL16" i="12"/>
  <c r="AJ16" i="12"/>
  <c r="AL15" i="12"/>
  <c r="AJ15" i="12"/>
  <c r="AL14" i="12"/>
  <c r="AJ14" i="12"/>
  <c r="AL13" i="12"/>
  <c r="AJ13" i="12"/>
  <c r="AL12" i="12"/>
  <c r="AJ12" i="12"/>
  <c r="AL11" i="12"/>
  <c r="AJ11" i="12"/>
  <c r="AL10" i="12"/>
  <c r="AJ10" i="12"/>
  <c r="AL9" i="12"/>
  <c r="AJ9" i="12"/>
  <c r="AL8" i="12"/>
  <c r="AJ8" i="12"/>
  <c r="AL7" i="12"/>
  <c r="AJ7" i="12"/>
  <c r="AL6" i="12"/>
  <c r="AJ6" i="12"/>
  <c r="AK42" i="12"/>
  <c r="AJ42" i="12"/>
  <c r="AI41" i="12"/>
  <c r="AJ41" i="12"/>
  <c r="AI191" i="8"/>
  <c r="AJ5" i="12"/>
  <c r="AK43" i="12"/>
  <c r="AL5" i="12"/>
  <c r="AK41" i="12"/>
  <c r="AK40" i="12"/>
  <c r="AK39" i="12"/>
  <c r="AK38" i="12"/>
  <c r="AK37" i="12"/>
  <c r="AK36" i="12"/>
  <c r="AK35" i="12"/>
  <c r="AK34" i="12"/>
  <c r="AK33" i="12"/>
  <c r="AK32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3" i="12"/>
  <c r="AK12" i="12"/>
  <c r="AK11" i="12"/>
  <c r="AK10" i="12"/>
  <c r="AK9" i="12"/>
  <c r="AK8" i="12"/>
  <c r="AK7" i="12"/>
  <c r="AK6" i="12"/>
  <c r="AI40" i="12"/>
  <c r="AH40" i="12"/>
  <c r="AH135" i="8"/>
  <c r="AL198" i="8"/>
  <c r="AL195" i="8"/>
  <c r="AL194" i="8"/>
  <c r="AL193" i="8"/>
  <c r="AL192" i="8"/>
  <c r="AK129" i="8"/>
  <c r="AK133" i="8"/>
  <c r="AK130" i="8"/>
  <c r="AI128" i="8"/>
  <c r="AI127" i="8"/>
  <c r="AI126" i="8"/>
  <c r="AI125" i="8"/>
  <c r="AI124" i="8"/>
  <c r="AI123" i="8"/>
  <c r="AI122" i="8"/>
  <c r="AI121" i="8"/>
  <c r="AI120" i="8"/>
  <c r="AI119" i="8"/>
  <c r="AI118" i="8"/>
  <c r="AI117" i="8"/>
  <c r="AI116" i="8"/>
  <c r="AI115" i="8"/>
  <c r="AI114" i="8"/>
  <c r="AI113" i="8"/>
  <c r="AI112" i="8"/>
  <c r="AI111" i="8"/>
  <c r="AI110" i="8"/>
  <c r="AI109" i="8"/>
  <c r="AI108" i="8"/>
  <c r="AI107" i="8"/>
  <c r="AI106" i="8"/>
  <c r="AI105" i="8"/>
  <c r="AI104" i="8"/>
  <c r="AI103" i="8"/>
  <c r="AI102" i="8"/>
  <c r="AI101" i="8"/>
  <c r="AI135" i="8"/>
  <c r="AJ134" i="8"/>
  <c r="AI131" i="8"/>
  <c r="AJ130" i="8"/>
  <c r="AL197" i="8"/>
  <c r="AL196" i="8"/>
  <c r="AL191" i="8"/>
  <c r="AJ128" i="8"/>
  <c r="AJ127" i="8"/>
  <c r="AJ126" i="8"/>
  <c r="AJ125" i="8"/>
  <c r="AJ124" i="8"/>
  <c r="AJ123" i="8"/>
  <c r="AJ122" i="8"/>
  <c r="AJ121" i="8"/>
  <c r="AJ120" i="8"/>
  <c r="AJ119" i="8"/>
  <c r="AJ118" i="8"/>
  <c r="AJ117" i="8"/>
  <c r="AJ116" i="8"/>
  <c r="AJ115" i="8"/>
  <c r="AJ114" i="8"/>
  <c r="AJ113" i="8"/>
  <c r="AJ112" i="8"/>
  <c r="AJ111" i="8"/>
  <c r="AJ110" i="8"/>
  <c r="AJ109" i="8"/>
  <c r="AJ108" i="8"/>
  <c r="AJ107" i="8"/>
  <c r="AJ106" i="8"/>
  <c r="AJ105" i="8"/>
  <c r="AJ100" i="8"/>
  <c r="AJ103" i="8"/>
  <c r="AJ102" i="8"/>
  <c r="AJ101" i="8"/>
  <c r="AJ135" i="8"/>
  <c r="AI132" i="8"/>
  <c r="AJ131" i="8"/>
  <c r="AI199" i="8"/>
  <c r="AI198" i="8"/>
  <c r="AI197" i="8"/>
  <c r="AI196" i="8"/>
  <c r="AI195" i="8"/>
  <c r="AI194" i="8"/>
  <c r="AI193" i="8"/>
  <c r="AI192" i="8"/>
  <c r="AI100" i="8"/>
  <c r="AK128" i="8"/>
  <c r="AK127" i="8"/>
  <c r="AK126" i="8"/>
  <c r="AK125" i="8"/>
  <c r="AK124" i="8"/>
  <c r="AK123" i="8"/>
  <c r="AK122" i="8"/>
  <c r="AK121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0" i="8"/>
  <c r="AK103" i="8"/>
  <c r="AK102" i="8"/>
  <c r="AK101" i="8"/>
  <c r="AI133" i="8"/>
  <c r="AJ132" i="8"/>
  <c r="AK131" i="8"/>
  <c r="AI129" i="8"/>
  <c r="AJ199" i="8"/>
  <c r="AJ198" i="8"/>
  <c r="AJ197" i="8"/>
  <c r="AJ196" i="8"/>
  <c r="AJ195" i="8"/>
  <c r="AJ194" i="8"/>
  <c r="AJ193" i="8"/>
  <c r="AJ192" i="8"/>
  <c r="AJ191" i="8"/>
  <c r="AI134" i="8"/>
  <c r="AJ133" i="8"/>
  <c r="AK132" i="8"/>
  <c r="AI130" i="8"/>
  <c r="AJ129" i="8"/>
  <c r="AK199" i="8"/>
  <c r="AK198" i="8"/>
  <c r="AK197" i="8"/>
  <c r="AK196" i="8"/>
  <c r="AK195" i="8"/>
  <c r="AK194" i="8"/>
  <c r="AK193" i="8"/>
  <c r="AK192" i="8"/>
  <c r="AK191" i="8"/>
  <c r="AK104" i="8"/>
  <c r="AJ104" i="8"/>
  <c r="AK134" i="12" l="1"/>
  <c r="AK130" i="12"/>
  <c r="AL104" i="12"/>
  <c r="AL129" i="12"/>
  <c r="AL136" i="12"/>
  <c r="AM139" i="12"/>
  <c r="AL139" i="12"/>
  <c r="AL127" i="12"/>
  <c r="AL118" i="12"/>
  <c r="AL130" i="12"/>
  <c r="AJ134" i="12"/>
  <c r="AL131" i="12"/>
  <c r="AJ130" i="12"/>
  <c r="AL122" i="12"/>
  <c r="AK104" i="12"/>
  <c r="AK133" i="12"/>
  <c r="AJ129" i="12"/>
  <c r="AK132" i="12"/>
  <c r="AL135" i="12"/>
  <c r="AL102" i="12"/>
  <c r="AL100" i="12"/>
  <c r="AL114" i="12"/>
  <c r="AL120" i="12"/>
  <c r="AL124" i="12"/>
  <c r="AL106" i="12"/>
  <c r="AL108" i="12"/>
  <c r="AL110" i="12"/>
  <c r="AL112" i="12"/>
  <c r="AL126" i="12"/>
  <c r="AK131" i="12"/>
  <c r="AJ101" i="12"/>
  <c r="AJ103" i="12"/>
  <c r="AJ105" i="12"/>
  <c r="AJ107" i="12"/>
  <c r="AJ109" i="12"/>
  <c r="AJ111" i="12"/>
  <c r="AJ113" i="12"/>
  <c r="AJ115" i="12"/>
  <c r="AJ117" i="12"/>
  <c r="AJ119" i="12"/>
  <c r="AJ121" i="12"/>
  <c r="AJ123" i="12"/>
  <c r="AJ125" i="12"/>
  <c r="AJ127" i="12"/>
  <c r="AL116" i="12"/>
  <c r="AL128" i="12"/>
  <c r="AK135" i="12"/>
  <c r="AK102" i="12"/>
  <c r="AK100" i="12"/>
  <c r="AK106" i="12"/>
  <c r="AK108" i="12"/>
  <c r="AK110" i="12"/>
  <c r="AK112" i="12"/>
  <c r="AK114" i="12"/>
  <c r="AK116" i="12"/>
  <c r="AK118" i="12"/>
  <c r="AK120" i="12"/>
  <c r="AK122" i="12"/>
  <c r="AK124" i="12"/>
  <c r="AK126" i="12"/>
  <c r="AK128" i="12"/>
  <c r="AJ135" i="12"/>
  <c r="AL132" i="12"/>
  <c r="AJ133" i="12"/>
  <c r="AL101" i="12"/>
  <c r="AL103" i="12"/>
  <c r="AL105" i="12"/>
  <c r="AL107" i="12"/>
  <c r="AL109" i="12"/>
  <c r="AL111" i="12"/>
  <c r="AL113" i="12"/>
  <c r="AL115" i="12"/>
  <c r="AL117" i="12"/>
  <c r="AL119" i="12"/>
  <c r="AL121" i="12"/>
  <c r="AL123" i="12"/>
  <c r="AL125" i="12"/>
  <c r="AJ100" i="12"/>
  <c r="AJ132" i="12"/>
  <c r="AK101" i="12"/>
  <c r="AK103" i="12"/>
  <c r="AK105" i="12"/>
  <c r="AK107" i="12"/>
  <c r="AK109" i="12"/>
  <c r="AK111" i="12"/>
  <c r="AK113" i="12"/>
  <c r="AK115" i="12"/>
  <c r="AK117" i="12"/>
  <c r="AK119" i="12"/>
  <c r="AK121" i="12"/>
  <c r="AK123" i="12"/>
  <c r="AK125" i="12"/>
  <c r="AK127" i="12"/>
  <c r="AJ102" i="12"/>
  <c r="AJ104" i="12"/>
  <c r="AJ106" i="12"/>
  <c r="AJ108" i="12"/>
  <c r="AJ110" i="12"/>
  <c r="AJ112" i="12"/>
  <c r="AJ114" i="12"/>
  <c r="AJ116" i="12"/>
  <c r="AJ118" i="12"/>
  <c r="AJ120" i="12"/>
  <c r="AJ122" i="12"/>
  <c r="AJ124" i="12"/>
  <c r="AJ126" i="12"/>
  <c r="AJ128" i="12"/>
  <c r="AL133" i="12"/>
  <c r="AL134" i="12"/>
  <c r="AI135" i="12"/>
  <c r="AH135" i="12"/>
  <c r="AK129" i="12"/>
  <c r="AJ131" i="12"/>
  <c r="AI6" i="12" l="1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8" i="12"/>
  <c r="AI39" i="12"/>
  <c r="AI5" i="12"/>
  <c r="AI37" i="12" l="1"/>
  <c r="AH199" i="8"/>
  <c r="AH38" i="12"/>
  <c r="AG37" i="12"/>
  <c r="AG36" i="12"/>
  <c r="AG35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G34" i="12"/>
  <c r="AF129" i="8"/>
  <c r="AG5" i="12"/>
  <c r="AF100" i="8"/>
  <c r="AG39" i="12"/>
  <c r="AH39" i="12"/>
  <c r="AF5" i="12"/>
  <c r="AG38" i="12"/>
  <c r="AF38" i="12"/>
  <c r="AE37" i="12"/>
  <c r="AF37" i="12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F17" i="12"/>
  <c r="AF16" i="12"/>
  <c r="AF15" i="12"/>
  <c r="AF14" i="12"/>
  <c r="AF13" i="12"/>
  <c r="AF12" i="12"/>
  <c r="AF11" i="12"/>
  <c r="AF10" i="12"/>
  <c r="AF9" i="12"/>
  <c r="AF8" i="12"/>
  <c r="AF7" i="12"/>
  <c r="AF6" i="12"/>
  <c r="AH5" i="12"/>
  <c r="AH37" i="12"/>
  <c r="AH36" i="12"/>
  <c r="AH35" i="12"/>
  <c r="AH34" i="12"/>
  <c r="AH33" i="12"/>
  <c r="AH32" i="12"/>
  <c r="AH31" i="12"/>
  <c r="AH30" i="12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  <c r="AG100" i="8"/>
  <c r="AH134" i="8"/>
  <c r="AH133" i="8"/>
  <c r="AH132" i="8"/>
  <c r="AH131" i="8"/>
  <c r="AI131" i="12" s="1"/>
  <c r="AH130" i="8"/>
  <c r="AI130" i="12" s="1"/>
  <c r="AH129" i="8"/>
  <c r="AI129" i="12" s="1"/>
  <c r="AE100" i="8"/>
  <c r="AF131" i="8"/>
  <c r="AF130" i="8"/>
  <c r="AF198" i="8"/>
  <c r="AF127" i="8"/>
  <c r="AH126" i="8"/>
  <c r="AI126" i="12" s="1"/>
  <c r="AH125" i="8"/>
  <c r="AI125" i="12" s="1"/>
  <c r="AH197" i="8"/>
  <c r="AH123" i="8"/>
  <c r="AI123" i="12" s="1"/>
  <c r="AH122" i="8"/>
  <c r="AI122" i="12" s="1"/>
  <c r="AH121" i="8"/>
  <c r="AI121" i="12" s="1"/>
  <c r="AH196" i="8"/>
  <c r="AH119" i="8"/>
  <c r="AI119" i="12" s="1"/>
  <c r="AH118" i="8"/>
  <c r="AI118" i="12" s="1"/>
  <c r="AF117" i="8"/>
  <c r="AF195" i="8"/>
  <c r="AH115" i="8"/>
  <c r="AI115" i="12" s="1"/>
  <c r="AH114" i="8"/>
  <c r="AI114" i="12" s="1"/>
  <c r="AH113" i="8"/>
  <c r="AI113" i="12" s="1"/>
  <c r="AH194" i="8"/>
  <c r="AH111" i="8"/>
  <c r="AI111" i="12" s="1"/>
  <c r="AH110" i="8"/>
  <c r="AI110" i="12" s="1"/>
  <c r="AF109" i="8"/>
  <c r="AF191" i="8"/>
  <c r="AH191" i="8"/>
  <c r="AG131" i="8"/>
  <c r="AE131" i="8"/>
  <c r="AG130" i="8"/>
  <c r="AE130" i="8"/>
  <c r="AG129" i="8"/>
  <c r="AE129" i="8"/>
  <c r="AG128" i="8"/>
  <c r="AE198" i="8"/>
  <c r="AG127" i="8"/>
  <c r="AE127" i="8"/>
  <c r="AG126" i="8"/>
  <c r="AE126" i="8"/>
  <c r="AG125" i="8"/>
  <c r="AE125" i="8"/>
  <c r="AG124" i="8"/>
  <c r="AE124" i="8"/>
  <c r="AG123" i="8"/>
  <c r="AE123" i="8"/>
  <c r="AG122" i="8"/>
  <c r="AE122" i="8"/>
  <c r="AG121" i="8"/>
  <c r="AE121" i="8"/>
  <c r="AG196" i="8"/>
  <c r="AE196" i="8"/>
  <c r="AG119" i="8"/>
  <c r="AE119" i="8"/>
  <c r="AG118" i="8"/>
  <c r="AE118" i="8"/>
  <c r="AG117" i="8"/>
  <c r="AE117" i="8"/>
  <c r="AG116" i="8"/>
  <c r="AE116" i="8"/>
  <c r="AG115" i="8"/>
  <c r="AE115" i="8"/>
  <c r="AG114" i="8"/>
  <c r="AE114" i="8"/>
  <c r="AG113" i="8"/>
  <c r="AE113" i="8"/>
  <c r="AG194" i="8"/>
  <c r="AE194" i="8"/>
  <c r="AG111" i="8"/>
  <c r="AE111" i="8"/>
  <c r="AG110" i="8"/>
  <c r="AE110" i="8"/>
  <c r="AG109" i="8"/>
  <c r="AE109" i="8"/>
  <c r="AG108" i="8"/>
  <c r="AE108" i="8"/>
  <c r="AG107" i="8"/>
  <c r="AE107" i="8"/>
  <c r="AG106" i="8"/>
  <c r="AE106" i="8"/>
  <c r="AG105" i="8"/>
  <c r="AE105" i="8"/>
  <c r="AG192" i="8"/>
  <c r="AE192" i="8"/>
  <c r="AG103" i="8"/>
  <c r="AE103" i="8"/>
  <c r="AG102" i="8"/>
  <c r="AE102" i="8"/>
  <c r="AG101" i="8"/>
  <c r="AE101" i="8"/>
  <c r="AH198" i="8"/>
  <c r="AH127" i="8"/>
  <c r="AI127" i="12" s="1"/>
  <c r="AF126" i="8"/>
  <c r="AF125" i="8"/>
  <c r="AF197" i="8"/>
  <c r="AF123" i="8"/>
  <c r="AF122" i="8"/>
  <c r="AF121" i="8"/>
  <c r="AF196" i="8"/>
  <c r="AF119" i="8"/>
  <c r="AF118" i="8"/>
  <c r="AH117" i="8"/>
  <c r="AI117" i="12" s="1"/>
  <c r="AH195" i="8"/>
  <c r="AF115" i="8"/>
  <c r="AF114" i="8"/>
  <c r="AF113" i="8"/>
  <c r="AF194" i="8"/>
  <c r="AF111" i="8"/>
  <c r="AF110" i="8"/>
  <c r="AH109" i="8"/>
  <c r="AI109" i="12" s="1"/>
  <c r="AH193" i="8"/>
  <c r="AF193" i="8"/>
  <c r="AH107" i="8"/>
  <c r="AI107" i="12" s="1"/>
  <c r="AF107" i="8"/>
  <c r="AH106" i="8"/>
  <c r="AI106" i="12" s="1"/>
  <c r="AF106" i="8"/>
  <c r="AH105" i="8"/>
  <c r="AI105" i="12" s="1"/>
  <c r="AF105" i="8"/>
  <c r="AH192" i="8"/>
  <c r="AF192" i="8"/>
  <c r="AH103" i="8"/>
  <c r="AI103" i="12" s="1"/>
  <c r="AF103" i="8"/>
  <c r="AH102" i="8"/>
  <c r="AI102" i="12" s="1"/>
  <c r="AF102" i="8"/>
  <c r="AH101" i="8"/>
  <c r="AI101" i="12" s="1"/>
  <c r="AF101" i="8"/>
  <c r="AH124" i="8"/>
  <c r="AI124" i="12" s="1"/>
  <c r="AF124" i="8"/>
  <c r="AH120" i="8"/>
  <c r="AI120" i="12" s="1"/>
  <c r="AF120" i="8"/>
  <c r="AH116" i="8"/>
  <c r="AI116" i="12" s="1"/>
  <c r="AF116" i="8"/>
  <c r="AH112" i="8"/>
  <c r="AI112" i="12" s="1"/>
  <c r="AF112" i="8"/>
  <c r="AH108" i="8"/>
  <c r="AI108" i="12" s="1"/>
  <c r="AF108" i="8"/>
  <c r="AH104" i="8"/>
  <c r="AI104" i="12" s="1"/>
  <c r="AF104" i="8"/>
  <c r="AH100" i="8"/>
  <c r="AI100" i="12" s="1"/>
  <c r="AH128" i="8"/>
  <c r="AI128" i="12" s="1"/>
  <c r="AF128" i="8"/>
  <c r="AG198" i="8"/>
  <c r="AG197" i="8"/>
  <c r="AE197" i="8"/>
  <c r="AG195" i="8"/>
  <c r="AE195" i="8"/>
  <c r="AG193" i="8"/>
  <c r="AE193" i="8"/>
  <c r="AG191" i="8"/>
  <c r="AE191" i="8"/>
  <c r="AG120" i="8"/>
  <c r="AE120" i="8"/>
  <c r="AG112" i="8"/>
  <c r="AE112" i="8"/>
  <c r="AG104" i="8"/>
  <c r="AE104" i="8"/>
  <c r="AE128" i="8"/>
  <c r="AH112" i="12" l="1"/>
  <c r="AG128" i="12"/>
  <c r="AG110" i="12"/>
  <c r="AG114" i="12"/>
  <c r="AG118" i="12"/>
  <c r="AG122" i="12"/>
  <c r="AG126" i="12"/>
  <c r="AG100" i="12"/>
  <c r="AH110" i="12"/>
  <c r="AH114" i="12"/>
  <c r="AH118" i="12"/>
  <c r="AH122" i="12"/>
  <c r="AH126" i="12"/>
  <c r="AH130" i="12"/>
  <c r="AH120" i="12"/>
  <c r="AH104" i="12"/>
  <c r="AG116" i="12"/>
  <c r="AG124" i="12"/>
  <c r="AG119" i="12"/>
  <c r="AG121" i="12"/>
  <c r="AG123" i="12"/>
  <c r="AG125" i="12"/>
  <c r="AH111" i="12"/>
  <c r="AH113" i="12"/>
  <c r="AH115" i="12"/>
  <c r="AH119" i="12"/>
  <c r="AH121" i="12"/>
  <c r="AH123" i="12"/>
  <c r="AH125" i="12"/>
  <c r="AH129" i="12"/>
  <c r="AH131" i="12"/>
  <c r="AG108" i="12"/>
  <c r="AG101" i="12"/>
  <c r="AG102" i="12"/>
  <c r="AG103" i="12"/>
  <c r="AG105" i="12"/>
  <c r="AG106" i="12"/>
  <c r="AG107" i="12"/>
  <c r="AG111" i="12"/>
  <c r="AG113" i="12"/>
  <c r="AG115" i="12"/>
  <c r="AE128" i="12"/>
  <c r="AF128" i="12"/>
  <c r="AF100" i="12"/>
  <c r="AH134" i="12"/>
  <c r="AI134" i="12"/>
  <c r="AH101" i="12"/>
  <c r="AH102" i="12"/>
  <c r="AH103" i="12"/>
  <c r="AH105" i="12"/>
  <c r="AH106" i="12"/>
  <c r="AH107" i="12"/>
  <c r="AH108" i="12"/>
  <c r="AH109" i="12"/>
  <c r="AH116" i="12"/>
  <c r="AH117" i="12"/>
  <c r="AH124" i="12"/>
  <c r="AH127" i="12"/>
  <c r="AH128" i="12"/>
  <c r="AG130" i="12"/>
  <c r="AF104" i="12"/>
  <c r="AF112" i="12"/>
  <c r="AF120" i="12"/>
  <c r="AF101" i="12"/>
  <c r="AF102" i="12"/>
  <c r="AF103" i="12"/>
  <c r="AF105" i="12"/>
  <c r="AF106" i="12"/>
  <c r="AF107" i="12"/>
  <c r="AF108" i="12"/>
  <c r="AF109" i="12"/>
  <c r="AF110" i="12"/>
  <c r="AF111" i="12"/>
  <c r="AF113" i="12"/>
  <c r="AF114" i="12"/>
  <c r="AF115" i="12"/>
  <c r="AF116" i="12"/>
  <c r="AF117" i="12"/>
  <c r="AF118" i="12"/>
  <c r="AF119" i="12"/>
  <c r="AF121" i="12"/>
  <c r="AF122" i="12"/>
  <c r="AF123" i="12"/>
  <c r="AF124" i="12"/>
  <c r="AF125" i="12"/>
  <c r="AF126" i="12"/>
  <c r="AF127" i="12"/>
  <c r="AE129" i="12"/>
  <c r="AF129" i="12"/>
  <c r="AE130" i="12"/>
  <c r="AF130" i="12"/>
  <c r="AE131" i="12"/>
  <c r="AF131" i="12"/>
  <c r="AH132" i="12"/>
  <c r="AI132" i="12"/>
  <c r="AI133" i="12"/>
  <c r="AH133" i="12"/>
  <c r="AG104" i="12"/>
  <c r="AG112" i="12"/>
  <c r="AG120" i="12"/>
  <c r="AG109" i="12"/>
  <c r="AG117" i="12"/>
  <c r="AG127" i="12"/>
  <c r="AG129" i="12"/>
  <c r="AG131" i="12"/>
  <c r="AH100" i="12"/>
  <c r="A99" i="25" l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E6" i="12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AE26" i="12"/>
  <c r="AE27" i="12"/>
  <c r="AE28" i="12"/>
  <c r="AE29" i="12"/>
  <c r="AE30" i="12"/>
  <c r="AE31" i="12"/>
  <c r="AE32" i="12"/>
  <c r="AE33" i="12"/>
  <c r="AE34" i="12"/>
  <c r="AE35" i="12"/>
  <c r="AE5" i="12"/>
  <c r="AD6" i="12"/>
  <c r="AD7" i="12"/>
  <c r="AD8" i="12"/>
  <c r="AD9" i="12"/>
  <c r="AD10" i="12"/>
  <c r="AD11" i="12"/>
  <c r="AD12" i="12"/>
  <c r="AD13" i="12"/>
  <c r="AD14" i="12"/>
  <c r="AD15" i="12"/>
  <c r="AD16" i="12"/>
  <c r="AD17" i="12"/>
  <c r="AD18" i="12"/>
  <c r="AD19" i="12"/>
  <c r="AD20" i="12"/>
  <c r="AD21" i="12"/>
  <c r="AD22" i="12"/>
  <c r="AD23" i="12"/>
  <c r="AD24" i="12"/>
  <c r="AD25" i="12"/>
  <c r="AD26" i="12"/>
  <c r="AD27" i="12"/>
  <c r="AD28" i="12"/>
  <c r="AD29" i="12"/>
  <c r="AD30" i="12"/>
  <c r="AD31" i="12"/>
  <c r="AD32" i="12"/>
  <c r="AD33" i="12"/>
  <c r="AD34" i="12"/>
  <c r="AA15" i="12"/>
  <c r="AA23" i="12"/>
  <c r="AA25" i="12"/>
  <c r="AA27" i="12"/>
  <c r="AA5" i="12"/>
  <c r="E105" i="8"/>
  <c r="F106" i="8"/>
  <c r="H108" i="8"/>
  <c r="I109" i="8"/>
  <c r="K111" i="8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G5" i="12"/>
  <c r="I5" i="12"/>
  <c r="K5" i="12"/>
  <c r="O5" i="12"/>
  <c r="S5" i="12"/>
  <c r="U5" i="12"/>
  <c r="W5" i="12"/>
  <c r="Y5" i="12"/>
  <c r="D6" i="12"/>
  <c r="I101" i="8"/>
  <c r="D7" i="12"/>
  <c r="I7" i="12"/>
  <c r="K7" i="12"/>
  <c r="D103" i="8"/>
  <c r="K103" i="8"/>
  <c r="K9" i="12"/>
  <c r="O9" i="12"/>
  <c r="Q9" i="12"/>
  <c r="G101" i="8"/>
  <c r="P105" i="8"/>
  <c r="R101" i="8"/>
  <c r="X101" i="8"/>
  <c r="R11" i="12"/>
  <c r="V11" i="12"/>
  <c r="W102" i="8"/>
  <c r="Z11" i="12"/>
  <c r="O107" i="8"/>
  <c r="Q107" i="8"/>
  <c r="U103" i="8"/>
  <c r="J13" i="12"/>
  <c r="M104" i="8"/>
  <c r="O13" i="12"/>
  <c r="Q13" i="12"/>
  <c r="S13" i="12"/>
  <c r="U13" i="12"/>
  <c r="L14" i="12"/>
  <c r="T109" i="8"/>
  <c r="M15" i="12"/>
  <c r="Q15" i="12"/>
  <c r="S110" i="8"/>
  <c r="M16" i="12"/>
  <c r="N16" i="12"/>
  <c r="N17" i="12"/>
  <c r="R17" i="12"/>
  <c r="S17" i="12"/>
  <c r="U17" i="12"/>
  <c r="W17" i="12"/>
  <c r="P18" i="12"/>
  <c r="T18" i="12"/>
  <c r="Q19" i="12"/>
  <c r="U19" i="12"/>
  <c r="Y114" i="8"/>
  <c r="Q20" i="12"/>
  <c r="R20" i="12"/>
  <c r="U20" i="12"/>
  <c r="Y111" i="8"/>
  <c r="R21" i="12"/>
  <c r="V21" i="12"/>
  <c r="W21" i="12"/>
  <c r="Y21" i="12"/>
  <c r="T22" i="12"/>
  <c r="X22" i="12"/>
  <c r="U23" i="12"/>
  <c r="U24" i="12"/>
  <c r="V24" i="12"/>
  <c r="V25" i="12"/>
  <c r="W26" i="12"/>
  <c r="X26" i="12"/>
  <c r="Y27" i="12"/>
  <c r="Z28" i="12"/>
  <c r="F100" i="8"/>
  <c r="H100" i="8"/>
  <c r="K100" i="8"/>
  <c r="O100" i="8"/>
  <c r="Q100" i="8"/>
  <c r="S100" i="8"/>
  <c r="W100" i="8"/>
  <c r="Y100" i="8"/>
  <c r="J101" i="8"/>
  <c r="P101" i="8"/>
  <c r="O102" i="8"/>
  <c r="Z102" i="8"/>
  <c r="M103" i="8"/>
  <c r="P103" i="8"/>
  <c r="R103" i="8"/>
  <c r="T103" i="8"/>
  <c r="V103" i="8"/>
  <c r="X103" i="8"/>
  <c r="Z103" i="8"/>
  <c r="J104" i="8"/>
  <c r="O104" i="8"/>
  <c r="S104" i="8"/>
  <c r="U104" i="8"/>
  <c r="W104" i="8"/>
  <c r="M105" i="8"/>
  <c r="Q105" i="8"/>
  <c r="U105" i="8"/>
  <c r="Y105" i="8"/>
  <c r="P106" i="8"/>
  <c r="T106" i="8"/>
  <c r="X106" i="8"/>
  <c r="M107" i="8"/>
  <c r="P107" i="8"/>
  <c r="R107" i="8"/>
  <c r="T107" i="8"/>
  <c r="V107" i="8"/>
  <c r="Z107" i="8"/>
  <c r="S108" i="8"/>
  <c r="W108" i="8"/>
  <c r="Q109" i="8"/>
  <c r="U109" i="8"/>
  <c r="Y109" i="8"/>
  <c r="R110" i="8"/>
  <c r="V110" i="8"/>
  <c r="X110" i="8"/>
  <c r="Z110" i="8"/>
  <c r="X111" i="8"/>
  <c r="Z111" i="8"/>
  <c r="R112" i="8"/>
  <c r="W112" i="8"/>
  <c r="Y112" i="8"/>
  <c r="S114" i="8"/>
  <c r="V114" i="8"/>
  <c r="Z114" i="8"/>
  <c r="CQ4" i="8"/>
  <c r="DD5" i="8"/>
  <c r="CO8" i="8"/>
  <c r="CP8" i="8" s="1"/>
  <c r="DB6" i="8"/>
  <c r="CN33" i="8"/>
  <c r="CN34" i="8"/>
  <c r="CN35" i="8"/>
  <c r="CN36" i="8"/>
  <c r="CN37" i="8"/>
  <c r="CN38" i="8"/>
  <c r="CN39" i="8"/>
  <c r="CN40" i="8"/>
  <c r="CN41" i="8"/>
  <c r="C101" i="8"/>
  <c r="CN42" i="8"/>
  <c r="D102" i="8"/>
  <c r="CN43" i="8"/>
  <c r="C103" i="8"/>
  <c r="CN44" i="8"/>
  <c r="C104" i="8"/>
  <c r="F104" i="8"/>
  <c r="CN45" i="8"/>
  <c r="C105" i="8"/>
  <c r="F105" i="8"/>
  <c r="CN46" i="8"/>
  <c r="C106" i="8"/>
  <c r="D106" i="8"/>
  <c r="G106" i="8"/>
  <c r="CN47" i="8"/>
  <c r="C107" i="8"/>
  <c r="D107" i="8"/>
  <c r="E107" i="8"/>
  <c r="G107" i="8"/>
  <c r="I107" i="8"/>
  <c r="CN48" i="8"/>
  <c r="C108" i="8"/>
  <c r="D108" i="8"/>
  <c r="E108" i="8"/>
  <c r="F108" i="8"/>
  <c r="G108" i="8"/>
  <c r="I108" i="8"/>
  <c r="J108" i="8"/>
  <c r="CN49" i="8"/>
  <c r="C109" i="8"/>
  <c r="D109" i="8"/>
  <c r="E109" i="8"/>
  <c r="F109" i="8"/>
  <c r="G109" i="8"/>
  <c r="H109" i="8"/>
  <c r="CN50" i="8"/>
  <c r="C110" i="8"/>
  <c r="D110" i="8"/>
  <c r="E110" i="8"/>
  <c r="F110" i="8"/>
  <c r="G110" i="8"/>
  <c r="H110" i="8"/>
  <c r="J110" i="8"/>
  <c r="K110" i="8"/>
  <c r="CN51" i="8"/>
  <c r="C111" i="8"/>
  <c r="D111" i="8"/>
  <c r="E111" i="8"/>
  <c r="F111" i="8"/>
  <c r="G111" i="8"/>
  <c r="H111" i="8"/>
  <c r="I111" i="8"/>
  <c r="M111" i="8"/>
  <c r="CN52" i="8"/>
  <c r="C112" i="8"/>
  <c r="D112" i="8"/>
  <c r="E112" i="8"/>
  <c r="F112" i="8"/>
  <c r="G112" i="8"/>
  <c r="H112" i="8"/>
  <c r="I112" i="8"/>
  <c r="J112" i="8"/>
  <c r="K112" i="8"/>
  <c r="N112" i="8"/>
  <c r="CN53" i="8"/>
  <c r="C113" i="8"/>
  <c r="D113" i="8"/>
  <c r="E113" i="8"/>
  <c r="F113" i="8"/>
  <c r="G113" i="8"/>
  <c r="H113" i="8"/>
  <c r="I113" i="8"/>
  <c r="J113" i="8"/>
  <c r="K113" i="8"/>
  <c r="L113" i="8"/>
  <c r="M113" i="8"/>
  <c r="CN54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CN55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CN56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P116" i="8"/>
  <c r="Q116" i="8"/>
  <c r="R116" i="8"/>
  <c r="CN57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S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S120" i="8"/>
  <c r="T120" i="8"/>
  <c r="V120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U121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V122" i="8"/>
  <c r="X122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W123" i="8"/>
  <c r="X123" i="8"/>
  <c r="Y123" i="8"/>
  <c r="X117" i="8"/>
  <c r="X121" i="8"/>
  <c r="T113" i="8"/>
  <c r="R111" i="8"/>
  <c r="P109" i="8"/>
  <c r="P113" i="8"/>
  <c r="N107" i="8"/>
  <c r="L105" i="8"/>
  <c r="L109" i="8"/>
  <c r="X120" i="8"/>
  <c r="V118" i="8"/>
  <c r="U117" i="8"/>
  <c r="N111" i="8"/>
  <c r="P112" i="8"/>
  <c r="O111" i="8"/>
  <c r="N110" i="8"/>
  <c r="M109" i="8"/>
  <c r="D101" i="8"/>
  <c r="G100" i="8"/>
  <c r="Z122" i="8"/>
  <c r="Y121" i="8"/>
  <c r="S115" i="8"/>
  <c r="R114" i="8"/>
  <c r="Q113" i="8"/>
  <c r="I105" i="8"/>
  <c r="M110" i="8"/>
  <c r="G104" i="8"/>
  <c r="E102" i="8"/>
  <c r="I102" i="8"/>
  <c r="U114" i="8"/>
  <c r="S112" i="8"/>
  <c r="Q110" i="8"/>
  <c r="O108" i="8"/>
  <c r="J103" i="8"/>
  <c r="H101" i="8"/>
  <c r="K107" i="8"/>
  <c r="W120" i="8"/>
  <c r="U118" i="8"/>
  <c r="S116" i="8"/>
  <c r="Q114" i="8"/>
  <c r="O112" i="8"/>
  <c r="K108" i="8"/>
  <c r="H105" i="8"/>
  <c r="CU10" i="8"/>
  <c r="DJ9" i="8"/>
  <c r="AB101" i="8" l="1"/>
  <c r="S114" i="12"/>
  <c r="AB125" i="8"/>
  <c r="AA107" i="8"/>
  <c r="AA107" i="12" s="1"/>
  <c r="AB117" i="8"/>
  <c r="R110" i="12"/>
  <c r="AB109" i="8"/>
  <c r="AB30" i="12"/>
  <c r="AB26" i="12"/>
  <c r="AB22" i="12"/>
  <c r="AB18" i="12"/>
  <c r="AB14" i="12"/>
  <c r="AB10" i="12"/>
  <c r="I101" i="12"/>
  <c r="AC112" i="8"/>
  <c r="AD116" i="8"/>
  <c r="AE116" i="12" s="1"/>
  <c r="H100" i="12"/>
  <c r="O107" i="12"/>
  <c r="K103" i="12"/>
  <c r="V114" i="12"/>
  <c r="Z111" i="12"/>
  <c r="Q109" i="12"/>
  <c r="M105" i="12"/>
  <c r="AA117" i="8"/>
  <c r="AB121" i="8"/>
  <c r="AB113" i="8"/>
  <c r="AB105" i="8"/>
  <c r="AC120" i="8"/>
  <c r="AD108" i="8"/>
  <c r="AE108" i="12" s="1"/>
  <c r="AB122" i="8"/>
  <c r="AC104" i="8"/>
  <c r="AD124" i="8"/>
  <c r="AE124" i="12" s="1"/>
  <c r="AA28" i="12"/>
  <c r="AC33" i="12"/>
  <c r="AC29" i="12"/>
  <c r="AC25" i="12"/>
  <c r="AC21" i="12"/>
  <c r="AC17" i="12"/>
  <c r="AC13" i="12"/>
  <c r="AC9" i="12"/>
  <c r="AD5" i="12"/>
  <c r="AC114" i="8"/>
  <c r="AD118" i="8"/>
  <c r="AE118" i="12" s="1"/>
  <c r="AA125" i="8"/>
  <c r="AD102" i="8"/>
  <c r="AE102" i="12" s="1"/>
  <c r="AC106" i="8"/>
  <c r="AC122" i="8"/>
  <c r="AA105" i="8"/>
  <c r="AD110" i="8"/>
  <c r="AE110" i="12" s="1"/>
  <c r="AD126" i="8"/>
  <c r="AE126" i="12" s="1"/>
  <c r="AA30" i="12"/>
  <c r="C99" i="24"/>
  <c r="C99" i="25" s="1"/>
  <c r="T102" i="8"/>
  <c r="U101" i="8"/>
  <c r="P112" i="12"/>
  <c r="X120" i="12"/>
  <c r="AB29" i="12"/>
  <c r="AB25" i="12"/>
  <c r="AB21" i="12"/>
  <c r="AB17" i="12"/>
  <c r="AB13" i="12"/>
  <c r="AB9" i="12"/>
  <c r="AC5" i="12"/>
  <c r="AC31" i="12"/>
  <c r="AC27" i="12"/>
  <c r="AC23" i="12"/>
  <c r="AC19" i="12"/>
  <c r="AC15" i="12"/>
  <c r="AC11" i="12"/>
  <c r="AC7" i="12"/>
  <c r="R123" i="12"/>
  <c r="N123" i="12"/>
  <c r="J123" i="12"/>
  <c r="F123" i="12"/>
  <c r="S122" i="12"/>
  <c r="O122" i="12"/>
  <c r="K122" i="12"/>
  <c r="G122" i="12"/>
  <c r="S121" i="12"/>
  <c r="O121" i="12"/>
  <c r="K121" i="12"/>
  <c r="G121" i="12"/>
  <c r="O120" i="12"/>
  <c r="K120" i="12"/>
  <c r="G120" i="12"/>
  <c r="N119" i="12"/>
  <c r="J119" i="12"/>
  <c r="F119" i="12"/>
  <c r="T118" i="12"/>
  <c r="P118" i="12"/>
  <c r="L118" i="12"/>
  <c r="H118" i="12"/>
  <c r="D118" i="12"/>
  <c r="M117" i="12"/>
  <c r="I117" i="12"/>
  <c r="E117" i="12"/>
  <c r="R116" i="12"/>
  <c r="M116" i="12"/>
  <c r="I105" i="12"/>
  <c r="V121" i="8"/>
  <c r="V121" i="12" s="1"/>
  <c r="T119" i="8"/>
  <c r="T119" i="12" s="1"/>
  <c r="O113" i="8"/>
  <c r="P113" i="12" s="1"/>
  <c r="V118" i="12"/>
  <c r="CO9" i="8"/>
  <c r="CP9" i="8" s="1"/>
  <c r="Y119" i="8"/>
  <c r="Z114" i="12"/>
  <c r="V103" i="12"/>
  <c r="E100" i="8"/>
  <c r="F100" i="12" s="1"/>
  <c r="Y123" i="12"/>
  <c r="T123" i="12"/>
  <c r="P123" i="12"/>
  <c r="L123" i="12"/>
  <c r="H123" i="12"/>
  <c r="D123" i="12"/>
  <c r="Q122" i="12"/>
  <c r="M122" i="12"/>
  <c r="I122" i="12"/>
  <c r="E122" i="12"/>
  <c r="Q121" i="12"/>
  <c r="M121" i="12"/>
  <c r="I121" i="12"/>
  <c r="E121" i="12"/>
  <c r="Q120" i="12"/>
  <c r="M120" i="12"/>
  <c r="I120" i="12"/>
  <c r="E120" i="12"/>
  <c r="P119" i="12"/>
  <c r="L119" i="12"/>
  <c r="H119" i="12"/>
  <c r="D119" i="12"/>
  <c r="N118" i="12"/>
  <c r="J118" i="12"/>
  <c r="F118" i="12"/>
  <c r="O117" i="12"/>
  <c r="K117" i="12"/>
  <c r="G117" i="12"/>
  <c r="K116" i="12"/>
  <c r="G116" i="12"/>
  <c r="K115" i="12"/>
  <c r="G115" i="12"/>
  <c r="H111" i="12"/>
  <c r="D111" i="12"/>
  <c r="D108" i="12"/>
  <c r="Q107" i="12"/>
  <c r="N110" i="12"/>
  <c r="R114" i="12"/>
  <c r="M112" i="8"/>
  <c r="N112" i="12" s="1"/>
  <c r="L111" i="8"/>
  <c r="M111" i="12" s="1"/>
  <c r="Y115" i="8"/>
  <c r="Z113" i="8"/>
  <c r="Z101" i="8"/>
  <c r="W111" i="8"/>
  <c r="X111" i="12" s="1"/>
  <c r="I116" i="12"/>
  <c r="E116" i="12"/>
  <c r="Q115" i="12"/>
  <c r="M115" i="12"/>
  <c r="I115" i="12"/>
  <c r="E115" i="12"/>
  <c r="F111" i="12"/>
  <c r="F108" i="12"/>
  <c r="L114" i="12"/>
  <c r="H114" i="12"/>
  <c r="D114" i="12"/>
  <c r="I113" i="12"/>
  <c r="E113" i="12"/>
  <c r="I112" i="12"/>
  <c r="E112" i="12"/>
  <c r="H110" i="12"/>
  <c r="D110" i="12"/>
  <c r="G109" i="12"/>
  <c r="E107" i="12"/>
  <c r="V117" i="8"/>
  <c r="V117" i="12" s="1"/>
  <c r="X118" i="8"/>
  <c r="V109" i="8"/>
  <c r="V109" i="12" s="1"/>
  <c r="Q105" i="12"/>
  <c r="V102" i="8"/>
  <c r="W102" i="12" s="1"/>
  <c r="R102" i="8"/>
  <c r="L101" i="8"/>
  <c r="J114" i="12"/>
  <c r="F114" i="12"/>
  <c r="K113" i="12"/>
  <c r="G113" i="12"/>
  <c r="G112" i="12"/>
  <c r="K110" i="12"/>
  <c r="F110" i="12"/>
  <c r="E109" i="12"/>
  <c r="J108" i="12"/>
  <c r="S113" i="8"/>
  <c r="T113" i="12" s="1"/>
  <c r="Q112" i="8"/>
  <c r="R112" i="12" s="1"/>
  <c r="U109" i="12"/>
  <c r="X102" i="8"/>
  <c r="X102" i="12" s="1"/>
  <c r="P102" i="8"/>
  <c r="P102" i="12" s="1"/>
  <c r="Y101" i="8"/>
  <c r="Y101" i="12" s="1"/>
  <c r="Q101" i="8"/>
  <c r="Q101" i="12" s="1"/>
  <c r="M101" i="8"/>
  <c r="V111" i="8"/>
  <c r="N103" i="8"/>
  <c r="N103" i="12" s="1"/>
  <c r="AB32" i="12"/>
  <c r="AB28" i="12"/>
  <c r="AB8" i="12"/>
  <c r="AD113" i="8"/>
  <c r="AE113" i="12" s="1"/>
  <c r="AA112" i="8"/>
  <c r="AC105" i="8"/>
  <c r="AB31" i="12"/>
  <c r="AB27" i="12"/>
  <c r="AB23" i="12"/>
  <c r="AB19" i="12"/>
  <c r="AB15" i="12"/>
  <c r="AB11" i="12"/>
  <c r="AB7" i="12"/>
  <c r="AB102" i="8"/>
  <c r="AB6" i="12"/>
  <c r="AA100" i="8"/>
  <c r="AD101" i="8"/>
  <c r="AE101" i="12" s="1"/>
  <c r="AD123" i="8"/>
  <c r="AE123" i="12" s="1"/>
  <c r="AC117" i="8"/>
  <c r="AB112" i="8"/>
  <c r="AA108" i="8"/>
  <c r="AA116" i="8"/>
  <c r="AD107" i="8"/>
  <c r="AE107" i="12" s="1"/>
  <c r="AD117" i="8"/>
  <c r="AE117" i="12" s="1"/>
  <c r="AC101" i="8"/>
  <c r="AC111" i="8"/>
  <c r="AC121" i="8"/>
  <c r="AB106" i="8"/>
  <c r="AB118" i="8"/>
  <c r="AA102" i="8"/>
  <c r="AA102" i="12" s="1"/>
  <c r="AA110" i="8"/>
  <c r="AA110" i="12" s="1"/>
  <c r="AA114" i="8"/>
  <c r="AA114" i="12" s="1"/>
  <c r="AA118" i="8"/>
  <c r="AA29" i="12"/>
  <c r="AA13" i="12"/>
  <c r="AA9" i="12"/>
  <c r="U123" i="12"/>
  <c r="S123" i="12"/>
  <c r="Q123" i="12"/>
  <c r="O123" i="12"/>
  <c r="M123" i="12"/>
  <c r="K123" i="12"/>
  <c r="I123" i="12"/>
  <c r="G123" i="12"/>
  <c r="E123" i="12"/>
  <c r="T122" i="12"/>
  <c r="R122" i="12"/>
  <c r="P122" i="12"/>
  <c r="N122" i="12"/>
  <c r="L122" i="12"/>
  <c r="J122" i="12"/>
  <c r="H122" i="12"/>
  <c r="F122" i="12"/>
  <c r="D122" i="12"/>
  <c r="R121" i="12"/>
  <c r="P121" i="12"/>
  <c r="N121" i="12"/>
  <c r="L121" i="12"/>
  <c r="J121" i="12"/>
  <c r="H121" i="12"/>
  <c r="F121" i="12"/>
  <c r="D121" i="12"/>
  <c r="R120" i="12"/>
  <c r="P120" i="12"/>
  <c r="N120" i="12"/>
  <c r="L120" i="12"/>
  <c r="J120" i="12"/>
  <c r="H120" i="12"/>
  <c r="F120" i="12"/>
  <c r="D120" i="12"/>
  <c r="Q119" i="12"/>
  <c r="O119" i="12"/>
  <c r="M119" i="12"/>
  <c r="K119" i="12"/>
  <c r="I119" i="12"/>
  <c r="G119" i="12"/>
  <c r="E119" i="12"/>
  <c r="O118" i="12"/>
  <c r="M118" i="12"/>
  <c r="K118" i="12"/>
  <c r="I118" i="12"/>
  <c r="G118" i="12"/>
  <c r="E118" i="12"/>
  <c r="N117" i="12"/>
  <c r="L117" i="12"/>
  <c r="J117" i="12"/>
  <c r="H117" i="12"/>
  <c r="F117" i="12"/>
  <c r="D117" i="12"/>
  <c r="N116" i="12"/>
  <c r="L116" i="12"/>
  <c r="J116" i="12"/>
  <c r="H116" i="12"/>
  <c r="F116" i="12"/>
  <c r="D116" i="12"/>
  <c r="L115" i="12"/>
  <c r="J115" i="12"/>
  <c r="H115" i="12"/>
  <c r="F115" i="12"/>
  <c r="D115" i="12"/>
  <c r="P114" i="8"/>
  <c r="Q114" i="12" s="1"/>
  <c r="K114" i="12"/>
  <c r="I114" i="12"/>
  <c r="G114" i="12"/>
  <c r="E114" i="12"/>
  <c r="J113" i="12"/>
  <c r="H113" i="12"/>
  <c r="F113" i="12"/>
  <c r="D113" i="12"/>
  <c r="J112" i="12"/>
  <c r="H112" i="12"/>
  <c r="F112" i="12"/>
  <c r="D112" i="12"/>
  <c r="L110" i="8"/>
  <c r="M110" i="12" s="1"/>
  <c r="K109" i="8"/>
  <c r="L109" i="12" s="1"/>
  <c r="X116" i="8"/>
  <c r="T115" i="8"/>
  <c r="T115" i="12" s="1"/>
  <c r="W113" i="8"/>
  <c r="T111" i="8"/>
  <c r="P110" i="8"/>
  <c r="Q110" i="12" s="1"/>
  <c r="Z108" i="8"/>
  <c r="T108" i="8"/>
  <c r="T108" i="12" s="1"/>
  <c r="Q108" i="8"/>
  <c r="Z105" i="8"/>
  <c r="Z105" i="12" s="1"/>
  <c r="X105" i="8"/>
  <c r="Y105" i="12" s="1"/>
  <c r="R105" i="8"/>
  <c r="R105" i="12" s="1"/>
  <c r="Z104" i="8"/>
  <c r="P104" i="8"/>
  <c r="P104" i="12" s="1"/>
  <c r="J102" i="8"/>
  <c r="J102" i="12" s="1"/>
  <c r="X100" i="8"/>
  <c r="Y100" i="12" s="1"/>
  <c r="T100" i="8"/>
  <c r="T100" i="12" s="1"/>
  <c r="AA26" i="12"/>
  <c r="Z25" i="12"/>
  <c r="Y120" i="8"/>
  <c r="Y120" i="12" s="1"/>
  <c r="Y24" i="12"/>
  <c r="X115" i="8"/>
  <c r="X119" i="8"/>
  <c r="Y23" i="12"/>
  <c r="X114" i="8"/>
  <c r="Y114" i="12" s="1"/>
  <c r="AA22" i="12"/>
  <c r="Z117" i="8"/>
  <c r="AA21" i="12"/>
  <c r="Z116" i="8"/>
  <c r="Y18" i="12"/>
  <c r="X113" i="8"/>
  <c r="W18" i="12"/>
  <c r="V113" i="8"/>
  <c r="AA17" i="12"/>
  <c r="Z112" i="8"/>
  <c r="Z112" i="12" s="1"/>
  <c r="Y17" i="12"/>
  <c r="X112" i="8"/>
  <c r="X112" i="12" s="1"/>
  <c r="Q16" i="12"/>
  <c r="P111" i="8"/>
  <c r="P111" i="12" s="1"/>
  <c r="Y110" i="8"/>
  <c r="Y110" i="12" s="1"/>
  <c r="Z109" i="8"/>
  <c r="Z109" i="12" s="1"/>
  <c r="X109" i="8"/>
  <c r="Y109" i="12" s="1"/>
  <c r="S14" i="12"/>
  <c r="R109" i="8"/>
  <c r="R109" i="12" s="1"/>
  <c r="P14" i="12"/>
  <c r="O109" i="8"/>
  <c r="P109" i="12" s="1"/>
  <c r="Y13" i="12"/>
  <c r="X108" i="8"/>
  <c r="X108" i="12" s="1"/>
  <c r="W13" i="12"/>
  <c r="V108" i="8"/>
  <c r="W108" i="12" s="1"/>
  <c r="N13" i="12"/>
  <c r="M108" i="8"/>
  <c r="Y107" i="8"/>
  <c r="Z107" i="12" s="1"/>
  <c r="M12" i="12"/>
  <c r="L103" i="8"/>
  <c r="L103" i="12" s="1"/>
  <c r="L107" i="8"/>
  <c r="L107" i="12" s="1"/>
  <c r="I12" i="12"/>
  <c r="H107" i="8"/>
  <c r="H107" i="12" s="1"/>
  <c r="W106" i="8"/>
  <c r="X106" i="12" s="1"/>
  <c r="S102" i="8"/>
  <c r="S106" i="8"/>
  <c r="T106" i="12" s="1"/>
  <c r="M11" i="12"/>
  <c r="L106" i="8"/>
  <c r="I11" i="12"/>
  <c r="H102" i="8"/>
  <c r="I102" i="12" s="1"/>
  <c r="H106" i="8"/>
  <c r="H106" i="12" s="1"/>
  <c r="V101" i="8"/>
  <c r="V105" i="8"/>
  <c r="V105" i="12" s="1"/>
  <c r="T101" i="8"/>
  <c r="T105" i="8"/>
  <c r="U105" i="12" s="1"/>
  <c r="O10" i="12"/>
  <c r="N101" i="8"/>
  <c r="N105" i="8"/>
  <c r="N105" i="12" s="1"/>
  <c r="L10" i="12"/>
  <c r="K105" i="8"/>
  <c r="L105" i="12" s="1"/>
  <c r="H10" i="12"/>
  <c r="G105" i="8"/>
  <c r="G105" i="12" s="1"/>
  <c r="Y9" i="12"/>
  <c r="X104" i="8"/>
  <c r="X104" i="12" s="1"/>
  <c r="W9" i="12"/>
  <c r="V104" i="8"/>
  <c r="V104" i="12" s="1"/>
  <c r="U9" i="12"/>
  <c r="T104" i="8"/>
  <c r="T104" i="12" s="1"/>
  <c r="S9" i="12"/>
  <c r="R104" i="8"/>
  <c r="S104" i="12" s="1"/>
  <c r="M9" i="12"/>
  <c r="L104" i="8"/>
  <c r="M104" i="12" s="1"/>
  <c r="J9" i="12"/>
  <c r="I100" i="8"/>
  <c r="I100" i="12" s="1"/>
  <c r="I104" i="8"/>
  <c r="J104" i="12" s="1"/>
  <c r="F9" i="12"/>
  <c r="E104" i="8"/>
  <c r="F104" i="12" s="1"/>
  <c r="Y103" i="8"/>
  <c r="Y103" i="12" s="1"/>
  <c r="Q103" i="8"/>
  <c r="Q103" i="12" s="1"/>
  <c r="H103" i="8"/>
  <c r="L102" i="8"/>
  <c r="Q5" i="12"/>
  <c r="P100" i="8"/>
  <c r="P100" i="12" s="1"/>
  <c r="M5" i="12"/>
  <c r="L100" i="8"/>
  <c r="L100" i="12" s="1"/>
  <c r="AA24" i="12"/>
  <c r="Z115" i="8"/>
  <c r="I111" i="12"/>
  <c r="G111" i="12"/>
  <c r="E111" i="12"/>
  <c r="G110" i="12"/>
  <c r="E110" i="12"/>
  <c r="F109" i="12"/>
  <c r="D109" i="12"/>
  <c r="E108" i="12"/>
  <c r="D107" i="12"/>
  <c r="D106" i="12"/>
  <c r="W25" i="12"/>
  <c r="Z24" i="12"/>
  <c r="S21" i="12"/>
  <c r="V20" i="12"/>
  <c r="O17" i="12"/>
  <c r="R16" i="12"/>
  <c r="K13" i="12"/>
  <c r="N12" i="12"/>
  <c r="J12" i="12"/>
  <c r="AC32" i="12"/>
  <c r="AC30" i="12"/>
  <c r="AC28" i="12"/>
  <c r="AC26" i="12"/>
  <c r="AC16" i="12"/>
  <c r="AC14" i="12"/>
  <c r="AC12" i="12"/>
  <c r="AC10" i="12"/>
  <c r="AC8" i="12"/>
  <c r="AC6" i="12"/>
  <c r="S120" i="12"/>
  <c r="T120" i="12"/>
  <c r="S119" i="12"/>
  <c r="R119" i="12"/>
  <c r="K112" i="12"/>
  <c r="AA20" i="12"/>
  <c r="Y20" i="12"/>
  <c r="AA19" i="12"/>
  <c r="Y19" i="12"/>
  <c r="X18" i="12"/>
  <c r="AA16" i="12"/>
  <c r="Y16" i="12"/>
  <c r="W16" i="12"/>
  <c r="U16" i="12"/>
  <c r="Y15" i="12"/>
  <c r="U15" i="12"/>
  <c r="Z14" i="12"/>
  <c r="V14" i="12"/>
  <c r="AA12" i="12"/>
  <c r="Y12" i="12"/>
  <c r="W12" i="12"/>
  <c r="U12" i="12"/>
  <c r="S12" i="12"/>
  <c r="Q12" i="12"/>
  <c r="AA11" i="12"/>
  <c r="Y11" i="12"/>
  <c r="W11" i="12"/>
  <c r="U11" i="12"/>
  <c r="S11" i="12"/>
  <c r="Q11" i="12"/>
  <c r="Z10" i="12"/>
  <c r="X10" i="12"/>
  <c r="V10" i="12"/>
  <c r="T10" i="12"/>
  <c r="R10" i="12"/>
  <c r="P10" i="12"/>
  <c r="F192" i="8"/>
  <c r="G9" i="12"/>
  <c r="AA8" i="12"/>
  <c r="Y8" i="12"/>
  <c r="W8" i="12"/>
  <c r="U8" i="12"/>
  <c r="S8" i="12"/>
  <c r="Q8" i="12"/>
  <c r="O8" i="12"/>
  <c r="M8" i="12"/>
  <c r="J8" i="12"/>
  <c r="F8" i="12"/>
  <c r="D8" i="12"/>
  <c r="Z7" i="12"/>
  <c r="X7" i="12"/>
  <c r="V7" i="12"/>
  <c r="T7" i="12"/>
  <c r="R7" i="12"/>
  <c r="P7" i="12"/>
  <c r="L7" i="12"/>
  <c r="E7" i="12"/>
  <c r="AA6" i="12"/>
  <c r="Y6" i="12"/>
  <c r="W6" i="12"/>
  <c r="U6" i="12"/>
  <c r="S6" i="12"/>
  <c r="Q6" i="12"/>
  <c r="O6" i="12"/>
  <c r="M6" i="12"/>
  <c r="K6" i="12"/>
  <c r="H6" i="12"/>
  <c r="H8" i="12"/>
  <c r="F6" i="12"/>
  <c r="E5" i="12"/>
  <c r="Y31" i="12"/>
  <c r="Z31" i="12"/>
  <c r="W29" i="12"/>
  <c r="X29" i="12"/>
  <c r="U27" i="12"/>
  <c r="V27" i="12"/>
  <c r="S25" i="12"/>
  <c r="T25" i="12"/>
  <c r="Q23" i="12"/>
  <c r="R23" i="12"/>
  <c r="O21" i="12"/>
  <c r="P21" i="12"/>
  <c r="M19" i="12"/>
  <c r="N19" i="12"/>
  <c r="K17" i="12"/>
  <c r="L17" i="12"/>
  <c r="I15" i="12"/>
  <c r="J15" i="12"/>
  <c r="G13" i="12"/>
  <c r="H13" i="12"/>
  <c r="K104" i="8"/>
  <c r="L9" i="12"/>
  <c r="G8" i="12"/>
  <c r="K8" i="12"/>
  <c r="F7" i="12"/>
  <c r="J7" i="12"/>
  <c r="E6" i="12"/>
  <c r="I6" i="12"/>
  <c r="AB24" i="12"/>
  <c r="AB20" i="12"/>
  <c r="AB16" i="12"/>
  <c r="AB12" i="12"/>
  <c r="AB34" i="12"/>
  <c r="AC34" i="12"/>
  <c r="AC24" i="12"/>
  <c r="AC22" i="12"/>
  <c r="AC20" i="12"/>
  <c r="AC18" i="12"/>
  <c r="AC35" i="12"/>
  <c r="AD35" i="12"/>
  <c r="O111" i="12"/>
  <c r="M109" i="12"/>
  <c r="X123" i="12"/>
  <c r="W120" i="12"/>
  <c r="U118" i="12"/>
  <c r="S118" i="12"/>
  <c r="S116" i="12"/>
  <c r="Q116" i="12"/>
  <c r="P115" i="12"/>
  <c r="O114" i="12"/>
  <c r="O112" i="12"/>
  <c r="N111" i="12"/>
  <c r="K108" i="12"/>
  <c r="I108" i="12"/>
  <c r="G106" i="12"/>
  <c r="F105" i="12"/>
  <c r="D103" i="12"/>
  <c r="E102" i="12"/>
  <c r="D101" i="12"/>
  <c r="S112" i="12"/>
  <c r="Y111" i="12"/>
  <c r="S110" i="12"/>
  <c r="R107" i="12"/>
  <c r="P107" i="12"/>
  <c r="U103" i="12"/>
  <c r="J101" i="12"/>
  <c r="G100" i="12"/>
  <c r="Z29" i="12"/>
  <c r="Y28" i="12"/>
  <c r="X27" i="12"/>
  <c r="X23" i="12"/>
  <c r="T23" i="12"/>
  <c r="Z22" i="12"/>
  <c r="W22" i="12"/>
  <c r="S22" i="12"/>
  <c r="Z21" i="12"/>
  <c r="W19" i="12"/>
  <c r="T19" i="12"/>
  <c r="P19" i="12"/>
  <c r="Z18" i="12"/>
  <c r="V18" i="12"/>
  <c r="S18" i="12"/>
  <c r="O18" i="12"/>
  <c r="Z17" i="12"/>
  <c r="X17" i="12"/>
  <c r="V17" i="12"/>
  <c r="W15" i="12"/>
  <c r="S15" i="12"/>
  <c r="P15" i="12"/>
  <c r="L15" i="12"/>
  <c r="X14" i="12"/>
  <c r="T14" i="12"/>
  <c r="R14" i="12"/>
  <c r="O14" i="12"/>
  <c r="K14" i="12"/>
  <c r="Z13" i="12"/>
  <c r="X13" i="12"/>
  <c r="V13" i="12"/>
  <c r="T13" i="12"/>
  <c r="R13" i="12"/>
  <c r="O11" i="12"/>
  <c r="L11" i="12"/>
  <c r="H11" i="12"/>
  <c r="N10" i="12"/>
  <c r="K10" i="12"/>
  <c r="G10" i="12"/>
  <c r="Z9" i="12"/>
  <c r="X9" i="12"/>
  <c r="V9" i="12"/>
  <c r="T9" i="12"/>
  <c r="R9" i="12"/>
  <c r="P9" i="12"/>
  <c r="N9" i="12"/>
  <c r="N7" i="12"/>
  <c r="Z5" i="12"/>
  <c r="X5" i="12"/>
  <c r="V5" i="12"/>
  <c r="T5" i="12"/>
  <c r="R5" i="12"/>
  <c r="P5" i="12"/>
  <c r="N5" i="12"/>
  <c r="L5" i="12"/>
  <c r="J5" i="12"/>
  <c r="Z26" i="12"/>
  <c r="Y25" i="12"/>
  <c r="X24" i="12"/>
  <c r="W23" i="12"/>
  <c r="V22" i="12"/>
  <c r="U21" i="12"/>
  <c r="T20" i="12"/>
  <c r="S19" i="12"/>
  <c r="R18" i="12"/>
  <c r="Q17" i="12"/>
  <c r="P16" i="12"/>
  <c r="O15" i="12"/>
  <c r="N14" i="12"/>
  <c r="M13" i="12"/>
  <c r="L12" i="12"/>
  <c r="K11" i="12"/>
  <c r="J10" i="12"/>
  <c r="I9" i="12"/>
  <c r="G7" i="12"/>
  <c r="Z23" i="12"/>
  <c r="Y26" i="12"/>
  <c r="X21" i="12"/>
  <c r="W24" i="12"/>
  <c r="V19" i="12"/>
  <c r="U22" i="12"/>
  <c r="T17" i="12"/>
  <c r="S20" i="12"/>
  <c r="R15" i="12"/>
  <c r="Q18" i="12"/>
  <c r="P13" i="12"/>
  <c r="O16" i="12"/>
  <c r="N11" i="12"/>
  <c r="M14" i="12"/>
  <c r="H5" i="12"/>
  <c r="D5" i="12"/>
  <c r="AB5" i="12"/>
  <c r="Q118" i="12"/>
  <c r="R118" i="12"/>
  <c r="Q117" i="12"/>
  <c r="P117" i="12"/>
  <c r="O115" i="12"/>
  <c r="N115" i="12"/>
  <c r="M114" i="12"/>
  <c r="N114" i="12"/>
  <c r="M113" i="12"/>
  <c r="L113" i="12"/>
  <c r="I109" i="12"/>
  <c r="H109" i="12"/>
  <c r="G108" i="12"/>
  <c r="H108" i="12"/>
  <c r="Z20" i="12"/>
  <c r="X20" i="12"/>
  <c r="Z19" i="12"/>
  <c r="X19" i="12"/>
  <c r="AA18" i="12"/>
  <c r="Z16" i="12"/>
  <c r="X16" i="12"/>
  <c r="V16" i="12"/>
  <c r="T16" i="12"/>
  <c r="Z15" i="12"/>
  <c r="X15" i="12"/>
  <c r="V15" i="12"/>
  <c r="T15" i="12"/>
  <c r="AA14" i="12"/>
  <c r="Y14" i="12"/>
  <c r="W14" i="12"/>
  <c r="U14" i="12"/>
  <c r="Z12" i="12"/>
  <c r="X12" i="12"/>
  <c r="V12" i="12"/>
  <c r="T12" i="12"/>
  <c r="R12" i="12"/>
  <c r="P12" i="12"/>
  <c r="X11" i="12"/>
  <c r="T11" i="12"/>
  <c r="P11" i="12"/>
  <c r="AA10" i="12"/>
  <c r="Y10" i="12"/>
  <c r="W10" i="12"/>
  <c r="U10" i="12"/>
  <c r="S10" i="12"/>
  <c r="Q10" i="12"/>
  <c r="Z8" i="12"/>
  <c r="X8" i="12"/>
  <c r="V8" i="12"/>
  <c r="T8" i="12"/>
  <c r="R8" i="12"/>
  <c r="P8" i="12"/>
  <c r="N8" i="12"/>
  <c r="L8" i="12"/>
  <c r="I8" i="12"/>
  <c r="E8" i="12"/>
  <c r="AA7" i="12"/>
  <c r="Y7" i="12"/>
  <c r="W7" i="12"/>
  <c r="U7" i="12"/>
  <c r="S7" i="12"/>
  <c r="Q7" i="12"/>
  <c r="O7" i="12"/>
  <c r="M7" i="12"/>
  <c r="H7" i="12"/>
  <c r="Z6" i="12"/>
  <c r="X6" i="12"/>
  <c r="V6" i="12"/>
  <c r="T6" i="12"/>
  <c r="R6" i="12"/>
  <c r="P6" i="12"/>
  <c r="N6" i="12"/>
  <c r="L6" i="12"/>
  <c r="J6" i="12"/>
  <c r="G6" i="12"/>
  <c r="F5" i="12"/>
  <c r="Z126" i="8"/>
  <c r="AA31" i="12"/>
  <c r="AA32" i="12"/>
  <c r="Z32" i="12"/>
  <c r="Y30" i="12"/>
  <c r="X30" i="12"/>
  <c r="W28" i="12"/>
  <c r="V28" i="12"/>
  <c r="U26" i="12"/>
  <c r="T26" i="12"/>
  <c r="S24" i="12"/>
  <c r="R24" i="12"/>
  <c r="Q22" i="12"/>
  <c r="P22" i="12"/>
  <c r="O20" i="12"/>
  <c r="N20" i="12"/>
  <c r="M18" i="12"/>
  <c r="L18" i="12"/>
  <c r="K16" i="12"/>
  <c r="J16" i="12"/>
  <c r="I14" i="12"/>
  <c r="H14" i="12"/>
  <c r="G12" i="12"/>
  <c r="F12" i="12"/>
  <c r="E11" i="12"/>
  <c r="F11" i="12"/>
  <c r="E10" i="12"/>
  <c r="D10" i="12"/>
  <c r="AA33" i="12"/>
  <c r="AB33" i="12"/>
  <c r="AD36" i="12"/>
  <c r="AE36" i="12"/>
  <c r="Q113" i="12"/>
  <c r="Y121" i="12"/>
  <c r="G104" i="12"/>
  <c r="N107" i="12"/>
  <c r="H101" i="12"/>
  <c r="Z30" i="12"/>
  <c r="Y29" i="12"/>
  <c r="X28" i="12"/>
  <c r="W27" i="12"/>
  <c r="V26" i="12"/>
  <c r="U25" i="12"/>
  <c r="T24" i="12"/>
  <c r="S23" i="12"/>
  <c r="R22" i="12"/>
  <c r="Q21" i="12"/>
  <c r="P20" i="12"/>
  <c r="O19" i="12"/>
  <c r="N18" i="12"/>
  <c r="M17" i="12"/>
  <c r="L16" i="12"/>
  <c r="K15" i="12"/>
  <c r="J14" i="12"/>
  <c r="I13" i="12"/>
  <c r="H12" i="12"/>
  <c r="G11" i="12"/>
  <c r="F10" i="12"/>
  <c r="E9" i="12"/>
  <c r="Z27" i="12"/>
  <c r="Y22" i="12"/>
  <c r="X25" i="12"/>
  <c r="W20" i="12"/>
  <c r="V23" i="12"/>
  <c r="U18" i="12"/>
  <c r="T21" i="12"/>
  <c r="S16" i="12"/>
  <c r="R19" i="12"/>
  <c r="Q14" i="12"/>
  <c r="P17" i="12"/>
  <c r="O12" i="12"/>
  <c r="N15" i="12"/>
  <c r="M10" i="12"/>
  <c r="L13" i="12"/>
  <c r="K12" i="12"/>
  <c r="J11" i="12"/>
  <c r="I10" i="12"/>
  <c r="H9" i="12"/>
  <c r="D9" i="12"/>
  <c r="W116" i="8"/>
  <c r="AD191" i="8"/>
  <c r="AC127" i="8"/>
  <c r="CQ8" i="8"/>
  <c r="AD198" i="8"/>
  <c r="Z197" i="8"/>
  <c r="V196" i="8"/>
  <c r="AD197" i="8"/>
  <c r="J193" i="8"/>
  <c r="E101" i="8"/>
  <c r="E101" i="12" s="1"/>
  <c r="AA197" i="8"/>
  <c r="H104" i="8"/>
  <c r="CR4" i="8"/>
  <c r="Z195" i="8"/>
  <c r="X195" i="8"/>
  <c r="U195" i="8"/>
  <c r="R195" i="8"/>
  <c r="Y113" i="8"/>
  <c r="Z194" i="8"/>
  <c r="X194" i="8"/>
  <c r="V194" i="8"/>
  <c r="T194" i="8"/>
  <c r="Q194" i="8"/>
  <c r="N194" i="8"/>
  <c r="W109" i="8"/>
  <c r="S109" i="8"/>
  <c r="T109" i="12" s="1"/>
  <c r="Z193" i="8"/>
  <c r="X193" i="8"/>
  <c r="V193" i="8"/>
  <c r="T193" i="8"/>
  <c r="R193" i="8"/>
  <c r="P193" i="8"/>
  <c r="M193" i="8"/>
  <c r="Z192" i="8"/>
  <c r="X192" i="8"/>
  <c r="V192" i="8"/>
  <c r="T192" i="8"/>
  <c r="R192" i="8"/>
  <c r="P192" i="8"/>
  <c r="N192" i="8"/>
  <c r="L192" i="8"/>
  <c r="I192" i="8"/>
  <c r="Y191" i="8"/>
  <c r="W191" i="8"/>
  <c r="U191" i="8"/>
  <c r="S191" i="8"/>
  <c r="Q191" i="8"/>
  <c r="O191" i="8"/>
  <c r="M191" i="8"/>
  <c r="K191" i="8"/>
  <c r="I191" i="8"/>
  <c r="H191" i="8"/>
  <c r="F191" i="8"/>
  <c r="H192" i="8"/>
  <c r="F102" i="8"/>
  <c r="V123" i="8"/>
  <c r="Z119" i="8"/>
  <c r="Y122" i="8"/>
  <c r="Z122" i="12" s="1"/>
  <c r="W195" i="8"/>
  <c r="O116" i="8"/>
  <c r="S194" i="8"/>
  <c r="O193" i="8"/>
  <c r="M106" i="8"/>
  <c r="K193" i="8"/>
  <c r="G192" i="8"/>
  <c r="Z196" i="8"/>
  <c r="Y196" i="8"/>
  <c r="Y116" i="8"/>
  <c r="Y195" i="8"/>
  <c r="V116" i="8"/>
  <c r="V195" i="8"/>
  <c r="Y194" i="8"/>
  <c r="W194" i="8"/>
  <c r="U194" i="8"/>
  <c r="R194" i="8"/>
  <c r="Z106" i="8"/>
  <c r="V106" i="8"/>
  <c r="R106" i="8"/>
  <c r="Y193" i="8"/>
  <c r="W193" i="8"/>
  <c r="U193" i="8"/>
  <c r="S193" i="8"/>
  <c r="Q193" i="8"/>
  <c r="N193" i="8"/>
  <c r="Y106" i="8"/>
  <c r="U106" i="8"/>
  <c r="U106" i="12" s="1"/>
  <c r="Q106" i="8"/>
  <c r="Y104" i="8"/>
  <c r="Y192" i="8"/>
  <c r="W192" i="8"/>
  <c r="U100" i="8"/>
  <c r="U192" i="8"/>
  <c r="S192" i="8"/>
  <c r="Q104" i="8"/>
  <c r="Q192" i="8"/>
  <c r="O192" i="8"/>
  <c r="M192" i="8"/>
  <c r="J192" i="8"/>
  <c r="M102" i="8"/>
  <c r="C102" i="8"/>
  <c r="D102" i="12" s="1"/>
  <c r="Z191" i="8"/>
  <c r="X191" i="8"/>
  <c r="V191" i="8"/>
  <c r="T191" i="8"/>
  <c r="R191" i="8"/>
  <c r="P191" i="8"/>
  <c r="N191" i="8"/>
  <c r="L191" i="8"/>
  <c r="J191" i="8"/>
  <c r="X196" i="8"/>
  <c r="T195" i="8"/>
  <c r="P194" i="8"/>
  <c r="L193" i="8"/>
  <c r="Y118" i="8"/>
  <c r="W196" i="8"/>
  <c r="S195" i="8"/>
  <c r="O194" i="8"/>
  <c r="K192" i="8"/>
  <c r="G191" i="8"/>
  <c r="C100" i="8"/>
  <c r="AA196" i="8"/>
  <c r="AA195" i="8"/>
  <c r="AA194" i="8"/>
  <c r="AA193" i="8"/>
  <c r="AA192" i="8"/>
  <c r="AB191" i="8"/>
  <c r="AB197" i="8"/>
  <c r="AB196" i="8"/>
  <c r="AB195" i="8"/>
  <c r="AB194" i="8"/>
  <c r="AB193" i="8"/>
  <c r="AB192" i="8"/>
  <c r="AC100" i="8"/>
  <c r="AC191" i="8"/>
  <c r="AA191" i="8"/>
  <c r="AB127" i="8"/>
  <c r="AC197" i="8"/>
  <c r="AC196" i="8"/>
  <c r="AC195" i="8"/>
  <c r="AC194" i="8"/>
  <c r="AC193" i="8"/>
  <c r="AC192" i="8"/>
  <c r="AD100" i="8"/>
  <c r="AE100" i="12" s="1"/>
  <c r="AD196" i="8"/>
  <c r="AD195" i="8"/>
  <c r="AD194" i="8"/>
  <c r="AD193" i="8"/>
  <c r="AD192" i="8"/>
  <c r="AB124" i="8"/>
  <c r="AC125" i="8"/>
  <c r="AC119" i="8"/>
  <c r="AC113" i="8"/>
  <c r="AC109" i="8"/>
  <c r="AC103" i="8"/>
  <c r="AD125" i="8"/>
  <c r="AE125" i="12" s="1"/>
  <c r="AD121" i="8"/>
  <c r="AE121" i="12" s="1"/>
  <c r="AD115" i="8"/>
  <c r="AE115" i="12" s="1"/>
  <c r="AD109" i="8"/>
  <c r="AE109" i="12" s="1"/>
  <c r="AD105" i="8"/>
  <c r="AE105" i="12" s="1"/>
  <c r="AA124" i="8"/>
  <c r="AD127" i="8"/>
  <c r="AE127" i="12" s="1"/>
  <c r="AA115" i="8"/>
  <c r="AA111" i="8"/>
  <c r="AA111" i="12" s="1"/>
  <c r="AB116" i="8"/>
  <c r="AB108" i="8"/>
  <c r="AD119" i="8"/>
  <c r="AE119" i="12" s="1"/>
  <c r="AD111" i="8"/>
  <c r="AE111" i="12" s="1"/>
  <c r="AD103" i="8"/>
  <c r="AE103" i="12" s="1"/>
  <c r="AA101" i="8"/>
  <c r="AA113" i="8"/>
  <c r="AA121" i="8"/>
  <c r="AB104" i="8"/>
  <c r="AB110" i="8"/>
  <c r="AB114" i="8"/>
  <c r="AB120" i="8"/>
  <c r="AA122" i="8"/>
  <c r="AA123" i="8"/>
  <c r="AB100" i="8"/>
  <c r="AB126" i="8"/>
  <c r="AB123" i="8"/>
  <c r="AB119" i="8"/>
  <c r="AB115" i="8"/>
  <c r="AB111" i="8"/>
  <c r="AB107" i="8"/>
  <c r="AD122" i="8"/>
  <c r="AE122" i="12" s="1"/>
  <c r="AD120" i="8"/>
  <c r="AE120" i="12" s="1"/>
  <c r="AD114" i="8"/>
  <c r="AE114" i="12" s="1"/>
  <c r="AD112" i="8"/>
  <c r="AE112" i="12" s="1"/>
  <c r="AD106" i="8"/>
  <c r="AE106" i="12" s="1"/>
  <c r="AD104" i="8"/>
  <c r="AE104" i="12" s="1"/>
  <c r="AC124" i="8"/>
  <c r="AC116" i="8"/>
  <c r="AC108" i="8"/>
  <c r="AC126" i="8"/>
  <c r="AC118" i="8"/>
  <c r="AC110" i="8"/>
  <c r="AC102" i="8"/>
  <c r="AC123" i="8"/>
  <c r="AC115" i="8"/>
  <c r="AC107" i="8"/>
  <c r="AA103" i="8"/>
  <c r="AA103" i="12" s="1"/>
  <c r="AA119" i="8"/>
  <c r="AB103" i="8"/>
  <c r="AA104" i="8"/>
  <c r="AA126" i="8"/>
  <c r="AA127" i="8"/>
  <c r="AA120" i="8"/>
  <c r="AA109" i="8"/>
  <c r="AA106" i="8"/>
  <c r="CQ7" i="8"/>
  <c r="N109" i="8"/>
  <c r="N113" i="8"/>
  <c r="Y108" i="8"/>
  <c r="U112" i="8"/>
  <c r="U108" i="8"/>
  <c r="L108" i="8"/>
  <c r="L112" i="8"/>
  <c r="J106" i="8"/>
  <c r="G103" i="8"/>
  <c r="Z127" i="8"/>
  <c r="S111" i="8"/>
  <c r="O106" i="8"/>
  <c r="P106" i="12" s="1"/>
  <c r="O110" i="8"/>
  <c r="Z125" i="8"/>
  <c r="Z121" i="8"/>
  <c r="W117" i="8"/>
  <c r="X117" i="12" s="1"/>
  <c r="W121" i="8"/>
  <c r="X121" i="12" s="1"/>
  <c r="U116" i="8"/>
  <c r="U120" i="8"/>
  <c r="V120" i="12" s="1"/>
  <c r="Z118" i="8"/>
  <c r="J109" i="8"/>
  <c r="J105" i="8"/>
  <c r="W107" i="8"/>
  <c r="W107" i="12" s="1"/>
  <c r="S107" i="8"/>
  <c r="T107" i="12" s="1"/>
  <c r="N106" i="8"/>
  <c r="N102" i="8"/>
  <c r="O102" i="12" s="1"/>
  <c r="W105" i="8"/>
  <c r="S105" i="8"/>
  <c r="O105" i="8"/>
  <c r="P105" i="12" s="1"/>
  <c r="W103" i="8"/>
  <c r="X103" i="12" s="1"/>
  <c r="S103" i="8"/>
  <c r="T103" i="12" s="1"/>
  <c r="O103" i="8"/>
  <c r="P103" i="12" s="1"/>
  <c r="Z100" i="8"/>
  <c r="V100" i="8"/>
  <c r="W100" i="12" s="1"/>
  <c r="R100" i="8"/>
  <c r="S100" i="12" s="1"/>
  <c r="N100" i="8"/>
  <c r="O100" i="12" s="1"/>
  <c r="J100" i="8"/>
  <c r="K100" i="12" s="1"/>
  <c r="J111" i="8"/>
  <c r="Z123" i="8"/>
  <c r="DB7" i="8"/>
  <c r="DD6" i="8"/>
  <c r="Z120" i="8"/>
  <c r="Z124" i="8"/>
  <c r="W122" i="8"/>
  <c r="X122" i="12" s="1"/>
  <c r="R113" i="8"/>
  <c r="R117" i="8"/>
  <c r="S117" i="12" s="1"/>
  <c r="W110" i="8"/>
  <c r="X110" i="12" s="1"/>
  <c r="W114" i="8"/>
  <c r="I103" i="8"/>
  <c r="J103" i="12" s="1"/>
  <c r="G102" i="8"/>
  <c r="Y117" i="8"/>
  <c r="W115" i="8"/>
  <c r="W119" i="8"/>
  <c r="U113" i="8"/>
  <c r="I110" i="8"/>
  <c r="D100" i="8"/>
  <c r="J107" i="8"/>
  <c r="K107" i="12" s="1"/>
  <c r="U115" i="8"/>
  <c r="U119" i="8"/>
  <c r="W118" i="8"/>
  <c r="R108" i="8"/>
  <c r="S108" i="12" s="1"/>
  <c r="X107" i="8"/>
  <c r="U107" i="8"/>
  <c r="V107" i="12" s="1"/>
  <c r="U111" i="8"/>
  <c r="K106" i="8"/>
  <c r="K102" i="8"/>
  <c r="F101" i="8"/>
  <c r="G101" i="12" s="1"/>
  <c r="E103" i="8"/>
  <c r="E103" i="12" s="1"/>
  <c r="S101" i="8"/>
  <c r="K101" i="8"/>
  <c r="D104" i="8"/>
  <c r="U122" i="8"/>
  <c r="Y102" i="8"/>
  <c r="Z102" i="12" s="1"/>
  <c r="U102" i="8"/>
  <c r="Q102" i="8"/>
  <c r="W101" i="8"/>
  <c r="X101" i="12" s="1"/>
  <c r="O101" i="8"/>
  <c r="P101" i="12" s="1"/>
  <c r="V112" i="8"/>
  <c r="W112" i="12" s="1"/>
  <c r="Q111" i="8"/>
  <c r="R111" i="12" s="1"/>
  <c r="T110" i="8"/>
  <c r="T114" i="8"/>
  <c r="U114" i="12" s="1"/>
  <c r="N108" i="8"/>
  <c r="O108" i="12" s="1"/>
  <c r="N104" i="8"/>
  <c r="O104" i="12" s="1"/>
  <c r="M100" i="8"/>
  <c r="T116" i="8"/>
  <c r="T112" i="8"/>
  <c r="P108" i="8"/>
  <c r="T117" i="8"/>
  <c r="U117" i="12" s="1"/>
  <c r="T121" i="8"/>
  <c r="V115" i="8"/>
  <c r="V119" i="8"/>
  <c r="U110" i="8"/>
  <c r="V110" i="12" s="1"/>
  <c r="R115" i="8"/>
  <c r="S115" i="12" s="1"/>
  <c r="F103" i="8"/>
  <c r="F107" i="8"/>
  <c r="E106" i="8"/>
  <c r="D105" i="8"/>
  <c r="I106" i="8"/>
  <c r="CU9" i="8"/>
  <c r="CV10" i="8"/>
  <c r="CV9" i="8"/>
  <c r="DJ10" i="8"/>
  <c r="AB118" i="12" l="1"/>
  <c r="W111" i="12"/>
  <c r="CQ9" i="8"/>
  <c r="P114" i="12"/>
  <c r="AD126" i="12"/>
  <c r="X114" i="12"/>
  <c r="AD108" i="12"/>
  <c r="AB101" i="12"/>
  <c r="AD116" i="12"/>
  <c r="CO10" i="8"/>
  <c r="CR10" i="8" s="1"/>
  <c r="AB121" i="12"/>
  <c r="AC101" i="12"/>
  <c r="L106" i="12"/>
  <c r="K105" i="12"/>
  <c r="M112" i="12"/>
  <c r="Z108" i="12"/>
  <c r="AB126" i="12"/>
  <c r="L104" i="12"/>
  <c r="AB125" i="12"/>
  <c r="R103" i="12"/>
  <c r="I107" i="12"/>
  <c r="AC117" i="12"/>
  <c r="W116" i="12"/>
  <c r="V116" i="12"/>
  <c r="AB109" i="12"/>
  <c r="L111" i="12"/>
  <c r="AB117" i="12"/>
  <c r="AB122" i="12"/>
  <c r="T102" i="12"/>
  <c r="T105" i="12"/>
  <c r="AA118" i="12"/>
  <c r="P110" i="12"/>
  <c r="V108" i="12"/>
  <c r="O109" i="12"/>
  <c r="X109" i="12"/>
  <c r="X116" i="12"/>
  <c r="AA117" i="12"/>
  <c r="AC105" i="12"/>
  <c r="L101" i="12"/>
  <c r="I104" i="12"/>
  <c r="Q100" i="12"/>
  <c r="Z103" i="12"/>
  <c r="L110" i="12"/>
  <c r="Y115" i="12"/>
  <c r="AC112" i="12"/>
  <c r="Y107" i="12"/>
  <c r="X119" i="12"/>
  <c r="X105" i="12"/>
  <c r="W106" i="12"/>
  <c r="K104" i="12"/>
  <c r="X115" i="12"/>
  <c r="M107" i="12"/>
  <c r="V101" i="12"/>
  <c r="U101" i="12"/>
  <c r="Y119" i="12"/>
  <c r="AC106" i="12"/>
  <c r="AB105" i="12"/>
  <c r="AC114" i="12"/>
  <c r="AB113" i="12"/>
  <c r="M103" i="12"/>
  <c r="Z117" i="12"/>
  <c r="R102" i="12"/>
  <c r="E104" i="12"/>
  <c r="V113" i="12"/>
  <c r="AC103" i="12"/>
  <c r="AD124" i="12"/>
  <c r="Y118" i="12"/>
  <c r="Z104" i="12"/>
  <c r="Z116" i="12"/>
  <c r="Z113" i="12"/>
  <c r="W104" i="12"/>
  <c r="Z110" i="12"/>
  <c r="Y112" i="12"/>
  <c r="Z115" i="12"/>
  <c r="M101" i="12"/>
  <c r="Q108" i="12"/>
  <c r="T101" i="12"/>
  <c r="T111" i="12"/>
  <c r="AD123" i="12"/>
  <c r="AC120" i="12"/>
  <c r="R104" i="12"/>
  <c r="W113" i="12"/>
  <c r="AA108" i="12"/>
  <c r="AC122" i="12"/>
  <c r="Z101" i="12"/>
  <c r="AA116" i="12"/>
  <c r="AA112" i="12"/>
  <c r="AA105" i="12"/>
  <c r="X118" i="12"/>
  <c r="X100" i="12"/>
  <c r="V102" i="12"/>
  <c r="S113" i="12"/>
  <c r="V111" i="12"/>
  <c r="S106" i="12"/>
  <c r="O113" i="12"/>
  <c r="R101" i="12"/>
  <c r="K109" i="12"/>
  <c r="M108" i="12"/>
  <c r="N100" i="12"/>
  <c r="L102" i="12"/>
  <c r="H102" i="12"/>
  <c r="H103" i="12"/>
  <c r="AC121" i="12"/>
  <c r="AB106" i="12"/>
  <c r="AD102" i="12"/>
  <c r="AA121" i="12"/>
  <c r="AD118" i="12"/>
  <c r="AC104" i="12"/>
  <c r="AC127" i="12"/>
  <c r="AD117" i="12"/>
  <c r="AD110" i="12"/>
  <c r="AD113" i="12"/>
  <c r="AD107" i="12"/>
  <c r="AB110" i="12"/>
  <c r="AB108" i="12"/>
  <c r="D99" i="24"/>
  <c r="E99" i="24" s="1"/>
  <c r="D98" i="24"/>
  <c r="C98" i="24"/>
  <c r="C98" i="25" s="1"/>
  <c r="J106" i="12"/>
  <c r="U116" i="12"/>
  <c r="AB120" i="12"/>
  <c r="AC100" i="12"/>
  <c r="U104" i="12"/>
  <c r="H105" i="12"/>
  <c r="N101" i="12"/>
  <c r="S102" i="12"/>
  <c r="G103" i="12"/>
  <c r="U112" i="12"/>
  <c r="AB102" i="12"/>
  <c r="AA120" i="12"/>
  <c r="W115" i="12"/>
  <c r="O106" i="12"/>
  <c r="AD115" i="12"/>
  <c r="Q112" i="12"/>
  <c r="W119" i="12"/>
  <c r="AD101" i="12"/>
  <c r="AB104" i="12"/>
  <c r="AA100" i="12"/>
  <c r="AB119" i="12"/>
  <c r="AB112" i="12"/>
  <c r="AA123" i="12"/>
  <c r="AB127" i="12"/>
  <c r="AC111" i="12"/>
  <c r="CR7" i="8"/>
  <c r="X113" i="12"/>
  <c r="AC107" i="12"/>
  <c r="AC123" i="12"/>
  <c r="AD109" i="12"/>
  <c r="AC124" i="12"/>
  <c r="E105" i="12"/>
  <c r="D105" i="12"/>
  <c r="G107" i="12"/>
  <c r="F107" i="12"/>
  <c r="U121" i="12"/>
  <c r="T121" i="12"/>
  <c r="K111" i="12"/>
  <c r="J111" i="12"/>
  <c r="Z125" i="12"/>
  <c r="AA125" i="12"/>
  <c r="O116" i="12"/>
  <c r="P116" i="12"/>
  <c r="W123" i="12"/>
  <c r="V123" i="12"/>
  <c r="Z126" i="12"/>
  <c r="AA126" i="12"/>
  <c r="V119" i="12"/>
  <c r="AC115" i="12"/>
  <c r="AC116" i="12"/>
  <c r="AB115" i="12"/>
  <c r="AD119" i="12"/>
  <c r="N102" i="12"/>
  <c r="V100" i="12"/>
  <c r="AA106" i="12"/>
  <c r="AD127" i="12"/>
  <c r="R100" i="12"/>
  <c r="S101" i="12"/>
  <c r="K102" i="12"/>
  <c r="N104" i="12"/>
  <c r="AA104" i="12"/>
  <c r="R108" i="12"/>
  <c r="W114" i="12"/>
  <c r="Y116" i="12"/>
  <c r="U120" i="12"/>
  <c r="AD111" i="12"/>
  <c r="AD122" i="12"/>
  <c r="AD106" i="12"/>
  <c r="O110" i="12"/>
  <c r="R113" i="12"/>
  <c r="T116" i="12"/>
  <c r="J100" i="12"/>
  <c r="O101" i="12"/>
  <c r="M102" i="12"/>
  <c r="Y102" i="12"/>
  <c r="W103" i="12"/>
  <c r="Y104" i="12"/>
  <c r="O105" i="12"/>
  <c r="Y108" i="12"/>
  <c r="S109" i="12"/>
  <c r="T114" i="12"/>
  <c r="AA115" i="12"/>
  <c r="Z120" i="12"/>
  <c r="I106" i="12"/>
  <c r="J109" i="12"/>
  <c r="R117" i="12"/>
  <c r="W122" i="12"/>
  <c r="Z123" i="12"/>
  <c r="U113" i="12"/>
  <c r="AB116" i="12"/>
  <c r="AC109" i="12"/>
  <c r="AD120" i="12"/>
  <c r="AD104" i="12"/>
  <c r="Z121" i="12"/>
  <c r="H104" i="12"/>
  <c r="P108" i="12"/>
  <c r="E106" i="12"/>
  <c r="F106" i="12"/>
  <c r="U122" i="12"/>
  <c r="V122" i="12"/>
  <c r="E100" i="12"/>
  <c r="I110" i="12"/>
  <c r="J110" i="12"/>
  <c r="Z124" i="12"/>
  <c r="AA124" i="12"/>
  <c r="Z127" i="12"/>
  <c r="AA127" i="12"/>
  <c r="D100" i="12"/>
  <c r="U110" i="12"/>
  <c r="F103" i="12"/>
  <c r="V115" i="12"/>
  <c r="X107" i="12"/>
  <c r="K106" i="12"/>
  <c r="V112" i="12"/>
  <c r="AB103" i="12"/>
  <c r="AC119" i="12"/>
  <c r="AC126" i="12"/>
  <c r="AB123" i="12"/>
  <c r="AC110" i="12"/>
  <c r="AC108" i="12"/>
  <c r="AB111" i="12"/>
  <c r="AB124" i="12"/>
  <c r="AD103" i="12"/>
  <c r="AD125" i="12"/>
  <c r="AD100" i="12"/>
  <c r="Z118" i="12"/>
  <c r="R106" i="12"/>
  <c r="V106" i="12"/>
  <c r="Z106" i="12"/>
  <c r="N106" i="12"/>
  <c r="AA119" i="12"/>
  <c r="G102" i="12"/>
  <c r="F101" i="12"/>
  <c r="U100" i="12"/>
  <c r="K101" i="12"/>
  <c r="AA101" i="12"/>
  <c r="U102" i="12"/>
  <c r="S103" i="12"/>
  <c r="Q104" i="12"/>
  <c r="S105" i="12"/>
  <c r="Q106" i="12"/>
  <c r="Y106" i="12"/>
  <c r="S107" i="12"/>
  <c r="U108" i="12"/>
  <c r="W109" i="12"/>
  <c r="T110" i="12"/>
  <c r="U111" i="12"/>
  <c r="AA113" i="12"/>
  <c r="U115" i="12"/>
  <c r="W117" i="12"/>
  <c r="Z119" i="12"/>
  <c r="D104" i="12"/>
  <c r="J107" i="12"/>
  <c r="T117" i="12"/>
  <c r="Y122" i="12"/>
  <c r="S111" i="12"/>
  <c r="AC125" i="12"/>
  <c r="AB114" i="12"/>
  <c r="AC118" i="12"/>
  <c r="AD121" i="12"/>
  <c r="AC113" i="12"/>
  <c r="AD114" i="12"/>
  <c r="AB107" i="12"/>
  <c r="AA122" i="12"/>
  <c r="F102" i="12"/>
  <c r="M100" i="12"/>
  <c r="Z100" i="12"/>
  <c r="W101" i="12"/>
  <c r="Q102" i="12"/>
  <c r="I103" i="12"/>
  <c r="O103" i="12"/>
  <c r="W105" i="12"/>
  <c r="M106" i="12"/>
  <c r="U107" i="12"/>
  <c r="N108" i="12"/>
  <c r="AA109" i="12"/>
  <c r="W110" i="12"/>
  <c r="Q111" i="12"/>
  <c r="Y113" i="12"/>
  <c r="N113" i="12"/>
  <c r="R115" i="12"/>
  <c r="U119" i="12"/>
  <c r="W121" i="12"/>
  <c r="Y117" i="12"/>
  <c r="AC102" i="12"/>
  <c r="AD105" i="12"/>
  <c r="AB100" i="12"/>
  <c r="AD112" i="12"/>
  <c r="W118" i="12"/>
  <c r="N109" i="12"/>
  <c r="J105" i="12"/>
  <c r="T112" i="12"/>
  <c r="L108" i="12"/>
  <c r="L112" i="12"/>
  <c r="CR9" i="8"/>
  <c r="CR8" i="8"/>
  <c r="CX10" i="8"/>
  <c r="CX9" i="8"/>
  <c r="DB8" i="8"/>
  <c r="DD7" i="8"/>
  <c r="CW10" i="8"/>
  <c r="DJ11" i="8"/>
  <c r="CU11" i="8"/>
  <c r="CW11" i="8"/>
  <c r="CV11" i="8"/>
  <c r="CW9" i="8"/>
  <c r="CW12" i="8"/>
  <c r="CQ10" i="8" l="1"/>
  <c r="CO11" i="8"/>
  <c r="CP11" i="8" s="1"/>
  <c r="C100" i="24"/>
  <c r="C100" i="25" s="1"/>
  <c r="D100" i="24"/>
  <c r="CX11" i="8"/>
  <c r="CP10" i="8"/>
  <c r="D101" i="25"/>
  <c r="D98" i="25"/>
  <c r="E98" i="25" s="1"/>
  <c r="CY9" i="8"/>
  <c r="G99" i="24"/>
  <c r="CY10" i="8"/>
  <c r="D99" i="25"/>
  <c r="E99" i="25" s="1"/>
  <c r="D100" i="25"/>
  <c r="CY11" i="8"/>
  <c r="E98" i="24"/>
  <c r="F100" i="24"/>
  <c r="DD8" i="8"/>
  <c r="DB9" i="8"/>
  <c r="DC9" i="8" s="1"/>
  <c r="CV12" i="8"/>
  <c r="CU13" i="8"/>
  <c r="DJ12" i="8"/>
  <c r="CU12" i="8"/>
  <c r="E100" i="24" l="1"/>
  <c r="G100" i="24" s="1"/>
  <c r="CQ11" i="8"/>
  <c r="CR11" i="8"/>
  <c r="CO12" i="8"/>
  <c r="CP12" i="8" s="1"/>
  <c r="D101" i="24"/>
  <c r="E100" i="25"/>
  <c r="G100" i="25" s="1"/>
  <c r="C101" i="24"/>
  <c r="C101" i="25" s="1"/>
  <c r="E101" i="25" s="1"/>
  <c r="F102" i="25" s="1"/>
  <c r="CX12" i="8"/>
  <c r="CY12" i="8"/>
  <c r="C102" i="24"/>
  <c r="C102" i="25" s="1"/>
  <c r="G98" i="25"/>
  <c r="F100" i="25"/>
  <c r="G98" i="24"/>
  <c r="G99" i="25"/>
  <c r="F99" i="25"/>
  <c r="F99" i="24"/>
  <c r="DB10" i="8"/>
  <c r="DE9" i="8"/>
  <c r="DD9" i="8"/>
  <c r="DF9" i="8"/>
  <c r="CU14" i="8"/>
  <c r="DL9" i="8"/>
  <c r="DI9" i="8"/>
  <c r="CV13" i="8"/>
  <c r="DJ13" i="8"/>
  <c r="CW13" i="8"/>
  <c r="DM9" i="8"/>
  <c r="CR12" i="8" l="1"/>
  <c r="CQ12" i="8"/>
  <c r="F101" i="24"/>
  <c r="E101" i="24"/>
  <c r="CO13" i="8"/>
  <c r="CQ13" i="8" s="1"/>
  <c r="D102" i="25"/>
  <c r="E102" i="25" s="1"/>
  <c r="CY13" i="8"/>
  <c r="CX13" i="8"/>
  <c r="D102" i="24"/>
  <c r="E102" i="24" s="1"/>
  <c r="F101" i="25"/>
  <c r="G101" i="25"/>
  <c r="C103" i="24"/>
  <c r="C103" i="25" s="1"/>
  <c r="C4" i="24"/>
  <c r="D4" i="24"/>
  <c r="DO9" i="8"/>
  <c r="D4" i="25"/>
  <c r="DN9" i="8"/>
  <c r="DK9" i="8"/>
  <c r="C4" i="25"/>
  <c r="DB11" i="8"/>
  <c r="DF10" i="8"/>
  <c r="DD10" i="8"/>
  <c r="DE10" i="8"/>
  <c r="DC10" i="8"/>
  <c r="DL10" i="8"/>
  <c r="DJ14" i="8"/>
  <c r="CW14" i="8"/>
  <c r="DM10" i="8"/>
  <c r="CV14" i="8"/>
  <c r="CV15" i="8"/>
  <c r="DI10" i="8"/>
  <c r="CR13" i="8" l="1"/>
  <c r="D103" i="25"/>
  <c r="E103" i="25" s="1"/>
  <c r="CY14" i="8"/>
  <c r="CX14" i="8"/>
  <c r="D103" i="24"/>
  <c r="E103" i="24" s="1"/>
  <c r="G101" i="24"/>
  <c r="F102" i="24"/>
  <c r="CP13" i="8"/>
  <c r="CO14" i="8"/>
  <c r="CR14" i="8" s="1"/>
  <c r="G102" i="24"/>
  <c r="D104" i="24"/>
  <c r="E4" i="24"/>
  <c r="G102" i="25"/>
  <c r="F103" i="24"/>
  <c r="F103" i="25"/>
  <c r="C5" i="24"/>
  <c r="D5" i="24"/>
  <c r="E4" i="25"/>
  <c r="DO10" i="8"/>
  <c r="D5" i="25"/>
  <c r="DN10" i="8"/>
  <c r="DK10" i="8"/>
  <c r="C5" i="25"/>
  <c r="DE11" i="8"/>
  <c r="DD11" i="8"/>
  <c r="DF11" i="8"/>
  <c r="DC11" i="8"/>
  <c r="DB12" i="8"/>
  <c r="DM11" i="8"/>
  <c r="CW15" i="8"/>
  <c r="CU15" i="8"/>
  <c r="CW16" i="8"/>
  <c r="DI11" i="8"/>
  <c r="DJ15" i="8"/>
  <c r="DL11" i="8"/>
  <c r="G103" i="25" l="1"/>
  <c r="D104" i="25"/>
  <c r="CO15" i="8"/>
  <c r="CR15" i="8" s="1"/>
  <c r="CP14" i="8"/>
  <c r="CQ14" i="8"/>
  <c r="C104" i="24"/>
  <c r="C104" i="25" s="1"/>
  <c r="CX15" i="8"/>
  <c r="CY15" i="8"/>
  <c r="G103" i="24"/>
  <c r="F104" i="24"/>
  <c r="F104" i="25"/>
  <c r="D105" i="25"/>
  <c r="H4" i="24"/>
  <c r="F4" i="24"/>
  <c r="E5" i="24"/>
  <c r="D6" i="24"/>
  <c r="C6" i="24"/>
  <c r="H4" i="25"/>
  <c r="F4" i="25"/>
  <c r="G5" i="25"/>
  <c r="DN11" i="8"/>
  <c r="D6" i="25"/>
  <c r="DO11" i="8"/>
  <c r="DK11" i="8"/>
  <c r="C6" i="25"/>
  <c r="E5" i="25"/>
  <c r="G5" i="24"/>
  <c r="DC12" i="8"/>
  <c r="DD12" i="8"/>
  <c r="DF12" i="8"/>
  <c r="DE12" i="8"/>
  <c r="DB13" i="8"/>
  <c r="CU16" i="8"/>
  <c r="DL12" i="8"/>
  <c r="CV16" i="8"/>
  <c r="DJ16" i="8"/>
  <c r="CW17" i="8"/>
  <c r="CQ15" i="8" l="1"/>
  <c r="CP15" i="8"/>
  <c r="CO16" i="8"/>
  <c r="E104" i="25"/>
  <c r="D105" i="24"/>
  <c r="E104" i="24"/>
  <c r="CY16" i="8"/>
  <c r="C105" i="24"/>
  <c r="C105" i="25" s="1"/>
  <c r="CX16" i="8"/>
  <c r="DI12" i="8"/>
  <c r="DM12" i="8"/>
  <c r="CU17" i="8"/>
  <c r="CV17" i="8"/>
  <c r="G104" i="24" l="1"/>
  <c r="D106" i="24"/>
  <c r="C106" i="24"/>
  <c r="C106" i="25" s="1"/>
  <c r="F105" i="24"/>
  <c r="E105" i="24"/>
  <c r="G105" i="24" s="1"/>
  <c r="E105" i="25"/>
  <c r="D106" i="25"/>
  <c r="CY17" i="8"/>
  <c r="CX17" i="8"/>
  <c r="F105" i="25"/>
  <c r="G104" i="25"/>
  <c r="CQ16" i="8"/>
  <c r="CO17" i="8"/>
  <c r="CP16" i="8"/>
  <c r="CR16" i="8"/>
  <c r="F5" i="24"/>
  <c r="H5" i="24"/>
  <c r="E6" i="24"/>
  <c r="D7" i="24"/>
  <c r="C7" i="24"/>
  <c r="F5" i="25"/>
  <c r="G6" i="24"/>
  <c r="DK12" i="8"/>
  <c r="C7" i="25"/>
  <c r="DO12" i="8"/>
  <c r="D7" i="25"/>
  <c r="DN12" i="8"/>
  <c r="G6" i="25"/>
  <c r="H5" i="25"/>
  <c r="DD13" i="8"/>
  <c r="DF13" i="8"/>
  <c r="DB14" i="8"/>
  <c r="DC13" i="8"/>
  <c r="DE13" i="8"/>
  <c r="E6" i="25"/>
  <c r="DM13" i="8"/>
  <c r="CW18" i="8"/>
  <c r="DJ17" i="8"/>
  <c r="DI13" i="8"/>
  <c r="CU18" i="8"/>
  <c r="CV18" i="8"/>
  <c r="DL13" i="8"/>
  <c r="F106" i="25" l="1"/>
  <c r="D107" i="24"/>
  <c r="C107" i="24"/>
  <c r="C107" i="25" s="1"/>
  <c r="G105" i="25"/>
  <c r="F6" i="25"/>
  <c r="E106" i="24"/>
  <c r="G106" i="24" s="1"/>
  <c r="F106" i="24"/>
  <c r="CX18" i="8"/>
  <c r="D107" i="25"/>
  <c r="CY18" i="8"/>
  <c r="CP17" i="8"/>
  <c r="CO18" i="8"/>
  <c r="CP18" i="8" s="1"/>
  <c r="CQ17" i="8"/>
  <c r="CR17" i="8"/>
  <c r="E106" i="25"/>
  <c r="F6" i="24"/>
  <c r="H6" i="24"/>
  <c r="E7" i="24"/>
  <c r="C8" i="24"/>
  <c r="D8" i="24"/>
  <c r="G7" i="24"/>
  <c r="E7" i="25"/>
  <c r="D8" i="25"/>
  <c r="DO13" i="8"/>
  <c r="C8" i="25"/>
  <c r="DK13" i="8"/>
  <c r="DN13" i="8"/>
  <c r="H6" i="25"/>
  <c r="G7" i="25"/>
  <c r="DF14" i="8"/>
  <c r="DE14" i="8"/>
  <c r="DB15" i="8"/>
  <c r="DC14" i="8"/>
  <c r="DD14" i="8"/>
  <c r="DL14" i="8"/>
  <c r="CV19" i="8"/>
  <c r="DI14" i="8"/>
  <c r="CU19" i="8"/>
  <c r="DJ18" i="8"/>
  <c r="DM14" i="8"/>
  <c r="CW19" i="8"/>
  <c r="D108" i="24" l="1"/>
  <c r="C108" i="24"/>
  <c r="C108" i="25" s="1"/>
  <c r="F107" i="24"/>
  <c r="E107" i="24"/>
  <c r="G107" i="24" s="1"/>
  <c r="CX19" i="8"/>
  <c r="D108" i="25"/>
  <c r="CY19" i="8"/>
  <c r="G106" i="25"/>
  <c r="F107" i="25"/>
  <c r="CQ18" i="8"/>
  <c r="CO19" i="8"/>
  <c r="CR18" i="8"/>
  <c r="E107" i="25"/>
  <c r="F7" i="24"/>
  <c r="H7" i="24"/>
  <c r="E8" i="24"/>
  <c r="C9" i="24"/>
  <c r="D9" i="24"/>
  <c r="H7" i="25"/>
  <c r="F7" i="25"/>
  <c r="G8" i="25"/>
  <c r="E8" i="25"/>
  <c r="DN14" i="8"/>
  <c r="C9" i="25"/>
  <c r="DK14" i="8"/>
  <c r="D9" i="25"/>
  <c r="DO14" i="8"/>
  <c r="DC15" i="8"/>
  <c r="DF15" i="8"/>
  <c r="DB16" i="8"/>
  <c r="DD15" i="8"/>
  <c r="DE15" i="8"/>
  <c r="G8" i="24"/>
  <c r="CU20" i="8"/>
  <c r="CW20" i="8"/>
  <c r="DI15" i="8"/>
  <c r="DL15" i="8"/>
  <c r="DM15" i="8"/>
  <c r="DJ19" i="8"/>
  <c r="C109" i="24" l="1"/>
  <c r="C109" i="25" s="1"/>
  <c r="E108" i="24"/>
  <c r="G108" i="24" s="1"/>
  <c r="E108" i="25"/>
  <c r="D109" i="25"/>
  <c r="CY20" i="8"/>
  <c r="F108" i="24"/>
  <c r="CQ19" i="8"/>
  <c r="CP19" i="8"/>
  <c r="CO20" i="8"/>
  <c r="CR19" i="8"/>
  <c r="G107" i="25"/>
  <c r="F108" i="25"/>
  <c r="F8" i="24"/>
  <c r="H8" i="24"/>
  <c r="E9" i="24"/>
  <c r="D10" i="24"/>
  <c r="C10" i="24"/>
  <c r="G9" i="25"/>
  <c r="F8" i="25"/>
  <c r="H8" i="25"/>
  <c r="E9" i="25"/>
  <c r="DN15" i="8"/>
  <c r="C10" i="25"/>
  <c r="DK15" i="8"/>
  <c r="DO15" i="8"/>
  <c r="D10" i="25"/>
  <c r="DD16" i="8"/>
  <c r="DB17" i="8"/>
  <c r="DC16" i="8"/>
  <c r="DF16" i="8"/>
  <c r="DE16" i="8"/>
  <c r="G9" i="24"/>
  <c r="CW21" i="8"/>
  <c r="CV20" i="8"/>
  <c r="DJ20" i="8"/>
  <c r="D109" i="24" l="1"/>
  <c r="CX20" i="8"/>
  <c r="CV21" i="8"/>
  <c r="DM16" i="8"/>
  <c r="CU21" i="8"/>
  <c r="DI16" i="8"/>
  <c r="DL16" i="8"/>
  <c r="D110" i="24" l="1"/>
  <c r="C110" i="24"/>
  <c r="C110" i="25" s="1"/>
  <c r="E109" i="24"/>
  <c r="G109" i="24" s="1"/>
  <c r="F109" i="25"/>
  <c r="G108" i="25"/>
  <c r="CX21" i="8"/>
  <c r="CY21" i="8"/>
  <c r="D110" i="25"/>
  <c r="E109" i="25"/>
  <c r="F109" i="24"/>
  <c r="CP20" i="8"/>
  <c r="CQ20" i="8"/>
  <c r="CO21" i="8"/>
  <c r="CR20" i="8"/>
  <c r="F9" i="24"/>
  <c r="H9" i="24"/>
  <c r="E10" i="24"/>
  <c r="D11" i="24"/>
  <c r="C11" i="24"/>
  <c r="G10" i="25"/>
  <c r="F9" i="25"/>
  <c r="H9" i="25"/>
  <c r="DN16" i="8"/>
  <c r="C11" i="25"/>
  <c r="DK16" i="8"/>
  <c r="D11" i="25"/>
  <c r="DO16" i="8"/>
  <c r="G10" i="24"/>
  <c r="DF17" i="8"/>
  <c r="DB18" i="8"/>
  <c r="DC17" i="8"/>
  <c r="DD17" i="8"/>
  <c r="DE17" i="8"/>
  <c r="E10" i="25"/>
  <c r="DL17" i="8"/>
  <c r="CU22" i="8"/>
  <c r="DI17" i="8"/>
  <c r="CV22" i="8"/>
  <c r="DJ21" i="8"/>
  <c r="CW22" i="8"/>
  <c r="DM17" i="8"/>
  <c r="F10" i="25" l="1"/>
  <c r="D111" i="24"/>
  <c r="C111" i="24"/>
  <c r="C111" i="25" s="1"/>
  <c r="F110" i="24"/>
  <c r="E110" i="24"/>
  <c r="G110" i="24" s="1"/>
  <c r="E110" i="25"/>
  <c r="G110" i="25" s="1"/>
  <c r="CX22" i="8"/>
  <c r="D111" i="25"/>
  <c r="CY22" i="8"/>
  <c r="F110" i="25"/>
  <c r="G109" i="25"/>
  <c r="CQ21" i="8"/>
  <c r="CP21" i="8"/>
  <c r="CO22" i="8"/>
  <c r="CR21" i="8"/>
  <c r="F10" i="24"/>
  <c r="H10" i="24"/>
  <c r="E11" i="24"/>
  <c r="D12" i="24"/>
  <c r="C12" i="24"/>
  <c r="E11" i="25"/>
  <c r="D12" i="25"/>
  <c r="DO17" i="8"/>
  <c r="DN17" i="8"/>
  <c r="DK17" i="8"/>
  <c r="C12" i="25"/>
  <c r="G11" i="25"/>
  <c r="H10" i="25"/>
  <c r="DC18" i="8"/>
  <c r="DD18" i="8"/>
  <c r="DE18" i="8"/>
  <c r="DF18" i="8"/>
  <c r="DB19" i="8"/>
  <c r="G11" i="24"/>
  <c r="DI18" i="8"/>
  <c r="DM18" i="8"/>
  <c r="CU23" i="8"/>
  <c r="CW23" i="8"/>
  <c r="DJ22" i="8"/>
  <c r="CV23" i="8"/>
  <c r="DL18" i="8"/>
  <c r="D112" i="24" l="1"/>
  <c r="C112" i="24"/>
  <c r="C112" i="25" s="1"/>
  <c r="E111" i="24"/>
  <c r="G111" i="24" s="1"/>
  <c r="F111" i="24"/>
  <c r="F111" i="25"/>
  <c r="E111" i="25"/>
  <c r="F112" i="25" s="1"/>
  <c r="CY23" i="8"/>
  <c r="D112" i="25"/>
  <c r="CX23" i="8"/>
  <c r="CO23" i="8"/>
  <c r="CP22" i="8"/>
  <c r="CQ22" i="8"/>
  <c r="CR22" i="8"/>
  <c r="F11" i="24"/>
  <c r="H11" i="24"/>
  <c r="E12" i="24"/>
  <c r="D13" i="24"/>
  <c r="C13" i="24"/>
  <c r="H11" i="25"/>
  <c r="F11" i="25"/>
  <c r="G12" i="25"/>
  <c r="DN18" i="8"/>
  <c r="D13" i="25"/>
  <c r="DO18" i="8"/>
  <c r="C13" i="25"/>
  <c r="DK18" i="8"/>
  <c r="G12" i="24"/>
  <c r="E12" i="25"/>
  <c r="F12" i="25" s="1"/>
  <c r="DC19" i="8"/>
  <c r="DE19" i="8"/>
  <c r="DF19" i="8"/>
  <c r="DB20" i="8"/>
  <c r="DD19" i="8"/>
  <c r="CU24" i="8"/>
  <c r="CV24" i="8"/>
  <c r="CW24" i="8"/>
  <c r="DI19" i="8"/>
  <c r="DM19" i="8"/>
  <c r="DL19" i="8"/>
  <c r="DJ23" i="8"/>
  <c r="D113" i="24" l="1"/>
  <c r="C113" i="24"/>
  <c r="C113" i="25" s="1"/>
  <c r="E112" i="24"/>
  <c r="G112" i="24" s="1"/>
  <c r="G111" i="25"/>
  <c r="E112" i="25"/>
  <c r="G112" i="25" s="1"/>
  <c r="CX24" i="8"/>
  <c r="D113" i="25"/>
  <c r="CY24" i="8"/>
  <c r="F112" i="24"/>
  <c r="CO24" i="8"/>
  <c r="CP23" i="8"/>
  <c r="CR23" i="8"/>
  <c r="CQ23" i="8"/>
  <c r="F12" i="24"/>
  <c r="H12" i="24"/>
  <c r="E13" i="24"/>
  <c r="D14" i="24"/>
  <c r="C14" i="24"/>
  <c r="E13" i="25"/>
  <c r="F13" i="25" s="1"/>
  <c r="G13" i="24"/>
  <c r="C14" i="25"/>
  <c r="DK19" i="8"/>
  <c r="DN19" i="8"/>
  <c r="D14" i="25"/>
  <c r="DO19" i="8"/>
  <c r="G13" i="25"/>
  <c r="H12" i="25"/>
  <c r="DC20" i="8"/>
  <c r="DD20" i="8"/>
  <c r="DE20" i="8"/>
  <c r="DF20" i="8"/>
  <c r="DB21" i="8"/>
  <c r="DL20" i="8"/>
  <c r="DI20" i="8"/>
  <c r="CU25" i="8"/>
  <c r="CW25" i="8"/>
  <c r="DJ24" i="8"/>
  <c r="CV25" i="8"/>
  <c r="DM20" i="8"/>
  <c r="D114" i="24" l="1"/>
  <c r="C114" i="24"/>
  <c r="C114" i="25" s="1"/>
  <c r="F113" i="25"/>
  <c r="E113" i="24"/>
  <c r="G113" i="24" s="1"/>
  <c r="E113" i="25"/>
  <c r="G113" i="25" s="1"/>
  <c r="CX25" i="8"/>
  <c r="D114" i="25"/>
  <c r="CY25" i="8"/>
  <c r="F113" i="24"/>
  <c r="CP24" i="8"/>
  <c r="CQ24" i="8"/>
  <c r="CO25" i="8"/>
  <c r="CR24" i="8"/>
  <c r="F13" i="24"/>
  <c r="H13" i="24"/>
  <c r="E14" i="24"/>
  <c r="C15" i="24"/>
  <c r="D15" i="24"/>
  <c r="G14" i="25"/>
  <c r="H13" i="25"/>
  <c r="E14" i="25"/>
  <c r="H14" i="25" s="1"/>
  <c r="DN20" i="8"/>
  <c r="C15" i="25"/>
  <c r="DK20" i="8"/>
  <c r="DO20" i="8"/>
  <c r="D15" i="25"/>
  <c r="G14" i="24"/>
  <c r="DD21" i="8"/>
  <c r="DE21" i="8"/>
  <c r="DF21" i="8"/>
  <c r="DB22" i="8"/>
  <c r="DC21" i="8"/>
  <c r="DL21" i="8"/>
  <c r="DJ25" i="8"/>
  <c r="CW26" i="8"/>
  <c r="DI21" i="8"/>
  <c r="CV26" i="8"/>
  <c r="DM21" i="8"/>
  <c r="CU26" i="8"/>
  <c r="D115" i="24" l="1"/>
  <c r="C115" i="24"/>
  <c r="C115" i="25" s="1"/>
  <c r="F114" i="25"/>
  <c r="E114" i="24"/>
  <c r="G114" i="24" s="1"/>
  <c r="E114" i="25"/>
  <c r="G114" i="25" s="1"/>
  <c r="D115" i="25"/>
  <c r="CY26" i="8"/>
  <c r="CX26" i="8"/>
  <c r="F114" i="24"/>
  <c r="CR25" i="8"/>
  <c r="CO26" i="8"/>
  <c r="CP25" i="8"/>
  <c r="CQ25" i="8"/>
  <c r="F14" i="24"/>
  <c r="H14" i="24"/>
  <c r="E15" i="24"/>
  <c r="G16" i="24" s="1"/>
  <c r="D16" i="24"/>
  <c r="C16" i="24"/>
  <c r="G15" i="25"/>
  <c r="F14" i="25"/>
  <c r="E15" i="25"/>
  <c r="D16" i="25"/>
  <c r="DO21" i="8"/>
  <c r="C16" i="25"/>
  <c r="DK21" i="8"/>
  <c r="DN21" i="8"/>
  <c r="G15" i="24"/>
  <c r="DC22" i="8"/>
  <c r="DD22" i="8"/>
  <c r="DE22" i="8"/>
  <c r="DF22" i="8"/>
  <c r="DB23" i="8"/>
  <c r="DI22" i="8"/>
  <c r="DL22" i="8"/>
  <c r="DM22" i="8"/>
  <c r="CV27" i="8"/>
  <c r="DJ26" i="8"/>
  <c r="D116" i="24" l="1"/>
  <c r="F115" i="24"/>
  <c r="F115" i="25"/>
  <c r="E115" i="24"/>
  <c r="G115" i="24" s="1"/>
  <c r="CR26" i="8"/>
  <c r="CP26" i="8"/>
  <c r="CO27" i="8"/>
  <c r="CQ26" i="8"/>
  <c r="E115" i="25"/>
  <c r="F15" i="24"/>
  <c r="H15" i="24"/>
  <c r="E16" i="24"/>
  <c r="C17" i="24"/>
  <c r="D17" i="24"/>
  <c r="H15" i="25"/>
  <c r="F15" i="25"/>
  <c r="G16" i="25"/>
  <c r="DN22" i="8"/>
  <c r="DK22" i="8"/>
  <c r="C17" i="25"/>
  <c r="D17" i="25"/>
  <c r="DO22" i="8"/>
  <c r="DC23" i="8"/>
  <c r="DD23" i="8"/>
  <c r="DE23" i="8"/>
  <c r="DF23" i="8"/>
  <c r="DB24" i="8"/>
  <c r="E16" i="25"/>
  <c r="F16" i="25" s="1"/>
  <c r="CW27" i="8"/>
  <c r="DM23" i="8"/>
  <c r="CU28" i="8"/>
  <c r="CW28" i="8"/>
  <c r="DL23" i="8"/>
  <c r="CU27" i="8"/>
  <c r="DJ27" i="8"/>
  <c r="DI23" i="8"/>
  <c r="CY27" i="8" l="1"/>
  <c r="D116" i="25"/>
  <c r="C116" i="24"/>
  <c r="C116" i="25" s="1"/>
  <c r="CX27" i="8"/>
  <c r="CV28" i="8"/>
  <c r="D117" i="24" l="1"/>
  <c r="C117" i="24"/>
  <c r="C117" i="25" s="1"/>
  <c r="E116" i="24"/>
  <c r="G116" i="24" s="1"/>
  <c r="F116" i="24"/>
  <c r="E116" i="25"/>
  <c r="F117" i="25" s="1"/>
  <c r="CX28" i="8"/>
  <c r="D117" i="25"/>
  <c r="CY28" i="8"/>
  <c r="G115" i="25"/>
  <c r="F116" i="25"/>
  <c r="CR27" i="8"/>
  <c r="CO28" i="8"/>
  <c r="CQ27" i="8"/>
  <c r="CP27" i="8"/>
  <c r="F16" i="24"/>
  <c r="H16" i="24"/>
  <c r="E17" i="24"/>
  <c r="D18" i="24"/>
  <c r="C18" i="24"/>
  <c r="E17" i="25"/>
  <c r="DK23" i="8"/>
  <c r="C18" i="25"/>
  <c r="DN23" i="8"/>
  <c r="DO23" i="8"/>
  <c r="D18" i="25"/>
  <c r="G17" i="25"/>
  <c r="H16" i="25"/>
  <c r="DD24" i="8"/>
  <c r="DC24" i="8"/>
  <c r="DB25" i="8"/>
  <c r="DE24" i="8"/>
  <c r="DF24" i="8"/>
  <c r="G17" i="24"/>
  <c r="DI24" i="8"/>
  <c r="CU29" i="8"/>
  <c r="CW29" i="8"/>
  <c r="DL24" i="8"/>
  <c r="DM24" i="8"/>
  <c r="CV29" i="8"/>
  <c r="DJ28" i="8"/>
  <c r="D118" i="24" l="1"/>
  <c r="C118" i="24"/>
  <c r="C118" i="25" s="1"/>
  <c r="F117" i="24"/>
  <c r="G116" i="25"/>
  <c r="E117" i="24"/>
  <c r="G117" i="24" s="1"/>
  <c r="E117" i="25"/>
  <c r="F118" i="25" s="1"/>
  <c r="CX29" i="8"/>
  <c r="D118" i="25"/>
  <c r="CY29" i="8"/>
  <c r="CQ28" i="8"/>
  <c r="CO29" i="8"/>
  <c r="CP28" i="8"/>
  <c r="CR28" i="8"/>
  <c r="F17" i="24"/>
  <c r="H17" i="24"/>
  <c r="E18" i="24"/>
  <c r="D19" i="24"/>
  <c r="C19" i="24"/>
  <c r="H17" i="25"/>
  <c r="F17" i="25"/>
  <c r="G18" i="25"/>
  <c r="E18" i="25"/>
  <c r="C19" i="25"/>
  <c r="DK24" i="8"/>
  <c r="DO24" i="8"/>
  <c r="D19" i="25"/>
  <c r="DN24" i="8"/>
  <c r="G18" i="24"/>
  <c r="DD25" i="8"/>
  <c r="DC25" i="8"/>
  <c r="DB26" i="8"/>
  <c r="DE25" i="8"/>
  <c r="DF25" i="8"/>
  <c r="DJ29" i="8"/>
  <c r="DI25" i="8"/>
  <c r="CW30" i="8"/>
  <c r="DM25" i="8"/>
  <c r="DL25" i="8"/>
  <c r="CV30" i="8"/>
  <c r="CU30" i="8"/>
  <c r="D119" i="24" l="1"/>
  <c r="C119" i="24"/>
  <c r="C119" i="25" s="1"/>
  <c r="E118" i="24"/>
  <c r="G118" i="24" s="1"/>
  <c r="G117" i="25"/>
  <c r="F118" i="24"/>
  <c r="CY30" i="8"/>
  <c r="D119" i="25"/>
  <c r="CX30" i="8"/>
  <c r="CP29" i="8"/>
  <c r="CR29" i="8"/>
  <c r="CO30" i="8"/>
  <c r="CQ29" i="8"/>
  <c r="E118" i="25"/>
  <c r="F18" i="24"/>
  <c r="H18" i="24"/>
  <c r="E19" i="24"/>
  <c r="C20" i="24"/>
  <c r="D20" i="24"/>
  <c r="G19" i="24"/>
  <c r="G19" i="25"/>
  <c r="F18" i="25"/>
  <c r="H18" i="25"/>
  <c r="DN25" i="8"/>
  <c r="D20" i="25"/>
  <c r="DO25" i="8"/>
  <c r="DK25" i="8"/>
  <c r="C20" i="25"/>
  <c r="E19" i="25"/>
  <c r="F19" i="25" s="1"/>
  <c r="DF26" i="8"/>
  <c r="DD26" i="8"/>
  <c r="DC26" i="8"/>
  <c r="DB27" i="8"/>
  <c r="DE26" i="8"/>
  <c r="CU31" i="8"/>
  <c r="DL26" i="8"/>
  <c r="DI26" i="8"/>
  <c r="DJ30" i="8"/>
  <c r="CW31" i="8"/>
  <c r="DM26" i="8"/>
  <c r="C120" i="24" l="1"/>
  <c r="C120" i="25" s="1"/>
  <c r="E119" i="24"/>
  <c r="G119" i="24" s="1"/>
  <c r="E119" i="25"/>
  <c r="G119" i="25" s="1"/>
  <c r="D120" i="25"/>
  <c r="CY31" i="8"/>
  <c r="F119" i="25"/>
  <c r="G118" i="25"/>
  <c r="CO31" i="8"/>
  <c r="CQ30" i="8"/>
  <c r="CR30" i="8"/>
  <c r="CP30" i="8"/>
  <c r="F119" i="24"/>
  <c r="F19" i="24"/>
  <c r="H19" i="24"/>
  <c r="E20" i="24"/>
  <c r="D21" i="24"/>
  <c r="C21" i="24"/>
  <c r="G20" i="24"/>
  <c r="DK26" i="8"/>
  <c r="C21" i="25"/>
  <c r="DN26" i="8"/>
  <c r="D21" i="25"/>
  <c r="DO26" i="8"/>
  <c r="DF27" i="8"/>
  <c r="DB28" i="8"/>
  <c r="DC27" i="8"/>
  <c r="DD27" i="8"/>
  <c r="DE27" i="8"/>
  <c r="G20" i="25"/>
  <c r="H19" i="25"/>
  <c r="E20" i="25"/>
  <c r="F20" i="25" s="1"/>
  <c r="CV31" i="8"/>
  <c r="DL27" i="8"/>
  <c r="DI27" i="8"/>
  <c r="DJ31" i="8"/>
  <c r="CU32" i="8"/>
  <c r="CW32" i="8"/>
  <c r="D120" i="24" l="1"/>
  <c r="CX31" i="8"/>
  <c r="CV32" i="8"/>
  <c r="DM27" i="8"/>
  <c r="D121" i="24" l="1"/>
  <c r="C121" i="24"/>
  <c r="C121" i="25" s="1"/>
  <c r="F120" i="24"/>
  <c r="CQ31" i="8"/>
  <c r="CP31" i="8"/>
  <c r="E120" i="24"/>
  <c r="G120" i="24" s="1"/>
  <c r="F120" i="25"/>
  <c r="E120" i="25"/>
  <c r="F121" i="25" s="1"/>
  <c r="CX32" i="8"/>
  <c r="D121" i="25"/>
  <c r="CY32" i="8"/>
  <c r="CR31" i="8"/>
  <c r="CO32" i="8"/>
  <c r="F20" i="24"/>
  <c r="H20" i="24"/>
  <c r="E21" i="24"/>
  <c r="C22" i="24"/>
  <c r="D22" i="24"/>
  <c r="E21" i="25"/>
  <c r="DK27" i="8"/>
  <c r="C22" i="25"/>
  <c r="DN27" i="8"/>
  <c r="DO27" i="8"/>
  <c r="D22" i="25"/>
  <c r="G21" i="24"/>
  <c r="G21" i="25"/>
  <c r="H20" i="25"/>
  <c r="DF28" i="8"/>
  <c r="DE28" i="8"/>
  <c r="DB29" i="8"/>
  <c r="DD28" i="8"/>
  <c r="DC28" i="8"/>
  <c r="CV33" i="8"/>
  <c r="DL28" i="8"/>
  <c r="DM28" i="8"/>
  <c r="DI28" i="8"/>
  <c r="CW33" i="8"/>
  <c r="CU33" i="8"/>
  <c r="DJ32" i="8"/>
  <c r="D122" i="24" l="1"/>
  <c r="C122" i="24"/>
  <c r="C122" i="25" s="1"/>
  <c r="E121" i="24"/>
  <c r="G121" i="24" s="1"/>
  <c r="D122" i="25"/>
  <c r="CY33" i="8"/>
  <c r="CX33" i="8"/>
  <c r="F121" i="24"/>
  <c r="G120" i="25"/>
  <c r="E121" i="25"/>
  <c r="F122" i="25" s="1"/>
  <c r="CP32" i="8"/>
  <c r="CR32" i="8"/>
  <c r="CO33" i="8"/>
  <c r="CQ32" i="8"/>
  <c r="F21" i="24"/>
  <c r="H21" i="24"/>
  <c r="E22" i="24"/>
  <c r="C23" i="24"/>
  <c r="D23" i="24"/>
  <c r="G22" i="25"/>
  <c r="F21" i="25"/>
  <c r="H21" i="25"/>
  <c r="G22" i="24"/>
  <c r="C23" i="25"/>
  <c r="DK28" i="8"/>
  <c r="DO28" i="8"/>
  <c r="D23" i="25"/>
  <c r="DN28" i="8"/>
  <c r="DC29" i="8"/>
  <c r="DF29" i="8"/>
  <c r="DE29" i="8"/>
  <c r="DB30" i="8"/>
  <c r="DD29" i="8"/>
  <c r="E22" i="25"/>
  <c r="F22" i="25" s="1"/>
  <c r="DI29" i="8"/>
  <c r="CU34" i="8"/>
  <c r="CW34" i="8"/>
  <c r="DL29" i="8"/>
  <c r="DJ33" i="8"/>
  <c r="DM29" i="8"/>
  <c r="CV34" i="8"/>
  <c r="D123" i="24" l="1"/>
  <c r="C123" i="24"/>
  <c r="C123" i="25" s="1"/>
  <c r="F122" i="24"/>
  <c r="D123" i="25"/>
  <c r="E122" i="25"/>
  <c r="CX34" i="8"/>
  <c r="CY34" i="8"/>
  <c r="E122" i="24"/>
  <c r="G122" i="24" s="1"/>
  <c r="G121" i="25"/>
  <c r="CO34" i="8"/>
  <c r="CR33" i="8"/>
  <c r="CP33" i="8"/>
  <c r="CQ33" i="8"/>
  <c r="F22" i="24"/>
  <c r="H22" i="24"/>
  <c r="E23" i="24"/>
  <c r="C24" i="24"/>
  <c r="D24" i="24"/>
  <c r="G23" i="24"/>
  <c r="E23" i="25"/>
  <c r="C24" i="25"/>
  <c r="DK29" i="8"/>
  <c r="D24" i="25"/>
  <c r="DO29" i="8"/>
  <c r="DN29" i="8"/>
  <c r="DC30" i="8"/>
  <c r="DD30" i="8"/>
  <c r="DE30" i="8"/>
  <c r="DF30" i="8"/>
  <c r="DB31" i="8"/>
  <c r="G23" i="25"/>
  <c r="H22" i="25"/>
  <c r="CW35" i="8"/>
  <c r="CU35" i="8"/>
  <c r="DJ34" i="8"/>
  <c r="DI30" i="8"/>
  <c r="CV35" i="8"/>
  <c r="DL30" i="8"/>
  <c r="DM30" i="8"/>
  <c r="D124" i="24" l="1"/>
  <c r="C124" i="24"/>
  <c r="C124" i="25" s="1"/>
  <c r="D124" i="25"/>
  <c r="F123" i="24"/>
  <c r="E123" i="25"/>
  <c r="G122" i="25"/>
  <c r="F123" i="25"/>
  <c r="CX35" i="8"/>
  <c r="CY35" i="8"/>
  <c r="E123" i="24"/>
  <c r="G123" i="24" s="1"/>
  <c r="CQ34" i="8"/>
  <c r="CO35" i="8"/>
  <c r="CR34" i="8"/>
  <c r="CP34" i="8"/>
  <c r="F23" i="24"/>
  <c r="H23" i="24"/>
  <c r="E24" i="24"/>
  <c r="D25" i="24"/>
  <c r="C25" i="24"/>
  <c r="H23" i="25"/>
  <c r="F23" i="25"/>
  <c r="G24" i="25"/>
  <c r="E24" i="25"/>
  <c r="DN30" i="8"/>
  <c r="D25" i="25"/>
  <c r="DO30" i="8"/>
  <c r="DK30" i="8"/>
  <c r="C25" i="25"/>
  <c r="G24" i="24"/>
  <c r="DC31" i="8"/>
  <c r="DD31" i="8"/>
  <c r="DE31" i="8"/>
  <c r="DB32" i="8"/>
  <c r="DF31" i="8"/>
  <c r="CV36" i="8"/>
  <c r="CW36" i="8"/>
  <c r="DI31" i="8"/>
  <c r="DJ35" i="8"/>
  <c r="DL31" i="8"/>
  <c r="DM31" i="8"/>
  <c r="D125" i="24" l="1"/>
  <c r="E124" i="25"/>
  <c r="F125" i="25" s="1"/>
  <c r="D125" i="25"/>
  <c r="F124" i="25"/>
  <c r="F124" i="24"/>
  <c r="G123" i="25"/>
  <c r="E124" i="24"/>
  <c r="G124" i="24" s="1"/>
  <c r="D26" i="25"/>
  <c r="DO31" i="8"/>
  <c r="D26" i="24"/>
  <c r="DN31" i="8"/>
  <c r="C26" i="24"/>
  <c r="DK31" i="8"/>
  <c r="CQ35" i="8"/>
  <c r="CO36" i="8"/>
  <c r="CP35" i="8"/>
  <c r="CR35" i="8"/>
  <c r="F24" i="24"/>
  <c r="H24" i="24"/>
  <c r="E25" i="24"/>
  <c r="G25" i="25"/>
  <c r="F24" i="25"/>
  <c r="H24" i="25"/>
  <c r="C26" i="25"/>
  <c r="E25" i="25"/>
  <c r="DB33" i="8"/>
  <c r="DE32" i="8"/>
  <c r="DF32" i="8"/>
  <c r="DC32" i="8"/>
  <c r="DD32" i="8"/>
  <c r="G25" i="24"/>
  <c r="CU36" i="8"/>
  <c r="DL32" i="8"/>
  <c r="CU37" i="8"/>
  <c r="DI32" i="8"/>
  <c r="DJ36" i="8"/>
  <c r="CX36" i="8" l="1"/>
  <c r="C125" i="24"/>
  <c r="C125" i="25" s="1"/>
  <c r="CY36" i="8"/>
  <c r="CV37" i="8"/>
  <c r="CW37" i="8"/>
  <c r="DM32" i="8"/>
  <c r="D126" i="24" l="1"/>
  <c r="C126" i="24"/>
  <c r="C126" i="25" s="1"/>
  <c r="D126" i="25"/>
  <c r="G124" i="25"/>
  <c r="E125" i="25"/>
  <c r="F126" i="25" s="1"/>
  <c r="E125" i="24"/>
  <c r="G125" i="24" s="1"/>
  <c r="F125" i="24"/>
  <c r="CX37" i="8"/>
  <c r="CY37" i="8"/>
  <c r="D27" i="25"/>
  <c r="DO32" i="8"/>
  <c r="C27" i="24"/>
  <c r="C27" i="25"/>
  <c r="DK32" i="8"/>
  <c r="D27" i="24"/>
  <c r="DN32" i="8"/>
  <c r="CQ36" i="8"/>
  <c r="CR36" i="8"/>
  <c r="CP36" i="8"/>
  <c r="CO37" i="8"/>
  <c r="E26" i="24"/>
  <c r="E26" i="25"/>
  <c r="G27" i="25" s="1"/>
  <c r="F25" i="24"/>
  <c r="H25" i="24"/>
  <c r="F25" i="25"/>
  <c r="G26" i="25"/>
  <c r="DB34" i="8"/>
  <c r="DC33" i="8"/>
  <c r="DD33" i="8"/>
  <c r="DF33" i="8"/>
  <c r="DE33" i="8"/>
  <c r="H25" i="25"/>
  <c r="G26" i="24"/>
  <c r="CW38" i="8"/>
  <c r="DM33" i="8"/>
  <c r="CV38" i="8"/>
  <c r="DL33" i="8"/>
  <c r="DI33" i="8"/>
  <c r="DJ37" i="8"/>
  <c r="CU38" i="8"/>
  <c r="D127" i="24" l="1"/>
  <c r="C127" i="24"/>
  <c r="C127" i="25" s="1"/>
  <c r="D127" i="25"/>
  <c r="E126" i="25"/>
  <c r="G125" i="25"/>
  <c r="F126" i="24"/>
  <c r="E126" i="24"/>
  <c r="D28" i="25"/>
  <c r="C28" i="25"/>
  <c r="H26" i="25"/>
  <c r="F26" i="25"/>
  <c r="CX38" i="8"/>
  <c r="CY38" i="8"/>
  <c r="E27" i="24"/>
  <c r="F27" i="24" s="1"/>
  <c r="D28" i="24"/>
  <c r="DN33" i="8"/>
  <c r="DO33" i="8"/>
  <c r="C28" i="24"/>
  <c r="DK33" i="8"/>
  <c r="CQ37" i="8"/>
  <c r="CR37" i="8"/>
  <c r="CO38" i="8"/>
  <c r="CP37" i="8"/>
  <c r="E27" i="25"/>
  <c r="G28" i="25" s="1"/>
  <c r="H26" i="24"/>
  <c r="F26" i="24"/>
  <c r="G27" i="24"/>
  <c r="DB35" i="8"/>
  <c r="DE34" i="8"/>
  <c r="DD34" i="8"/>
  <c r="DF34" i="8"/>
  <c r="DC34" i="8"/>
  <c r="DJ38" i="8"/>
  <c r="CW39" i="8"/>
  <c r="DL34" i="8"/>
  <c r="DM34" i="8"/>
  <c r="DI34" i="8"/>
  <c r="CV39" i="8"/>
  <c r="D128" i="24" l="1"/>
  <c r="D128" i="25"/>
  <c r="F127" i="25"/>
  <c r="E127" i="25"/>
  <c r="F128" i="25" s="1"/>
  <c r="G126" i="25"/>
  <c r="E127" i="24"/>
  <c r="G127" i="24" s="1"/>
  <c r="G126" i="24"/>
  <c r="F127" i="24"/>
  <c r="H27" i="24"/>
  <c r="C29" i="25"/>
  <c r="D29" i="25"/>
  <c r="E28" i="25"/>
  <c r="DO34" i="8"/>
  <c r="D29" i="24"/>
  <c r="DN34" i="8"/>
  <c r="C29" i="24"/>
  <c r="DK34" i="8"/>
  <c r="F27" i="25"/>
  <c r="H27" i="25"/>
  <c r="CQ38" i="8"/>
  <c r="CP38" i="8"/>
  <c r="CO39" i="8"/>
  <c r="CR38" i="8"/>
  <c r="E28" i="24"/>
  <c r="G28" i="24"/>
  <c r="DE35" i="8"/>
  <c r="DD35" i="8"/>
  <c r="DC35" i="8"/>
  <c r="DB36" i="8"/>
  <c r="DF35" i="8"/>
  <c r="DM35" i="8"/>
  <c r="CU39" i="8"/>
  <c r="DJ39" i="8"/>
  <c r="CY39" i="8" l="1"/>
  <c r="C128" i="24"/>
  <c r="C128" i="25" s="1"/>
  <c r="CX39" i="8"/>
  <c r="DL35" i="8"/>
  <c r="CW40" i="8"/>
  <c r="DI35" i="8"/>
  <c r="CV40" i="8"/>
  <c r="CU40" i="8"/>
  <c r="D129" i="25" l="1"/>
  <c r="D129" i="24"/>
  <c r="C129" i="24"/>
  <c r="C129" i="25" s="1"/>
  <c r="E128" i="25"/>
  <c r="F129" i="25" s="1"/>
  <c r="E128" i="24"/>
  <c r="F129" i="24" s="1"/>
  <c r="G127" i="25"/>
  <c r="D30" i="25"/>
  <c r="CX40" i="8"/>
  <c r="CY40" i="8"/>
  <c r="F128" i="24"/>
  <c r="E29" i="25"/>
  <c r="G30" i="25" s="1"/>
  <c r="C30" i="25"/>
  <c r="G29" i="25"/>
  <c r="F28" i="25"/>
  <c r="H28" i="25"/>
  <c r="E29" i="24"/>
  <c r="G30" i="24" s="1"/>
  <c r="DO35" i="8"/>
  <c r="C30" i="24"/>
  <c r="DK35" i="8"/>
  <c r="D30" i="24"/>
  <c r="DN35" i="8"/>
  <c r="CP39" i="8"/>
  <c r="CO40" i="8"/>
  <c r="CR39" i="8"/>
  <c r="CQ39" i="8"/>
  <c r="H28" i="24"/>
  <c r="F28" i="24"/>
  <c r="G29" i="24"/>
  <c r="DF36" i="8"/>
  <c r="DC36" i="8"/>
  <c r="DB37" i="8"/>
  <c r="DE36" i="8"/>
  <c r="DD36" i="8"/>
  <c r="DJ40" i="8"/>
  <c r="CU41" i="8"/>
  <c r="CW41" i="8"/>
  <c r="DL36" i="8"/>
  <c r="DM36" i="8"/>
  <c r="DI36" i="8"/>
  <c r="D130" i="25" l="1"/>
  <c r="E129" i="25"/>
  <c r="C130" i="24"/>
  <c r="C130" i="25" s="1"/>
  <c r="G128" i="25"/>
  <c r="G128" i="24"/>
  <c r="E129" i="24"/>
  <c r="F130" i="24" s="1"/>
  <c r="D31" i="25"/>
  <c r="E30" i="25"/>
  <c r="CY41" i="8"/>
  <c r="C31" i="25"/>
  <c r="F29" i="25"/>
  <c r="H29" i="25"/>
  <c r="H29" i="24"/>
  <c r="C31" i="24"/>
  <c r="D31" i="24"/>
  <c r="F29" i="24"/>
  <c r="DO36" i="8"/>
  <c r="DN36" i="8"/>
  <c r="DK36" i="8"/>
  <c r="E30" i="24"/>
  <c r="G31" i="24" s="1"/>
  <c r="CO41" i="8"/>
  <c r="CR40" i="8"/>
  <c r="CP40" i="8"/>
  <c r="CQ40" i="8"/>
  <c r="DD37" i="8"/>
  <c r="DB38" i="8"/>
  <c r="DC37" i="8"/>
  <c r="DE37" i="8"/>
  <c r="DF37" i="8"/>
  <c r="DL37" i="8"/>
  <c r="CV41" i="8"/>
  <c r="DI37" i="8"/>
  <c r="CU42" i="8"/>
  <c r="DJ41" i="8"/>
  <c r="CW42" i="8"/>
  <c r="CX41" i="8" l="1"/>
  <c r="D130" i="24"/>
  <c r="CV42" i="8"/>
  <c r="DM37" i="8"/>
  <c r="CX42" i="8" l="1"/>
  <c r="CY42" i="8"/>
  <c r="D131" i="25"/>
  <c r="E130" i="25"/>
  <c r="F130" i="25"/>
  <c r="G129" i="25"/>
  <c r="D131" i="24"/>
  <c r="C131" i="24"/>
  <c r="C131" i="25" s="1"/>
  <c r="E130" i="24"/>
  <c r="C32" i="25"/>
  <c r="D32" i="25"/>
  <c r="G129" i="24"/>
  <c r="F30" i="25"/>
  <c r="H30" i="25"/>
  <c r="G31" i="25"/>
  <c r="E31" i="25"/>
  <c r="G32" i="25" s="1"/>
  <c r="E31" i="24"/>
  <c r="G32" i="24" s="1"/>
  <c r="D32" i="24"/>
  <c r="DN37" i="8"/>
  <c r="DO37" i="8"/>
  <c r="C32" i="24"/>
  <c r="DK37" i="8"/>
  <c r="CQ41" i="8"/>
  <c r="CR41" i="8"/>
  <c r="CP41" i="8"/>
  <c r="CO42" i="8"/>
  <c r="CR42" i="8" s="1"/>
  <c r="H30" i="24"/>
  <c r="F30" i="24"/>
  <c r="DD38" i="8"/>
  <c r="DC38" i="8"/>
  <c r="DB39" i="8"/>
  <c r="DE38" i="8"/>
  <c r="DF38" i="8"/>
  <c r="CV43" i="8"/>
  <c r="DM38" i="8"/>
  <c r="CW44" i="8"/>
  <c r="CW43" i="8"/>
  <c r="CU43" i="8"/>
  <c r="DI38" i="8"/>
  <c r="DL38" i="8"/>
  <c r="DJ42" i="8"/>
  <c r="D133" i="25" l="1"/>
  <c r="CX43" i="8"/>
  <c r="CY43" i="8"/>
  <c r="D132" i="25"/>
  <c r="F131" i="25"/>
  <c r="E131" i="25"/>
  <c r="F132" i="25" s="1"/>
  <c r="G130" i="25"/>
  <c r="D132" i="24"/>
  <c r="C132" i="24"/>
  <c r="C132" i="25" s="1"/>
  <c r="E131" i="24"/>
  <c r="F132" i="24" s="1"/>
  <c r="G130" i="24"/>
  <c r="F131" i="24"/>
  <c r="D33" i="25"/>
  <c r="C33" i="25"/>
  <c r="E32" i="25"/>
  <c r="F31" i="25"/>
  <c r="H31" i="25"/>
  <c r="D33" i="24"/>
  <c r="C33" i="24"/>
  <c r="F31" i="24"/>
  <c r="H31" i="24"/>
  <c r="E32" i="24"/>
  <c r="DN38" i="8"/>
  <c r="DK38" i="8"/>
  <c r="DO38" i="8"/>
  <c r="CO43" i="8"/>
  <c r="CP42" i="8"/>
  <c r="CQ42" i="8"/>
  <c r="DE39" i="8"/>
  <c r="DD39" i="8"/>
  <c r="DC39" i="8"/>
  <c r="DF39" i="8"/>
  <c r="DB40" i="8"/>
  <c r="DI39" i="8"/>
  <c r="DJ43" i="8"/>
  <c r="CU44" i="8"/>
  <c r="DM39" i="8"/>
  <c r="DL39" i="8"/>
  <c r="CY44" i="8" l="1"/>
  <c r="E132" i="25"/>
  <c r="F133" i="25" s="1"/>
  <c r="G131" i="25"/>
  <c r="C133" i="24"/>
  <c r="C133" i="25" s="1"/>
  <c r="E133" i="25" s="1"/>
  <c r="F134" i="25" s="1"/>
  <c r="E132" i="24"/>
  <c r="F133" i="24" s="1"/>
  <c r="G131" i="24"/>
  <c r="D34" i="25"/>
  <c r="C34" i="25"/>
  <c r="E33" i="25"/>
  <c r="G34" i="25" s="1"/>
  <c r="H32" i="25"/>
  <c r="G33" i="25"/>
  <c r="F32" i="25"/>
  <c r="D34" i="24"/>
  <c r="C34" i="24"/>
  <c r="G33" i="24"/>
  <c r="E33" i="24"/>
  <c r="G34" i="24" s="1"/>
  <c r="H32" i="24"/>
  <c r="F32" i="24"/>
  <c r="DO39" i="8"/>
  <c r="DK39" i="8"/>
  <c r="DN39" i="8"/>
  <c r="CP43" i="8"/>
  <c r="CQ43" i="8"/>
  <c r="CO44" i="8"/>
  <c r="CR43" i="8"/>
  <c r="DB41" i="8"/>
  <c r="DB42" i="8" s="1"/>
  <c r="DF40" i="8"/>
  <c r="DE40" i="8"/>
  <c r="DC40" i="8"/>
  <c r="DD40" i="8"/>
  <c r="DI40" i="8"/>
  <c r="DJ44" i="8"/>
  <c r="CV44" i="8"/>
  <c r="D133" i="24" l="1"/>
  <c r="CX44" i="8"/>
  <c r="DM40" i="8"/>
  <c r="CV45" i="8"/>
  <c r="CW45" i="8"/>
  <c r="CU45" i="8"/>
  <c r="DL40" i="8"/>
  <c r="D134" i="25" l="1"/>
  <c r="CY45" i="8"/>
  <c r="CX45" i="8"/>
  <c r="G133" i="25"/>
  <c r="G132" i="25"/>
  <c r="C134" i="24"/>
  <c r="C134" i="25" s="1"/>
  <c r="D134" i="24"/>
  <c r="E133" i="24"/>
  <c r="F134" i="24" s="1"/>
  <c r="D35" i="25"/>
  <c r="C35" i="25"/>
  <c r="G132" i="24"/>
  <c r="C35" i="24"/>
  <c r="D35" i="24"/>
  <c r="E34" i="25"/>
  <c r="G35" i="25" s="1"/>
  <c r="F33" i="25"/>
  <c r="H33" i="25"/>
  <c r="E34" i="24"/>
  <c r="DB43" i="8"/>
  <c r="DC42" i="8"/>
  <c r="DE42" i="8"/>
  <c r="DD42" i="8"/>
  <c r="DF42" i="8"/>
  <c r="F33" i="24"/>
  <c r="H33" i="24"/>
  <c r="DN40" i="8"/>
  <c r="DK40" i="8"/>
  <c r="DO40" i="8"/>
  <c r="CR44" i="8"/>
  <c r="CO45" i="8"/>
  <c r="CQ44" i="8"/>
  <c r="CP44" i="8"/>
  <c r="DC41" i="8"/>
  <c r="DD41" i="8"/>
  <c r="DF41" i="8"/>
  <c r="DE41" i="8"/>
  <c r="DI41" i="8"/>
  <c r="CV46" i="8"/>
  <c r="CU46" i="8"/>
  <c r="DI42" i="8"/>
  <c r="DJ45" i="8"/>
  <c r="DL42" i="8"/>
  <c r="DM42" i="8"/>
  <c r="DM41" i="8"/>
  <c r="CW46" i="8"/>
  <c r="DJ46" i="8"/>
  <c r="DL41" i="8"/>
  <c r="D135" i="25" l="1"/>
  <c r="E134" i="25"/>
  <c r="CY46" i="8"/>
  <c r="CX46" i="8"/>
  <c r="C36" i="25"/>
  <c r="E134" i="24"/>
  <c r="G134" i="24" s="1"/>
  <c r="D135" i="24"/>
  <c r="C135" i="24"/>
  <c r="C135" i="25" s="1"/>
  <c r="C37" i="25"/>
  <c r="D37" i="25"/>
  <c r="D36" i="25"/>
  <c r="G133" i="24"/>
  <c r="E35" i="25"/>
  <c r="G36" i="25" s="1"/>
  <c r="F34" i="25"/>
  <c r="E35" i="24"/>
  <c r="F35" i="24" s="1"/>
  <c r="C37" i="24"/>
  <c r="D36" i="24"/>
  <c r="D37" i="24"/>
  <c r="C36" i="24"/>
  <c r="H34" i="24"/>
  <c r="G35" i="24"/>
  <c r="H34" i="25"/>
  <c r="F34" i="24"/>
  <c r="DO41" i="8"/>
  <c r="DN41" i="8"/>
  <c r="DK42" i="8"/>
  <c r="DK41" i="8"/>
  <c r="DO42" i="8"/>
  <c r="DN42" i="8"/>
  <c r="DB44" i="8"/>
  <c r="DB45" i="8" s="1"/>
  <c r="DE43" i="8"/>
  <c r="DC43" i="8"/>
  <c r="DD43" i="8"/>
  <c r="DF43" i="8"/>
  <c r="CO46" i="8"/>
  <c r="CP46" i="8" s="1"/>
  <c r="CP45" i="8"/>
  <c r="CR45" i="8"/>
  <c r="CQ45" i="8"/>
  <c r="DM43" i="8"/>
  <c r="DI43" i="8"/>
  <c r="DL43" i="8"/>
  <c r="CU47" i="8"/>
  <c r="CV47" i="8"/>
  <c r="CU48" i="8"/>
  <c r="CW47" i="8"/>
  <c r="DJ47" i="8"/>
  <c r="D136" i="25" l="1"/>
  <c r="E135" i="25"/>
  <c r="F136" i="25" s="1"/>
  <c r="G134" i="25"/>
  <c r="F135" i="25"/>
  <c r="CY47" i="8"/>
  <c r="C136" i="24"/>
  <c r="C136" i="25" s="1"/>
  <c r="C137" i="24"/>
  <c r="C137" i="25" s="1"/>
  <c r="CX47" i="8"/>
  <c r="D136" i="24"/>
  <c r="D38" i="25"/>
  <c r="E37" i="25"/>
  <c r="E36" i="25"/>
  <c r="G37" i="25" s="1"/>
  <c r="DE45" i="8"/>
  <c r="DB46" i="8"/>
  <c r="DD45" i="8"/>
  <c r="DC45" i="8"/>
  <c r="DF45" i="8"/>
  <c r="F135" i="24"/>
  <c r="C38" i="25"/>
  <c r="E135" i="24"/>
  <c r="F35" i="25"/>
  <c r="H35" i="25"/>
  <c r="G36" i="24"/>
  <c r="H35" i="24"/>
  <c r="E37" i="24"/>
  <c r="G38" i="24" s="1"/>
  <c r="E36" i="24"/>
  <c r="G37" i="24" s="1"/>
  <c r="C38" i="24"/>
  <c r="D38" i="24"/>
  <c r="DN43" i="8"/>
  <c r="DO43" i="8"/>
  <c r="DK43" i="8"/>
  <c r="DC44" i="8"/>
  <c r="DE44" i="8"/>
  <c r="DD44" i="8"/>
  <c r="DF44" i="8"/>
  <c r="CR46" i="8"/>
  <c r="CO47" i="8"/>
  <c r="CQ46" i="8"/>
  <c r="DM45" i="8"/>
  <c r="DI44" i="8"/>
  <c r="DJ49" i="8"/>
  <c r="DI45" i="8"/>
  <c r="CV48" i="8"/>
  <c r="DM44" i="8"/>
  <c r="DL45" i="8"/>
  <c r="CW48" i="8"/>
  <c r="DL44" i="8"/>
  <c r="DJ48" i="8"/>
  <c r="D137" i="25" l="1"/>
  <c r="E137" i="25" s="1"/>
  <c r="F138" i="25" s="1"/>
  <c r="E136" i="25"/>
  <c r="F137" i="25" s="1"/>
  <c r="G135" i="25"/>
  <c r="E136" i="24"/>
  <c r="F137" i="24" s="1"/>
  <c r="CY48" i="8"/>
  <c r="D137" i="24"/>
  <c r="E137" i="24" s="1"/>
  <c r="F138" i="24" s="1"/>
  <c r="CX48" i="8"/>
  <c r="G38" i="25"/>
  <c r="F37" i="25"/>
  <c r="D40" i="25"/>
  <c r="D39" i="25"/>
  <c r="C40" i="25"/>
  <c r="C39" i="25"/>
  <c r="F136" i="24"/>
  <c r="F36" i="25"/>
  <c r="H36" i="25"/>
  <c r="DO45" i="8"/>
  <c r="C40" i="24"/>
  <c r="DK45" i="8"/>
  <c r="DN45" i="8"/>
  <c r="D40" i="24"/>
  <c r="DE46" i="8"/>
  <c r="DB47" i="8"/>
  <c r="DC46" i="8"/>
  <c r="DD46" i="8"/>
  <c r="DF46" i="8"/>
  <c r="F37" i="24"/>
  <c r="E38" i="25"/>
  <c r="G135" i="24"/>
  <c r="H37" i="25"/>
  <c r="E38" i="24"/>
  <c r="G39" i="24" s="1"/>
  <c r="C39" i="24"/>
  <c r="D39" i="24"/>
  <c r="H37" i="24"/>
  <c r="H36" i="24"/>
  <c r="F36" i="24"/>
  <c r="DK44" i="8"/>
  <c r="DO44" i="8"/>
  <c r="DN44" i="8"/>
  <c r="CO48" i="8"/>
  <c r="CP47" i="8"/>
  <c r="CR47" i="8"/>
  <c r="CQ47" i="8"/>
  <c r="DJ50" i="8"/>
  <c r="DI46" i="8"/>
  <c r="DM46" i="8"/>
  <c r="DL46" i="8"/>
  <c r="CU49" i="8"/>
  <c r="CW49" i="8"/>
  <c r="D138" i="25" l="1"/>
  <c r="G137" i="25"/>
  <c r="G136" i="25"/>
  <c r="C138" i="24"/>
  <c r="C138" i="25" s="1"/>
  <c r="D41" i="25"/>
  <c r="C41" i="25"/>
  <c r="G137" i="24"/>
  <c r="G136" i="24"/>
  <c r="CY49" i="8"/>
  <c r="G39" i="25"/>
  <c r="F38" i="25"/>
  <c r="E40" i="25"/>
  <c r="E39" i="25"/>
  <c r="F39" i="25" s="1"/>
  <c r="C41" i="24"/>
  <c r="DK46" i="8"/>
  <c r="DO46" i="8"/>
  <c r="D41" i="24"/>
  <c r="DN46" i="8"/>
  <c r="E40" i="24"/>
  <c r="DE47" i="8"/>
  <c r="DB48" i="8"/>
  <c r="DB49" i="8" s="1"/>
  <c r="DD47" i="8"/>
  <c r="DC47" i="8"/>
  <c r="DF47" i="8"/>
  <c r="H38" i="25"/>
  <c r="E39" i="24"/>
  <c r="F38" i="24"/>
  <c r="H38" i="24"/>
  <c r="CP48" i="8"/>
  <c r="CR48" i="8"/>
  <c r="CO49" i="8"/>
  <c r="CQ48" i="8"/>
  <c r="CV49" i="8"/>
  <c r="DJ51" i="8"/>
  <c r="CX49" i="8" l="1"/>
  <c r="D138" i="24"/>
  <c r="CW50" i="8"/>
  <c r="DL47" i="8"/>
  <c r="DI47" i="8"/>
  <c r="CV50" i="8"/>
  <c r="DM47" i="8"/>
  <c r="DB50" i="8" l="1"/>
  <c r="DC49" i="8"/>
  <c r="DE49" i="8"/>
  <c r="DD49" i="8"/>
  <c r="DF49" i="8"/>
  <c r="D139" i="25"/>
  <c r="E138" i="25"/>
  <c r="F139" i="25" s="1"/>
  <c r="D42" i="25"/>
  <c r="C42" i="25"/>
  <c r="E138" i="24"/>
  <c r="D139" i="24"/>
  <c r="F40" i="25"/>
  <c r="G41" i="25"/>
  <c r="E41" i="25"/>
  <c r="G42" i="25" s="1"/>
  <c r="G40" i="25"/>
  <c r="H40" i="25"/>
  <c r="H39" i="25"/>
  <c r="C42" i="24"/>
  <c r="D42" i="24"/>
  <c r="E41" i="24"/>
  <c r="DO47" i="8"/>
  <c r="DN47" i="8"/>
  <c r="DK47" i="8"/>
  <c r="DC48" i="8"/>
  <c r="DD48" i="8"/>
  <c r="DE48" i="8"/>
  <c r="DF48" i="8"/>
  <c r="H40" i="24"/>
  <c r="F40" i="24"/>
  <c r="G41" i="24"/>
  <c r="G40" i="24"/>
  <c r="H39" i="24"/>
  <c r="F39" i="24"/>
  <c r="CQ49" i="8"/>
  <c r="CR49" i="8"/>
  <c r="CO50" i="8"/>
  <c r="CP49" i="8"/>
  <c r="DM49" i="8"/>
  <c r="DJ52" i="8"/>
  <c r="DJ53" i="8"/>
  <c r="DL49" i="8"/>
  <c r="DI49" i="8"/>
  <c r="DM48" i="8"/>
  <c r="CU50" i="8"/>
  <c r="C44" i="25" l="1"/>
  <c r="CX50" i="8"/>
  <c r="C139" i="24"/>
  <c r="C139" i="25" s="1"/>
  <c r="CY50" i="8"/>
  <c r="DL48" i="8"/>
  <c r="CW51" i="8"/>
  <c r="DI48" i="8"/>
  <c r="CU51" i="8"/>
  <c r="CV51" i="8"/>
  <c r="D44" i="24" l="1"/>
  <c r="DN49" i="8"/>
  <c r="C44" i="24"/>
  <c r="DK49" i="8"/>
  <c r="D44" i="25"/>
  <c r="DO49" i="8"/>
  <c r="DB51" i="8"/>
  <c r="DE50" i="8"/>
  <c r="DC50" i="8"/>
  <c r="DD50" i="8"/>
  <c r="DF50" i="8"/>
  <c r="CY51" i="8"/>
  <c r="D140" i="25"/>
  <c r="E139" i="25"/>
  <c r="F140" i="25" s="1"/>
  <c r="G138" i="25"/>
  <c r="E139" i="24"/>
  <c r="F140" i="24" s="1"/>
  <c r="G138" i="24"/>
  <c r="F139" i="24"/>
  <c r="D43" i="25"/>
  <c r="C43" i="25"/>
  <c r="D140" i="24"/>
  <c r="E42" i="25"/>
  <c r="G43" i="25" s="1"/>
  <c r="H41" i="25"/>
  <c r="F41" i="25"/>
  <c r="C140" i="24"/>
  <c r="C140" i="25" s="1"/>
  <c r="CX51" i="8"/>
  <c r="D43" i="24"/>
  <c r="E42" i="24"/>
  <c r="G43" i="24" s="1"/>
  <c r="F41" i="24"/>
  <c r="G42" i="24"/>
  <c r="C43" i="24"/>
  <c r="H41" i="24"/>
  <c r="DK48" i="8"/>
  <c r="DN48" i="8"/>
  <c r="DO48" i="8"/>
  <c r="CO51" i="8"/>
  <c r="CQ50" i="8"/>
  <c r="CR50" i="8"/>
  <c r="CP50" i="8"/>
  <c r="DJ54" i="8"/>
  <c r="DM50" i="8"/>
  <c r="DL50" i="8"/>
  <c r="DI50" i="8"/>
  <c r="CW52" i="8"/>
  <c r="C45" i="25" l="1"/>
  <c r="E44" i="25"/>
  <c r="G45" i="25" s="1"/>
  <c r="E44" i="24"/>
  <c r="F44" i="24" s="1"/>
  <c r="D45" i="25"/>
  <c r="DO50" i="8"/>
  <c r="C45" i="24"/>
  <c r="DK50" i="8"/>
  <c r="DN50" i="8"/>
  <c r="D45" i="24"/>
  <c r="DB52" i="8"/>
  <c r="DC51" i="8"/>
  <c r="DD51" i="8"/>
  <c r="DE51" i="8"/>
  <c r="DF51" i="8"/>
  <c r="E140" i="25"/>
  <c r="D141" i="25"/>
  <c r="G139" i="25"/>
  <c r="G139" i="24"/>
  <c r="E140" i="24"/>
  <c r="E43" i="25"/>
  <c r="G44" i="25" s="1"/>
  <c r="F42" i="25"/>
  <c r="H42" i="25"/>
  <c r="E43" i="24"/>
  <c r="H42" i="24"/>
  <c r="F42" i="24"/>
  <c r="CR51" i="8"/>
  <c r="CQ51" i="8"/>
  <c r="CO52" i="8"/>
  <c r="CP51" i="8"/>
  <c r="CV52" i="8"/>
  <c r="DM51" i="8"/>
  <c r="CU52" i="8"/>
  <c r="CW53" i="8"/>
  <c r="DI51" i="8"/>
  <c r="DL51" i="8"/>
  <c r="DJ55" i="8"/>
  <c r="D142" i="25" l="1"/>
  <c r="C46" i="25"/>
  <c r="CY52" i="8"/>
  <c r="C141" i="24"/>
  <c r="C141" i="25" s="1"/>
  <c r="CX52" i="8"/>
  <c r="D141" i="24"/>
  <c r="CV53" i="8"/>
  <c r="CU53" i="8"/>
  <c r="CY53" i="8" l="1"/>
  <c r="F44" i="25"/>
  <c r="G45" i="24"/>
  <c r="H44" i="25"/>
  <c r="H44" i="24"/>
  <c r="E45" i="25"/>
  <c r="H45" i="25" s="1"/>
  <c r="D46" i="25"/>
  <c r="DO51" i="8"/>
  <c r="DN51" i="8"/>
  <c r="D46" i="24"/>
  <c r="C46" i="24"/>
  <c r="DK51" i="8"/>
  <c r="DB53" i="8"/>
  <c r="DC52" i="8"/>
  <c r="DE52" i="8"/>
  <c r="DD52" i="8"/>
  <c r="DF52" i="8"/>
  <c r="E45" i="24"/>
  <c r="E141" i="25"/>
  <c r="F141" i="25"/>
  <c r="G140" i="25"/>
  <c r="D142" i="24"/>
  <c r="E141" i="24"/>
  <c r="F142" i="24" s="1"/>
  <c r="G140" i="24"/>
  <c r="F141" i="24"/>
  <c r="H43" i="25"/>
  <c r="F43" i="25"/>
  <c r="F43" i="24"/>
  <c r="G44" i="24"/>
  <c r="CX53" i="8"/>
  <c r="C142" i="24"/>
  <c r="C142" i="25" s="1"/>
  <c r="E142" i="25" s="1"/>
  <c r="F143" i="25" s="1"/>
  <c r="H43" i="24"/>
  <c r="CO53" i="8"/>
  <c r="CQ52" i="8"/>
  <c r="CP52" i="8"/>
  <c r="CR52" i="8"/>
  <c r="CW54" i="8"/>
  <c r="DM52" i="8"/>
  <c r="DL52" i="8"/>
  <c r="DI52" i="8"/>
  <c r="DJ56" i="8"/>
  <c r="D143" i="25" l="1"/>
  <c r="G142" i="25"/>
  <c r="C47" i="25"/>
  <c r="F45" i="25"/>
  <c r="G46" i="25"/>
  <c r="E46" i="25"/>
  <c r="G47" i="25" s="1"/>
  <c r="E46" i="24"/>
  <c r="G47" i="24" s="1"/>
  <c r="D47" i="25"/>
  <c r="DO52" i="8"/>
  <c r="D47" i="24"/>
  <c r="DN52" i="8"/>
  <c r="C47" i="24"/>
  <c r="DK52" i="8"/>
  <c r="DB54" i="8"/>
  <c r="DE53" i="8"/>
  <c r="DD53" i="8"/>
  <c r="DC53" i="8"/>
  <c r="DF53" i="8"/>
  <c r="F45" i="24"/>
  <c r="H45" i="24"/>
  <c r="G46" i="24"/>
  <c r="F142" i="25"/>
  <c r="G141" i="25"/>
  <c r="E142" i="24"/>
  <c r="F143" i="24" s="1"/>
  <c r="G141" i="24"/>
  <c r="CO54" i="8"/>
  <c r="CR53" i="8"/>
  <c r="CP53" i="8"/>
  <c r="CQ53" i="8"/>
  <c r="DM53" i="8"/>
  <c r="DI53" i="8"/>
  <c r="CW55" i="8"/>
  <c r="DJ57" i="8"/>
  <c r="CV54" i="8"/>
  <c r="CU54" i="8"/>
  <c r="DL53" i="8"/>
  <c r="D144" i="25" l="1"/>
  <c r="D48" i="25"/>
  <c r="CY54" i="8"/>
  <c r="DO53" i="8"/>
  <c r="C48" i="25"/>
  <c r="C143" i="24"/>
  <c r="C143" i="25" s="1"/>
  <c r="E143" i="25" s="1"/>
  <c r="D143" i="24"/>
  <c r="CX54" i="8"/>
  <c r="CU55" i="8"/>
  <c r="CV55" i="8"/>
  <c r="E48" i="25" l="1"/>
  <c r="G49" i="25" s="1"/>
  <c r="CY55" i="8"/>
  <c r="G143" i="25"/>
  <c r="F144" i="25"/>
  <c r="F46" i="25"/>
  <c r="F46" i="24"/>
  <c r="H46" i="25"/>
  <c r="H46" i="24"/>
  <c r="E47" i="25"/>
  <c r="G48" i="25" s="1"/>
  <c r="D48" i="24"/>
  <c r="DN53" i="8"/>
  <c r="DK53" i="8"/>
  <c r="C48" i="24"/>
  <c r="E47" i="24"/>
  <c r="DB55" i="8"/>
  <c r="DD54" i="8"/>
  <c r="DE54" i="8"/>
  <c r="DC54" i="8"/>
  <c r="DF54" i="8"/>
  <c r="CX55" i="8"/>
  <c r="E143" i="24"/>
  <c r="G143" i="24" s="1"/>
  <c r="G142" i="24"/>
  <c r="D144" i="24"/>
  <c r="C144" i="24"/>
  <c r="C144" i="25" s="1"/>
  <c r="E144" i="25" s="1"/>
  <c r="CO55" i="8"/>
  <c r="CQ54" i="8"/>
  <c r="CR54" i="8"/>
  <c r="CP54" i="8"/>
  <c r="DI54" i="8"/>
  <c r="DM54" i="8"/>
  <c r="CU56" i="8"/>
  <c r="DL54" i="8"/>
  <c r="CV56" i="8"/>
  <c r="DJ58" i="8"/>
  <c r="CW56" i="8"/>
  <c r="F48" i="25" l="1"/>
  <c r="H48" i="25"/>
  <c r="D49" i="25"/>
  <c r="D145" i="24"/>
  <c r="D145" i="25"/>
  <c r="CY56" i="8"/>
  <c r="F145" i="25"/>
  <c r="G144" i="25"/>
  <c r="DO54" i="8"/>
  <c r="CX56" i="8"/>
  <c r="C49" i="25"/>
  <c r="DK54" i="8"/>
  <c r="DN54" i="8"/>
  <c r="F47" i="25"/>
  <c r="H47" i="25"/>
  <c r="D49" i="24"/>
  <c r="C49" i="24"/>
  <c r="DB56" i="8"/>
  <c r="DB57" i="8" s="1"/>
  <c r="DD55" i="8"/>
  <c r="DC55" i="8"/>
  <c r="DE55" i="8"/>
  <c r="DF55" i="8"/>
  <c r="E144" i="24"/>
  <c r="G48" i="24"/>
  <c r="H47" i="24"/>
  <c r="F47" i="24"/>
  <c r="E48" i="24"/>
  <c r="F144" i="24"/>
  <c r="C145" i="24"/>
  <c r="CO56" i="8"/>
  <c r="CP55" i="8"/>
  <c r="CR55" i="8"/>
  <c r="CQ55" i="8"/>
  <c r="DM55" i="8"/>
  <c r="DL55" i="8"/>
  <c r="CU57" i="8"/>
  <c r="CW57" i="8"/>
  <c r="DJ59" i="8"/>
  <c r="CV57" i="8"/>
  <c r="DI55" i="8"/>
  <c r="E49" i="25" l="1"/>
  <c r="G50" i="25" s="1"/>
  <c r="D146" i="24"/>
  <c r="CX57" i="8"/>
  <c r="D146" i="25"/>
  <c r="CY57" i="8"/>
  <c r="D50" i="25"/>
  <c r="C146" i="24"/>
  <c r="C146" i="25" s="1"/>
  <c r="DO55" i="8"/>
  <c r="C145" i="25"/>
  <c r="E145" i="25" s="1"/>
  <c r="E145" i="24"/>
  <c r="F145" i="24"/>
  <c r="C50" i="25"/>
  <c r="DN55" i="8"/>
  <c r="DK55" i="8"/>
  <c r="DD57" i="8"/>
  <c r="DB58" i="8"/>
  <c r="DF57" i="8"/>
  <c r="DE57" i="8"/>
  <c r="DC57" i="8"/>
  <c r="G144" i="24"/>
  <c r="E49" i="24"/>
  <c r="F49" i="24" s="1"/>
  <c r="C50" i="24"/>
  <c r="D50" i="24"/>
  <c r="G49" i="24"/>
  <c r="F48" i="24"/>
  <c r="H48" i="24"/>
  <c r="DD56" i="8"/>
  <c r="DC56" i="8"/>
  <c r="DE56" i="8"/>
  <c r="DF56" i="8"/>
  <c r="CR56" i="8"/>
  <c r="CP56" i="8"/>
  <c r="CO57" i="8"/>
  <c r="CP57" i="8" s="1"/>
  <c r="CQ56" i="8"/>
  <c r="DL57" i="8"/>
  <c r="DJ61" i="8"/>
  <c r="DM57" i="8"/>
  <c r="CV58" i="8"/>
  <c r="DJ60" i="8"/>
  <c r="CW58" i="8"/>
  <c r="DL56" i="8"/>
  <c r="DI56" i="8"/>
  <c r="CU58" i="8"/>
  <c r="DI57" i="8"/>
  <c r="DM56" i="8"/>
  <c r="CU59" i="8"/>
  <c r="E146" i="25" l="1"/>
  <c r="F147" i="25" s="1"/>
  <c r="F49" i="25"/>
  <c r="H49" i="25"/>
  <c r="D147" i="25"/>
  <c r="E50" i="25"/>
  <c r="H50" i="25" s="1"/>
  <c r="CY58" i="8"/>
  <c r="D51" i="25"/>
  <c r="DK57" i="8"/>
  <c r="D52" i="25"/>
  <c r="DO57" i="8"/>
  <c r="C148" i="24"/>
  <c r="C148" i="25" s="1"/>
  <c r="C147" i="24"/>
  <c r="C147" i="25" s="1"/>
  <c r="CX58" i="8"/>
  <c r="D147" i="24"/>
  <c r="D52" i="24"/>
  <c r="DN57" i="8"/>
  <c r="E146" i="24"/>
  <c r="F146" i="25"/>
  <c r="G145" i="25"/>
  <c r="DO56" i="8"/>
  <c r="F146" i="24"/>
  <c r="G145" i="24"/>
  <c r="DN56" i="8"/>
  <c r="C51" i="25"/>
  <c r="C52" i="25"/>
  <c r="C52" i="24"/>
  <c r="D51" i="24"/>
  <c r="DK56" i="8"/>
  <c r="DC58" i="8"/>
  <c r="DE58" i="8"/>
  <c r="DB59" i="8"/>
  <c r="DF58" i="8"/>
  <c r="DD58" i="8"/>
  <c r="H49" i="24"/>
  <c r="G50" i="24"/>
  <c r="E50" i="24"/>
  <c r="H50" i="24" s="1"/>
  <c r="C51" i="24"/>
  <c r="CR57" i="8"/>
  <c r="CO58" i="8"/>
  <c r="CQ57" i="8"/>
  <c r="CV59" i="8"/>
  <c r="DI58" i="8"/>
  <c r="DJ62" i="8"/>
  <c r="CW59" i="8"/>
  <c r="DM58" i="8"/>
  <c r="DL58" i="8"/>
  <c r="G146" i="25" l="1"/>
  <c r="F50" i="25"/>
  <c r="D148" i="25"/>
  <c r="E148" i="25" s="1"/>
  <c r="CY59" i="8"/>
  <c r="G51" i="25"/>
  <c r="E147" i="25"/>
  <c r="G147" i="25" s="1"/>
  <c r="E51" i="25"/>
  <c r="H51" i="25" s="1"/>
  <c r="E52" i="24"/>
  <c r="G53" i="24" s="1"/>
  <c r="D53" i="25"/>
  <c r="DO58" i="8"/>
  <c r="E147" i="24"/>
  <c r="F148" i="24" s="1"/>
  <c r="E52" i="25"/>
  <c r="H52" i="25" s="1"/>
  <c r="D53" i="24"/>
  <c r="DN58" i="8"/>
  <c r="CX59" i="8"/>
  <c r="D148" i="24"/>
  <c r="E148" i="24" s="1"/>
  <c r="C53" i="24"/>
  <c r="DK58" i="8"/>
  <c r="G146" i="24"/>
  <c r="F147" i="24"/>
  <c r="E51" i="24"/>
  <c r="G52" i="24" s="1"/>
  <c r="C53" i="25"/>
  <c r="DB60" i="8"/>
  <c r="DC59" i="8"/>
  <c r="DF59" i="8"/>
  <c r="DD59" i="8"/>
  <c r="DE59" i="8"/>
  <c r="F50" i="24"/>
  <c r="G51" i="24"/>
  <c r="CP58" i="8"/>
  <c r="CR58" i="8"/>
  <c r="CO59" i="8"/>
  <c r="CQ58" i="8"/>
  <c r="DM59" i="8"/>
  <c r="DL59" i="8"/>
  <c r="CV60" i="8"/>
  <c r="DJ63" i="8"/>
  <c r="DI59" i="8"/>
  <c r="CU60" i="8"/>
  <c r="CW60" i="8"/>
  <c r="D149" i="25" l="1"/>
  <c r="CY60" i="8"/>
  <c r="D54" i="25"/>
  <c r="F149" i="25"/>
  <c r="G148" i="25"/>
  <c r="E53" i="25"/>
  <c r="H53" i="25" s="1"/>
  <c r="F148" i="25"/>
  <c r="DO59" i="8"/>
  <c r="F51" i="25"/>
  <c r="F52" i="24"/>
  <c r="H52" i="24"/>
  <c r="G52" i="25"/>
  <c r="G147" i="24"/>
  <c r="G53" i="25"/>
  <c r="F52" i="25"/>
  <c r="D54" i="24"/>
  <c r="DN59" i="8"/>
  <c r="D149" i="24"/>
  <c r="CX60" i="8"/>
  <c r="C149" i="24"/>
  <c r="C149" i="25" s="1"/>
  <c r="C54" i="25"/>
  <c r="C54" i="24"/>
  <c r="DK59" i="8"/>
  <c r="F149" i="24"/>
  <c r="G148" i="24"/>
  <c r="E53" i="24"/>
  <c r="F51" i="24"/>
  <c r="H51" i="24"/>
  <c r="DB61" i="8"/>
  <c r="DE60" i="8"/>
  <c r="DC60" i="8"/>
  <c r="DF60" i="8"/>
  <c r="DD60" i="8"/>
  <c r="CO60" i="8"/>
  <c r="CP59" i="8"/>
  <c r="CR59" i="8"/>
  <c r="CQ59" i="8"/>
  <c r="CW61" i="8"/>
  <c r="CU61" i="8"/>
  <c r="DI60" i="8"/>
  <c r="CV61" i="8"/>
  <c r="DJ64" i="8"/>
  <c r="DL60" i="8"/>
  <c r="DM60" i="8"/>
  <c r="E149" i="25" l="1"/>
  <c r="G149" i="25" s="1"/>
  <c r="D55" i="25"/>
  <c r="E54" i="25"/>
  <c r="H54" i="25" s="1"/>
  <c r="D150" i="25"/>
  <c r="CY61" i="8"/>
  <c r="DO60" i="8"/>
  <c r="F53" i="25"/>
  <c r="G54" i="25"/>
  <c r="D150" i="24"/>
  <c r="CX61" i="8"/>
  <c r="E149" i="24"/>
  <c r="C150" i="24"/>
  <c r="C150" i="25" s="1"/>
  <c r="C55" i="24"/>
  <c r="DK60" i="8"/>
  <c r="C55" i="25"/>
  <c r="D55" i="24"/>
  <c r="DN60" i="8"/>
  <c r="G54" i="24"/>
  <c r="F53" i="24"/>
  <c r="H53" i="24"/>
  <c r="E54" i="24"/>
  <c r="DB62" i="8"/>
  <c r="DF61" i="8"/>
  <c r="DE61" i="8"/>
  <c r="DD61" i="8"/>
  <c r="DC61" i="8"/>
  <c r="CR60" i="8"/>
  <c r="CQ60" i="8"/>
  <c r="CP60" i="8"/>
  <c r="CO61" i="8"/>
  <c r="DL61" i="8"/>
  <c r="CV62" i="8"/>
  <c r="CW62" i="8"/>
  <c r="DI61" i="8"/>
  <c r="DJ65" i="8"/>
  <c r="DM61" i="8"/>
  <c r="CU62" i="8"/>
  <c r="F150" i="25" l="1"/>
  <c r="E55" i="25"/>
  <c r="H55" i="25" s="1"/>
  <c r="D56" i="25"/>
  <c r="D151" i="25"/>
  <c r="G55" i="25"/>
  <c r="F54" i="25"/>
  <c r="E150" i="25"/>
  <c r="DO61" i="8"/>
  <c r="CY62" i="8"/>
  <c r="D151" i="24"/>
  <c r="CX62" i="8"/>
  <c r="E150" i="24"/>
  <c r="D56" i="24"/>
  <c r="C151" i="24"/>
  <c r="C151" i="25" s="1"/>
  <c r="E55" i="24"/>
  <c r="G56" i="24" s="1"/>
  <c r="DN61" i="8"/>
  <c r="G149" i="24"/>
  <c r="F150" i="24"/>
  <c r="C56" i="25"/>
  <c r="C56" i="24"/>
  <c r="DK61" i="8"/>
  <c r="H54" i="24"/>
  <c r="G55" i="24"/>
  <c r="F54" i="24"/>
  <c r="DB63" i="8"/>
  <c r="DD62" i="8"/>
  <c r="DC62" i="8"/>
  <c r="DE62" i="8"/>
  <c r="DF62" i="8"/>
  <c r="CQ61" i="8"/>
  <c r="CP61" i="8"/>
  <c r="CO62" i="8"/>
  <c r="CR61" i="8"/>
  <c r="DJ66" i="8"/>
  <c r="CV63" i="8"/>
  <c r="DI62" i="8"/>
  <c r="CU63" i="8"/>
  <c r="DL62" i="8"/>
  <c r="CW63" i="8"/>
  <c r="DM62" i="8"/>
  <c r="E151" i="25" l="1"/>
  <c r="F152" i="25" s="1"/>
  <c r="E56" i="25"/>
  <c r="H56" i="25" s="1"/>
  <c r="G56" i="25"/>
  <c r="F55" i="25"/>
  <c r="D57" i="25"/>
  <c r="D152" i="24"/>
  <c r="D152" i="25"/>
  <c r="CY63" i="8"/>
  <c r="DO62" i="8"/>
  <c r="F151" i="25"/>
  <c r="G150" i="25"/>
  <c r="CX63" i="8"/>
  <c r="E151" i="24"/>
  <c r="C152" i="24"/>
  <c r="D57" i="24"/>
  <c r="DN62" i="8"/>
  <c r="G150" i="24"/>
  <c r="F55" i="24"/>
  <c r="F151" i="24"/>
  <c r="H55" i="24"/>
  <c r="E56" i="24"/>
  <c r="H56" i="24" s="1"/>
  <c r="C57" i="25"/>
  <c r="C57" i="24"/>
  <c r="DK62" i="8"/>
  <c r="DB64" i="8"/>
  <c r="DD63" i="8"/>
  <c r="DC63" i="8"/>
  <c r="DE63" i="8"/>
  <c r="DF63" i="8"/>
  <c r="CR62" i="8"/>
  <c r="CP62" i="8"/>
  <c r="CO63" i="8"/>
  <c r="CQ62" i="8"/>
  <c r="DJ67" i="8"/>
  <c r="DL63" i="8"/>
  <c r="CV64" i="8"/>
  <c r="DI63" i="8"/>
  <c r="DM63" i="8"/>
  <c r="CW64" i="8"/>
  <c r="CU64" i="8"/>
  <c r="D153" i="25" l="1"/>
  <c r="F56" i="25"/>
  <c r="G57" i="25"/>
  <c r="G151" i="25"/>
  <c r="E57" i="25"/>
  <c r="H57" i="25" s="1"/>
  <c r="CY64" i="8"/>
  <c r="D58" i="25"/>
  <c r="D58" i="24"/>
  <c r="CX64" i="8"/>
  <c r="D153" i="24"/>
  <c r="C153" i="24"/>
  <c r="C153" i="25" s="1"/>
  <c r="DO63" i="8"/>
  <c r="C152" i="25"/>
  <c r="E152" i="25" s="1"/>
  <c r="E152" i="24"/>
  <c r="F152" i="24"/>
  <c r="DN63" i="8"/>
  <c r="G151" i="24"/>
  <c r="E57" i="24"/>
  <c r="H57" i="24" s="1"/>
  <c r="C58" i="25"/>
  <c r="DK63" i="8"/>
  <c r="C58" i="24"/>
  <c r="G57" i="24"/>
  <c r="F56" i="24"/>
  <c r="DB65" i="8"/>
  <c r="DC64" i="8"/>
  <c r="DF64" i="8"/>
  <c r="DE64" i="8"/>
  <c r="DD64" i="8"/>
  <c r="CO64" i="8"/>
  <c r="CR63" i="8"/>
  <c r="CP63" i="8"/>
  <c r="CQ63" i="8"/>
  <c r="DJ68" i="8"/>
  <c r="DL64" i="8"/>
  <c r="CV65" i="8"/>
  <c r="DM64" i="8"/>
  <c r="DI64" i="8"/>
  <c r="CW65" i="8"/>
  <c r="CU65" i="8"/>
  <c r="D154" i="25" l="1"/>
  <c r="D59" i="25"/>
  <c r="CY65" i="8"/>
  <c r="F57" i="25"/>
  <c r="E153" i="25"/>
  <c r="G153" i="25" s="1"/>
  <c r="G58" i="25"/>
  <c r="DO64" i="8"/>
  <c r="E58" i="24"/>
  <c r="F58" i="24" s="1"/>
  <c r="E58" i="25"/>
  <c r="F58" i="25" s="1"/>
  <c r="D154" i="24"/>
  <c r="CX65" i="8"/>
  <c r="C154" i="24"/>
  <c r="C154" i="25" s="1"/>
  <c r="C59" i="25"/>
  <c r="C59" i="24"/>
  <c r="DK64" i="8"/>
  <c r="D59" i="24"/>
  <c r="DN64" i="8"/>
  <c r="E153" i="24"/>
  <c r="F153" i="25"/>
  <c r="G152" i="25"/>
  <c r="G152" i="24"/>
  <c r="F153" i="24"/>
  <c r="G58" i="24"/>
  <c r="F57" i="24"/>
  <c r="DB66" i="8"/>
  <c r="DF65" i="8"/>
  <c r="DE65" i="8"/>
  <c r="DC65" i="8"/>
  <c r="DD65" i="8"/>
  <c r="CO65" i="8"/>
  <c r="CR64" i="8"/>
  <c r="CQ64" i="8"/>
  <c r="CP64" i="8"/>
  <c r="DJ69" i="8"/>
  <c r="DL65" i="8"/>
  <c r="CW66" i="8"/>
  <c r="DM65" i="8"/>
  <c r="CV66" i="8"/>
  <c r="DI65" i="8"/>
  <c r="CU66" i="8"/>
  <c r="E59" i="25" l="1"/>
  <c r="H59" i="25" s="1"/>
  <c r="E154" i="25"/>
  <c r="F155" i="25" s="1"/>
  <c r="D155" i="25"/>
  <c r="D60" i="25"/>
  <c r="CY66" i="8"/>
  <c r="DO65" i="8"/>
  <c r="H58" i="24"/>
  <c r="F154" i="25"/>
  <c r="G59" i="24"/>
  <c r="G59" i="25"/>
  <c r="H58" i="25"/>
  <c r="C155" i="24"/>
  <c r="C155" i="25" s="1"/>
  <c r="DN65" i="8"/>
  <c r="D60" i="24"/>
  <c r="C60" i="25"/>
  <c r="C60" i="24"/>
  <c r="DK65" i="8"/>
  <c r="CX66" i="8"/>
  <c r="D155" i="24"/>
  <c r="F154" i="24"/>
  <c r="G153" i="24"/>
  <c r="E59" i="24"/>
  <c r="E154" i="24"/>
  <c r="DB67" i="8"/>
  <c r="DF66" i="8"/>
  <c r="DD66" i="8"/>
  <c r="DC66" i="8"/>
  <c r="DE66" i="8"/>
  <c r="CR65" i="8"/>
  <c r="CP65" i="8"/>
  <c r="CO66" i="8"/>
  <c r="CQ65" i="8"/>
  <c r="DM66" i="8"/>
  <c r="DL66" i="8"/>
  <c r="DJ70" i="8"/>
  <c r="DI66" i="8"/>
  <c r="CW67" i="8"/>
  <c r="CU67" i="8"/>
  <c r="CV67" i="8"/>
  <c r="G60" i="25" l="1"/>
  <c r="F59" i="25"/>
  <c r="G154" i="25"/>
  <c r="D156" i="24"/>
  <c r="D156" i="25"/>
  <c r="D61" i="25"/>
  <c r="E155" i="25"/>
  <c r="G155" i="25" s="1"/>
  <c r="E60" i="25"/>
  <c r="H60" i="25" s="1"/>
  <c r="CY67" i="8"/>
  <c r="DO66" i="8"/>
  <c r="E155" i="24"/>
  <c r="F156" i="24" s="1"/>
  <c r="CX67" i="8"/>
  <c r="E60" i="24"/>
  <c r="F60" i="24" s="1"/>
  <c r="DK66" i="8"/>
  <c r="C61" i="25"/>
  <c r="C61" i="24"/>
  <c r="C156" i="24"/>
  <c r="DN66" i="8"/>
  <c r="D61" i="24"/>
  <c r="F155" i="24"/>
  <c r="G154" i="24"/>
  <c r="H59" i="24"/>
  <c r="G60" i="24"/>
  <c r="F59" i="24"/>
  <c r="DB68" i="8"/>
  <c r="DF67" i="8"/>
  <c r="DC67" i="8"/>
  <c r="DE67" i="8"/>
  <c r="DD67" i="8"/>
  <c r="CR66" i="8"/>
  <c r="CP66" i="8"/>
  <c r="CO67" i="8"/>
  <c r="CQ66" i="8"/>
  <c r="DM67" i="8"/>
  <c r="CU68" i="8"/>
  <c r="DI67" i="8"/>
  <c r="DJ71" i="8"/>
  <c r="CV68" i="8"/>
  <c r="CW68" i="8"/>
  <c r="DL67" i="8"/>
  <c r="F156" i="25" l="1"/>
  <c r="E61" i="25"/>
  <c r="H61" i="25" s="1"/>
  <c r="G61" i="25"/>
  <c r="D157" i="25"/>
  <c r="CY68" i="8"/>
  <c r="D62" i="24"/>
  <c r="D157" i="24"/>
  <c r="CX68" i="8"/>
  <c r="C157" i="24"/>
  <c r="C157" i="25" s="1"/>
  <c r="D62" i="25"/>
  <c r="F60" i="25"/>
  <c r="DO67" i="8"/>
  <c r="H60" i="24"/>
  <c r="G155" i="24"/>
  <c r="C156" i="25"/>
  <c r="E156" i="25" s="1"/>
  <c r="E156" i="24"/>
  <c r="E61" i="24"/>
  <c r="F61" i="24" s="1"/>
  <c r="G61" i="24"/>
  <c r="DN67" i="8"/>
  <c r="DK67" i="8"/>
  <c r="C62" i="25"/>
  <c r="C62" i="24"/>
  <c r="DB69" i="8"/>
  <c r="DD68" i="8"/>
  <c r="DE68" i="8"/>
  <c r="DC68" i="8"/>
  <c r="DF68" i="8"/>
  <c r="CO68" i="8"/>
  <c r="CP67" i="8"/>
  <c r="CR67" i="8"/>
  <c r="CQ67" i="8"/>
  <c r="CV69" i="8"/>
  <c r="DL68" i="8"/>
  <c r="DJ72" i="8"/>
  <c r="DI68" i="8"/>
  <c r="DM68" i="8"/>
  <c r="CW69" i="8"/>
  <c r="CU69" i="8"/>
  <c r="E62" i="24" l="1"/>
  <c r="H62" i="24" s="1"/>
  <c r="G62" i="25"/>
  <c r="F61" i="25"/>
  <c r="D158" i="25"/>
  <c r="CY69" i="8"/>
  <c r="CX69" i="8"/>
  <c r="D158" i="24"/>
  <c r="C158" i="24"/>
  <c r="C158" i="25" s="1"/>
  <c r="D63" i="25"/>
  <c r="DO68" i="8"/>
  <c r="DN68" i="8"/>
  <c r="D63" i="24"/>
  <c r="C63" i="25"/>
  <c r="C63" i="24"/>
  <c r="DK68" i="8"/>
  <c r="E62" i="25"/>
  <c r="H62" i="25" s="1"/>
  <c r="E157" i="24"/>
  <c r="E157" i="25"/>
  <c r="F157" i="25"/>
  <c r="G156" i="25"/>
  <c r="G62" i="24"/>
  <c r="F157" i="24"/>
  <c r="G156" i="24"/>
  <c r="H61" i="24"/>
  <c r="DC69" i="8"/>
  <c r="DB70" i="8"/>
  <c r="DE69" i="8"/>
  <c r="DF69" i="8"/>
  <c r="DD69" i="8"/>
  <c r="CP68" i="8"/>
  <c r="CQ68" i="8"/>
  <c r="CO69" i="8"/>
  <c r="CR68" i="8"/>
  <c r="CU70" i="8"/>
  <c r="CV70" i="8"/>
  <c r="DJ73" i="8"/>
  <c r="DM69" i="8"/>
  <c r="DI69" i="8"/>
  <c r="CW70" i="8"/>
  <c r="DL69" i="8"/>
  <c r="G63" i="24" l="1"/>
  <c r="F62" i="24"/>
  <c r="E63" i="25"/>
  <c r="H63" i="25" s="1"/>
  <c r="G63" i="25"/>
  <c r="F62" i="25"/>
  <c r="E63" i="24"/>
  <c r="G64" i="24" s="1"/>
  <c r="E158" i="25"/>
  <c r="D159" i="25"/>
  <c r="CY70" i="8"/>
  <c r="CX70" i="8"/>
  <c r="D159" i="24"/>
  <c r="DN69" i="8"/>
  <c r="D64" i="24"/>
  <c r="C64" i="24"/>
  <c r="DK69" i="8"/>
  <c r="C64" i="25"/>
  <c r="C159" i="24"/>
  <c r="C159" i="25" s="1"/>
  <c r="DO69" i="8"/>
  <c r="D64" i="25"/>
  <c r="G157" i="24"/>
  <c r="F158" i="24"/>
  <c r="F158" i="25"/>
  <c r="G157" i="25"/>
  <c r="E158" i="24"/>
  <c r="DB71" i="8"/>
  <c r="DF70" i="8"/>
  <c r="DE70" i="8"/>
  <c r="DD70" i="8"/>
  <c r="DC70" i="8"/>
  <c r="CP69" i="8"/>
  <c r="CQ69" i="8"/>
  <c r="CO70" i="8"/>
  <c r="CR69" i="8"/>
  <c r="DJ74" i="8"/>
  <c r="CW71" i="8"/>
  <c r="DL70" i="8"/>
  <c r="DI70" i="8"/>
  <c r="CU71" i="8"/>
  <c r="DM70" i="8"/>
  <c r="CV71" i="8"/>
  <c r="F159" i="25" l="1"/>
  <c r="G64" i="25"/>
  <c r="E64" i="25"/>
  <c r="H64" i="25" s="1"/>
  <c r="E159" i="24"/>
  <c r="F63" i="25"/>
  <c r="F63" i="24"/>
  <c r="G158" i="25"/>
  <c r="H63" i="24"/>
  <c r="DO70" i="8"/>
  <c r="D65" i="25"/>
  <c r="C160" i="24"/>
  <c r="C160" i="25" s="1"/>
  <c r="DN70" i="8"/>
  <c r="D65" i="24"/>
  <c r="D160" i="25"/>
  <c r="CY71" i="8"/>
  <c r="CX71" i="8"/>
  <c r="D160" i="24"/>
  <c r="DK70" i="8"/>
  <c r="E64" i="24"/>
  <c r="G158" i="24"/>
  <c r="F159" i="24"/>
  <c r="E159" i="25"/>
  <c r="C65" i="25"/>
  <c r="C65" i="24"/>
  <c r="DB72" i="8"/>
  <c r="DF71" i="8"/>
  <c r="DC71" i="8"/>
  <c r="DD71" i="8"/>
  <c r="DE71" i="8"/>
  <c r="CR70" i="8"/>
  <c r="CQ70" i="8"/>
  <c r="CO71" i="8"/>
  <c r="CP70" i="8"/>
  <c r="CW72" i="8"/>
  <c r="DM71" i="8"/>
  <c r="DJ75" i="8"/>
  <c r="CU72" i="8"/>
  <c r="DI71" i="8"/>
  <c r="DL71" i="8"/>
  <c r="CV72" i="8"/>
  <c r="D161" i="25" l="1"/>
  <c r="CP71" i="8"/>
  <c r="CQ71" i="8"/>
  <c r="CR71" i="8"/>
  <c r="CY72" i="8"/>
  <c r="G159" i="24"/>
  <c r="G65" i="25"/>
  <c r="F160" i="24"/>
  <c r="E65" i="24"/>
  <c r="F65" i="24" s="1"/>
  <c r="F64" i="25"/>
  <c r="E65" i="25"/>
  <c r="G66" i="25" s="1"/>
  <c r="E160" i="24"/>
  <c r="C161" i="24"/>
  <c r="C161" i="25" s="1"/>
  <c r="D161" i="24"/>
  <c r="CX72" i="8"/>
  <c r="C66" i="25"/>
  <c r="DK71" i="8"/>
  <c r="D66" i="25"/>
  <c r="DO71" i="8"/>
  <c r="D66" i="24"/>
  <c r="DN71" i="8"/>
  <c r="G159" i="25"/>
  <c r="F160" i="25"/>
  <c r="H64" i="24"/>
  <c r="F64" i="24"/>
  <c r="G65" i="24"/>
  <c r="E160" i="25"/>
  <c r="C66" i="24"/>
  <c r="DB73" i="8"/>
  <c r="DD72" i="8"/>
  <c r="DC72" i="8"/>
  <c r="DE72" i="8"/>
  <c r="DF72" i="8"/>
  <c r="CO72" i="8"/>
  <c r="DI72" i="8"/>
  <c r="CW73" i="8"/>
  <c r="DL72" i="8"/>
  <c r="CU73" i="8"/>
  <c r="CV73" i="8"/>
  <c r="DJ76" i="8"/>
  <c r="DM72" i="8"/>
  <c r="E161" i="25" l="1"/>
  <c r="G161" i="25" s="1"/>
  <c r="D162" i="25"/>
  <c r="D67" i="25"/>
  <c r="CP72" i="8"/>
  <c r="CQ72" i="8"/>
  <c r="CR72" i="8"/>
  <c r="DD73" i="8"/>
  <c r="DC73" i="8"/>
  <c r="DE73" i="8"/>
  <c r="DF73" i="8"/>
  <c r="CY73" i="8"/>
  <c r="DO72" i="8"/>
  <c r="F65" i="25"/>
  <c r="G160" i="24"/>
  <c r="H65" i="25"/>
  <c r="H65" i="24"/>
  <c r="G66" i="24"/>
  <c r="E161" i="24"/>
  <c r="E66" i="25"/>
  <c r="F161" i="24"/>
  <c r="D162" i="24"/>
  <c r="CX73" i="8"/>
  <c r="C162" i="24"/>
  <c r="C162" i="25" s="1"/>
  <c r="C67" i="24"/>
  <c r="DK72" i="8"/>
  <c r="C67" i="25"/>
  <c r="DN72" i="8"/>
  <c r="D67" i="24"/>
  <c r="E66" i="24"/>
  <c r="H66" i="24" s="1"/>
  <c r="F161" i="25"/>
  <c r="G160" i="25"/>
  <c r="DB74" i="8"/>
  <c r="CO73" i="8"/>
  <c r="DJ77" i="8"/>
  <c r="CW74" i="8"/>
  <c r="DL73" i="8"/>
  <c r="CU74" i="8"/>
  <c r="CV74" i="8"/>
  <c r="DI73" i="8"/>
  <c r="DM73" i="8"/>
  <c r="E162" i="25" l="1"/>
  <c r="G162" i="25" s="1"/>
  <c r="E67" i="25"/>
  <c r="H67" i="25" s="1"/>
  <c r="F162" i="25"/>
  <c r="D163" i="25"/>
  <c r="D68" i="25"/>
  <c r="CP73" i="8"/>
  <c r="CQ73" i="8"/>
  <c r="CR73" i="8"/>
  <c r="DD74" i="8"/>
  <c r="DC74" i="8"/>
  <c r="DE74" i="8"/>
  <c r="DF74" i="8"/>
  <c r="CY74" i="8"/>
  <c r="DO73" i="8"/>
  <c r="G67" i="25"/>
  <c r="G161" i="24"/>
  <c r="F162" i="24"/>
  <c r="G67" i="24"/>
  <c r="F66" i="25"/>
  <c r="H66" i="25"/>
  <c r="F66" i="24"/>
  <c r="E67" i="24"/>
  <c r="F67" i="24" s="1"/>
  <c r="D163" i="24"/>
  <c r="CX74" i="8"/>
  <c r="C163" i="24"/>
  <c r="C163" i="25" s="1"/>
  <c r="C68" i="25"/>
  <c r="DK73" i="8"/>
  <c r="C68" i="24"/>
  <c r="D68" i="24"/>
  <c r="DN73" i="8"/>
  <c r="E162" i="24"/>
  <c r="DB75" i="8"/>
  <c r="CO74" i="8"/>
  <c r="DJ78" i="8"/>
  <c r="DM74" i="8"/>
  <c r="CW75" i="8"/>
  <c r="CU75" i="8"/>
  <c r="DL74" i="8"/>
  <c r="DI74" i="8"/>
  <c r="CV75" i="8"/>
  <c r="F67" i="25" l="1"/>
  <c r="F163" i="25"/>
  <c r="E68" i="25"/>
  <c r="H68" i="25" s="1"/>
  <c r="E163" i="25"/>
  <c r="G163" i="25" s="1"/>
  <c r="G68" i="25"/>
  <c r="D164" i="25"/>
  <c r="D164" i="24"/>
  <c r="D69" i="25"/>
  <c r="DD75" i="8"/>
  <c r="DC75" i="8"/>
  <c r="DE75" i="8"/>
  <c r="DF75" i="8"/>
  <c r="CO75" i="8"/>
  <c r="CO76" i="8" s="1"/>
  <c r="CP74" i="8"/>
  <c r="CQ74" i="8"/>
  <c r="CR74" i="8"/>
  <c r="CY75" i="8"/>
  <c r="DO74" i="8"/>
  <c r="CX75" i="8"/>
  <c r="E163" i="24"/>
  <c r="G163" i="24" s="1"/>
  <c r="H67" i="24"/>
  <c r="G68" i="24"/>
  <c r="E68" i="24"/>
  <c r="H68" i="24" s="1"/>
  <c r="C164" i="24"/>
  <c r="DK74" i="8"/>
  <c r="C69" i="25"/>
  <c r="C69" i="24"/>
  <c r="D69" i="24"/>
  <c r="DN74" i="8"/>
  <c r="G162" i="24"/>
  <c r="F163" i="24"/>
  <c r="DB76" i="8"/>
  <c r="CV76" i="8"/>
  <c r="DI75" i="8"/>
  <c r="CW76" i="8"/>
  <c r="DJ79" i="8"/>
  <c r="CU76" i="8"/>
  <c r="DL75" i="8"/>
  <c r="DM75" i="8"/>
  <c r="G69" i="25" l="1"/>
  <c r="F68" i="25"/>
  <c r="E69" i="25"/>
  <c r="H69" i="25" s="1"/>
  <c r="F164" i="25"/>
  <c r="D70" i="25"/>
  <c r="D165" i="24"/>
  <c r="CX76" i="8"/>
  <c r="D70" i="24"/>
  <c r="D165" i="25"/>
  <c r="CY76" i="8"/>
  <c r="C165" i="24"/>
  <c r="C165" i="25" s="1"/>
  <c r="DB77" i="8"/>
  <c r="DB78" i="8" s="1"/>
  <c r="DD76" i="8"/>
  <c r="DC76" i="8"/>
  <c r="DE76" i="8"/>
  <c r="DF76" i="8"/>
  <c r="CO77" i="8"/>
  <c r="CO78" i="8" s="1"/>
  <c r="CP76" i="8"/>
  <c r="CQ76" i="8"/>
  <c r="CR76" i="8"/>
  <c r="CP75" i="8"/>
  <c r="CQ75" i="8"/>
  <c r="CR75" i="8"/>
  <c r="DO75" i="8"/>
  <c r="C164" i="25"/>
  <c r="E164" i="25" s="1"/>
  <c r="E164" i="24"/>
  <c r="F164" i="24"/>
  <c r="DN75" i="8"/>
  <c r="E69" i="24"/>
  <c r="G70" i="24" s="1"/>
  <c r="F68" i="24"/>
  <c r="G69" i="24"/>
  <c r="C70" i="25"/>
  <c r="C70" i="24"/>
  <c r="DK75" i="8"/>
  <c r="CU77" i="8"/>
  <c r="CW77" i="8"/>
  <c r="DL76" i="8"/>
  <c r="CV78" i="8"/>
  <c r="CW78" i="8"/>
  <c r="DJ80" i="8"/>
  <c r="DI76" i="8"/>
  <c r="CU78" i="8"/>
  <c r="CV77" i="8"/>
  <c r="DM76" i="8"/>
  <c r="E70" i="25" l="1"/>
  <c r="H70" i="25" s="1"/>
  <c r="F69" i="25"/>
  <c r="G70" i="25"/>
  <c r="E165" i="25"/>
  <c r="F166" i="25" s="1"/>
  <c r="C167" i="24"/>
  <c r="C167" i="25" s="1"/>
  <c r="D167" i="25"/>
  <c r="CY78" i="8"/>
  <c r="D71" i="25"/>
  <c r="DO76" i="8"/>
  <c r="CX78" i="8"/>
  <c r="D167" i="24"/>
  <c r="CY77" i="8"/>
  <c r="D166" i="25"/>
  <c r="D71" i="24"/>
  <c r="DN76" i="8"/>
  <c r="C71" i="24"/>
  <c r="DK76" i="8"/>
  <c r="C71" i="25"/>
  <c r="D166" i="24"/>
  <c r="CX77" i="8"/>
  <c r="C166" i="24"/>
  <c r="C166" i="25" s="1"/>
  <c r="DC78" i="8"/>
  <c r="DD78" i="8"/>
  <c r="DE78" i="8"/>
  <c r="DF78" i="8"/>
  <c r="CP78" i="8"/>
  <c r="CQ78" i="8"/>
  <c r="CR78" i="8"/>
  <c r="DC77" i="8"/>
  <c r="DD77" i="8"/>
  <c r="DE77" i="8"/>
  <c r="DF77" i="8"/>
  <c r="E165" i="24"/>
  <c r="CP77" i="8"/>
  <c r="CQ77" i="8"/>
  <c r="CR77" i="8"/>
  <c r="E70" i="24"/>
  <c r="G71" i="24" s="1"/>
  <c r="F165" i="25"/>
  <c r="G164" i="25"/>
  <c r="F165" i="24"/>
  <c r="G164" i="24"/>
  <c r="H69" i="24"/>
  <c r="F69" i="24"/>
  <c r="DB79" i="8"/>
  <c r="CO79" i="8"/>
  <c r="DM77" i="8"/>
  <c r="CV80" i="8"/>
  <c r="DL78" i="8"/>
  <c r="DI78" i="8"/>
  <c r="DI77" i="8"/>
  <c r="CU79" i="8"/>
  <c r="CV79" i="8"/>
  <c r="DJ82" i="8"/>
  <c r="CW79" i="8"/>
  <c r="DL77" i="8"/>
  <c r="DJ81" i="8"/>
  <c r="CU80" i="8"/>
  <c r="DM78" i="8"/>
  <c r="CW80" i="8"/>
  <c r="G71" i="25" l="1"/>
  <c r="F70" i="25"/>
  <c r="G165" i="25"/>
  <c r="E166" i="24"/>
  <c r="F167" i="24" s="1"/>
  <c r="E167" i="24"/>
  <c r="G167" i="24" s="1"/>
  <c r="E71" i="25"/>
  <c r="H71" i="25" s="1"/>
  <c r="H70" i="24"/>
  <c r="E71" i="24"/>
  <c r="G72" i="24" s="1"/>
  <c r="E167" i="25"/>
  <c r="F168" i="25" s="1"/>
  <c r="F70" i="24"/>
  <c r="CY80" i="8"/>
  <c r="D169" i="25"/>
  <c r="CX80" i="8"/>
  <c r="D169" i="24"/>
  <c r="DO77" i="8"/>
  <c r="D72" i="25"/>
  <c r="C169" i="24"/>
  <c r="C169" i="25" s="1"/>
  <c r="DN77" i="8"/>
  <c r="D72" i="24"/>
  <c r="D73" i="25"/>
  <c r="DO78" i="8"/>
  <c r="D168" i="25"/>
  <c r="CY79" i="8"/>
  <c r="D73" i="24"/>
  <c r="DN78" i="8"/>
  <c r="D168" i="24"/>
  <c r="CX79" i="8"/>
  <c r="C72" i="25"/>
  <c r="C72" i="24"/>
  <c r="DK77" i="8"/>
  <c r="C168" i="24"/>
  <c r="C168" i="25" s="1"/>
  <c r="DK78" i="8"/>
  <c r="C73" i="24"/>
  <c r="C73" i="25"/>
  <c r="F166" i="24"/>
  <c r="G165" i="24"/>
  <c r="CP79" i="8"/>
  <c r="CQ79" i="8"/>
  <c r="CR79" i="8"/>
  <c r="DD79" i="8"/>
  <c r="DC79" i="8"/>
  <c r="DE79" i="8"/>
  <c r="DF79" i="8"/>
  <c r="E166" i="25"/>
  <c r="DB80" i="8"/>
  <c r="CO80" i="8"/>
  <c r="DM79" i="8"/>
  <c r="CV81" i="8"/>
  <c r="DJ83" i="8"/>
  <c r="CW81" i="8"/>
  <c r="CU81" i="8"/>
  <c r="DL79" i="8"/>
  <c r="DI79" i="8"/>
  <c r="D170" i="25" l="1"/>
  <c r="CY81" i="8"/>
  <c r="F168" i="24"/>
  <c r="F71" i="25"/>
  <c r="H71" i="24"/>
  <c r="F71" i="24"/>
  <c r="G166" i="24"/>
  <c r="G167" i="25"/>
  <c r="G72" i="25"/>
  <c r="E72" i="25"/>
  <c r="F72" i="25" s="1"/>
  <c r="E168" i="24"/>
  <c r="F169" i="24" s="1"/>
  <c r="D170" i="24"/>
  <c r="CX81" i="8"/>
  <c r="C170" i="24"/>
  <c r="C170" i="25" s="1"/>
  <c r="DO79" i="8"/>
  <c r="D74" i="25"/>
  <c r="D74" i="24"/>
  <c r="DN79" i="8"/>
  <c r="C74" i="25"/>
  <c r="DK79" i="8"/>
  <c r="C74" i="24"/>
  <c r="F167" i="25"/>
  <c r="G166" i="25"/>
  <c r="E73" i="24"/>
  <c r="E168" i="25"/>
  <c r="E169" i="24"/>
  <c r="CP80" i="8"/>
  <c r="CQ80" i="8"/>
  <c r="CR80" i="8"/>
  <c r="E73" i="25"/>
  <c r="E169" i="25"/>
  <c r="DC80" i="8"/>
  <c r="DD80" i="8"/>
  <c r="DE80" i="8"/>
  <c r="DF80" i="8"/>
  <c r="E72" i="24"/>
  <c r="DB81" i="8"/>
  <c r="CO81" i="8"/>
  <c r="CU82" i="8"/>
  <c r="DJ84" i="8"/>
  <c r="DL80" i="8"/>
  <c r="CW82" i="8"/>
  <c r="CV82" i="8"/>
  <c r="DM80" i="8"/>
  <c r="DI80" i="8"/>
  <c r="E170" i="25" l="1"/>
  <c r="G170" i="25" s="1"/>
  <c r="D171" i="25"/>
  <c r="CY82" i="8"/>
  <c r="E74" i="24"/>
  <c r="H74" i="24" s="1"/>
  <c r="G168" i="24"/>
  <c r="H72" i="25"/>
  <c r="G73" i="25"/>
  <c r="D171" i="24"/>
  <c r="CX82" i="8"/>
  <c r="DO80" i="8"/>
  <c r="D75" i="25"/>
  <c r="D75" i="24"/>
  <c r="DN80" i="8"/>
  <c r="C171" i="24"/>
  <c r="C171" i="25" s="1"/>
  <c r="C75" i="25"/>
  <c r="C75" i="24"/>
  <c r="DK80" i="8"/>
  <c r="F170" i="24"/>
  <c r="G169" i="24"/>
  <c r="E74" i="25"/>
  <c r="F169" i="25"/>
  <c r="G168" i="25"/>
  <c r="H73" i="24"/>
  <c r="F73" i="24"/>
  <c r="G74" i="24"/>
  <c r="H72" i="24"/>
  <c r="G73" i="24"/>
  <c r="F72" i="24"/>
  <c r="H73" i="25"/>
  <c r="F73" i="25"/>
  <c r="G74" i="25"/>
  <c r="DC81" i="8"/>
  <c r="DD81" i="8"/>
  <c r="DE81" i="8"/>
  <c r="DF81" i="8"/>
  <c r="F170" i="25"/>
  <c r="G169" i="25"/>
  <c r="CP81" i="8"/>
  <c r="CQ81" i="8"/>
  <c r="CR81" i="8"/>
  <c r="E170" i="24"/>
  <c r="CO82" i="8"/>
  <c r="DB82" i="8"/>
  <c r="DI81" i="8"/>
  <c r="DJ85" i="8"/>
  <c r="CV83" i="8"/>
  <c r="CW83" i="8"/>
  <c r="DM81" i="8"/>
  <c r="CU83" i="8"/>
  <c r="DL81" i="8"/>
  <c r="F171" i="25" l="1"/>
  <c r="E171" i="25"/>
  <c r="G171" i="25" s="1"/>
  <c r="D172" i="25"/>
  <c r="D76" i="25"/>
  <c r="CY83" i="8"/>
  <c r="DO81" i="8"/>
  <c r="F74" i="24"/>
  <c r="G75" i="24"/>
  <c r="E75" i="24"/>
  <c r="H75" i="24" s="1"/>
  <c r="C76" i="24"/>
  <c r="DK81" i="8"/>
  <c r="C76" i="25"/>
  <c r="D172" i="24"/>
  <c r="CX83" i="8"/>
  <c r="C172" i="24"/>
  <c r="C172" i="25" s="1"/>
  <c r="D76" i="24"/>
  <c r="DN81" i="8"/>
  <c r="DC82" i="8"/>
  <c r="DD82" i="8"/>
  <c r="DE82" i="8"/>
  <c r="DF82" i="8"/>
  <c r="CO83" i="8"/>
  <c r="CP82" i="8"/>
  <c r="CQ82" i="8"/>
  <c r="CR82" i="8"/>
  <c r="E75" i="25"/>
  <c r="G170" i="24"/>
  <c r="F171" i="24"/>
  <c r="H74" i="25"/>
  <c r="F74" i="25"/>
  <c r="G75" i="25"/>
  <c r="E171" i="24"/>
  <c r="DB83" i="8"/>
  <c r="DI82" i="8"/>
  <c r="CV84" i="8"/>
  <c r="DL82" i="8"/>
  <c r="DM82" i="8"/>
  <c r="DJ86" i="8"/>
  <c r="CW84" i="8"/>
  <c r="CU84" i="8"/>
  <c r="F172" i="25" l="1"/>
  <c r="E172" i="25"/>
  <c r="G172" i="25" s="1"/>
  <c r="E76" i="25"/>
  <c r="H76" i="25" s="1"/>
  <c r="D173" i="25"/>
  <c r="D173" i="24"/>
  <c r="D77" i="25"/>
  <c r="CY84" i="8"/>
  <c r="DO82" i="8"/>
  <c r="CX84" i="8"/>
  <c r="F75" i="24"/>
  <c r="G76" i="24"/>
  <c r="E76" i="24"/>
  <c r="H76" i="24" s="1"/>
  <c r="C173" i="24"/>
  <c r="D77" i="24"/>
  <c r="DN82" i="8"/>
  <c r="C77" i="25"/>
  <c r="C77" i="24"/>
  <c r="DK82" i="8"/>
  <c r="CO84" i="8"/>
  <c r="CO85" i="8" s="1"/>
  <c r="CP83" i="8"/>
  <c r="CQ83" i="8"/>
  <c r="DC83" i="8"/>
  <c r="DD83" i="8"/>
  <c r="DE83" i="8"/>
  <c r="DF83" i="8"/>
  <c r="H75" i="25"/>
  <c r="G76" i="25"/>
  <c r="F75" i="25"/>
  <c r="G171" i="24"/>
  <c r="F172" i="24"/>
  <c r="E172" i="24"/>
  <c r="DB84" i="8"/>
  <c r="DB85" i="8" s="1"/>
  <c r="DL83" i="8"/>
  <c r="CV85" i="8"/>
  <c r="DM83" i="8"/>
  <c r="DI83" i="8"/>
  <c r="CU85" i="8"/>
  <c r="DJ87" i="8"/>
  <c r="CY85" i="8" l="1"/>
  <c r="G77" i="25"/>
  <c r="F76" i="25"/>
  <c r="F173" i="25"/>
  <c r="D78" i="25"/>
  <c r="D174" i="24"/>
  <c r="CX85" i="8"/>
  <c r="C174" i="24"/>
  <c r="C174" i="25" s="1"/>
  <c r="E174" i="25" s="1"/>
  <c r="CO86" i="8"/>
  <c r="CP86" i="8" s="1"/>
  <c r="CP85" i="8"/>
  <c r="CQ85" i="8"/>
  <c r="DE85" i="8"/>
  <c r="DB86" i="8"/>
  <c r="DC85" i="8"/>
  <c r="E77" i="25"/>
  <c r="H77" i="25" s="1"/>
  <c r="DO83" i="8"/>
  <c r="C173" i="25"/>
  <c r="E173" i="25" s="1"/>
  <c r="E173" i="24"/>
  <c r="G77" i="24"/>
  <c r="F76" i="24"/>
  <c r="D78" i="24"/>
  <c r="DN83" i="8"/>
  <c r="C78" i="24"/>
  <c r="DK83" i="8"/>
  <c r="C78" i="25"/>
  <c r="CP84" i="8"/>
  <c r="CQ84" i="8"/>
  <c r="DC84" i="8"/>
  <c r="DD84" i="8"/>
  <c r="DE84" i="8"/>
  <c r="DF84" i="8"/>
  <c r="E77" i="24"/>
  <c r="G172" i="24"/>
  <c r="F173" i="24"/>
  <c r="CU88" i="8"/>
  <c r="DI84" i="8"/>
  <c r="CU87" i="8"/>
  <c r="DL84" i="8"/>
  <c r="DM84" i="8"/>
  <c r="DL85" i="8"/>
  <c r="CV86" i="8"/>
  <c r="DI85" i="8"/>
  <c r="CU86" i="8"/>
  <c r="DJ88" i="8"/>
  <c r="CV87" i="8"/>
  <c r="K98" i="25" l="1"/>
  <c r="K99" i="25"/>
  <c r="K100" i="25"/>
  <c r="F175" i="25"/>
  <c r="G174" i="25"/>
  <c r="DO85" i="8"/>
  <c r="CX88" i="8"/>
  <c r="F77" i="25"/>
  <c r="G78" i="25"/>
  <c r="E174" i="24"/>
  <c r="G174" i="24" s="1"/>
  <c r="D79" i="25"/>
  <c r="D79" i="24"/>
  <c r="CX86" i="8"/>
  <c r="D175" i="24"/>
  <c r="C175" i="24"/>
  <c r="C175" i="25" s="1"/>
  <c r="DK85" i="8"/>
  <c r="C80" i="25"/>
  <c r="E80" i="25" s="1"/>
  <c r="C80" i="24"/>
  <c r="D80" i="24"/>
  <c r="DN85" i="8"/>
  <c r="CX87" i="8"/>
  <c r="D176" i="24"/>
  <c r="C176" i="24"/>
  <c r="C176" i="25" s="1"/>
  <c r="C177" i="24"/>
  <c r="E78" i="25"/>
  <c r="F78" i="25" s="1"/>
  <c r="DB87" i="8"/>
  <c r="DC86" i="8"/>
  <c r="DE86" i="8"/>
  <c r="F174" i="25"/>
  <c r="G173" i="25"/>
  <c r="DO84" i="8"/>
  <c r="F174" i="24"/>
  <c r="G173" i="24"/>
  <c r="DN84" i="8"/>
  <c r="C79" i="24"/>
  <c r="DK84" i="8"/>
  <c r="C79" i="25"/>
  <c r="H77" i="24"/>
  <c r="G78" i="24"/>
  <c r="F77" i="24"/>
  <c r="E78" i="24"/>
  <c r="DL86" i="8"/>
  <c r="DI86" i="8"/>
  <c r="M98" i="25" l="1"/>
  <c r="M99" i="25" s="1"/>
  <c r="M101" i="25" s="1"/>
  <c r="C177" i="25"/>
  <c r="E177" i="24"/>
  <c r="M106" i="25"/>
  <c r="H80" i="25"/>
  <c r="F80" i="25"/>
  <c r="G81" i="25"/>
  <c r="F175" i="24"/>
  <c r="G79" i="25"/>
  <c r="E79" i="25"/>
  <c r="H79" i="25" s="1"/>
  <c r="E79" i="24"/>
  <c r="H79" i="24" s="1"/>
  <c r="H78" i="25"/>
  <c r="E80" i="24"/>
  <c r="F80" i="24" s="1"/>
  <c r="DN86" i="8"/>
  <c r="D81" i="24"/>
  <c r="C81" i="25"/>
  <c r="C81" i="24"/>
  <c r="DK86" i="8"/>
  <c r="E176" i="24"/>
  <c r="DB88" i="8"/>
  <c r="DC88" i="8" s="1"/>
  <c r="DC87" i="8"/>
  <c r="DE87" i="8"/>
  <c r="E175" i="24"/>
  <c r="M105" i="25"/>
  <c r="K101" i="25"/>
  <c r="K102" i="25"/>
  <c r="H78" i="24"/>
  <c r="G79" i="24"/>
  <c r="F78" i="24"/>
  <c r="DI88" i="8"/>
  <c r="DI87" i="8"/>
  <c r="DL87" i="8"/>
  <c r="M100" i="25" l="1"/>
  <c r="M102" i="25" s="1"/>
  <c r="M103" i="25" s="1"/>
  <c r="K106" i="25"/>
  <c r="G177" i="24"/>
  <c r="F178" i="24"/>
  <c r="K5" i="25"/>
  <c r="M11" i="25" s="1"/>
  <c r="K4" i="25"/>
  <c r="K8" i="25" s="1"/>
  <c r="M12" i="25"/>
  <c r="K6" i="25"/>
  <c r="K100" i="24"/>
  <c r="K98" i="24"/>
  <c r="K99" i="24"/>
  <c r="DN88" i="8"/>
  <c r="F79" i="25"/>
  <c r="G80" i="25"/>
  <c r="M4" i="25" s="1"/>
  <c r="M5" i="25" s="1"/>
  <c r="F79" i="24"/>
  <c r="G80" i="24"/>
  <c r="H80" i="24"/>
  <c r="G81" i="24"/>
  <c r="D82" i="24"/>
  <c r="DN87" i="8"/>
  <c r="C82" i="24"/>
  <c r="C82" i="25"/>
  <c r="DK87" i="8"/>
  <c r="C83" i="24"/>
  <c r="E83" i="24" s="1"/>
  <c r="C83" i="25"/>
  <c r="DK88" i="8"/>
  <c r="F177" i="24"/>
  <c r="G176" i="24"/>
  <c r="E81" i="24"/>
  <c r="F176" i="24"/>
  <c r="G175" i="24"/>
  <c r="K103" i="25"/>
  <c r="K107" i="25" s="1"/>
  <c r="M107" i="25" s="1"/>
  <c r="H83" i="24" l="1"/>
  <c r="G84" i="24"/>
  <c r="F83" i="24"/>
  <c r="M7" i="25"/>
  <c r="M106" i="24"/>
  <c r="M98" i="24"/>
  <c r="M99" i="24" s="1"/>
  <c r="K7" i="25"/>
  <c r="K9" i="25" s="1"/>
  <c r="E82" i="24"/>
  <c r="M105" i="24"/>
  <c r="K101" i="24"/>
  <c r="H81" i="24"/>
  <c r="F81" i="24"/>
  <c r="G82" i="24"/>
  <c r="K102" i="24"/>
  <c r="M6" i="25" l="1"/>
  <c r="M8" i="25" s="1"/>
  <c r="M9" i="25" s="1"/>
  <c r="K13" i="25" s="1"/>
  <c r="M13" i="25" s="1"/>
  <c r="K12" i="25"/>
  <c r="K106" i="24"/>
  <c r="K5" i="24"/>
  <c r="M11" i="24" s="1"/>
  <c r="K6" i="24"/>
  <c r="K4" i="24"/>
  <c r="K8" i="24" s="1"/>
  <c r="M100" i="24"/>
  <c r="M102" i="24" s="1"/>
  <c r="M101" i="24"/>
  <c r="G83" i="24"/>
  <c r="F82" i="24"/>
  <c r="H82" i="24"/>
  <c r="M12" i="24" s="1"/>
  <c r="K103" i="24"/>
  <c r="K107" i="24" s="1"/>
  <c r="M107" i="24" s="1"/>
  <c r="M4" i="24" l="1"/>
  <c r="M6" i="24" s="1"/>
  <c r="M8" i="24" s="1"/>
  <c r="M103" i="24"/>
  <c r="K7" i="24"/>
  <c r="K9" i="24" s="1"/>
  <c r="K12" i="24" l="1"/>
  <c r="K13" i="24"/>
  <c r="M13" i="24" s="1"/>
  <c r="M5" i="24"/>
  <c r="M7" i="24" s="1"/>
  <c r="M9" i="24" s="1"/>
</calcChain>
</file>

<file path=xl/sharedStrings.xml><?xml version="1.0" encoding="utf-8"?>
<sst xmlns="http://schemas.openxmlformats.org/spreadsheetml/2006/main" count="1347" uniqueCount="197">
  <si>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</si>
  <si>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</si>
  <si>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</si>
  <si>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</si>
  <si>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</si>
  <si>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</si>
  <si>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</si>
  <si>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</si>
  <si>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</si>
  <si>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</si>
  <si>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</si>
  <si>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</si>
  <si>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</si>
  <si>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</si>
  <si>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</si>
  <si>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</si>
  <si>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</si>
  <si>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</si>
  <si>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</si>
  <si>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</si>
  <si>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</si>
  <si>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</si>
  <si>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</si>
  <si>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</si>
  <si>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</si>
  <si>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</si>
  <si>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</si>
  <si>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</si>
  <si>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</si>
  <si>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</si>
  <si>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</si>
  <si>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</si>
  <si>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</si>
  <si>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</si>
  <si>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</si>
  <si>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</si>
  <si>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</si>
  <si>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</si>
  <si>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</si>
  <si>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</si>
  <si>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</si>
  <si>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</si>
  <si>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</si>
  <si>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</si>
  <si>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</si>
  <si>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</si>
  <si>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</si>
  <si>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</si>
  <si>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</si>
  <si>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</si>
  <si>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</si>
  <si>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</si>
  <si>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</si>
  <si>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</si>
  <si>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</si>
  <si>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</si>
  <si>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</si>
  <si>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</si>
  <si>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</si>
  <si>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</si>
  <si>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</si>
  <si>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</si>
  <si>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</si>
  <si>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</si>
  <si>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</si>
  <si>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</si>
  <si>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</si>
  <si>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</si>
  <si>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</si>
  <si>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</si>
  <si>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</si>
  <si>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</si>
  <si>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</si>
  <si>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</si>
  <si>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</si>
  <si>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</si>
  <si>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</si>
  <si>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</si>
  <si>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</si>
  <si>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</si>
  <si>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</si>
  <si>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</si>
  <si>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</si>
  <si>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</si>
  <si>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</si>
  <si>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Estimate in the next qtr</t>
  </si>
  <si>
    <t>% Growth in the next qtr</t>
  </si>
  <si>
    <t>% Growth in the following year</t>
  </si>
  <si>
    <t>Estimate in the following year</t>
  </si>
  <si>
    <t>Quarterly total indigenous production (Mtoe)</t>
  </si>
  <si>
    <t>Revisions triangle: Quarterly difference in total indigenous production</t>
  </si>
  <si>
    <t>Changes in the growth rate in the following quarter</t>
  </si>
  <si>
    <t>Changes in the following quarter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</si>
  <si>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</si>
  <si>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</si>
  <si>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</si>
  <si>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First year-on-year % growth estimate</t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</si>
  <si>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</si>
  <si>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</si>
  <si>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t-statistic</t>
  </si>
  <si>
    <t>Year-on-year growth</t>
  </si>
  <si>
    <t>First estimate of the quarterly total indigenous production (Mtoe)</t>
  </si>
  <si>
    <t>t-critical(±)</t>
  </si>
  <si>
    <t>t-adjusted critical(±)</t>
  </si>
  <si>
    <t>Q1-2011</t>
  </si>
  <si>
    <t>Q2-2011</t>
  </si>
  <si>
    <t>Q3-2011</t>
  </si>
  <si>
    <t>Q4-2011</t>
  </si>
  <si>
    <t xml:space="preserve">Growth change after 1 qtr </t>
  </si>
  <si>
    <t xml:space="preserve">Growth change after 1 year </t>
  </si>
  <si>
    <t>% points</t>
  </si>
  <si>
    <t>Estimate in the following qtr</t>
  </si>
  <si>
    <t>Description</t>
  </si>
  <si>
    <t>Worksheet</t>
  </si>
  <si>
    <t>Data and growth rates</t>
  </si>
  <si>
    <t>This worksheet shows the historical data series of UK indigenous energy production, in million tonnes of oil equivalent, including the latest estimate, updates to previous quarters and the year-on-year percentage growth.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</si>
  <si>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</si>
  <si>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</si>
  <si>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</si>
  <si>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</si>
  <si>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</si>
  <si>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DataGrowthRates!</t>
  </si>
  <si>
    <t>Revision percentage</t>
  </si>
  <si>
    <t>Q1-2012</t>
  </si>
  <si>
    <t>Q2-2012</t>
  </si>
  <si>
    <t>Q3-2012</t>
  </si>
  <si>
    <t>Q4-2012</t>
  </si>
  <si>
    <t>Yearly total : Initial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</si>
  <si>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</si>
  <si>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</si>
  <si>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</si>
  <si>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</si>
  <si>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</si>
  <si>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</si>
  <si>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</si>
  <si>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</si>
  <si>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</si>
  <si>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Q1-2016</t>
  </si>
  <si>
    <t>Q2-2015</t>
  </si>
  <si>
    <t>Q3-2015</t>
  </si>
  <si>
    <t>Q4-2015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</si>
  <si>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</si>
  <si>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</si>
  <si>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</si>
  <si>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</si>
  <si>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</si>
  <si>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</si>
  <si>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</si>
  <si>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</si>
  <si>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</si>
  <si>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</si>
  <si>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</si>
  <si>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</si>
  <si>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</si>
  <si>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</si>
  <si>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</si>
  <si>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</si>
  <si>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</si>
  <si>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</si>
  <si>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</si>
  <si>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</si>
  <si>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</si>
  <si>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</si>
  <si>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</si>
  <si>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</si>
  <si>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</si>
  <si>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</si>
  <si>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</si>
  <si>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</si>
  <si>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</si>
  <si>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</si>
  <si>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</si>
  <si>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</si>
  <si>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t>Summary &amp; chart QUARTER data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</si>
  <si>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</si>
  <si>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</si>
  <si>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Q1-2024</t>
  </si>
  <si>
    <t>Q2-2024</t>
  </si>
  <si>
    <t>Q3-2024</t>
  </si>
  <si>
    <t>Q4-2024</t>
  </si>
  <si>
    <t>Qtr-on-Qtr % growth</t>
  </si>
  <si>
    <t>First estimated growth of total indigenous production %</t>
  </si>
  <si>
    <t>Growth in the following quarter %</t>
  </si>
  <si>
    <t>Growth after 1 year %</t>
  </si>
  <si>
    <t>Qtr Production in the previous year (Mtoe)</t>
  </si>
  <si>
    <t>Yr-on-Yr  Growth %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</si>
  <si>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</si>
  <si>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</si>
  <si>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</si>
  <si>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</si>
  <si>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</si>
  <si>
    <t xml:space="preserve">Yr-on-Yr % Growth </t>
  </si>
  <si>
    <t>First estimate in qtr of the previous year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</si>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</sst>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sz val="10"/>
      <color indexed="12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4" fillId="0" borderId="0" xfId="0" applyFont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2" fontId="1" fillId="2" borderId="12" xfId="0" applyNumberFormat="1" applyFont="1" applyFill="1" applyBorder="1" applyAlignment="1">
      <alignment horizontal="center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2" borderId="15" xfId="0" applyFont="1" applyFill="1" applyBorder="1"/>
    <xf numFmtId="164" fontId="0" fillId="2" borderId="0" xfId="0" applyNumberFormat="1" applyFill="1"/>
    <xf numFmtId="164" fontId="0" fillId="2" borderId="1" xfId="0" applyNumberFormat="1" applyFill="1" applyBorder="1"/>
    <xf numFmtId="164" fontId="5" fillId="7" borderId="12" xfId="0" applyNumberFormat="1" applyFont="1" applyFill="1" applyBorder="1"/>
    <xf numFmtId="164" fontId="5" fillId="2" borderId="0" xfId="0" applyNumberFormat="1" applyFont="1" applyFill="1"/>
    <xf numFmtId="164" fontId="5" fillId="6" borderId="1" xfId="0" applyNumberFormat="1" applyFont="1" applyFill="1" applyBorder="1"/>
    <xf numFmtId="164" fontId="5" fillId="8" borderId="0" xfId="0" applyNumberFormat="1" applyFont="1" applyFill="1"/>
    <xf numFmtId="1" fontId="1" fillId="9" borderId="0" xfId="0" applyNumberFormat="1" applyFont="1" applyFill="1"/>
    <xf numFmtId="0" fontId="1" fillId="0" borderId="16" xfId="0" applyFont="1" applyBorder="1" applyAlignment="1">
      <alignment horizontal="center"/>
    </xf>
    <xf numFmtId="0" fontId="0" fillId="0" borderId="17" xfId="0" applyBorder="1"/>
    <xf numFmtId="0" fontId="0" fillId="2" borderId="0" xfId="0" applyFill="1" applyAlignment="1">
      <alignment horizontal="center"/>
    </xf>
    <xf numFmtId="164" fontId="5" fillId="2" borderId="1" xfId="0" applyNumberFormat="1" applyFont="1" applyFill="1" applyBorder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9" fillId="3" borderId="2" xfId="0" applyNumberFormat="1" applyFont="1" applyFill="1" applyBorder="1"/>
    <xf numFmtId="164" fontId="0" fillId="3" borderId="18" xfId="0" applyNumberFormat="1" applyFill="1" applyBorder="1"/>
    <xf numFmtId="164" fontId="0" fillId="3" borderId="2" xfId="0" applyNumberFormat="1" applyFill="1" applyBorder="1"/>
    <xf numFmtId="164" fontId="0" fillId="2" borderId="12" xfId="0" applyNumberFormat="1" applyFill="1" applyBorder="1"/>
    <xf numFmtId="0" fontId="0" fillId="0" borderId="19" xfId="0" applyBorder="1" applyAlignment="1">
      <alignment vertical="top" wrapText="1"/>
    </xf>
    <xf numFmtId="0" fontId="20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22" fillId="0" borderId="0" xfId="0" applyFont="1"/>
    <xf numFmtId="0" fontId="1" fillId="10" borderId="0" xfId="0" applyFont="1" applyFill="1"/>
    <xf numFmtId="0" fontId="1" fillId="2" borderId="16" xfId="0" applyFont="1" applyFill="1" applyBorder="1" applyAlignment="1">
      <alignment horizontal="center"/>
    </xf>
    <xf numFmtId="164" fontId="0" fillId="10" borderId="0" xfId="0" applyNumberFormat="1" applyFill="1"/>
    <xf numFmtId="0" fontId="0" fillId="10" borderId="0" xfId="0" applyFill="1"/>
    <xf numFmtId="0" fontId="22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2" fontId="0" fillId="0" borderId="12" xfId="0" applyNumberFormat="1" applyBorder="1" applyAlignment="1">
      <alignment horizontal="left"/>
    </xf>
    <xf numFmtId="0" fontId="1" fillId="0" borderId="12" xfId="0" applyFont="1" applyBorder="1"/>
    <xf numFmtId="0" fontId="0" fillId="11" borderId="0" xfId="0" applyFill="1" applyAlignment="1">
      <alignment horizontal="center"/>
    </xf>
    <xf numFmtId="0" fontId="0" fillId="11" borderId="0" xfId="0" applyFill="1" applyAlignment="1">
      <alignment vertical="top" wrapText="1"/>
    </xf>
    <xf numFmtId="0" fontId="1" fillId="11" borderId="0" xfId="0" applyFont="1" applyFill="1" applyAlignment="1">
      <alignment vertical="top" wrapText="1"/>
    </xf>
    <xf numFmtId="0" fontId="1" fillId="11" borderId="0" xfId="0" applyFont="1" applyFill="1" applyAlignment="1">
      <alignment vertical="top"/>
    </xf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19" fillId="13" borderId="0" xfId="0" applyNumberFormat="1" applyFont="1" applyFill="1"/>
    <xf numFmtId="165" fontId="14" fillId="13" borderId="0" xfId="0" applyNumberFormat="1" applyFont="1" applyFill="1"/>
    <xf numFmtId="0" fontId="0" fillId="13" borderId="0" xfId="0" applyFill="1"/>
    <xf numFmtId="0" fontId="0" fillId="11" borderId="0" xfId="0" applyFill="1"/>
    <xf numFmtId="2" fontId="1" fillId="11" borderId="0" xfId="0" applyNumberFormat="1" applyFont="1" applyFill="1"/>
    <xf numFmtId="2" fontId="9" fillId="11" borderId="0" xfId="0" applyNumberFormat="1" applyFont="1" applyFill="1"/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164" fontId="0" fillId="0" borderId="1" xfId="0" applyNumberFormat="1" applyBorder="1"/>
    <xf numFmtId="0" fontId="1" fillId="12" borderId="0" xfId="0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vertical="top"/>
    </xf>
    <xf numFmtId="165" fontId="19" fillId="13" borderId="1" xfId="0" applyNumberFormat="1" applyFont="1" applyFill="1" applyBorder="1"/>
    <xf numFmtId="165" fontId="14" fillId="13" borderId="1" xfId="0" applyNumberFormat="1" applyFont="1" applyFill="1" applyBorder="1"/>
    <xf numFmtId="0" fontId="1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0" fillId="11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22" fillId="2" borderId="0" xfId="0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0" fontId="1" fillId="14" borderId="0" xfId="0" applyFont="1" applyFill="1"/>
    <xf numFmtId="0" fontId="1" fillId="14" borderId="0" xfId="0" applyFont="1" applyFill="1" applyAlignment="1">
      <alignment vertical="top" wrapText="1"/>
    </xf>
    <xf numFmtId="165" fontId="14" fillId="14" borderId="0" xfId="0" applyNumberFormat="1" applyFont="1" applyFill="1"/>
    <xf numFmtId="165" fontId="14" fillId="14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0" fontId="4" fillId="0" borderId="19" xfId="0" applyFont="1" applyBorder="1" applyAlignment="1">
      <alignment vertical="top" wrapText="1"/>
    </xf>
    <xf numFmtId="0" fontId="1" fillId="0" borderId="19" xfId="0" applyFont="1" applyBorder="1" applyAlignment="1">
      <alignment vertical="top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2" fontId="9" fillId="13" borderId="0" xfId="0" applyNumberFormat="1" applyFont="1" applyFill="1"/>
    <xf numFmtId="2" fontId="14" fillId="14" borderId="0" xfId="0" applyNumberFormat="1" applyFont="1" applyFill="1"/>
    <xf numFmtId="2" fontId="9" fillId="13" borderId="1" xfId="0" applyNumberFormat="1" applyFont="1" applyFill="1" applyBorder="1"/>
    <xf numFmtId="1" fontId="1" fillId="0" borderId="0" xfId="0" applyNumberFormat="1" applyFont="1"/>
    <xf numFmtId="0" fontId="1" fillId="11" borderId="0" xfId="0" applyFont="1" applyFill="1" applyAlignment="1">
      <alignment horizontal="left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5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11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66FF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501546085365286E-2"/>
          <c:y val="7.3218991190457633E-2"/>
          <c:w val="0.87731321752719837"/>
          <c:h val="0.818545949083097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data'!$B$4:$B$83</c:f>
              <c:strCache>
                <c:ptCount val="80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</c:strCache>
            </c:strRef>
          </c:cat>
          <c:val>
            <c:numRef>
              <c:f>'Summary &amp; chart QUARTER data'!$F$4:$F$83</c:f>
              <c:numCache>
                <c:formatCode>0.0%</c:formatCode>
                <c:ptCount val="80"/>
                <c:pt idx="0">
                  <c:v>-1.5181335760195752E-3</c:v>
                </c:pt>
                <c:pt idx="1">
                  <c:v>-5.21765468475331E-4</c:v>
                </c:pt>
                <c:pt idx="2">
                  <c:v>-1.6944072413483475E-3</c:v>
                </c:pt>
                <c:pt idx="3">
                  <c:v>-3.9183565790354025E-3</c:v>
                </c:pt>
                <c:pt idx="4">
                  <c:v>-9.2188227684719196E-3</c:v>
                </c:pt>
                <c:pt idx="5">
                  <c:v>1.5823500377197264E-3</c:v>
                </c:pt>
                <c:pt idx="6">
                  <c:v>9.5909428493996546E-4</c:v>
                </c:pt>
                <c:pt idx="7">
                  <c:v>6.4465844296816461E-5</c:v>
                </c:pt>
                <c:pt idx="8">
                  <c:v>1.2091915434186426E-3</c:v>
                </c:pt>
                <c:pt idx="9">
                  <c:v>5.22375058996344E-4</c:v>
                </c:pt>
                <c:pt idx="10">
                  <c:v>5.1386421141761639E-3</c:v>
                </c:pt>
                <c:pt idx="11">
                  <c:v>-5.3115201936722624E-3</c:v>
                </c:pt>
                <c:pt idx="12">
                  <c:v>2.9008942136611836E-3</c:v>
                </c:pt>
                <c:pt idx="13">
                  <c:v>4.9867165871548831E-4</c:v>
                </c:pt>
                <c:pt idx="14">
                  <c:v>3.4719591900371216E-3</c:v>
                </c:pt>
                <c:pt idx="15">
                  <c:v>-1.1234235011963322E-3</c:v>
                </c:pt>
                <c:pt idx="16">
                  <c:v>-7.3765211468118197E-4</c:v>
                </c:pt>
                <c:pt idx="17">
                  <c:v>8.0290817054839666E-4</c:v>
                </c:pt>
                <c:pt idx="18">
                  <c:v>4.1844192446843943E-3</c:v>
                </c:pt>
                <c:pt idx="19">
                  <c:v>2.3037434312924887E-3</c:v>
                </c:pt>
                <c:pt idx="20">
                  <c:v>1.5596108208810714E-3</c:v>
                </c:pt>
                <c:pt idx="21">
                  <c:v>-8.2314424810848584E-4</c:v>
                </c:pt>
                <c:pt idx="22">
                  <c:v>6.5397707254384084E-3</c:v>
                </c:pt>
                <c:pt idx="23">
                  <c:v>1.9163072653645747E-4</c:v>
                </c:pt>
                <c:pt idx="24">
                  <c:v>5.5837737249274993E-3</c:v>
                </c:pt>
                <c:pt idx="25">
                  <c:v>-1.3146210592051236E-3</c:v>
                </c:pt>
                <c:pt idx="26">
                  <c:v>0</c:v>
                </c:pt>
                <c:pt idx="27">
                  <c:v>2.6771258440689079E-3</c:v>
                </c:pt>
                <c:pt idx="28">
                  <c:v>1.9761558279981099E-4</c:v>
                </c:pt>
                <c:pt idx="29">
                  <c:v>5.7615284925266312E-4</c:v>
                </c:pt>
                <c:pt idx="30">
                  <c:v>1.1034695068819402E-2</c:v>
                </c:pt>
                <c:pt idx="31">
                  <c:v>-8.3910843909691078E-3</c:v>
                </c:pt>
                <c:pt idx="32">
                  <c:v>1.8403623924278911E-3</c:v>
                </c:pt>
                <c:pt idx="33">
                  <c:v>1.4542963103450156E-3</c:v>
                </c:pt>
                <c:pt idx="34">
                  <c:v>8.8168580741078764E-4</c:v>
                </c:pt>
                <c:pt idx="35">
                  <c:v>4.4402955865133914E-4</c:v>
                </c:pt>
                <c:pt idx="36">
                  <c:v>4.7785869155600839E-3</c:v>
                </c:pt>
                <c:pt idx="37">
                  <c:v>1.7451060599285968E-3</c:v>
                </c:pt>
                <c:pt idx="38">
                  <c:v>1.4609251909665415E-3</c:v>
                </c:pt>
                <c:pt idx="39">
                  <c:v>1.0982808513146536E-2</c:v>
                </c:pt>
                <c:pt idx="40">
                  <c:v>4.7528290944125993E-3</c:v>
                </c:pt>
                <c:pt idx="41">
                  <c:v>-2.3259592314133783E-3</c:v>
                </c:pt>
                <c:pt idx="42">
                  <c:v>2.4073991362977981E-4</c:v>
                </c:pt>
                <c:pt idx="43">
                  <c:v>-1.7160906515709246E-3</c:v>
                </c:pt>
                <c:pt idx="44">
                  <c:v>1.0612556231951219E-3</c:v>
                </c:pt>
                <c:pt idx="45">
                  <c:v>-2.378994093349243E-3</c:v>
                </c:pt>
                <c:pt idx="46">
                  <c:v>-1.0533860064146222E-3</c:v>
                </c:pt>
                <c:pt idx="47">
                  <c:v>-8.2286028505647105E-3</c:v>
                </c:pt>
                <c:pt idx="48">
                  <c:v>1.8066673512369411E-3</c:v>
                </c:pt>
                <c:pt idx="49">
                  <c:v>8.6585714515697368E-3</c:v>
                </c:pt>
                <c:pt idx="50">
                  <c:v>5.0149872007329375E-3</c:v>
                </c:pt>
                <c:pt idx="51">
                  <c:v>1.2338887097883837E-3</c:v>
                </c:pt>
                <c:pt idx="52">
                  <c:v>1.5819657611528952E-4</c:v>
                </c:pt>
                <c:pt idx="53">
                  <c:v>3.5030426386598377E-3</c:v>
                </c:pt>
                <c:pt idx="54">
                  <c:v>4.5462244243691698E-2</c:v>
                </c:pt>
                <c:pt idx="55">
                  <c:v>-2.6938495045398633E-2</c:v>
                </c:pt>
                <c:pt idx="56">
                  <c:v>3.2809187810569681E-3</c:v>
                </c:pt>
                <c:pt idx="57">
                  <c:v>-4.9366301086006779E-3</c:v>
                </c:pt>
                <c:pt idx="58">
                  <c:v>7.9844633171842865E-3</c:v>
                </c:pt>
                <c:pt idx="59">
                  <c:v>1.1309528062506071E-2</c:v>
                </c:pt>
                <c:pt idx="60">
                  <c:v>-3.7748365415736203E-4</c:v>
                </c:pt>
                <c:pt idx="61">
                  <c:v>-9.8089003023273287E-4</c:v>
                </c:pt>
                <c:pt idx="62">
                  <c:v>7.831072964097957E-4</c:v>
                </c:pt>
                <c:pt idx="63">
                  <c:v>-1.7182130584192351E-2</c:v>
                </c:pt>
                <c:pt idx="64">
                  <c:v>-3.3704078193478649E-4</c:v>
                </c:pt>
                <c:pt idx="65">
                  <c:v>8.7032201914722057E-4</c:v>
                </c:pt>
                <c:pt idx="66">
                  <c:v>-3.9904229848370163E-4</c:v>
                </c:pt>
                <c:pt idx="67">
                  <c:v>-2.4005486968450033E-3</c:v>
                </c:pt>
                <c:pt idx="68">
                  <c:v>2.3923444976076649E-3</c:v>
                </c:pt>
                <c:pt idx="69">
                  <c:v>-1.0968921389397125E-3</c:v>
                </c:pt>
                <c:pt idx="70">
                  <c:v>1.5999999999999658E-3</c:v>
                </c:pt>
                <c:pt idx="71">
                  <c:v>1.0075566750629893E-2</c:v>
                </c:pt>
                <c:pt idx="72">
                  <c:v>2.1986075485526668E-3</c:v>
                </c:pt>
                <c:pt idx="73">
                  <c:v>1.2345679012346147E-3</c:v>
                </c:pt>
                <c:pt idx="74">
                  <c:v>-1.2958963282937858E-3</c:v>
                </c:pt>
                <c:pt idx="75">
                  <c:v>5.4945054945055166E-3</c:v>
                </c:pt>
                <c:pt idx="76">
                  <c:v>9.5655639697089859E-3</c:v>
                </c:pt>
                <c:pt idx="77">
                  <c:v>1.2680367293397426E-2</c:v>
                </c:pt>
                <c:pt idx="78">
                  <c:v>-1.8758374274229644E-2</c:v>
                </c:pt>
                <c:pt idx="79">
                  <c:v>-8.8282504012840626E-3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E-4F09-8194-18FA3C6A6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4112"/>
        <c:axId val="59969536"/>
      </c:barChart>
      <c:catAx>
        <c:axId val="5991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695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69536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141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of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data'!$B$98:$B$177</c:f>
              <c:strCache>
                <c:ptCount val="80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</c:strCache>
            </c:strRef>
          </c:cat>
          <c:val>
            <c:numRef>
              <c:f>'Summary &amp; chart QUARTER data'!$E$98:$E$177</c:f>
              <c:numCache>
                <c:formatCode>0.0</c:formatCode>
                <c:ptCount val="80"/>
                <c:pt idx="0">
                  <c:v>-0.13846228472930378</c:v>
                </c:pt>
                <c:pt idx="1">
                  <c:v>-4.8277341091003123E-2</c:v>
                </c:pt>
                <c:pt idx="2">
                  <c:v>-0.14948918483708873</c:v>
                </c:pt>
                <c:pt idx="3">
                  <c:v>-0.35290856364852097</c:v>
                </c:pt>
                <c:pt idx="4">
                  <c:v>-0.7346517238451904</c:v>
                </c:pt>
                <c:pt idx="5">
                  <c:v>0.13991817578716947</c:v>
                </c:pt>
                <c:pt idx="6">
                  <c:v>8.8391521794459749E-2</c:v>
                </c:pt>
                <c:pt idx="7">
                  <c:v>5.6940002408687462E-3</c:v>
                </c:pt>
                <c:pt idx="8">
                  <c:v>-6.9765107162719886E-2</c:v>
                </c:pt>
                <c:pt idx="9">
                  <c:v>4.9421003450258461E-2</c:v>
                </c:pt>
                <c:pt idx="10">
                  <c:v>0.49525535368782858</c:v>
                </c:pt>
                <c:pt idx="11">
                  <c:v>-0.53637384825562751</c:v>
                </c:pt>
                <c:pt idx="12">
                  <c:v>7.9379001249347603E-2</c:v>
                </c:pt>
                <c:pt idx="13">
                  <c:v>4.7913009500589965E-2</c:v>
                </c:pt>
                <c:pt idx="14">
                  <c:v>0.32607329779388738</c:v>
                </c:pt>
                <c:pt idx="15">
                  <c:v>-0.10624608599976781</c:v>
                </c:pt>
                <c:pt idx="16">
                  <c:v>-0.34290289888237169</c:v>
                </c:pt>
                <c:pt idx="17">
                  <c:v>7.8444027678646222E-2</c:v>
                </c:pt>
                <c:pt idx="18">
                  <c:v>0.38636694679216443</c:v>
                </c:pt>
                <c:pt idx="19">
                  <c:v>0.20455881537422371</c:v>
                </c:pt>
                <c:pt idx="20">
                  <c:v>0.17948823327810803</c:v>
                </c:pt>
                <c:pt idx="21">
                  <c:v>-7.4765732759926706E-2</c:v>
                </c:pt>
                <c:pt idx="22">
                  <c:v>0.64215361231551404</c:v>
                </c:pt>
                <c:pt idx="23">
                  <c:v>1.8073469686222587E-2</c:v>
                </c:pt>
                <c:pt idx="24">
                  <c:v>1.3139692555292015E-2</c:v>
                </c:pt>
                <c:pt idx="25">
                  <c:v>0.11441242826324149</c:v>
                </c:pt>
                <c:pt idx="26">
                  <c:v>0</c:v>
                </c:pt>
                <c:pt idx="27">
                  <c:v>0.36500098033639361</c:v>
                </c:pt>
                <c:pt idx="28">
                  <c:v>1.7508020845262706E-2</c:v>
                </c:pt>
                <c:pt idx="29">
                  <c:v>5.1806675119093981E-2</c:v>
                </c:pt>
                <c:pt idx="30">
                  <c:v>1.0228201400903876</c:v>
                </c:pt>
                <c:pt idx="31">
                  <c:v>-0.61028819404523205</c:v>
                </c:pt>
                <c:pt idx="32">
                  <c:v>1.3503589571582708E-2</c:v>
                </c:pt>
                <c:pt idx="33">
                  <c:v>0.13171107173761776</c:v>
                </c:pt>
                <c:pt idx="34">
                  <c:v>8.2977874945933117E-2</c:v>
                </c:pt>
                <c:pt idx="35">
                  <c:v>-0.22270977250088786</c:v>
                </c:pt>
                <c:pt idx="36">
                  <c:v>0.46550329586772443</c:v>
                </c:pt>
                <c:pt idx="37">
                  <c:v>0.17280366481501963</c:v>
                </c:pt>
                <c:pt idx="38">
                  <c:v>0.1393022843840539</c:v>
                </c:pt>
                <c:pt idx="39">
                  <c:v>0.44003716440249496</c:v>
                </c:pt>
                <c:pt idx="40">
                  <c:v>0.4050113550018295</c:v>
                </c:pt>
                <c:pt idx="41">
                  <c:v>-0.25773434009836294</c:v>
                </c:pt>
                <c:pt idx="42">
                  <c:v>-0.28581784143723432</c:v>
                </c:pt>
                <c:pt idx="43">
                  <c:v>-0.76575413188513153</c:v>
                </c:pt>
                <c:pt idx="44">
                  <c:v>0.1108223911459385</c:v>
                </c:pt>
                <c:pt idx="45">
                  <c:v>-0.22935672425448583</c:v>
                </c:pt>
                <c:pt idx="46">
                  <c:v>-0.1137943450485901</c:v>
                </c:pt>
                <c:pt idx="47">
                  <c:v>-0.67740555196060193</c:v>
                </c:pt>
                <c:pt idx="48">
                  <c:v>0.1805505691139489</c:v>
                </c:pt>
                <c:pt idx="49">
                  <c:v>0.88790788832705037</c:v>
                </c:pt>
                <c:pt idx="50">
                  <c:v>-0.31130800386976798</c:v>
                </c:pt>
                <c:pt idx="51">
                  <c:v>-1.2681335975445609</c:v>
                </c:pt>
                <c:pt idx="52">
                  <c:v>3.6795252591243943E-2</c:v>
                </c:pt>
                <c:pt idx="53">
                  <c:v>0.34292123476412395</c:v>
                </c:pt>
                <c:pt idx="54">
                  <c:v>4.5977423148497225</c:v>
                </c:pt>
                <c:pt idx="55">
                  <c:v>-3.0904641488030338</c:v>
                </c:pt>
                <c:pt idx="56">
                  <c:v>0.32846788366102936</c:v>
                </c:pt>
                <c:pt idx="57">
                  <c:v>-0.48429986143328918</c:v>
                </c:pt>
                <c:pt idx="58">
                  <c:v>0.78392635270819433</c:v>
                </c:pt>
                <c:pt idx="59">
                  <c:v>1.4338020703605123</c:v>
                </c:pt>
                <c:pt idx="60">
                  <c:v>-3.8429546976406881E-2</c:v>
                </c:pt>
                <c:pt idx="61">
                  <c:v>-9.9606584736067427E-2</c:v>
                </c:pt>
                <c:pt idx="62">
                  <c:v>-4.9773110863853276E-3</c:v>
                </c:pt>
                <c:pt idx="63">
                  <c:v>-0.17985023986205029</c:v>
                </c:pt>
                <c:pt idx="64">
                  <c:v>0.1262958904263094</c:v>
                </c:pt>
                <c:pt idx="65">
                  <c:v>6.3411540900453645E-2</c:v>
                </c:pt>
                <c:pt idx="66">
                  <c:v>-3.6403349108123706E-2</c:v>
                </c:pt>
                <c:pt idx="67">
                  <c:v>0.48985602989397226</c:v>
                </c:pt>
                <c:pt idx="68">
                  <c:v>0.33292298170909729</c:v>
                </c:pt>
                <c:pt idx="69">
                  <c:v>-0.1322168356104072</c:v>
                </c:pt>
                <c:pt idx="70">
                  <c:v>0.28033640368442247</c:v>
                </c:pt>
                <c:pt idx="71">
                  <c:v>0.63227115367004716</c:v>
                </c:pt>
                <c:pt idx="72">
                  <c:v>0.20236087689714033</c:v>
                </c:pt>
                <c:pt idx="73">
                  <c:v>0.10952902519168006</c:v>
                </c:pt>
                <c:pt idx="74">
                  <c:v>-0.11961722488038706</c:v>
                </c:pt>
                <c:pt idx="75">
                  <c:v>0.49875311720698434</c:v>
                </c:pt>
                <c:pt idx="76">
                  <c:v>0.77089046482523749</c:v>
                </c:pt>
                <c:pt idx="77">
                  <c:v>1.1836734693877506</c:v>
                </c:pt>
                <c:pt idx="78">
                  <c:v>-1.8056749785038773</c:v>
                </c:pt>
                <c:pt idx="79">
                  <c:v>-0.40532949221432268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5-46A0-968E-204E06BA6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05280"/>
        <c:axId val="196707072"/>
      </c:barChart>
      <c:catAx>
        <c:axId val="19670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67070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670707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1.3852813852813853E-2"/>
              <c:y val="0.4147039953339166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1967052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644481629859634E-2"/>
          <c:y val="0.13182278598839842"/>
          <c:w val="0.87828611927273825"/>
          <c:h val="0.8005713632921086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ANNUAL data'!$F$4:$F$80</c:f>
              <c:numCache>
                <c:formatCode>0.0%</c:formatCode>
                <c:ptCount val="77"/>
                <c:pt idx="0">
                  <c:v>7.3724505938048445E-4</c:v>
                </c:pt>
                <c:pt idx="1">
                  <c:v>-7.2624543769682392E-4</c:v>
                </c:pt>
                <c:pt idx="2">
                  <c:v>-7.1331070125816203E-3</c:v>
                </c:pt>
                <c:pt idx="3">
                  <c:v>-3.9749722797415964E-3</c:v>
                </c:pt>
                <c:pt idx="4">
                  <c:v>-2.897836647873278E-3</c:v>
                </c:pt>
                <c:pt idx="5">
                  <c:v>5.5904867064720887E-3</c:v>
                </c:pt>
                <c:pt idx="6">
                  <c:v>3.6328595920076703E-3</c:v>
                </c:pt>
                <c:pt idx="7">
                  <c:v>1.8001039959837934E-3</c:v>
                </c:pt>
                <c:pt idx="8">
                  <c:v>2.7040088713090006E-3</c:v>
                </c:pt>
                <c:pt idx="9">
                  <c:v>3.3179255001551692E-3</c:v>
                </c:pt>
                <c:pt idx="10">
                  <c:v>6.7935340082668052E-3</c:v>
                </c:pt>
                <c:pt idx="11">
                  <c:v>-3.646762560726552E-3</c:v>
                </c:pt>
                <c:pt idx="12">
                  <c:v>2.8705315732456852E-4</c:v>
                </c:pt>
                <c:pt idx="13">
                  <c:v>7.8438937176429375E-4</c:v>
                </c:pt>
                <c:pt idx="14">
                  <c:v>2.0286012282114442E-3</c:v>
                </c:pt>
                <c:pt idx="15">
                  <c:v>3.3453280664549E-3</c:v>
                </c:pt>
                <c:pt idx="16">
                  <c:v>-6.3017973028178104E-4</c:v>
                </c:pt>
                <c:pt idx="17">
                  <c:v>2.1220313375448657E-3</c:v>
                </c:pt>
                <c:pt idx="18">
                  <c:v>7.7501764543746864E-3</c:v>
                </c:pt>
                <c:pt idx="19">
                  <c:v>1.396244502562527E-3</c:v>
                </c:pt>
                <c:pt idx="20">
                  <c:v>1.5893140647859393E-3</c:v>
                </c:pt>
                <c:pt idx="21">
                  <c:v>4.2836577917658323E-3</c:v>
                </c:pt>
                <c:pt idx="22">
                  <c:v>8.0075388055487629E-3</c:v>
                </c:pt>
                <c:pt idx="23">
                  <c:v>1.0040126848091368E-2</c:v>
                </c:pt>
                <c:pt idx="24">
                  <c:v>1.3897641902330036E-2</c:v>
                </c:pt>
                <c:pt idx="25">
                  <c:v>3.9306511850327545E-4</c:v>
                </c:pt>
                <c:pt idx="26">
                  <c:v>6.3935441641530038E-3</c:v>
                </c:pt>
                <c:pt idx="27">
                  <c:v>2.6771258440689079E-3</c:v>
                </c:pt>
                <c:pt idx="28">
                  <c:v>-6.8701147854448752E-4</c:v>
                </c:pt>
                <c:pt idx="29">
                  <c:v>4.8965567162630348E-3</c:v>
                </c:pt>
                <c:pt idx="30">
                  <c:v>3.4434272693173477E-3</c:v>
                </c:pt>
                <c:pt idx="31">
                  <c:v>-7.7081277325344649E-3</c:v>
                </c:pt>
                <c:pt idx="32">
                  <c:v>-6.8237553961570936E-4</c:v>
                </c:pt>
                <c:pt idx="33">
                  <c:v>1.3082141480217259E-2</c:v>
                </c:pt>
                <c:pt idx="34">
                  <c:v>7.4501090394349032E-4</c:v>
                </c:pt>
                <c:pt idx="35">
                  <c:v>1.8051384943084674E-3</c:v>
                </c:pt>
                <c:pt idx="36">
                  <c:v>1.3397291187172927E-2</c:v>
                </c:pt>
                <c:pt idx="37">
                  <c:v>-6.4546091564743847E-3</c:v>
                </c:pt>
                <c:pt idx="38">
                  <c:v>5.9198539624780852E-3</c:v>
                </c:pt>
                <c:pt idx="39">
                  <c:v>1.3753721265168063E-2</c:v>
                </c:pt>
                <c:pt idx="40">
                  <c:v>2.276133458336857E-2</c:v>
                </c:pt>
                <c:pt idx="41">
                  <c:v>1.4984173260167905E-2</c:v>
                </c:pt>
                <c:pt idx="42">
                  <c:v>6.0632640916130067E-3</c:v>
                </c:pt>
                <c:pt idx="43">
                  <c:v>-1.7160906515709246E-3</c:v>
                </c:pt>
                <c:pt idx="44">
                  <c:v>-1.7174900858122979E-3</c:v>
                </c:pt>
                <c:pt idx="45">
                  <c:v>-1.8290291870034562E-2</c:v>
                </c:pt>
                <c:pt idx="46">
                  <c:v>-1.3338545965242374E-2</c:v>
                </c:pt>
                <c:pt idx="47">
                  <c:v>-2.0789161592328635E-2</c:v>
                </c:pt>
                <c:pt idx="48">
                  <c:v>1.9838496356296691E-2</c:v>
                </c:pt>
                <c:pt idx="49">
                  <c:v>2.0194127572249039E-2</c:v>
                </c:pt>
                <c:pt idx="50">
                  <c:v>1.2423123901825539E-2</c:v>
                </c:pt>
                <c:pt idx="51">
                  <c:v>6.2001869148383716E-3</c:v>
                </c:pt>
                <c:pt idx="52">
                  <c:v>4.3316498066511512E-3</c:v>
                </c:pt>
                <c:pt idx="53">
                  <c:v>2.5315597957892056E-2</c:v>
                </c:pt>
                <c:pt idx="54">
                  <c:v>4.5497056641208393E-2</c:v>
                </c:pt>
                <c:pt idx="55">
                  <c:v>-2.6938495045398633E-2</c:v>
                </c:pt>
                <c:pt idx="56">
                  <c:v>9.0668123390484877E-3</c:v>
                </c:pt>
                <c:pt idx="57">
                  <c:v>-4.7176270203681554E-3</c:v>
                </c:pt>
                <c:pt idx="58">
                  <c:v>1.099225850813614E-2</c:v>
                </c:pt>
                <c:pt idx="59">
                  <c:v>1.1340161965100076E-2</c:v>
                </c:pt>
                <c:pt idx="60">
                  <c:v>-2.2671295965428429E-2</c:v>
                </c:pt>
                <c:pt idx="61">
                  <c:v>-4.6530014500792156E-3</c:v>
                </c:pt>
                <c:pt idx="62">
                  <c:v>-5.7319364400586848E-3</c:v>
                </c:pt>
                <c:pt idx="63">
                  <c:v>-1.8431740081224612E-2</c:v>
                </c:pt>
                <c:pt idx="64">
                  <c:v>7.0778564206269243E-3</c:v>
                </c:pt>
                <c:pt idx="65">
                  <c:v>-1.2619669277632689E-2</c:v>
                </c:pt>
                <c:pt idx="66">
                  <c:v>-2.3942537909019262E-3</c:v>
                </c:pt>
                <c:pt idx="67">
                  <c:v>-3.4293552812071824E-3</c:v>
                </c:pt>
                <c:pt idx="68">
                  <c:v>1.3328776486671121E-2</c:v>
                </c:pt>
                <c:pt idx="69">
                  <c:v>1.4625228519194E-3</c:v>
                </c:pt>
                <c:pt idx="70">
                  <c:v>3.1999999999999316E-3</c:v>
                </c:pt>
                <c:pt idx="71">
                  <c:v>1.0075566750629893E-2</c:v>
                </c:pt>
                <c:pt idx="72">
                  <c:v>9.8937339684867405E-3</c:v>
                </c:pt>
                <c:pt idx="73">
                  <c:v>8.2304526748970906E-3</c:v>
                </c:pt>
                <c:pt idx="74">
                  <c:v>4.7516198704104966E-3</c:v>
                </c:pt>
                <c:pt idx="75">
                  <c:v>1.216640502354783E-2</c:v>
                </c:pt>
                <c:pt idx="76">
                  <c:v>7.1741729772819155E-3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3-4F22-912C-80AE9AA3E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59328"/>
        <c:axId val="202660864"/>
      </c:barChart>
      <c:catAx>
        <c:axId val="20265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608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60864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26593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588" r="0.7500000000000058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of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222302317844074E-2"/>
          <c:y val="0.13785290704893535"/>
          <c:w val="0.87667092112239076"/>
          <c:h val="0.7828056158559298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data'!$B$98:$B$174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ANNUAL data'!$E$98:$E$174</c:f>
              <c:numCache>
                <c:formatCode>0.0</c:formatCode>
                <c:ptCount val="77"/>
                <c:pt idx="0">
                  <c:v>6.764702501039821E-2</c:v>
                </c:pt>
                <c:pt idx="1">
                  <c:v>9.0469638777152639E-2</c:v>
                </c:pt>
                <c:pt idx="2">
                  <c:v>-0.47475693789654194</c:v>
                </c:pt>
                <c:pt idx="3">
                  <c:v>-0.2597801899364871</c:v>
                </c:pt>
                <c:pt idx="4">
                  <c:v>-0.13152856811005798</c:v>
                </c:pt>
                <c:pt idx="5">
                  <c:v>1.588770055638733E-2</c:v>
                </c:pt>
                <c:pt idx="6">
                  <c:v>-0.14583225814001555</c:v>
                </c:pt>
                <c:pt idx="7">
                  <c:v>-0.24317535937976587</c:v>
                </c:pt>
                <c:pt idx="8">
                  <c:v>5.9578960193642061E-2</c:v>
                </c:pt>
                <c:pt idx="9">
                  <c:v>0.24442010605716735</c:v>
                </c:pt>
                <c:pt idx="10">
                  <c:v>0.58051358316315138</c:v>
                </c:pt>
                <c:pt idx="11">
                  <c:v>-0.45661326036463334</c:v>
                </c:pt>
                <c:pt idx="12">
                  <c:v>-0.16926778673510334</c:v>
                </c:pt>
                <c:pt idx="13">
                  <c:v>-6.4133181637691994E-2</c:v>
                </c:pt>
                <c:pt idx="14">
                  <c:v>2.0034913955121247E-2</c:v>
                </c:pt>
                <c:pt idx="15">
                  <c:v>0.56817805827172929</c:v>
                </c:pt>
                <c:pt idx="16">
                  <c:v>-0.34864647161854112</c:v>
                </c:pt>
                <c:pt idx="17">
                  <c:v>0.19590063548849379</c:v>
                </c:pt>
                <c:pt idx="18">
                  <c:v>0.70516384862253023</c:v>
                </c:pt>
                <c:pt idx="19">
                  <c:v>0.12256423259543148</c:v>
                </c:pt>
                <c:pt idx="20">
                  <c:v>0.18226644896957556</c:v>
                </c:pt>
                <c:pt idx="21">
                  <c:v>0.33664504036507203</c:v>
                </c:pt>
                <c:pt idx="22">
                  <c:v>0.71738593131117012</c:v>
                </c:pt>
                <c:pt idx="23">
                  <c:v>0.90328546533077247</c:v>
                </c:pt>
                <c:pt idx="24">
                  <c:v>0.56600783938182353</c:v>
                </c:pt>
                <c:pt idx="25">
                  <c:v>0.37401093677967623</c:v>
                </c:pt>
                <c:pt idx="26">
                  <c:v>0.62823904160471145</c:v>
                </c:pt>
                <c:pt idx="27">
                  <c:v>0.36500098033639361</c:v>
                </c:pt>
                <c:pt idx="28">
                  <c:v>4.6363521646881622E-2</c:v>
                </c:pt>
                <c:pt idx="29">
                  <c:v>0.53550497650330087</c:v>
                </c:pt>
                <c:pt idx="30">
                  <c:v>0.42821799071231048</c:v>
                </c:pt>
                <c:pt idx="31">
                  <c:v>-0.54606847315141493</c:v>
                </c:pt>
                <c:pt idx="32">
                  <c:v>-0.21686199404008555</c:v>
                </c:pt>
                <c:pt idx="33">
                  <c:v>1.398513094641384</c:v>
                </c:pt>
                <c:pt idx="34">
                  <c:v>0.30892992182568069</c:v>
                </c:pt>
                <c:pt idx="35">
                  <c:v>-2.1261530817534499E-2</c:v>
                </c:pt>
                <c:pt idx="36">
                  <c:v>0.29912422904216895</c:v>
                </c:pt>
                <c:pt idx="37">
                  <c:v>-0.86376314445184055</c:v>
                </c:pt>
                <c:pt idx="38">
                  <c:v>0.65267593205164953</c:v>
                </c:pt>
                <c:pt idx="39">
                  <c:v>0.71083652502056727</c:v>
                </c:pt>
                <c:pt idx="40">
                  <c:v>1.636517978038533</c:v>
                </c:pt>
                <c:pt idx="41">
                  <c:v>0.91264738502973763</c:v>
                </c:pt>
                <c:pt idx="42">
                  <c:v>1.4366383258952453E-3</c:v>
                </c:pt>
                <c:pt idx="43">
                  <c:v>-0.76575413188513153</c:v>
                </c:pt>
                <c:pt idx="44">
                  <c:v>0.27925785428519667</c:v>
                </c:pt>
                <c:pt idx="45">
                  <c:v>-0.8737520602357649</c:v>
                </c:pt>
                <c:pt idx="46">
                  <c:v>9.1806506968392654E-2</c:v>
                </c:pt>
                <c:pt idx="47">
                  <c:v>-1.9122973147258846</c:v>
                </c:pt>
                <c:pt idx="48">
                  <c:v>0.87511641109436</c:v>
                </c:pt>
                <c:pt idx="49">
                  <c:v>0.67548074958014359</c:v>
                </c:pt>
                <c:pt idx="50">
                  <c:v>0.18016396331314732</c:v>
                </c:pt>
                <c:pt idx="51">
                  <c:v>-0.77200319990013855</c:v>
                </c:pt>
                <c:pt idx="52">
                  <c:v>1.6998455570249784</c:v>
                </c:pt>
                <c:pt idx="53">
                  <c:v>2.5251317371599491</c:v>
                </c:pt>
                <c:pt idx="54">
                  <c:v>5.1321257069288064</c:v>
                </c:pt>
                <c:pt idx="55">
                  <c:v>-3.0904641488030338</c:v>
                </c:pt>
                <c:pt idx="56">
                  <c:v>0.39193777632359939</c:v>
                </c:pt>
                <c:pt idx="57">
                  <c:v>-0.90319315369612196</c:v>
                </c:pt>
                <c:pt idx="58">
                  <c:v>0.33936237412963854</c:v>
                </c:pt>
                <c:pt idx="59">
                  <c:v>1.2266026053687413</c:v>
                </c:pt>
                <c:pt idx="60">
                  <c:v>-0.27346085183213797</c:v>
                </c:pt>
                <c:pt idx="61">
                  <c:v>-0.26262614202412871</c:v>
                </c:pt>
                <c:pt idx="62">
                  <c:v>1.2625867047455159</c:v>
                </c:pt>
                <c:pt idx="63">
                  <c:v>-0.21614965095930216</c:v>
                </c:pt>
                <c:pt idx="64">
                  <c:v>0.41243857381346238</c:v>
                </c:pt>
                <c:pt idx="65">
                  <c:v>-0.25186049461002469</c:v>
                </c:pt>
                <c:pt idx="66">
                  <c:v>8.0730875012600123E-2</c:v>
                </c:pt>
                <c:pt idx="67">
                  <c:v>0.4834004779648744</c:v>
                </c:pt>
                <c:pt idx="68">
                  <c:v>1.1063626583823662</c:v>
                </c:pt>
                <c:pt idx="69">
                  <c:v>-0.19497529551277992</c:v>
                </c:pt>
                <c:pt idx="70">
                  <c:v>0.19976028765480286</c:v>
                </c:pt>
                <c:pt idx="71">
                  <c:v>0.63227115367004716</c:v>
                </c:pt>
                <c:pt idx="72">
                  <c:v>1.0991020050869524</c:v>
                </c:pt>
                <c:pt idx="73">
                  <c:v>0.5997542684575059</c:v>
                </c:pt>
                <c:pt idx="74">
                  <c:v>0.29091620191184564</c:v>
                </c:pt>
                <c:pt idx="75">
                  <c:v>0.97364202443020709</c:v>
                </c:pt>
                <c:pt idx="76">
                  <c:v>0.65312046444122984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4-4F3C-A508-B7FDBD3BC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77248"/>
        <c:axId val="202679040"/>
      </c:barChart>
      <c:catAx>
        <c:axId val="20267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790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7904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267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611" r="0.750000000000006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19050</xdr:colOff>
      <xdr:row>50</xdr:row>
      <xdr:rowOff>57150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76200</xdr:colOff>
      <xdr:row>145</xdr:row>
      <xdr:rowOff>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101599</xdr:rowOff>
    </xdr:from>
    <xdr:to>
      <xdr:col>13</xdr:col>
      <xdr:colOff>19049</xdr:colOff>
      <xdr:row>51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57150</xdr:colOff>
      <xdr:row>145</xdr:row>
      <xdr:rowOff>9525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16</xdr:col>
          <xdr:colOff>196850</xdr:colOff>
          <xdr:row>54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7"/>
  <sheetViews>
    <sheetView showGridLines="0" tabSelected="1" zoomScaleNormal="100" workbookViewId="0"/>
  </sheetViews>
  <sheetFormatPr defaultRowHeight="12.5" x14ac:dyDescent="0.25"/>
  <cols>
    <col min="1" max="1" width="31.90625" customWidth="1"/>
    <col min="2" max="2" width="133.08984375" customWidth="1"/>
  </cols>
  <sheetData>
    <row r="1" spans="1:2" ht="13" x14ac:dyDescent="0.3">
      <c r="A1" s="176" t="s">
        <v>113</v>
      </c>
      <c r="B1" s="177" t="s">
        <v>112</v>
      </c>
    </row>
    <row r="2" spans="1:2" ht="34.5" customHeight="1" x14ac:dyDescent="0.25">
      <c r="A2" s="175" t="s">
        <v>114</v>
      </c>
      <c r="B2" s="114" t="s">
        <v>115</v>
      </c>
    </row>
    <row r="3" spans="1:2" ht="20" customHeight="1" x14ac:dyDescent="0.25">
      <c r="A3" s="175" t="s">
        <v>116</v>
      </c>
      <c r="B3" s="114" t="s">
        <v>117</v>
      </c>
    </row>
    <row r="4" spans="1:2" ht="57" customHeight="1" x14ac:dyDescent="0.25">
      <c r="A4" s="175" t="s">
        <v>173</v>
      </c>
      <c r="B4" s="174" t="s">
        <v>174</v>
      </c>
    </row>
    <row r="5" spans="1:2" ht="34.5" customHeight="1" x14ac:dyDescent="0.25">
      <c r="A5" s="175" t="s">
        <v>118</v>
      </c>
      <c r="B5" s="174" t="s">
        <v>175</v>
      </c>
    </row>
    <row r="6" spans="1:2" ht="13" x14ac:dyDescent="0.25">
      <c r="A6" s="175" t="s">
        <v>119</v>
      </c>
      <c r="B6" s="114" t="s">
        <v>120</v>
      </c>
    </row>
    <row r="7" spans="1:2" ht="13" x14ac:dyDescent="0.3">
      <c r="A7" s="115"/>
      <c r="B7" s="116"/>
    </row>
  </sheetData>
  <phoneticPr fontId="17" type="noConversion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Q247"/>
  <sheetViews>
    <sheetView showGridLines="0" zoomScale="90" zoomScaleNormal="90" workbookViewId="0">
      <pane xSplit="2" ySplit="4" topLeftCell="C5" activePane="bottomRight" state="frozen"/>
      <selection activeCell="CP4" sqref="CP4"/>
      <selection pane="topRight" activeCell="CP4" sqref="CP4"/>
      <selection pane="bottomLeft" activeCell="CP4" sqref="CP4"/>
      <selection pane="bottomRight" activeCell="C5" sqref="C5"/>
    </sheetView>
  </sheetViews>
  <sheetFormatPr defaultRowHeight="13" x14ac:dyDescent="0.3"/>
  <cols>
    <col min="1" max="1" width="10.90625" style="3" customWidth="1"/>
    <col min="2" max="2" width="8.45312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9.08984375" style="3" bestFit="1"/>
    <col min="12" max="12" width="9.54296875" style="3" bestFit="1" customWidth="1"/>
    <col min="13" max="15" width="9.08984375" style="3" bestFit="1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7" max="87" width="11.54296875" bestFit="1" customWidth="1"/>
    <col min="91" max="92" width="9.08984375"/>
    <col min="94" max="96" width="30.90625" bestFit="1" customWidth="1"/>
    <col min="97" max="97" width="2.54296875" customWidth="1"/>
    <col min="98" max="98" width="10.453125" bestFit="1" customWidth="1"/>
    <col min="99" max="99" width="21.54296875" customWidth="1"/>
    <col min="100" max="100" width="15.453125" customWidth="1"/>
    <col min="101" max="101" width="15.54296875" customWidth="1"/>
    <col min="102" max="102" width="25.6328125" bestFit="1" customWidth="1"/>
    <col min="103" max="103" width="27" bestFit="1" customWidth="1"/>
    <col min="107" max="107" width="25.453125" bestFit="1" customWidth="1"/>
    <col min="108" max="108" width="24.54296875" customWidth="1"/>
    <col min="109" max="109" width="24.08984375" customWidth="1"/>
    <col min="110" max="110" width="25" customWidth="1"/>
    <col min="111" max="111" width="7.54296875" customWidth="1"/>
    <col min="112" max="112" width="13" customWidth="1"/>
    <col min="113" max="113" width="18" customWidth="1"/>
    <col min="114" max="114" width="15" bestFit="1" customWidth="1"/>
    <col min="115" max="115" width="11.08984375" bestFit="1" customWidth="1"/>
    <col min="116" max="116" width="14.453125" bestFit="1" customWidth="1"/>
    <col min="117" max="117" width="16.453125" bestFit="1" customWidth="1"/>
    <col min="118" max="119" width="13.453125" customWidth="1"/>
    <col min="120" max="120" width="10" bestFit="1" customWidth="1"/>
  </cols>
  <sheetData>
    <row r="1" spans="1:121" x14ac:dyDescent="0.3">
      <c r="A1" s="5" t="s">
        <v>89</v>
      </c>
      <c r="CU1" s="141"/>
      <c r="CV1" s="141"/>
      <c r="CW1" s="141"/>
      <c r="CX1" s="141"/>
      <c r="CY1" s="141"/>
      <c r="DI1" s="140"/>
      <c r="DJ1" s="140"/>
      <c r="DK1" s="140"/>
      <c r="DL1" s="140"/>
      <c r="DM1" s="140"/>
      <c r="DN1" s="140"/>
      <c r="DO1" s="140"/>
      <c r="DP1" s="167"/>
    </row>
    <row r="2" spans="1:121" s="9" customFormat="1" x14ac:dyDescent="0.3">
      <c r="A2" s="49" t="s">
        <v>144</v>
      </c>
      <c r="B2" s="52"/>
      <c r="C2" s="120" t="s">
        <v>49</v>
      </c>
      <c r="D2" s="120" t="s">
        <v>50</v>
      </c>
      <c r="E2" s="120" t="s">
        <v>51</v>
      </c>
      <c r="F2" s="120" t="s">
        <v>52</v>
      </c>
      <c r="G2" s="120" t="s">
        <v>49</v>
      </c>
      <c r="H2" s="120" t="s">
        <v>50</v>
      </c>
      <c r="I2" s="120" t="s">
        <v>51</v>
      </c>
      <c r="J2" s="120" t="s">
        <v>52</v>
      </c>
      <c r="K2" s="120" t="s">
        <v>49</v>
      </c>
      <c r="L2" s="120" t="s">
        <v>50</v>
      </c>
      <c r="M2" s="120" t="s">
        <v>51</v>
      </c>
      <c r="N2" s="120" t="s">
        <v>52</v>
      </c>
      <c r="O2" s="120" t="s">
        <v>49</v>
      </c>
      <c r="P2" s="120" t="s">
        <v>50</v>
      </c>
      <c r="Q2" s="120" t="s">
        <v>51</v>
      </c>
      <c r="R2" s="120" t="s">
        <v>52</v>
      </c>
      <c r="S2" s="120" t="s">
        <v>49</v>
      </c>
      <c r="T2" s="120" t="s">
        <v>50</v>
      </c>
      <c r="U2" s="120" t="s">
        <v>51</v>
      </c>
      <c r="V2" s="120" t="s">
        <v>52</v>
      </c>
      <c r="W2" s="120" t="s">
        <v>49</v>
      </c>
      <c r="X2" s="120" t="s">
        <v>50</v>
      </c>
      <c r="Y2" s="120" t="s">
        <v>51</v>
      </c>
      <c r="Z2" s="120" t="s">
        <v>52</v>
      </c>
      <c r="AA2" s="120" t="s">
        <v>49</v>
      </c>
      <c r="AB2" s="120" t="s">
        <v>50</v>
      </c>
      <c r="AC2" s="120" t="s">
        <v>51</v>
      </c>
      <c r="AD2" s="120" t="s">
        <v>52</v>
      </c>
      <c r="AE2" s="120" t="s">
        <v>49</v>
      </c>
      <c r="AF2" s="120" t="s">
        <v>50</v>
      </c>
      <c r="AG2" s="120" t="s">
        <v>51</v>
      </c>
      <c r="AH2" s="120" t="s">
        <v>52</v>
      </c>
      <c r="AI2" s="120" t="s">
        <v>49</v>
      </c>
      <c r="AJ2" s="120" t="s">
        <v>50</v>
      </c>
      <c r="AK2" s="120" t="s">
        <v>51</v>
      </c>
      <c r="AL2" s="120" t="s">
        <v>52</v>
      </c>
      <c r="AM2" s="120" t="s">
        <v>49</v>
      </c>
      <c r="AN2" s="120" t="s">
        <v>50</v>
      </c>
      <c r="AO2" s="120" t="s">
        <v>51</v>
      </c>
      <c r="AP2" s="120" t="s">
        <v>52</v>
      </c>
      <c r="AQ2" s="120" t="s">
        <v>49</v>
      </c>
      <c r="AR2" s="120" t="s">
        <v>50</v>
      </c>
      <c r="AS2" s="120" t="s">
        <v>51</v>
      </c>
      <c r="AT2" s="120" t="s">
        <v>52</v>
      </c>
      <c r="AU2" s="120" t="s">
        <v>49</v>
      </c>
      <c r="AV2" s="120" t="s">
        <v>50</v>
      </c>
      <c r="AW2" s="120" t="s">
        <v>51</v>
      </c>
      <c r="AX2" s="120" t="s">
        <v>52</v>
      </c>
      <c r="AY2" s="120" t="s">
        <v>49</v>
      </c>
      <c r="AZ2" s="120" t="s">
        <v>50</v>
      </c>
      <c r="BA2" s="120" t="s">
        <v>51</v>
      </c>
      <c r="BB2" s="120" t="s">
        <v>52</v>
      </c>
      <c r="BC2" s="120" t="s">
        <v>49</v>
      </c>
      <c r="BD2" s="120" t="s">
        <v>50</v>
      </c>
      <c r="BE2" s="120" t="s">
        <v>51</v>
      </c>
      <c r="BF2" s="120" t="s">
        <v>52</v>
      </c>
      <c r="BG2" s="120" t="s">
        <v>49</v>
      </c>
      <c r="BH2" s="120" t="s">
        <v>50</v>
      </c>
      <c r="BI2" s="120" t="s">
        <v>51</v>
      </c>
      <c r="BJ2" s="120" t="s">
        <v>52</v>
      </c>
      <c r="BK2" s="120" t="s">
        <v>49</v>
      </c>
      <c r="BL2" s="120" t="s">
        <v>50</v>
      </c>
      <c r="BM2" s="120" t="s">
        <v>51</v>
      </c>
      <c r="BN2" s="120" t="s">
        <v>52</v>
      </c>
      <c r="BO2" s="120" t="s">
        <v>49</v>
      </c>
      <c r="BP2" s="120" t="s">
        <v>50</v>
      </c>
      <c r="BQ2" s="120" t="s">
        <v>51</v>
      </c>
      <c r="BR2" s="120" t="s">
        <v>52</v>
      </c>
      <c r="BS2" s="120" t="s">
        <v>49</v>
      </c>
      <c r="BT2" s="120" t="s">
        <v>50</v>
      </c>
      <c r="BU2" s="120" t="s">
        <v>51</v>
      </c>
      <c r="BV2" s="120" t="s">
        <v>52</v>
      </c>
      <c r="BW2" s="120" t="s">
        <v>49</v>
      </c>
      <c r="BX2" s="120" t="s">
        <v>50</v>
      </c>
      <c r="BY2" s="120" t="s">
        <v>51</v>
      </c>
      <c r="BZ2" s="120" t="s">
        <v>52</v>
      </c>
      <c r="CA2" s="120" t="s">
        <v>49</v>
      </c>
      <c r="CB2" s="120" t="s">
        <v>50</v>
      </c>
      <c r="CC2" s="120" t="s">
        <v>51</v>
      </c>
      <c r="CD2" s="120" t="s">
        <v>52</v>
      </c>
      <c r="CE2" s="120" t="s">
        <v>49</v>
      </c>
      <c r="CF2" s="120" t="s">
        <v>50</v>
      </c>
      <c r="CG2" s="120" t="s">
        <v>51</v>
      </c>
      <c r="CH2" s="120" t="s">
        <v>52</v>
      </c>
      <c r="CI2" s="40"/>
      <c r="CJ2" s="40"/>
      <c r="CN2"/>
      <c r="CP2" s="183" t="s">
        <v>180</v>
      </c>
      <c r="CQ2" s="183" t="s">
        <v>83</v>
      </c>
      <c r="CR2" s="183" t="s">
        <v>84</v>
      </c>
      <c r="CT2" s="43" t="s">
        <v>78</v>
      </c>
      <c r="CU2" s="182" t="s">
        <v>100</v>
      </c>
      <c r="CV2" s="130"/>
      <c r="CW2" s="130"/>
      <c r="CX2" s="130"/>
      <c r="CY2" s="130"/>
      <c r="DC2" s="77"/>
      <c r="DD2" s="77"/>
      <c r="DI2" s="134"/>
      <c r="DJ2" s="134"/>
      <c r="DK2" s="134"/>
      <c r="DL2" s="134"/>
      <c r="DM2" s="134"/>
      <c r="DN2" s="134"/>
      <c r="DO2" s="134"/>
      <c r="DP2" s="168"/>
    </row>
    <row r="3" spans="1:121" s="3" customFormat="1" ht="13.5" thickBot="1" x14ac:dyDescent="0.35">
      <c r="A3" s="49" t="s">
        <v>20</v>
      </c>
      <c r="B3" s="154"/>
      <c r="C3" s="53">
        <v>38504</v>
      </c>
      <c r="D3" s="53">
        <v>38596</v>
      </c>
      <c r="E3" s="53">
        <v>38687</v>
      </c>
      <c r="F3" s="53">
        <v>38777</v>
      </c>
      <c r="G3" s="53">
        <v>38869</v>
      </c>
      <c r="H3" s="53">
        <v>38961</v>
      </c>
      <c r="I3" s="53">
        <v>39052</v>
      </c>
      <c r="J3" s="53">
        <v>39142</v>
      </c>
      <c r="K3" s="53">
        <v>39234</v>
      </c>
      <c r="L3" s="53">
        <v>39326</v>
      </c>
      <c r="M3" s="53">
        <v>39417</v>
      </c>
      <c r="N3" s="53">
        <v>39508</v>
      </c>
      <c r="O3" s="53">
        <v>39600</v>
      </c>
      <c r="P3" s="53">
        <v>39692</v>
      </c>
      <c r="Q3" s="53">
        <v>39783</v>
      </c>
      <c r="R3" s="53">
        <v>39873</v>
      </c>
      <c r="S3" s="53">
        <v>39965</v>
      </c>
      <c r="T3" s="53">
        <v>40057</v>
      </c>
      <c r="U3" s="53">
        <v>40148</v>
      </c>
      <c r="V3" s="53">
        <v>40238</v>
      </c>
      <c r="W3" s="53">
        <v>40330</v>
      </c>
      <c r="X3" s="53">
        <v>40422</v>
      </c>
      <c r="Y3" s="53">
        <v>40513</v>
      </c>
      <c r="Z3" s="53">
        <v>40603</v>
      </c>
      <c r="AA3" s="53">
        <v>40695</v>
      </c>
      <c r="AB3" s="53">
        <v>40787</v>
      </c>
      <c r="AC3" s="53">
        <v>40878</v>
      </c>
      <c r="AD3" s="53">
        <v>40969</v>
      </c>
      <c r="AE3" s="53">
        <v>41061</v>
      </c>
      <c r="AF3" s="53">
        <v>41153</v>
      </c>
      <c r="AG3" s="53">
        <v>41244</v>
      </c>
      <c r="AH3" s="53">
        <v>41334</v>
      </c>
      <c r="AI3" s="53">
        <v>41426</v>
      </c>
      <c r="AJ3" s="53">
        <v>41518</v>
      </c>
      <c r="AK3" s="53">
        <v>41609</v>
      </c>
      <c r="AL3" s="53">
        <v>41699</v>
      </c>
      <c r="AM3" s="53">
        <v>41791</v>
      </c>
      <c r="AN3" s="53">
        <v>41883</v>
      </c>
      <c r="AO3" s="53">
        <v>41974</v>
      </c>
      <c r="AP3" s="53">
        <v>42064</v>
      </c>
      <c r="AQ3" s="53">
        <v>42156</v>
      </c>
      <c r="AR3" s="53">
        <v>42248</v>
      </c>
      <c r="AS3" s="53">
        <v>42339</v>
      </c>
      <c r="AT3" s="53">
        <v>42430</v>
      </c>
      <c r="AU3" s="53">
        <v>42522</v>
      </c>
      <c r="AV3" s="53">
        <v>42614</v>
      </c>
      <c r="AW3" s="53">
        <v>42705</v>
      </c>
      <c r="AX3" s="53">
        <v>42795</v>
      </c>
      <c r="AY3" s="53">
        <v>42887</v>
      </c>
      <c r="AZ3" s="53">
        <v>42979</v>
      </c>
      <c r="BA3" s="53">
        <v>43070</v>
      </c>
      <c r="BB3" s="53">
        <v>43160</v>
      </c>
      <c r="BC3" s="53">
        <v>43252</v>
      </c>
      <c r="BD3" s="53">
        <v>43344</v>
      </c>
      <c r="BE3" s="53">
        <v>43435</v>
      </c>
      <c r="BF3" s="53">
        <v>43525</v>
      </c>
      <c r="BG3" s="53">
        <v>43617</v>
      </c>
      <c r="BH3" s="53">
        <v>43709</v>
      </c>
      <c r="BI3" s="53">
        <v>43800</v>
      </c>
      <c r="BJ3" s="53">
        <v>43891</v>
      </c>
      <c r="BK3" s="53">
        <v>43983</v>
      </c>
      <c r="BL3" s="53">
        <v>44075</v>
      </c>
      <c r="BM3" s="53">
        <v>44166</v>
      </c>
      <c r="BN3" s="53">
        <v>44256</v>
      </c>
      <c r="BO3" s="53">
        <v>44348</v>
      </c>
      <c r="BP3" s="53">
        <v>44440</v>
      </c>
      <c r="BQ3" s="53">
        <v>44531</v>
      </c>
      <c r="BR3" s="53">
        <v>44621</v>
      </c>
      <c r="BS3" s="53">
        <v>44713</v>
      </c>
      <c r="BT3" s="53">
        <v>44805</v>
      </c>
      <c r="BU3" s="53">
        <v>44896</v>
      </c>
      <c r="BV3" s="53">
        <v>44986</v>
      </c>
      <c r="BW3" s="53">
        <v>45078</v>
      </c>
      <c r="BX3" s="53">
        <v>45170</v>
      </c>
      <c r="BY3" s="53">
        <v>45261</v>
      </c>
      <c r="BZ3" s="53">
        <v>45352</v>
      </c>
      <c r="CA3" s="53">
        <v>45444</v>
      </c>
      <c r="CB3" s="53">
        <v>45536</v>
      </c>
      <c r="CC3" s="53">
        <v>45627</v>
      </c>
      <c r="CD3" s="53">
        <v>45717</v>
      </c>
      <c r="CE3" s="53">
        <v>45809</v>
      </c>
      <c r="CF3" s="53">
        <v>45901</v>
      </c>
      <c r="CG3" s="53">
        <v>45992</v>
      </c>
      <c r="CH3" s="53">
        <v>46082</v>
      </c>
      <c r="CI3" s="4"/>
      <c r="CJ3" s="4"/>
      <c r="CK3" s="4"/>
      <c r="CL3" s="4"/>
      <c r="CM3" s="41"/>
      <c r="CN3" s="42"/>
      <c r="CO3" s="41"/>
      <c r="CP3" s="184"/>
      <c r="CQ3" s="184"/>
      <c r="CR3" s="184"/>
      <c r="CT3" s="41"/>
      <c r="CU3" s="131"/>
      <c r="CV3" s="131"/>
      <c r="CW3" s="131"/>
      <c r="CX3" s="132" t="s">
        <v>110</v>
      </c>
      <c r="CY3" s="132" t="s">
        <v>110</v>
      </c>
      <c r="DI3" s="135"/>
      <c r="DJ3" s="135"/>
      <c r="DK3" s="135"/>
      <c r="DL3" s="135"/>
      <c r="DM3" s="135"/>
      <c r="DN3" s="135"/>
      <c r="DO3" s="135"/>
      <c r="DP3" s="169"/>
      <c r="DQ3" s="9"/>
    </row>
    <row r="4" spans="1:121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M4" s="41"/>
      <c r="CN4" s="98"/>
      <c r="CO4" s="41"/>
      <c r="CP4" s="41" t="s">
        <v>121</v>
      </c>
      <c r="CQ4" s="41" t="str">
        <f>CP4</f>
        <v>DataGrowthRates!</v>
      </c>
      <c r="CR4" s="41" t="str">
        <f>+CQ4</f>
        <v>DataGrowthRates!</v>
      </c>
      <c r="CS4" s="3"/>
      <c r="CT4" s="41"/>
      <c r="CU4" s="132" t="s">
        <v>181</v>
      </c>
      <c r="CV4" s="132" t="s">
        <v>182</v>
      </c>
      <c r="CW4" s="132" t="s">
        <v>183</v>
      </c>
      <c r="CX4" s="133" t="s">
        <v>108</v>
      </c>
      <c r="CY4" s="133" t="s">
        <v>109</v>
      </c>
      <c r="DC4" s="80" t="s">
        <v>0</v>
      </c>
      <c r="DD4" s="78" t="s">
        <v>192</v>
      </c>
      <c r="DE4" s="78" t="s">
        <v>111</v>
      </c>
      <c r="DF4" s="80" t="s">
        <v>88</v>
      </c>
      <c r="DG4" s="79"/>
      <c r="DI4" s="136" t="s">
        <v>101</v>
      </c>
      <c r="DJ4" s="137" t="s">
        <v>184</v>
      </c>
      <c r="DK4" s="137" t="s">
        <v>185</v>
      </c>
      <c r="DL4" s="136" t="s">
        <v>186</v>
      </c>
      <c r="DM4" s="136" t="s">
        <v>187</v>
      </c>
      <c r="DN4" s="136" t="s">
        <v>188</v>
      </c>
      <c r="DO4" s="136" t="s">
        <v>189</v>
      </c>
      <c r="DP4" s="170" t="s">
        <v>190</v>
      </c>
      <c r="DQ4" s="9"/>
    </row>
    <row r="5" spans="1:121" x14ac:dyDescent="0.3">
      <c r="A5" s="49" t="s">
        <v>79</v>
      </c>
      <c r="B5" s="41"/>
      <c r="C5" s="89">
        <v>65.496414625679137</v>
      </c>
      <c r="D5" s="89">
        <v>65.496218690403225</v>
      </c>
      <c r="E5" s="92">
        <v>65.496218690403225</v>
      </c>
      <c r="F5" s="89">
        <v>65.496218690403225</v>
      </c>
      <c r="G5" s="89">
        <v>65.496218690403225</v>
      </c>
      <c r="H5" s="89">
        <v>65.40015039729883</v>
      </c>
      <c r="I5" s="92">
        <v>65.40015039729883</v>
      </c>
      <c r="J5" s="89">
        <v>65.40015039729883</v>
      </c>
      <c r="K5" s="89">
        <v>65.40015039729883</v>
      </c>
      <c r="L5" s="89">
        <v>65.483556480911133</v>
      </c>
      <c r="M5" s="92">
        <v>65.483556480911133</v>
      </c>
      <c r="N5" s="89">
        <v>65.483556480911133</v>
      </c>
      <c r="O5" s="89">
        <v>65.483556480911133</v>
      </c>
      <c r="P5" s="89">
        <v>65.470041863359299</v>
      </c>
      <c r="Q5" s="92">
        <v>65.470041863359299</v>
      </c>
      <c r="R5" s="89">
        <v>65.470041863359299</v>
      </c>
      <c r="S5" s="89">
        <v>65.470041863359299</v>
      </c>
      <c r="T5" s="89">
        <v>65.470041863359299</v>
      </c>
      <c r="U5" s="92">
        <v>65.470041863359299</v>
      </c>
      <c r="V5" s="89">
        <v>65.470041863359299</v>
      </c>
      <c r="W5" s="89">
        <v>65.470041863359299</v>
      </c>
      <c r="X5" s="89">
        <v>65.470041863359299</v>
      </c>
      <c r="Y5" s="92">
        <v>65.470041863359299</v>
      </c>
      <c r="Z5" s="89">
        <v>65.470041863359299</v>
      </c>
      <c r="AA5" s="89">
        <v>65.470041863359299</v>
      </c>
      <c r="AB5" s="89">
        <v>65.470041863359299</v>
      </c>
      <c r="AC5" s="89">
        <v>65.470041863359299</v>
      </c>
      <c r="AD5" s="89">
        <v>65.470041863359299</v>
      </c>
      <c r="AE5" s="113">
        <v>65.470041863359299</v>
      </c>
      <c r="AF5" s="113">
        <v>65.470041863359299</v>
      </c>
      <c r="AG5" s="113">
        <v>65.470041863359299</v>
      </c>
      <c r="AH5" s="113">
        <v>65.470041863359299</v>
      </c>
      <c r="AI5" s="113">
        <v>65.470041863359299</v>
      </c>
      <c r="AJ5" s="113">
        <v>65.470041863359299</v>
      </c>
      <c r="AK5" s="113">
        <v>65.470041863359299</v>
      </c>
      <c r="AL5" s="113">
        <v>65.470041863359285</v>
      </c>
      <c r="AM5" s="113">
        <v>65.470041863359285</v>
      </c>
      <c r="AN5" s="113">
        <v>65.470041863359285</v>
      </c>
      <c r="AO5" s="113">
        <v>65.470041863359285</v>
      </c>
      <c r="AP5" s="113">
        <v>65.470041863359285</v>
      </c>
      <c r="AQ5" s="113">
        <v>65.470041863359285</v>
      </c>
      <c r="AR5" s="113">
        <v>65.470041863359285</v>
      </c>
      <c r="AS5" s="113">
        <v>65.470041863359285</v>
      </c>
      <c r="AT5" s="113">
        <v>65.470041863359285</v>
      </c>
      <c r="AU5" s="113">
        <v>65.470041863359285</v>
      </c>
      <c r="AV5" s="113">
        <v>65.470041863359285</v>
      </c>
      <c r="AW5" s="113">
        <v>65.470041863359285</v>
      </c>
      <c r="AX5" s="113">
        <v>65.470041863359285</v>
      </c>
      <c r="AY5" s="113">
        <v>65.470041863359285</v>
      </c>
      <c r="AZ5" s="113">
        <v>65.470041863359285</v>
      </c>
      <c r="BA5" s="113">
        <v>65.470041863359285</v>
      </c>
      <c r="BB5" s="113">
        <v>65.470041863359285</v>
      </c>
      <c r="BC5" s="113">
        <v>65.470041863359285</v>
      </c>
      <c r="BD5" s="113">
        <v>65.470041863359285</v>
      </c>
      <c r="BE5" s="113">
        <v>65.470041863359285</v>
      </c>
      <c r="BF5" s="113">
        <v>65.470041863359285</v>
      </c>
      <c r="BG5" s="113">
        <v>65.470041863359285</v>
      </c>
      <c r="BH5" s="113">
        <v>65.470041863359285</v>
      </c>
      <c r="BI5" s="113">
        <v>65.470041863359285</v>
      </c>
      <c r="BJ5" s="113">
        <v>65.470041863359285</v>
      </c>
      <c r="BK5" s="113">
        <v>65.470041863359285</v>
      </c>
      <c r="BL5" s="113">
        <v>65.470041863359285</v>
      </c>
      <c r="BM5" s="113">
        <v>65.470041863359285</v>
      </c>
      <c r="BN5" s="113">
        <v>65.460000000000008</v>
      </c>
      <c r="BO5" s="113">
        <v>65.460000000000008</v>
      </c>
      <c r="BP5" s="113">
        <v>65.460000000000008</v>
      </c>
      <c r="BQ5" s="113">
        <v>65.460000000000008</v>
      </c>
      <c r="BR5" s="113">
        <v>65.460000000000008</v>
      </c>
      <c r="BS5" s="113">
        <v>65.460000000000008</v>
      </c>
      <c r="BT5" s="113">
        <v>65.460000000000008</v>
      </c>
      <c r="BU5" s="113">
        <v>65.460000000000008</v>
      </c>
      <c r="BV5" s="113">
        <v>65.460000000000008</v>
      </c>
      <c r="BW5" s="113">
        <v>65.460000000000008</v>
      </c>
      <c r="BX5" s="113">
        <v>65.460000000000008</v>
      </c>
      <c r="BY5" s="113">
        <v>65.460000000000008</v>
      </c>
      <c r="BZ5" s="113">
        <v>65.460000000000008</v>
      </c>
      <c r="CA5" s="113">
        <v>65.460000000000008</v>
      </c>
      <c r="CB5" s="113">
        <v>65.460000000000008</v>
      </c>
      <c r="CC5" s="113">
        <v>65.460000000000008</v>
      </c>
      <c r="CD5" s="113">
        <v>65.460000000000008</v>
      </c>
      <c r="CE5" s="113">
        <v>65.460000000000008</v>
      </c>
      <c r="CF5" s="113">
        <v>0</v>
      </c>
      <c r="CG5" s="113">
        <v>0</v>
      </c>
      <c r="CH5" s="113">
        <v>0</v>
      </c>
      <c r="CI5" s="2"/>
      <c r="CM5" s="41"/>
      <c r="CN5" s="98"/>
      <c r="CO5" s="41"/>
      <c r="CP5" s="41"/>
      <c r="CQ5" s="41"/>
      <c r="CR5" s="41"/>
      <c r="CS5" s="8"/>
      <c r="CT5" s="41"/>
      <c r="CU5" s="132"/>
      <c r="CV5" s="132"/>
      <c r="CW5" s="132"/>
      <c r="CX5" s="133"/>
      <c r="CY5" s="133"/>
      <c r="DB5" s="79">
        <v>5</v>
      </c>
      <c r="DC5" s="44"/>
      <c r="DD5" s="44" t="str">
        <f t="shared" ref="DD5:DD36" si="0">CP$4&amp;CN9&amp;DB5</f>
        <v>DataGrowthRates!c5</v>
      </c>
      <c r="DE5" s="44"/>
      <c r="DF5" s="44"/>
      <c r="DG5" s="8"/>
      <c r="DH5" s="49" t="s">
        <v>79</v>
      </c>
      <c r="DI5" s="138"/>
      <c r="DJ5" s="139"/>
      <c r="DK5" s="139"/>
      <c r="DL5" s="139"/>
      <c r="DM5" s="139"/>
      <c r="DN5" s="139"/>
      <c r="DO5" s="139"/>
      <c r="DP5" s="171"/>
    </row>
    <row r="6" spans="1:121" x14ac:dyDescent="0.3">
      <c r="A6" s="49" t="s">
        <v>80</v>
      </c>
      <c r="B6" s="41"/>
      <c r="C6" s="89">
        <v>59.834037880726576</v>
      </c>
      <c r="D6" s="89">
        <v>59.840470005219302</v>
      </c>
      <c r="E6" s="92">
        <v>59.840470005219302</v>
      </c>
      <c r="F6" s="89">
        <v>59.840470005219302</v>
      </c>
      <c r="G6" s="89">
        <v>59.840470005219302</v>
      </c>
      <c r="H6" s="89">
        <v>59.738600775583471</v>
      </c>
      <c r="I6" s="92">
        <v>59.738600775583471</v>
      </c>
      <c r="J6" s="89">
        <v>59.738600775583471</v>
      </c>
      <c r="K6" s="89">
        <v>59.738600775583471</v>
      </c>
      <c r="L6" s="89">
        <v>59.837659999278408</v>
      </c>
      <c r="M6" s="92">
        <v>59.837659999278408</v>
      </c>
      <c r="N6" s="89">
        <v>59.837659999278408</v>
      </c>
      <c r="O6" s="89">
        <v>59.837659999278408</v>
      </c>
      <c r="P6" s="89">
        <v>59.824761129677157</v>
      </c>
      <c r="Q6" s="92">
        <v>59.824761129677157</v>
      </c>
      <c r="R6" s="89">
        <v>59.824761129677157</v>
      </c>
      <c r="S6" s="89">
        <v>59.824761129677157</v>
      </c>
      <c r="T6" s="89">
        <v>59.824761129677157</v>
      </c>
      <c r="U6" s="92">
        <v>59.824761129677157</v>
      </c>
      <c r="V6" s="89">
        <v>59.824761129677157</v>
      </c>
      <c r="W6" s="89">
        <v>59.824761129677157</v>
      </c>
      <c r="X6" s="89">
        <v>59.824761129677157</v>
      </c>
      <c r="Y6" s="92">
        <v>59.824761129677157</v>
      </c>
      <c r="Z6" s="89">
        <v>59.824761129677157</v>
      </c>
      <c r="AA6" s="89">
        <v>59.824761129677157</v>
      </c>
      <c r="AB6" s="89">
        <v>59.824761129677157</v>
      </c>
      <c r="AC6" s="89">
        <v>59.824761129677157</v>
      </c>
      <c r="AD6" s="89">
        <v>59.824761129677157</v>
      </c>
      <c r="AE6" s="89">
        <v>59.824761129677157</v>
      </c>
      <c r="AF6" s="89">
        <v>59.824761129677157</v>
      </c>
      <c r="AG6" s="89">
        <v>59.824761129677157</v>
      </c>
      <c r="AH6" s="89">
        <v>59.824761129677157</v>
      </c>
      <c r="AI6" s="89">
        <v>59.824761129677157</v>
      </c>
      <c r="AJ6" s="89">
        <v>59.824761129677157</v>
      </c>
      <c r="AK6" s="89">
        <v>59.824761129677157</v>
      </c>
      <c r="AL6" s="89">
        <v>59.82476112967715</v>
      </c>
      <c r="AM6" s="89">
        <v>59.82476112967715</v>
      </c>
      <c r="AN6" s="89">
        <v>59.82476112967715</v>
      </c>
      <c r="AO6" s="89">
        <v>59.82476112967715</v>
      </c>
      <c r="AP6" s="89">
        <v>59.82476112967715</v>
      </c>
      <c r="AQ6" s="89">
        <v>59.82476112967715</v>
      </c>
      <c r="AR6" s="89">
        <v>59.82476112967715</v>
      </c>
      <c r="AS6" s="89">
        <v>59.82476112967715</v>
      </c>
      <c r="AT6" s="89">
        <v>59.82476112967715</v>
      </c>
      <c r="AU6" s="89">
        <v>59.82476112967715</v>
      </c>
      <c r="AV6" s="89">
        <v>59.82476112967715</v>
      </c>
      <c r="AW6" s="89">
        <v>59.82476112967715</v>
      </c>
      <c r="AX6" s="89">
        <v>59.82476112967715</v>
      </c>
      <c r="AY6" s="89">
        <v>59.82476112967715</v>
      </c>
      <c r="AZ6" s="89">
        <v>59.82476112967715</v>
      </c>
      <c r="BA6" s="89">
        <v>59.82476112967715</v>
      </c>
      <c r="BB6" s="89">
        <v>59.82476112967715</v>
      </c>
      <c r="BC6" s="89">
        <v>59.82476112967715</v>
      </c>
      <c r="BD6" s="89">
        <v>59.82476112967715</v>
      </c>
      <c r="BE6" s="89">
        <v>59.82476112967715</v>
      </c>
      <c r="BF6" s="89">
        <v>59.82476112967715</v>
      </c>
      <c r="BG6" s="89">
        <v>59.82476112967715</v>
      </c>
      <c r="BH6" s="89">
        <v>59.82476112967715</v>
      </c>
      <c r="BI6" s="89">
        <v>59.82476112967715</v>
      </c>
      <c r="BJ6" s="89">
        <v>59.82476112967715</v>
      </c>
      <c r="BK6" s="89">
        <v>59.82476112967715</v>
      </c>
      <c r="BL6" s="89">
        <v>59.82476112967715</v>
      </c>
      <c r="BM6" s="89">
        <v>59.82476112967715</v>
      </c>
      <c r="BN6" s="89">
        <v>59.830000000000013</v>
      </c>
      <c r="BO6" s="89">
        <v>59.830000000000013</v>
      </c>
      <c r="BP6" s="89">
        <v>59.830000000000013</v>
      </c>
      <c r="BQ6" s="89">
        <v>59.830000000000013</v>
      </c>
      <c r="BR6" s="89">
        <v>59.830000000000013</v>
      </c>
      <c r="BS6" s="89">
        <v>59.830000000000013</v>
      </c>
      <c r="BT6" s="89">
        <v>59.830000000000013</v>
      </c>
      <c r="BU6" s="89">
        <v>59.830000000000013</v>
      </c>
      <c r="BV6" s="89">
        <v>59.830000000000013</v>
      </c>
      <c r="BW6" s="89">
        <v>59.830000000000013</v>
      </c>
      <c r="BX6" s="89">
        <v>59.830000000000013</v>
      </c>
      <c r="BY6" s="89">
        <v>59.830000000000013</v>
      </c>
      <c r="BZ6" s="89">
        <v>59.830000000000013</v>
      </c>
      <c r="CA6" s="89">
        <v>59.830000000000013</v>
      </c>
      <c r="CB6" s="89">
        <v>59.830000000000013</v>
      </c>
      <c r="CC6" s="89">
        <v>59.830000000000013</v>
      </c>
      <c r="CD6" s="89">
        <v>59.830000000000013</v>
      </c>
      <c r="CE6" s="89">
        <v>59.830000000000013</v>
      </c>
      <c r="CF6" s="89">
        <v>0</v>
      </c>
      <c r="CG6" s="89">
        <v>0</v>
      </c>
      <c r="CH6" s="89">
        <v>0</v>
      </c>
      <c r="CI6" s="2"/>
      <c r="CM6" s="41"/>
      <c r="CN6" s="98"/>
      <c r="CO6" s="41"/>
      <c r="CP6" s="41"/>
      <c r="CQ6" s="41"/>
      <c r="CR6" s="41"/>
      <c r="CS6" s="8"/>
      <c r="CT6" s="41"/>
      <c r="CU6" s="132"/>
      <c r="CV6" s="132"/>
      <c r="CW6" s="132"/>
      <c r="CX6" s="133"/>
      <c r="CY6" s="133"/>
      <c r="DB6" s="79">
        <f>DB5+1</f>
        <v>6</v>
      </c>
      <c r="DC6" s="44"/>
      <c r="DD6" s="44" t="str">
        <f t="shared" si="0"/>
        <v>DataGrowthRates!d6</v>
      </c>
      <c r="DE6" s="44"/>
      <c r="DF6" s="44"/>
      <c r="DG6" s="8"/>
      <c r="DH6" s="49" t="s">
        <v>80</v>
      </c>
      <c r="DI6" s="138"/>
      <c r="DJ6" s="139"/>
      <c r="DK6" s="139"/>
      <c r="DL6" s="139"/>
      <c r="DM6" s="139"/>
      <c r="DN6" s="139"/>
      <c r="DO6" s="139"/>
      <c r="DP6" s="171"/>
    </row>
    <row r="7" spans="1:121" x14ac:dyDescent="0.3">
      <c r="A7" s="49" t="s">
        <v>81</v>
      </c>
      <c r="B7" s="41"/>
      <c r="C7" s="89">
        <v>52.37917378990241</v>
      </c>
      <c r="D7" s="89">
        <v>52.488254372079695</v>
      </c>
      <c r="E7" s="92">
        <v>52.488254372079695</v>
      </c>
      <c r="F7" s="89">
        <v>52.488254372079695</v>
      </c>
      <c r="G7" s="89">
        <v>52.488254372079695</v>
      </c>
      <c r="H7" s="89">
        <v>52.395802466370093</v>
      </c>
      <c r="I7" s="92">
        <v>52.395802466370093</v>
      </c>
      <c r="J7" s="89">
        <v>52.395802466370093</v>
      </c>
      <c r="K7" s="89">
        <v>52.395802466370093</v>
      </c>
      <c r="L7" s="89">
        <v>52.435242779158251</v>
      </c>
      <c r="M7" s="92">
        <v>52.435242779158251</v>
      </c>
      <c r="N7" s="89">
        <v>52.435242779158251</v>
      </c>
      <c r="O7" s="89">
        <v>52.435242779158251</v>
      </c>
      <c r="P7" s="89">
        <v>52.422534553093058</v>
      </c>
      <c r="Q7" s="92">
        <v>52.422534553093058</v>
      </c>
      <c r="R7" s="89">
        <v>52.422534553093058</v>
      </c>
      <c r="S7" s="89">
        <v>52.422534553093058</v>
      </c>
      <c r="T7" s="89">
        <v>52.422534553093058</v>
      </c>
      <c r="U7" s="92">
        <v>52.422534553093058</v>
      </c>
      <c r="V7" s="89">
        <v>52.422534553093058</v>
      </c>
      <c r="W7" s="89">
        <v>52.422534553093058</v>
      </c>
      <c r="X7" s="89">
        <v>52.422534553093058</v>
      </c>
      <c r="Y7" s="92">
        <v>52.422534553093058</v>
      </c>
      <c r="Z7" s="89">
        <v>52.422534553093058</v>
      </c>
      <c r="AA7" s="89">
        <v>52.422534553093058</v>
      </c>
      <c r="AB7" s="89">
        <v>52.422534553093058</v>
      </c>
      <c r="AC7" s="89">
        <v>52.422534553093058</v>
      </c>
      <c r="AD7" s="89">
        <v>52.422534553093058</v>
      </c>
      <c r="AE7" s="89">
        <v>52.422534553093058</v>
      </c>
      <c r="AF7" s="89">
        <v>52.422534553093058</v>
      </c>
      <c r="AG7" s="89">
        <v>52.422534553093058</v>
      </c>
      <c r="AH7" s="89">
        <v>52.422534553093058</v>
      </c>
      <c r="AI7" s="89">
        <v>52.422534553093058</v>
      </c>
      <c r="AJ7" s="89">
        <v>52.422534553093058</v>
      </c>
      <c r="AK7" s="89">
        <v>52.422534553093058</v>
      </c>
      <c r="AL7" s="89">
        <v>52.422534553093058</v>
      </c>
      <c r="AM7" s="89">
        <v>52.422534553093058</v>
      </c>
      <c r="AN7" s="89">
        <v>52.422534553093058</v>
      </c>
      <c r="AO7" s="89">
        <v>52.422534553093058</v>
      </c>
      <c r="AP7" s="89">
        <v>52.422534553093058</v>
      </c>
      <c r="AQ7" s="89">
        <v>52.422534553093058</v>
      </c>
      <c r="AR7" s="89">
        <v>52.422534553093058</v>
      </c>
      <c r="AS7" s="89">
        <v>52.422534553093058</v>
      </c>
      <c r="AT7" s="89">
        <v>52.422534553093058</v>
      </c>
      <c r="AU7" s="89">
        <v>52.422534553093058</v>
      </c>
      <c r="AV7" s="89">
        <v>52.422534553093058</v>
      </c>
      <c r="AW7" s="89">
        <v>52.422534553093058</v>
      </c>
      <c r="AX7" s="89">
        <v>52.422534553093058</v>
      </c>
      <c r="AY7" s="89">
        <v>52.422534553093058</v>
      </c>
      <c r="AZ7" s="89">
        <v>52.422534553093058</v>
      </c>
      <c r="BA7" s="89">
        <v>52.422534553093058</v>
      </c>
      <c r="BB7" s="89">
        <v>52.422534553093058</v>
      </c>
      <c r="BC7" s="89">
        <v>52.422534553093058</v>
      </c>
      <c r="BD7" s="89">
        <v>52.422534553093058</v>
      </c>
      <c r="BE7" s="89">
        <v>52.422534553093058</v>
      </c>
      <c r="BF7" s="89">
        <v>52.422534553093058</v>
      </c>
      <c r="BG7" s="89">
        <v>52.422534553093058</v>
      </c>
      <c r="BH7" s="89">
        <v>52.422534553093058</v>
      </c>
      <c r="BI7" s="89">
        <v>52.422534553093058</v>
      </c>
      <c r="BJ7" s="89">
        <v>52.422534553093058</v>
      </c>
      <c r="BK7" s="89">
        <v>52.422534553093058</v>
      </c>
      <c r="BL7" s="89">
        <v>52.422534553093058</v>
      </c>
      <c r="BM7" s="89">
        <v>52.422534553093058</v>
      </c>
      <c r="BN7" s="89">
        <v>52.440000000000012</v>
      </c>
      <c r="BO7" s="89">
        <v>52.440000000000012</v>
      </c>
      <c r="BP7" s="89">
        <v>52.440000000000012</v>
      </c>
      <c r="BQ7" s="89">
        <v>52.440000000000012</v>
      </c>
      <c r="BR7" s="89">
        <v>52.440000000000012</v>
      </c>
      <c r="BS7" s="89">
        <v>52.440000000000012</v>
      </c>
      <c r="BT7" s="89">
        <v>52.440000000000012</v>
      </c>
      <c r="BU7" s="89">
        <v>52.440000000000012</v>
      </c>
      <c r="BV7" s="89">
        <v>52.440000000000012</v>
      </c>
      <c r="BW7" s="89">
        <v>52.440000000000012</v>
      </c>
      <c r="BX7" s="89">
        <v>52.440000000000012</v>
      </c>
      <c r="BY7" s="89">
        <v>52.440000000000012</v>
      </c>
      <c r="BZ7" s="89">
        <v>52.440000000000012</v>
      </c>
      <c r="CA7" s="89">
        <v>52.440000000000012</v>
      </c>
      <c r="CB7" s="89">
        <v>52.440000000000012</v>
      </c>
      <c r="CC7" s="89">
        <v>52.440000000000012</v>
      </c>
      <c r="CD7" s="89">
        <v>52.440000000000012</v>
      </c>
      <c r="CE7" s="89">
        <v>52.440000000000012</v>
      </c>
      <c r="CF7" s="89">
        <v>0</v>
      </c>
      <c r="CG7" s="89">
        <v>0</v>
      </c>
      <c r="CH7" s="89">
        <v>0</v>
      </c>
      <c r="CI7" s="2"/>
      <c r="CM7" s="44"/>
      <c r="CN7" s="41" t="s">
        <v>76</v>
      </c>
      <c r="CO7" s="95">
        <v>100</v>
      </c>
      <c r="CP7" s="44" t="str">
        <f>CP$4&amp;CN9&amp;CO7</f>
        <v>DataGrowthRates!c100</v>
      </c>
      <c r="CQ7" s="44" t="str">
        <f>CQ$4&amp;CN10&amp;CO7</f>
        <v>DataGrowthRates!d100</v>
      </c>
      <c r="CR7" s="44" t="str">
        <f>CR$4&amp;CN13&amp;CO7</f>
        <v>DataGrowthRates!g100</v>
      </c>
      <c r="CS7" s="8"/>
      <c r="CT7" s="41"/>
      <c r="CU7" s="132"/>
      <c r="CV7" s="132"/>
      <c r="CW7" s="132"/>
      <c r="CX7" s="133"/>
      <c r="CY7" s="133"/>
      <c r="DB7" s="79">
        <f t="shared" ref="DB7:DB31" si="1">DB6+1</f>
        <v>7</v>
      </c>
      <c r="DC7" s="44"/>
      <c r="DD7" s="44" t="str">
        <f t="shared" si="0"/>
        <v>DataGrowthRates!e7</v>
      </c>
      <c r="DE7" s="44"/>
      <c r="DF7" s="44"/>
      <c r="DG7" s="8"/>
      <c r="DH7" s="49" t="s">
        <v>81</v>
      </c>
      <c r="DI7" s="138"/>
      <c r="DJ7" s="139"/>
      <c r="DK7" s="139"/>
      <c r="DL7" s="139"/>
      <c r="DM7" s="139"/>
      <c r="DN7" s="139"/>
      <c r="DO7" s="139"/>
      <c r="DP7" s="171"/>
    </row>
    <row r="8" spans="1:121" x14ac:dyDescent="0.3">
      <c r="A8" s="50" t="s">
        <v>82</v>
      </c>
      <c r="B8" s="46"/>
      <c r="C8" s="90">
        <v>60.40084921491416</v>
      </c>
      <c r="D8" s="90">
        <v>60.567214372964159</v>
      </c>
      <c r="E8" s="99">
        <v>60.567214372964159</v>
      </c>
      <c r="F8" s="90">
        <v>60.567214372964159</v>
      </c>
      <c r="G8" s="90">
        <v>60.567214372964159</v>
      </c>
      <c r="H8" s="90">
        <v>60.50096727127918</v>
      </c>
      <c r="I8" s="99">
        <v>60.50096727127918</v>
      </c>
      <c r="J8" s="90">
        <v>60.50096727127918</v>
      </c>
      <c r="K8" s="90">
        <v>60.50096727127918</v>
      </c>
      <c r="L8" s="90">
        <v>60.675962567804042</v>
      </c>
      <c r="M8" s="99">
        <v>60.675962567804042</v>
      </c>
      <c r="N8" s="90">
        <v>60.675962567804042</v>
      </c>
      <c r="O8" s="90">
        <v>60.675962567804042</v>
      </c>
      <c r="P8" s="90">
        <v>60.661936080094641</v>
      </c>
      <c r="Q8" s="99">
        <v>60.661936080094641</v>
      </c>
      <c r="R8" s="90">
        <v>60.661936080094641</v>
      </c>
      <c r="S8" s="90">
        <v>60.661936080094641</v>
      </c>
      <c r="T8" s="90">
        <v>60.661936080094641</v>
      </c>
      <c r="U8" s="99">
        <v>60.661936080094641</v>
      </c>
      <c r="V8" s="90">
        <v>60.661936080094641</v>
      </c>
      <c r="W8" s="90">
        <v>60.661936080094641</v>
      </c>
      <c r="X8" s="90">
        <v>60.661936080094641</v>
      </c>
      <c r="Y8" s="99">
        <v>60.661936080094641</v>
      </c>
      <c r="Z8" s="90">
        <v>60.661936080094641</v>
      </c>
      <c r="AA8" s="90">
        <v>60.661936080094641</v>
      </c>
      <c r="AB8" s="90">
        <v>60.661936080094641</v>
      </c>
      <c r="AC8" s="90">
        <v>60.661936080094641</v>
      </c>
      <c r="AD8" s="90">
        <v>60.661936080094641</v>
      </c>
      <c r="AE8" s="90">
        <v>60.661936080094641</v>
      </c>
      <c r="AF8" s="90">
        <v>60.661936080094641</v>
      </c>
      <c r="AG8" s="90">
        <v>60.661936080094641</v>
      </c>
      <c r="AH8" s="90">
        <v>60.661936080094641</v>
      </c>
      <c r="AI8" s="90">
        <v>60.661936080094641</v>
      </c>
      <c r="AJ8" s="90">
        <v>60.661936080094641</v>
      </c>
      <c r="AK8" s="90">
        <v>60.661936080094641</v>
      </c>
      <c r="AL8" s="90">
        <v>60.661936080094641</v>
      </c>
      <c r="AM8" s="90">
        <v>60.661936080094641</v>
      </c>
      <c r="AN8" s="90">
        <v>60.661936080094641</v>
      </c>
      <c r="AO8" s="90">
        <v>60.661936080094641</v>
      </c>
      <c r="AP8" s="90">
        <v>60.661936080094641</v>
      </c>
      <c r="AQ8" s="90">
        <v>60.661936080094641</v>
      </c>
      <c r="AR8" s="90">
        <v>60.661936080094641</v>
      </c>
      <c r="AS8" s="90">
        <v>60.661936080094641</v>
      </c>
      <c r="AT8" s="90">
        <v>60.661936080094641</v>
      </c>
      <c r="AU8" s="90">
        <v>60.661936080094641</v>
      </c>
      <c r="AV8" s="90">
        <v>60.661936080094641</v>
      </c>
      <c r="AW8" s="90">
        <v>60.661936080094641</v>
      </c>
      <c r="AX8" s="90">
        <v>60.661936080094641</v>
      </c>
      <c r="AY8" s="90">
        <v>60.661936080094641</v>
      </c>
      <c r="AZ8" s="90">
        <v>60.661936080094641</v>
      </c>
      <c r="BA8" s="90">
        <v>60.661936080094641</v>
      </c>
      <c r="BB8" s="90">
        <v>60.661936080094641</v>
      </c>
      <c r="BC8" s="90">
        <v>60.661936080094641</v>
      </c>
      <c r="BD8" s="90">
        <v>60.661936080094641</v>
      </c>
      <c r="BE8" s="90">
        <v>60.661936080094641</v>
      </c>
      <c r="BF8" s="90">
        <v>60.661936080094641</v>
      </c>
      <c r="BG8" s="90">
        <v>60.661936080094641</v>
      </c>
      <c r="BH8" s="90">
        <v>60.661936080094641</v>
      </c>
      <c r="BI8" s="90">
        <v>60.661936080094641</v>
      </c>
      <c r="BJ8" s="90">
        <v>60.661936080094641</v>
      </c>
      <c r="BK8" s="90">
        <v>60.661936080094641</v>
      </c>
      <c r="BL8" s="90">
        <v>60.661936080094641</v>
      </c>
      <c r="BM8" s="90">
        <v>60.661936080094641</v>
      </c>
      <c r="BN8" s="90">
        <v>60.67</v>
      </c>
      <c r="BO8" s="90">
        <v>60.67</v>
      </c>
      <c r="BP8" s="90">
        <v>60.67</v>
      </c>
      <c r="BQ8" s="90">
        <v>60.67</v>
      </c>
      <c r="BR8" s="90">
        <v>60.67</v>
      </c>
      <c r="BS8" s="90">
        <v>60.67</v>
      </c>
      <c r="BT8" s="90">
        <v>60.67</v>
      </c>
      <c r="BU8" s="90">
        <v>60.67</v>
      </c>
      <c r="BV8" s="90">
        <v>60.67</v>
      </c>
      <c r="BW8" s="90">
        <v>60.67</v>
      </c>
      <c r="BX8" s="90">
        <v>60.67</v>
      </c>
      <c r="BY8" s="90">
        <v>60.67</v>
      </c>
      <c r="BZ8" s="90">
        <v>60.67</v>
      </c>
      <c r="CA8" s="90">
        <v>60.67</v>
      </c>
      <c r="CB8" s="90">
        <v>60.67</v>
      </c>
      <c r="CC8" s="90">
        <v>60.67</v>
      </c>
      <c r="CD8" s="90">
        <v>60.67</v>
      </c>
      <c r="CE8" s="90">
        <v>60.67</v>
      </c>
      <c r="CF8" s="90">
        <v>0</v>
      </c>
      <c r="CG8" s="90">
        <v>0</v>
      </c>
      <c r="CH8" s="90">
        <v>0</v>
      </c>
      <c r="CI8" s="2"/>
      <c r="CM8" s="44"/>
      <c r="CN8" s="41" t="s">
        <v>77</v>
      </c>
      <c r="CO8" s="45">
        <f>CO7+1</f>
        <v>101</v>
      </c>
      <c r="CP8" s="44" t="str">
        <f t="shared" ref="CP8:CP32" si="2">CP$4&amp;CN10&amp;CO8</f>
        <v>DataGrowthRates!d101</v>
      </c>
      <c r="CQ8" s="44" t="str">
        <f t="shared" ref="CQ8:CQ32" si="3">CQ$4&amp;CN11&amp;CO8</f>
        <v>DataGrowthRates!e101</v>
      </c>
      <c r="CR8" s="44" t="str">
        <f t="shared" ref="CR8:CR32" si="4">CR$4&amp;CN14&amp;CO8</f>
        <v>DataGrowthRates!h101</v>
      </c>
      <c r="CS8" s="8"/>
      <c r="CT8" s="46"/>
      <c r="CU8" s="157"/>
      <c r="CV8" s="157"/>
      <c r="CW8" s="157"/>
      <c r="CX8" s="158"/>
      <c r="CY8" s="158"/>
      <c r="DB8" s="79">
        <f t="shared" si="1"/>
        <v>8</v>
      </c>
      <c r="DC8" s="44"/>
      <c r="DD8" s="44" t="str">
        <f t="shared" si="0"/>
        <v>DataGrowthRates!f8</v>
      </c>
      <c r="DE8" s="44"/>
      <c r="DF8" s="44"/>
      <c r="DG8" s="8"/>
      <c r="DH8" s="50" t="s">
        <v>82</v>
      </c>
      <c r="DI8" s="159"/>
      <c r="DJ8" s="160"/>
      <c r="DK8" s="160"/>
      <c r="DL8" s="160"/>
      <c r="DM8" s="160"/>
      <c r="DN8" s="160"/>
      <c r="DO8" s="160"/>
      <c r="DP8" s="172"/>
    </row>
    <row r="9" spans="1:121" x14ac:dyDescent="0.3">
      <c r="A9" s="49" t="s">
        <v>12</v>
      </c>
      <c r="B9" s="42"/>
      <c r="C9" s="94">
        <v>59.85416467530311</v>
      </c>
      <c r="D9" s="100">
        <v>59.763298058244928</v>
      </c>
      <c r="E9" s="92">
        <v>59.765848002302306</v>
      </c>
      <c r="F9" s="92">
        <v>59.874536438259817</v>
      </c>
      <c r="G9" s="101">
        <v>59.898291862493323</v>
      </c>
      <c r="H9" s="92">
        <v>59.807284701160583</v>
      </c>
      <c r="I9" s="92">
        <v>59.807284701160583</v>
      </c>
      <c r="J9" s="92">
        <v>59.807284701160583</v>
      </c>
      <c r="K9" s="92">
        <v>59.807284701160583</v>
      </c>
      <c r="L9" s="92">
        <v>60.014017419816994</v>
      </c>
      <c r="M9" s="92">
        <v>60.014017419816994</v>
      </c>
      <c r="N9" s="92">
        <v>60.014017419816994</v>
      </c>
      <c r="O9" s="92">
        <v>60.014017419816994</v>
      </c>
      <c r="P9" s="92">
        <v>60.037386998030925</v>
      </c>
      <c r="Q9" s="92">
        <v>60.037386998030925</v>
      </c>
      <c r="R9" s="92">
        <v>60.037386998030925</v>
      </c>
      <c r="S9" s="92">
        <v>60.037386998030925</v>
      </c>
      <c r="T9" s="92">
        <v>60.037386998030925</v>
      </c>
      <c r="U9" s="92">
        <v>60.037386998030925</v>
      </c>
      <c r="V9" s="92">
        <v>60.037386998030925</v>
      </c>
      <c r="W9" s="92">
        <v>60.030423349653503</v>
      </c>
      <c r="X9" s="92">
        <v>60.038146219362261</v>
      </c>
      <c r="Y9" s="92">
        <v>60.038146219362261</v>
      </c>
      <c r="Z9" s="92">
        <v>60.038146219362261</v>
      </c>
      <c r="AA9" s="89">
        <v>60.038146219362261</v>
      </c>
      <c r="AB9" s="89">
        <v>60.039255507030624</v>
      </c>
      <c r="AC9" s="89">
        <v>60.039255507030624</v>
      </c>
      <c r="AD9" s="89">
        <v>60.039255507030624</v>
      </c>
      <c r="AE9" s="113">
        <v>60.039255507030624</v>
      </c>
      <c r="AF9" s="113">
        <v>60.039255507030624</v>
      </c>
      <c r="AG9" s="113">
        <v>60.039255507030624</v>
      </c>
      <c r="AH9" s="113">
        <v>60.039255507030624</v>
      </c>
      <c r="AI9" s="113">
        <v>60.039255507030624</v>
      </c>
      <c r="AJ9" s="113">
        <v>60.039255507030624</v>
      </c>
      <c r="AK9" s="113">
        <v>60.039255507030624</v>
      </c>
      <c r="AL9" s="113">
        <v>60.039255507030624</v>
      </c>
      <c r="AM9" s="113">
        <v>60.127815505384163</v>
      </c>
      <c r="AN9" s="113">
        <v>60.127815505384163</v>
      </c>
      <c r="AO9" s="113">
        <v>60.127815505384163</v>
      </c>
      <c r="AP9" s="113">
        <v>60.127815505384163</v>
      </c>
      <c r="AQ9" s="113">
        <v>60.127815505384163</v>
      </c>
      <c r="AR9" s="113">
        <v>60.127815505384163</v>
      </c>
      <c r="AS9" s="113">
        <v>60.127815505384163</v>
      </c>
      <c r="AT9" s="113">
        <v>60.127815505384163</v>
      </c>
      <c r="AU9" s="113">
        <v>60.127815505384163</v>
      </c>
      <c r="AV9" s="113">
        <v>60.127815505384163</v>
      </c>
      <c r="AW9" s="113">
        <v>60.127815505384163</v>
      </c>
      <c r="AX9" s="113">
        <v>60.127815505384163</v>
      </c>
      <c r="AY9" s="113">
        <v>60.127815505384163</v>
      </c>
      <c r="AZ9" s="113">
        <v>60.127815505384163</v>
      </c>
      <c r="BA9" s="113">
        <v>60.127815505384163</v>
      </c>
      <c r="BB9" s="113">
        <v>60.127815505384163</v>
      </c>
      <c r="BC9" s="113">
        <v>60.127815505384163</v>
      </c>
      <c r="BD9" s="113">
        <v>60.127815505384163</v>
      </c>
      <c r="BE9" s="113">
        <v>60.127815505384163</v>
      </c>
      <c r="BF9" s="113">
        <v>60.127815505384163</v>
      </c>
      <c r="BG9" s="113">
        <v>60.127815505384163</v>
      </c>
      <c r="BH9" s="113">
        <v>60.127815505384163</v>
      </c>
      <c r="BI9" s="113">
        <v>60.127815505384163</v>
      </c>
      <c r="BJ9" s="113">
        <v>60.127815505384163</v>
      </c>
      <c r="BK9" s="113">
        <v>60.127815505384163</v>
      </c>
      <c r="BL9" s="113">
        <v>60.127815505384163</v>
      </c>
      <c r="BM9" s="113">
        <v>60.127815505384163</v>
      </c>
      <c r="BN9" s="113">
        <v>60.129999999999995</v>
      </c>
      <c r="BO9" s="113">
        <v>60.129999999999995</v>
      </c>
      <c r="BP9" s="113">
        <v>60.129999999999995</v>
      </c>
      <c r="BQ9" s="113">
        <v>60.129999999999995</v>
      </c>
      <c r="BR9" s="113">
        <v>60.129999999999995</v>
      </c>
      <c r="BS9" s="113">
        <v>60.129999999999995</v>
      </c>
      <c r="BT9" s="113">
        <v>60.129999999999995</v>
      </c>
      <c r="BU9" s="113">
        <v>60.129999999999995</v>
      </c>
      <c r="BV9" s="113">
        <v>60.129999999999995</v>
      </c>
      <c r="BW9" s="113">
        <v>60.129999999999995</v>
      </c>
      <c r="BX9" s="113">
        <v>60.129999999999995</v>
      </c>
      <c r="BY9" s="113">
        <v>60.129999999999995</v>
      </c>
      <c r="BZ9" s="113">
        <v>60.129999999999995</v>
      </c>
      <c r="CA9" s="113">
        <v>60.129999999999995</v>
      </c>
      <c r="CB9" s="113">
        <v>60.129999999999995</v>
      </c>
      <c r="CC9" s="113">
        <v>60.129999999999995</v>
      </c>
      <c r="CD9" s="113">
        <v>60.129999999999995</v>
      </c>
      <c r="CE9" s="113">
        <v>60.129999999999995</v>
      </c>
      <c r="CF9" s="113">
        <v>0</v>
      </c>
      <c r="CG9" s="113">
        <v>0</v>
      </c>
      <c r="CH9" s="113">
        <v>0</v>
      </c>
      <c r="CI9" s="2"/>
      <c r="CJ9" s="1"/>
      <c r="CM9" s="44"/>
      <c r="CN9" s="44" t="s">
        <v>53</v>
      </c>
      <c r="CO9" s="45">
        <f t="shared" ref="CO9:CO72" si="5">CO8+1</f>
        <v>102</v>
      </c>
      <c r="CP9" s="44" t="str">
        <f t="shared" si="2"/>
        <v>DataGrowthRates!e102</v>
      </c>
      <c r="CQ9" s="44" t="str">
        <f t="shared" si="3"/>
        <v>DataGrowthRates!f102</v>
      </c>
      <c r="CR9" s="44" t="str">
        <f t="shared" si="4"/>
        <v>DataGrowthRates!i102</v>
      </c>
      <c r="CS9" s="8"/>
      <c r="CT9" s="49" t="s">
        <v>12</v>
      </c>
      <c r="CU9" s="142">
        <f t="shared" ref="CU9:CU52" ca="1" si="6">INDIRECT(CP7)</f>
        <v>-8.6145936119133353</v>
      </c>
      <c r="CV9" s="142">
        <f t="shared" ref="CV9:CV52" ca="1" si="7">INDIRECT(CQ7)</f>
        <v>-8.7530558966426391</v>
      </c>
      <c r="CW9" s="142">
        <f t="shared" ref="CW9:CW85" ca="1" si="8">INDIRECT(CR7)</f>
        <v>-8.5469465869029371</v>
      </c>
      <c r="CX9" s="143">
        <f ca="1">CV9-CU9</f>
        <v>-0.13846228472930378</v>
      </c>
      <c r="CY9" s="143">
        <f ca="1">CW9-CU9</f>
        <v>6.764702501039821E-2</v>
      </c>
      <c r="DB9" s="79">
        <f t="shared" si="1"/>
        <v>9</v>
      </c>
      <c r="DC9" s="44" t="str">
        <f t="shared" ref="DC9:DC56" si="9">CP$4&amp;CN9&amp;DB9</f>
        <v>DataGrowthRates!c9</v>
      </c>
      <c r="DD9" s="44" t="str">
        <f t="shared" si="0"/>
        <v>DataGrowthRates!g9</v>
      </c>
      <c r="DE9" s="44" t="str">
        <f t="shared" ref="DE9:DE56" si="10">CQ$4&amp;CN10&amp;DB9</f>
        <v>DataGrowthRates!d9</v>
      </c>
      <c r="DF9" s="44" t="str">
        <f t="shared" ref="DF9:DF56" si="11">CR$4&amp;CN13&amp;DB9</f>
        <v>DataGrowthRates!g9</v>
      </c>
      <c r="DG9" s="8"/>
      <c r="DH9" s="49" t="s">
        <v>12</v>
      </c>
      <c r="DI9" s="178">
        <f ca="1">INDIRECT(DC9)</f>
        <v>59.85416467530311</v>
      </c>
      <c r="DJ9" s="178">
        <f t="shared" ref="DJ9:DJ30" ca="1" si="12">INDIRECT(DD5)</f>
        <v>65.496414625679137</v>
      </c>
      <c r="DK9" s="178">
        <f t="shared" ref="DK9:DK30" ca="1" si="13">(DI9-DJ9)*100/DJ9</f>
        <v>-8.6145936119133353</v>
      </c>
      <c r="DL9" s="178">
        <f t="shared" ref="DL9:DL24" ca="1" si="14">INDIRECT(DE9)</f>
        <v>59.763298058244928</v>
      </c>
      <c r="DM9" s="178">
        <f ca="1">INDIRECT(DF9)</f>
        <v>59.898291862493323</v>
      </c>
      <c r="DN9" s="178">
        <f ca="1">(DL9-DI9)</f>
        <v>-9.0866617058182442E-2</v>
      </c>
      <c r="DO9" s="178">
        <f ca="1">(DM9-DI9)</f>
        <v>4.4127187190213135E-2</v>
      </c>
      <c r="DP9" s="179">
        <f t="shared" ref="DP9:DP40" si="15">CE9</f>
        <v>60.129999999999995</v>
      </c>
      <c r="DQ9" s="2"/>
    </row>
    <row r="10" spans="1:121" x14ac:dyDescent="0.3">
      <c r="A10" s="49" t="s">
        <v>13</v>
      </c>
      <c r="B10" s="42"/>
      <c r="C10" s="92"/>
      <c r="D10" s="94">
        <v>55.368531572810021</v>
      </c>
      <c r="E10" s="100">
        <v>55.339642184995142</v>
      </c>
      <c r="F10" s="92">
        <v>55.461263348215134</v>
      </c>
      <c r="G10" s="92">
        <v>55.442075208120755</v>
      </c>
      <c r="H10" s="101">
        <v>55.328320429363295</v>
      </c>
      <c r="I10" s="92">
        <v>55.328320429363295</v>
      </c>
      <c r="J10" s="92">
        <v>55.328320429363295</v>
      </c>
      <c r="K10" s="92">
        <v>55.328320429363295</v>
      </c>
      <c r="L10" s="92">
        <v>55.627637731525319</v>
      </c>
      <c r="M10" s="92">
        <v>55.627637731525319</v>
      </c>
      <c r="N10" s="92">
        <v>55.627637731525319</v>
      </c>
      <c r="O10" s="92">
        <v>55.627637731525319</v>
      </c>
      <c r="P10" s="92">
        <v>55.65103134212859</v>
      </c>
      <c r="Q10" s="92">
        <v>55.65103134212859</v>
      </c>
      <c r="R10" s="92">
        <v>55.65103134212859</v>
      </c>
      <c r="S10" s="92">
        <v>55.65103134212859</v>
      </c>
      <c r="T10" s="92">
        <v>55.65103134212859</v>
      </c>
      <c r="U10" s="92">
        <v>55.65103134212859</v>
      </c>
      <c r="V10" s="92">
        <v>55.65103134212859</v>
      </c>
      <c r="W10" s="92">
        <v>55.644067693751182</v>
      </c>
      <c r="X10" s="92">
        <v>55.651790563459933</v>
      </c>
      <c r="Y10" s="92">
        <v>55.651790563459933</v>
      </c>
      <c r="Z10" s="92">
        <v>55.651790563459933</v>
      </c>
      <c r="AA10" s="89">
        <v>55.651790563459933</v>
      </c>
      <c r="AB10" s="89">
        <v>55.652899851128296</v>
      </c>
      <c r="AC10" s="89">
        <v>55.652899851128296</v>
      </c>
      <c r="AD10" s="89">
        <v>55.652899851128296</v>
      </c>
      <c r="AE10" s="89">
        <v>55.652899851128296</v>
      </c>
      <c r="AF10" s="89">
        <v>55.652899851128296</v>
      </c>
      <c r="AG10" s="89">
        <v>55.652899851128296</v>
      </c>
      <c r="AH10" s="89">
        <v>55.652899851128296</v>
      </c>
      <c r="AI10" s="89">
        <v>55.652899851128296</v>
      </c>
      <c r="AJ10" s="89">
        <v>55.652899851128296</v>
      </c>
      <c r="AK10" s="89">
        <v>55.652899851128296</v>
      </c>
      <c r="AL10" s="89">
        <v>55.652899851128296</v>
      </c>
      <c r="AM10" s="89">
        <v>55.572341184712315</v>
      </c>
      <c r="AN10" s="89">
        <v>55.572341184712315</v>
      </c>
      <c r="AO10" s="89">
        <v>55.572341184712315</v>
      </c>
      <c r="AP10" s="89">
        <v>55.572341184712315</v>
      </c>
      <c r="AQ10" s="89">
        <v>55.572341184712315</v>
      </c>
      <c r="AR10" s="89">
        <v>55.572341184712315</v>
      </c>
      <c r="AS10" s="89">
        <v>55.572341184712315</v>
      </c>
      <c r="AT10" s="89">
        <v>55.572341184712315</v>
      </c>
      <c r="AU10" s="89">
        <v>55.572341184712315</v>
      </c>
      <c r="AV10" s="89">
        <v>55.572341184712315</v>
      </c>
      <c r="AW10" s="89">
        <v>55.572341184712315</v>
      </c>
      <c r="AX10" s="89">
        <v>55.572341184712315</v>
      </c>
      <c r="AY10" s="89">
        <v>55.572341184712315</v>
      </c>
      <c r="AZ10" s="89">
        <v>55.572341184712315</v>
      </c>
      <c r="BA10" s="89">
        <v>55.572341184712315</v>
      </c>
      <c r="BB10" s="89">
        <v>55.572341184712315</v>
      </c>
      <c r="BC10" s="89">
        <v>55.572341184712315</v>
      </c>
      <c r="BD10" s="89">
        <v>55.572341184712315</v>
      </c>
      <c r="BE10" s="89">
        <v>55.572341184712315</v>
      </c>
      <c r="BF10" s="89">
        <v>55.572341184712315</v>
      </c>
      <c r="BG10" s="89">
        <v>55.572341184712315</v>
      </c>
      <c r="BH10" s="89">
        <v>55.572341184712315</v>
      </c>
      <c r="BI10" s="89">
        <v>55.572341184712315</v>
      </c>
      <c r="BJ10" s="89">
        <v>55.572341184712315</v>
      </c>
      <c r="BK10" s="89">
        <v>55.572341184712315</v>
      </c>
      <c r="BL10" s="89">
        <v>55.572341184712315</v>
      </c>
      <c r="BM10" s="89">
        <v>55.572341184712315</v>
      </c>
      <c r="BN10" s="89">
        <v>55.56</v>
      </c>
      <c r="BO10" s="89">
        <v>55.56</v>
      </c>
      <c r="BP10" s="89">
        <v>55.56</v>
      </c>
      <c r="BQ10" s="89">
        <v>55.56</v>
      </c>
      <c r="BR10" s="89">
        <v>55.56</v>
      </c>
      <c r="BS10" s="89">
        <v>55.56</v>
      </c>
      <c r="BT10" s="89">
        <v>55.56</v>
      </c>
      <c r="BU10" s="89">
        <v>55.56</v>
      </c>
      <c r="BV10" s="89">
        <v>55.56</v>
      </c>
      <c r="BW10" s="89">
        <v>55.56</v>
      </c>
      <c r="BX10" s="89">
        <v>55.56</v>
      </c>
      <c r="BY10" s="89">
        <v>55.56</v>
      </c>
      <c r="BZ10" s="89">
        <v>55.56</v>
      </c>
      <c r="CA10" s="89">
        <v>55.56</v>
      </c>
      <c r="CB10" s="89">
        <v>55.56</v>
      </c>
      <c r="CC10" s="89">
        <v>55.56</v>
      </c>
      <c r="CD10" s="89">
        <v>55.56</v>
      </c>
      <c r="CE10" s="89">
        <v>55.56</v>
      </c>
      <c r="CF10" s="89">
        <v>0</v>
      </c>
      <c r="CG10" s="89">
        <v>0</v>
      </c>
      <c r="CH10" s="89">
        <v>0</v>
      </c>
      <c r="CI10" s="2"/>
      <c r="CJ10" s="1"/>
      <c r="CM10" s="44"/>
      <c r="CN10" s="44" t="s">
        <v>54</v>
      </c>
      <c r="CO10" s="45">
        <f t="shared" si="5"/>
        <v>103</v>
      </c>
      <c r="CP10" s="44" t="str">
        <f t="shared" si="2"/>
        <v>DataGrowthRates!f103</v>
      </c>
      <c r="CQ10" s="44" t="str">
        <f t="shared" si="3"/>
        <v>DataGrowthRates!g103</v>
      </c>
      <c r="CR10" s="44" t="str">
        <f t="shared" si="4"/>
        <v>DataGrowthRates!j103</v>
      </c>
      <c r="CS10" s="8"/>
      <c r="CT10" s="49" t="s">
        <v>13</v>
      </c>
      <c r="CU10" s="142">
        <f t="shared" ca="1" si="6"/>
        <v>-7.4731004486081698</v>
      </c>
      <c r="CV10" s="142">
        <f t="shared" ca="1" si="7"/>
        <v>-7.5213777896991729</v>
      </c>
      <c r="CW10" s="142">
        <f t="shared" ca="1" si="8"/>
        <v>-7.3826308098310172</v>
      </c>
      <c r="CX10" s="143">
        <f t="shared" ref="CX10:CX29" ca="1" si="16">CV10-CU10</f>
        <v>-4.8277341091003123E-2</v>
      </c>
      <c r="CY10" s="143">
        <f t="shared" ref="CY10:CY29" ca="1" si="17">CW10-CU10</f>
        <v>9.0469638777152639E-2</v>
      </c>
      <c r="DB10" s="79">
        <f t="shared" si="1"/>
        <v>10</v>
      </c>
      <c r="DC10" s="44" t="str">
        <f t="shared" si="9"/>
        <v>DataGrowthRates!d10</v>
      </c>
      <c r="DD10" s="44" t="str">
        <f t="shared" si="0"/>
        <v>DataGrowthRates!h10</v>
      </c>
      <c r="DE10" s="44" t="str">
        <f t="shared" si="10"/>
        <v>DataGrowthRates!e10</v>
      </c>
      <c r="DF10" s="44" t="str">
        <f t="shared" si="11"/>
        <v>DataGrowthRates!h10</v>
      </c>
      <c r="DG10" s="8"/>
      <c r="DH10" s="49" t="s">
        <v>13</v>
      </c>
      <c r="DI10" s="178">
        <f t="shared" ref="DI10:DI29" ca="1" si="18">INDIRECT(DC10)</f>
        <v>55.368531572810021</v>
      </c>
      <c r="DJ10" s="178">
        <f t="shared" ca="1" si="12"/>
        <v>59.840470005219302</v>
      </c>
      <c r="DK10" s="178">
        <f t="shared" ca="1" si="13"/>
        <v>-7.4731004486081698</v>
      </c>
      <c r="DL10" s="178">
        <f t="shared" ca="1" si="14"/>
        <v>55.339642184995142</v>
      </c>
      <c r="DM10" s="178">
        <f t="shared" ref="DM10:DM24" ca="1" si="19">INDIRECT(DF10)</f>
        <v>55.328320429363295</v>
      </c>
      <c r="DN10" s="178">
        <f t="shared" ref="DN10:DN29" ca="1" si="20">(DL10-DI10)</f>
        <v>-2.8889387814878376E-2</v>
      </c>
      <c r="DO10" s="178">
        <f t="shared" ref="DO10:DO28" ca="1" si="21">(DM10-DI10)</f>
        <v>-4.0211143446725828E-2</v>
      </c>
      <c r="DP10" s="179">
        <f t="shared" si="15"/>
        <v>55.56</v>
      </c>
      <c r="DQ10" s="2"/>
    </row>
    <row r="11" spans="1:121" x14ac:dyDescent="0.3">
      <c r="A11" s="49" t="s">
        <v>14</v>
      </c>
      <c r="B11" s="42"/>
      <c r="C11" s="92"/>
      <c r="D11" s="92"/>
      <c r="E11" s="94">
        <v>46.307795246200982</v>
      </c>
      <c r="F11" s="100">
        <v>46.229330982604942</v>
      </c>
      <c r="G11" s="92">
        <v>46.084769392749017</v>
      </c>
      <c r="H11" s="92">
        <v>45.977476787193112</v>
      </c>
      <c r="I11" s="101">
        <v>45.977476787193112</v>
      </c>
      <c r="J11" s="92">
        <v>45.977476787193112</v>
      </c>
      <c r="K11" s="92">
        <v>45.977476787193112</v>
      </c>
      <c r="L11" s="92">
        <v>46.217639279513477</v>
      </c>
      <c r="M11" s="92">
        <v>46.217639279513477</v>
      </c>
      <c r="N11" s="92">
        <v>46.217639279513477</v>
      </c>
      <c r="O11" s="92">
        <v>46.217639279513477</v>
      </c>
      <c r="P11" s="92">
        <v>46.241012032930328</v>
      </c>
      <c r="Q11" s="92">
        <v>46.241012032930328</v>
      </c>
      <c r="R11" s="92">
        <v>46.241012032930328</v>
      </c>
      <c r="S11" s="92">
        <v>46.241012032930328</v>
      </c>
      <c r="T11" s="92">
        <v>46.241012032930328</v>
      </c>
      <c r="U11" s="92">
        <v>46.241012032930328</v>
      </c>
      <c r="V11" s="92">
        <v>46.241012032930328</v>
      </c>
      <c r="W11" s="92">
        <v>46.234048384552906</v>
      </c>
      <c r="X11" s="92">
        <v>46.241771254261664</v>
      </c>
      <c r="Y11" s="92">
        <v>46.241771254261664</v>
      </c>
      <c r="Z11" s="92">
        <v>46.241771254261664</v>
      </c>
      <c r="AA11" s="89">
        <v>46.241771254261664</v>
      </c>
      <c r="AB11" s="89">
        <v>46.24288054193002</v>
      </c>
      <c r="AC11" s="89">
        <v>46.24288054193002</v>
      </c>
      <c r="AD11" s="89">
        <v>46.24288054193002</v>
      </c>
      <c r="AE11" s="89">
        <v>46.24288054193002</v>
      </c>
      <c r="AF11" s="89">
        <v>46.24288054193002</v>
      </c>
      <c r="AG11" s="89">
        <v>46.24288054193002</v>
      </c>
      <c r="AH11" s="89">
        <v>46.24288054193002</v>
      </c>
      <c r="AI11" s="89">
        <v>46.24288054193002</v>
      </c>
      <c r="AJ11" s="89">
        <v>46.24288054193002</v>
      </c>
      <c r="AK11" s="89">
        <v>46.24288054193002</v>
      </c>
      <c r="AL11" s="89">
        <v>46.242880541930028</v>
      </c>
      <c r="AM11" s="89">
        <v>46.140652178255621</v>
      </c>
      <c r="AN11" s="89">
        <v>46.140652178255621</v>
      </c>
      <c r="AO11" s="89">
        <v>46.140652178255621</v>
      </c>
      <c r="AP11" s="89">
        <v>46.140652178255621</v>
      </c>
      <c r="AQ11" s="89">
        <v>46.140652178255621</v>
      </c>
      <c r="AR11" s="89">
        <v>46.140652178255621</v>
      </c>
      <c r="AS11" s="89">
        <v>46.140652178255621</v>
      </c>
      <c r="AT11" s="89">
        <v>46.140652178255621</v>
      </c>
      <c r="AU11" s="89">
        <v>46.140652178255621</v>
      </c>
      <c r="AV11" s="89">
        <v>46.140652178255621</v>
      </c>
      <c r="AW11" s="89">
        <v>46.140652178255621</v>
      </c>
      <c r="AX11" s="89">
        <v>46.140652178255621</v>
      </c>
      <c r="AY11" s="89">
        <v>46.140652178255621</v>
      </c>
      <c r="AZ11" s="89">
        <v>46.140652178255621</v>
      </c>
      <c r="BA11" s="89">
        <v>46.140652178255621</v>
      </c>
      <c r="BB11" s="89">
        <v>46.140652178255621</v>
      </c>
      <c r="BC11" s="89">
        <v>46.140652178255621</v>
      </c>
      <c r="BD11" s="89">
        <v>46.140652178255621</v>
      </c>
      <c r="BE11" s="89">
        <v>46.140652178255621</v>
      </c>
      <c r="BF11" s="89">
        <v>46.140652178255621</v>
      </c>
      <c r="BG11" s="89">
        <v>46.140652178255621</v>
      </c>
      <c r="BH11" s="89">
        <v>46.140652178255621</v>
      </c>
      <c r="BI11" s="89">
        <v>46.140652178255621</v>
      </c>
      <c r="BJ11" s="89">
        <v>46.140652178255621</v>
      </c>
      <c r="BK11" s="89">
        <v>46.140652178255621</v>
      </c>
      <c r="BL11" s="89">
        <v>46.140652178255621</v>
      </c>
      <c r="BM11" s="89">
        <v>46.140652178255621</v>
      </c>
      <c r="BN11" s="89">
        <v>46.139999999999993</v>
      </c>
      <c r="BO11" s="89">
        <v>46.139999999999993</v>
      </c>
      <c r="BP11" s="89">
        <v>46.139999999999993</v>
      </c>
      <c r="BQ11" s="89">
        <v>46.139999999999993</v>
      </c>
      <c r="BR11" s="89">
        <v>46.139999999999993</v>
      </c>
      <c r="BS11" s="89">
        <v>46.139999999999993</v>
      </c>
      <c r="BT11" s="89">
        <v>46.139999999999993</v>
      </c>
      <c r="BU11" s="89">
        <v>46.139999999999993</v>
      </c>
      <c r="BV11" s="89">
        <v>46.139999999999993</v>
      </c>
      <c r="BW11" s="89">
        <v>46.139999999999993</v>
      </c>
      <c r="BX11" s="89">
        <v>46.139999999999993</v>
      </c>
      <c r="BY11" s="89">
        <v>46.139999999999993</v>
      </c>
      <c r="BZ11" s="89">
        <v>46.139999999999993</v>
      </c>
      <c r="CA11" s="89">
        <v>46.139999999999993</v>
      </c>
      <c r="CB11" s="89">
        <v>46.139999999999993</v>
      </c>
      <c r="CC11" s="89">
        <v>46.139999999999993</v>
      </c>
      <c r="CD11" s="89">
        <v>46.139999999999993</v>
      </c>
      <c r="CE11" s="89">
        <v>46.139999999999993</v>
      </c>
      <c r="CF11" s="89">
        <v>0</v>
      </c>
      <c r="CG11" s="89">
        <v>0</v>
      </c>
      <c r="CH11" s="89">
        <v>0</v>
      </c>
      <c r="CI11" s="2"/>
      <c r="CJ11" s="1"/>
      <c r="CM11" s="44"/>
      <c r="CN11" s="44" t="s">
        <v>55</v>
      </c>
      <c r="CO11" s="45">
        <f t="shared" si="5"/>
        <v>104</v>
      </c>
      <c r="CP11" s="44" t="str">
        <f t="shared" si="2"/>
        <v>DataGrowthRates!g104</v>
      </c>
      <c r="CQ11" s="44" t="str">
        <f t="shared" si="3"/>
        <v>DataGrowthRates!h104</v>
      </c>
      <c r="CR11" s="44" t="str">
        <f t="shared" si="4"/>
        <v>DataGrowthRates!k104</v>
      </c>
      <c r="CS11" s="8"/>
      <c r="CT11" s="49" t="s">
        <v>14</v>
      </c>
      <c r="CU11" s="142">
        <f t="shared" ca="1" si="6"/>
        <v>-11.774937459467715</v>
      </c>
      <c r="CV11" s="142">
        <f t="shared" ca="1" si="7"/>
        <v>-11.924426644304804</v>
      </c>
      <c r="CW11" s="142">
        <f t="shared" ca="1" si="8"/>
        <v>-12.249694397364257</v>
      </c>
      <c r="CX11" s="143">
        <f t="shared" ca="1" si="16"/>
        <v>-0.14948918483708873</v>
      </c>
      <c r="CY11" s="143">
        <f t="shared" ca="1" si="17"/>
        <v>-0.47475693789654194</v>
      </c>
      <c r="DB11" s="79">
        <f t="shared" si="1"/>
        <v>11</v>
      </c>
      <c r="DC11" s="44" t="str">
        <f t="shared" si="9"/>
        <v>DataGrowthRates!e11</v>
      </c>
      <c r="DD11" s="44" t="str">
        <f t="shared" si="0"/>
        <v>DataGrowthRates!i11</v>
      </c>
      <c r="DE11" s="44" t="str">
        <f t="shared" si="10"/>
        <v>DataGrowthRates!f11</v>
      </c>
      <c r="DF11" s="44" t="str">
        <f t="shared" si="11"/>
        <v>DataGrowthRates!i11</v>
      </c>
      <c r="DG11" s="8"/>
      <c r="DH11" s="49" t="s">
        <v>14</v>
      </c>
      <c r="DI11" s="178">
        <f t="shared" ca="1" si="18"/>
        <v>46.307795246200982</v>
      </c>
      <c r="DJ11" s="178">
        <f t="shared" ca="1" si="12"/>
        <v>52.488254372079695</v>
      </c>
      <c r="DK11" s="178">
        <f t="shared" ca="1" si="13"/>
        <v>-11.774937459467715</v>
      </c>
      <c r="DL11" s="178">
        <f t="shared" ca="1" si="14"/>
        <v>46.229330982604942</v>
      </c>
      <c r="DM11" s="178">
        <f t="shared" ca="1" si="19"/>
        <v>45.977476787193112</v>
      </c>
      <c r="DN11" s="178">
        <f ca="1">(DL11-DI11)</f>
        <v>-7.846426359603953E-2</v>
      </c>
      <c r="DO11" s="178">
        <f t="shared" ca="1" si="21"/>
        <v>-0.33031845900787005</v>
      </c>
      <c r="DP11" s="179">
        <f t="shared" si="15"/>
        <v>46.139999999999993</v>
      </c>
      <c r="DQ11" s="2"/>
    </row>
    <row r="12" spans="1:121" x14ac:dyDescent="0.3">
      <c r="A12" s="50" t="s">
        <v>15</v>
      </c>
      <c r="B12" s="47"/>
      <c r="C12" s="99"/>
      <c r="D12" s="99"/>
      <c r="E12" s="99"/>
      <c r="F12" s="102">
        <v>54.550136511100121</v>
      </c>
      <c r="G12" s="93">
        <v>54.336389624814572</v>
      </c>
      <c r="H12" s="99">
        <v>54.333301230612378</v>
      </c>
      <c r="I12" s="99">
        <v>54.333301230612378</v>
      </c>
      <c r="J12" s="103">
        <v>54.333301230612378</v>
      </c>
      <c r="K12" s="99">
        <v>54.333301230612378</v>
      </c>
      <c r="L12" s="99">
        <v>54.58137819736563</v>
      </c>
      <c r="M12" s="99">
        <v>54.58137819736563</v>
      </c>
      <c r="N12" s="99">
        <v>54.58137819736563</v>
      </c>
      <c r="O12" s="99">
        <v>54.58137819736563</v>
      </c>
      <c r="P12" s="99">
        <v>54.604697727630992</v>
      </c>
      <c r="Q12" s="99">
        <v>54.604697727630992</v>
      </c>
      <c r="R12" s="99">
        <v>54.604697727630992</v>
      </c>
      <c r="S12" s="99">
        <v>54.604697727630992</v>
      </c>
      <c r="T12" s="99">
        <v>54.604697727630992</v>
      </c>
      <c r="U12" s="99">
        <v>54.604697727630992</v>
      </c>
      <c r="V12" s="99">
        <v>54.604697727630992</v>
      </c>
      <c r="W12" s="99">
        <v>54.59773407925357</v>
      </c>
      <c r="X12" s="99">
        <v>54.60545694896232</v>
      </c>
      <c r="Y12" s="99">
        <v>54.60545694896232</v>
      </c>
      <c r="Z12" s="99">
        <v>54.60545694896232</v>
      </c>
      <c r="AA12" s="90">
        <v>54.60545694896232</v>
      </c>
      <c r="AB12" s="90">
        <v>54.606566236630684</v>
      </c>
      <c r="AC12" s="90">
        <v>54.606566236630684</v>
      </c>
      <c r="AD12" s="90">
        <v>54.606566236630684</v>
      </c>
      <c r="AE12" s="90">
        <v>54.606566236630684</v>
      </c>
      <c r="AF12" s="90">
        <v>54.606566236630684</v>
      </c>
      <c r="AG12" s="90">
        <v>54.606566236630684</v>
      </c>
      <c r="AH12" s="90">
        <v>54.606566236630684</v>
      </c>
      <c r="AI12" s="90">
        <v>54.606566236630684</v>
      </c>
      <c r="AJ12" s="90">
        <v>54.606566236630684</v>
      </c>
      <c r="AK12" s="90">
        <v>54.606566236630684</v>
      </c>
      <c r="AL12" s="90">
        <v>54.606566236630684</v>
      </c>
      <c r="AM12" s="90">
        <v>54.700793268367534</v>
      </c>
      <c r="AN12" s="90">
        <v>54.700793268367534</v>
      </c>
      <c r="AO12" s="90">
        <v>54.700793268367534</v>
      </c>
      <c r="AP12" s="90">
        <v>54.700793268367534</v>
      </c>
      <c r="AQ12" s="90">
        <v>54.700793268367534</v>
      </c>
      <c r="AR12" s="90">
        <v>54.700793268367534</v>
      </c>
      <c r="AS12" s="90">
        <v>54.700793268367534</v>
      </c>
      <c r="AT12" s="90">
        <v>54.700793268367534</v>
      </c>
      <c r="AU12" s="90">
        <v>54.700793268367534</v>
      </c>
      <c r="AV12" s="90">
        <v>54.700793268367534</v>
      </c>
      <c r="AW12" s="90">
        <v>54.700793268367534</v>
      </c>
      <c r="AX12" s="90">
        <v>54.700793268367534</v>
      </c>
      <c r="AY12" s="90">
        <v>54.700793268367534</v>
      </c>
      <c r="AZ12" s="90">
        <v>54.700793268367534</v>
      </c>
      <c r="BA12" s="90">
        <v>54.700793268367534</v>
      </c>
      <c r="BB12" s="90">
        <v>54.700793268367534</v>
      </c>
      <c r="BC12" s="90">
        <v>54.700793268367534</v>
      </c>
      <c r="BD12" s="90">
        <v>54.700793268367534</v>
      </c>
      <c r="BE12" s="90">
        <v>54.700793268367534</v>
      </c>
      <c r="BF12" s="90">
        <v>54.700793268367534</v>
      </c>
      <c r="BG12" s="90">
        <v>54.700793268367534</v>
      </c>
      <c r="BH12" s="90">
        <v>54.700793268367534</v>
      </c>
      <c r="BI12" s="90">
        <v>54.700793268367534</v>
      </c>
      <c r="BJ12" s="90">
        <v>54.700793268367534</v>
      </c>
      <c r="BK12" s="90">
        <v>54.700793268367534</v>
      </c>
      <c r="BL12" s="90">
        <v>54.700793268367534</v>
      </c>
      <c r="BM12" s="90">
        <v>54.700793268367534</v>
      </c>
      <c r="BN12" s="90">
        <v>54.699999999999996</v>
      </c>
      <c r="BO12" s="90">
        <v>54.699999999999996</v>
      </c>
      <c r="BP12" s="90">
        <v>54.699999999999996</v>
      </c>
      <c r="BQ12" s="90">
        <v>54.699999999999996</v>
      </c>
      <c r="BR12" s="90">
        <v>54.699999999999996</v>
      </c>
      <c r="BS12" s="90">
        <v>54.699999999999996</v>
      </c>
      <c r="BT12" s="90">
        <v>54.699999999999996</v>
      </c>
      <c r="BU12" s="90">
        <v>54.699999999999996</v>
      </c>
      <c r="BV12" s="90">
        <v>54.699999999999996</v>
      </c>
      <c r="BW12" s="90">
        <v>54.699999999999996</v>
      </c>
      <c r="BX12" s="90">
        <v>54.699999999999996</v>
      </c>
      <c r="BY12" s="90">
        <v>54.699999999999996</v>
      </c>
      <c r="BZ12" s="90">
        <v>54.699999999999996</v>
      </c>
      <c r="CA12" s="90">
        <v>54.699999999999996</v>
      </c>
      <c r="CB12" s="90">
        <v>54.699999999999996</v>
      </c>
      <c r="CC12" s="90">
        <v>54.699999999999996</v>
      </c>
      <c r="CD12" s="90">
        <v>54.699999999999996</v>
      </c>
      <c r="CE12" s="90">
        <v>54.699999999999996</v>
      </c>
      <c r="CF12" s="90">
        <v>0</v>
      </c>
      <c r="CG12" s="90">
        <v>0</v>
      </c>
      <c r="CH12" s="90">
        <v>0</v>
      </c>
      <c r="CI12" s="2"/>
      <c r="CJ12" s="1"/>
      <c r="CM12" s="44"/>
      <c r="CN12" s="44" t="s">
        <v>56</v>
      </c>
      <c r="CO12" s="45">
        <f t="shared" si="5"/>
        <v>105</v>
      </c>
      <c r="CP12" s="44" t="str">
        <f t="shared" si="2"/>
        <v>DataGrowthRates!h105</v>
      </c>
      <c r="CQ12" s="44" t="str">
        <f t="shared" si="3"/>
        <v>DataGrowthRates!i105</v>
      </c>
      <c r="CR12" s="44" t="str">
        <f t="shared" si="4"/>
        <v>DataGrowthRates!l105</v>
      </c>
      <c r="CS12" s="8"/>
      <c r="CT12" s="50" t="s">
        <v>15</v>
      </c>
      <c r="CU12" s="155">
        <f t="shared" ca="1" si="6"/>
        <v>-9.9345461470487013</v>
      </c>
      <c r="CV12" s="155">
        <f t="shared" ca="1" si="7"/>
        <v>-10.287454710697222</v>
      </c>
      <c r="CW12" s="155">
        <f t="shared" ca="1" si="8"/>
        <v>-10.194326336985188</v>
      </c>
      <c r="CX12" s="156">
        <f t="shared" ca="1" si="16"/>
        <v>-0.35290856364852097</v>
      </c>
      <c r="CY12" s="156">
        <f t="shared" ca="1" si="17"/>
        <v>-0.2597801899364871</v>
      </c>
      <c r="DB12" s="79">
        <f t="shared" si="1"/>
        <v>12</v>
      </c>
      <c r="DC12" s="44" t="str">
        <f t="shared" si="9"/>
        <v>DataGrowthRates!f12</v>
      </c>
      <c r="DD12" s="44" t="str">
        <f t="shared" si="0"/>
        <v>DataGrowthRates!j12</v>
      </c>
      <c r="DE12" s="44" t="str">
        <f t="shared" si="10"/>
        <v>DataGrowthRates!g12</v>
      </c>
      <c r="DF12" s="44" t="str">
        <f t="shared" si="11"/>
        <v>DataGrowthRates!j12</v>
      </c>
      <c r="DG12" s="8"/>
      <c r="DH12" s="50" t="s">
        <v>15</v>
      </c>
      <c r="DI12" s="180">
        <f t="shared" ca="1" si="18"/>
        <v>54.550136511100121</v>
      </c>
      <c r="DJ12" s="180">
        <f t="shared" ca="1" si="12"/>
        <v>60.567214372964159</v>
      </c>
      <c r="DK12" s="180">
        <f t="shared" ca="1" si="13"/>
        <v>-9.9345461470487013</v>
      </c>
      <c r="DL12" s="180">
        <f t="shared" ca="1" si="14"/>
        <v>54.336389624814572</v>
      </c>
      <c r="DM12" s="180">
        <f t="shared" ca="1" si="19"/>
        <v>54.333301230612378</v>
      </c>
      <c r="DN12" s="180">
        <f t="shared" ca="1" si="20"/>
        <v>-0.2137468862855485</v>
      </c>
      <c r="DO12" s="180">
        <f t="shared" ca="1" si="21"/>
        <v>-0.21683528048774292</v>
      </c>
      <c r="DP12" s="179">
        <f t="shared" si="15"/>
        <v>54.699999999999996</v>
      </c>
      <c r="DQ12" s="2"/>
    </row>
    <row r="13" spans="1:121" x14ac:dyDescent="0.3">
      <c r="A13" s="51" t="s">
        <v>16</v>
      </c>
      <c r="B13" s="55"/>
      <c r="C13" s="92"/>
      <c r="D13" s="92"/>
      <c r="E13" s="92"/>
      <c r="F13" s="92"/>
      <c r="G13" s="94">
        <v>57.065713476835263</v>
      </c>
      <c r="H13" s="100">
        <v>56.53963477813592</v>
      </c>
      <c r="I13" s="104">
        <v>56.63704306022121</v>
      </c>
      <c r="J13" s="104">
        <v>56.900346360985054</v>
      </c>
      <c r="K13" s="91">
        <v>56.900346360985054</v>
      </c>
      <c r="L13" s="104">
        <v>57.015026754843518</v>
      </c>
      <c r="M13" s="104">
        <v>57.015026754843518</v>
      </c>
      <c r="N13" s="104">
        <v>57.015026754843518</v>
      </c>
      <c r="O13" s="104">
        <v>57.015026754843518</v>
      </c>
      <c r="P13" s="104">
        <v>57.047198356618701</v>
      </c>
      <c r="Q13" s="104">
        <v>57.047198356618701</v>
      </c>
      <c r="R13" s="104">
        <v>57.047198356618701</v>
      </c>
      <c r="S13" s="104">
        <v>57.047198356618701</v>
      </c>
      <c r="T13" s="104">
        <v>57.119498540095037</v>
      </c>
      <c r="U13" s="104">
        <v>57.119498540095037</v>
      </c>
      <c r="V13" s="104">
        <v>57.119498540095037</v>
      </c>
      <c r="W13" s="104">
        <v>57.122510486454139</v>
      </c>
      <c r="X13" s="104">
        <v>57.122510486454139</v>
      </c>
      <c r="Y13" s="104">
        <v>57.122510486454139</v>
      </c>
      <c r="Z13" s="92">
        <v>57.122510486454139</v>
      </c>
      <c r="AA13" s="89">
        <v>57.122510486454139</v>
      </c>
      <c r="AB13" s="89">
        <v>57.122716749478883</v>
      </c>
      <c r="AC13" s="89">
        <v>57.122716749478883</v>
      </c>
      <c r="AD13" s="89">
        <v>57.122716749478883</v>
      </c>
      <c r="AE13" s="113">
        <v>57.122716749478883</v>
      </c>
      <c r="AF13" s="113">
        <v>57.122716749478883</v>
      </c>
      <c r="AG13" s="113">
        <v>57.122716749478883</v>
      </c>
      <c r="AH13" s="113">
        <v>57.122716749478883</v>
      </c>
      <c r="AI13" s="113">
        <v>57.122716749478883</v>
      </c>
      <c r="AJ13" s="113">
        <v>57.122716749478883</v>
      </c>
      <c r="AK13" s="113">
        <v>57.122716749478883</v>
      </c>
      <c r="AL13" s="113">
        <v>57.122716749478883</v>
      </c>
      <c r="AM13" s="113">
        <v>57.188999607887737</v>
      </c>
      <c r="AN13" s="113">
        <v>57.188999607887737</v>
      </c>
      <c r="AO13" s="113">
        <v>57.188999607887737</v>
      </c>
      <c r="AP13" s="113">
        <v>57.188999607887737</v>
      </c>
      <c r="AQ13" s="113">
        <v>57.188999607887737</v>
      </c>
      <c r="AR13" s="113">
        <v>57.188999607887737</v>
      </c>
      <c r="AS13" s="113">
        <v>57.188999607887737</v>
      </c>
      <c r="AT13" s="113">
        <v>57.188999607887737</v>
      </c>
      <c r="AU13" s="113">
        <v>57.188999607887737</v>
      </c>
      <c r="AV13" s="113">
        <v>57.188999607887737</v>
      </c>
      <c r="AW13" s="113">
        <v>57.188999607887737</v>
      </c>
      <c r="AX13" s="113">
        <v>57.188999607887737</v>
      </c>
      <c r="AY13" s="113">
        <v>57.188999607887737</v>
      </c>
      <c r="AZ13" s="113">
        <v>57.188999607887737</v>
      </c>
      <c r="BA13" s="113">
        <v>57.188999607887737</v>
      </c>
      <c r="BB13" s="113">
        <v>57.188999607887737</v>
      </c>
      <c r="BC13" s="113">
        <v>57.188999607887737</v>
      </c>
      <c r="BD13" s="113">
        <v>57.188999607887737</v>
      </c>
      <c r="BE13" s="113">
        <v>57.188999607887737</v>
      </c>
      <c r="BF13" s="113">
        <v>57.188999607887737</v>
      </c>
      <c r="BG13" s="113">
        <v>57.188999607887737</v>
      </c>
      <c r="BH13" s="113">
        <v>57.188999607887737</v>
      </c>
      <c r="BI13" s="113">
        <v>57.188999607887737</v>
      </c>
      <c r="BJ13" s="113">
        <v>57.188999607887737</v>
      </c>
      <c r="BK13" s="113">
        <v>57.188999607887737</v>
      </c>
      <c r="BL13" s="113">
        <v>57.188999607887737</v>
      </c>
      <c r="BM13" s="113">
        <v>57.188999607887737</v>
      </c>
      <c r="BN13" s="113">
        <v>57.2</v>
      </c>
      <c r="BO13" s="113">
        <v>57.2</v>
      </c>
      <c r="BP13" s="113">
        <v>57.2</v>
      </c>
      <c r="BQ13" s="113">
        <v>57.2</v>
      </c>
      <c r="BR13" s="113">
        <v>57.2</v>
      </c>
      <c r="BS13" s="113">
        <v>57.2</v>
      </c>
      <c r="BT13" s="113">
        <v>57.2</v>
      </c>
      <c r="BU13" s="113">
        <v>57.2</v>
      </c>
      <c r="BV13" s="113">
        <v>57.2</v>
      </c>
      <c r="BW13" s="113">
        <v>57.2</v>
      </c>
      <c r="BX13" s="113">
        <v>57.2</v>
      </c>
      <c r="BY13" s="113">
        <v>57.2</v>
      </c>
      <c r="BZ13" s="113">
        <v>57.2</v>
      </c>
      <c r="CA13" s="113">
        <v>57.2</v>
      </c>
      <c r="CB13" s="113">
        <v>57.2</v>
      </c>
      <c r="CC13" s="113">
        <v>57.2</v>
      </c>
      <c r="CD13" s="113">
        <v>57.2</v>
      </c>
      <c r="CE13" s="113">
        <v>57.2</v>
      </c>
      <c r="CF13" s="113">
        <v>0</v>
      </c>
      <c r="CG13" s="113">
        <v>0</v>
      </c>
      <c r="CH13" s="113">
        <v>0</v>
      </c>
      <c r="CI13" s="2"/>
      <c r="CJ13" s="1"/>
      <c r="CM13" s="44"/>
      <c r="CN13" s="44" t="s">
        <v>57</v>
      </c>
      <c r="CO13" s="45">
        <f t="shared" si="5"/>
        <v>106</v>
      </c>
      <c r="CP13" s="44" t="str">
        <f t="shared" si="2"/>
        <v>DataGrowthRates!i106</v>
      </c>
      <c r="CQ13" s="44" t="str">
        <f t="shared" si="3"/>
        <v>DataGrowthRates!j106</v>
      </c>
      <c r="CR13" s="44" t="str">
        <f t="shared" si="4"/>
        <v>DataGrowthRates!m106</v>
      </c>
      <c r="CS13" s="3"/>
      <c r="CT13" s="49" t="s">
        <v>16</v>
      </c>
      <c r="CU13" s="142">
        <f t="shared" ca="1" si="6"/>
        <v>-4.7289802389702915</v>
      </c>
      <c r="CV13" s="142">
        <f t="shared" ca="1" si="7"/>
        <v>-5.4636319628154819</v>
      </c>
      <c r="CW13" s="142">
        <f t="shared" ca="1" si="8"/>
        <v>-4.8605088070803495</v>
      </c>
      <c r="CX13" s="143">
        <f t="shared" ca="1" si="16"/>
        <v>-0.7346517238451904</v>
      </c>
      <c r="CY13" s="143">
        <f t="shared" ca="1" si="17"/>
        <v>-0.13152856811005798</v>
      </c>
      <c r="DB13" s="79">
        <f t="shared" si="1"/>
        <v>13</v>
      </c>
      <c r="DC13" s="44" t="str">
        <f t="shared" si="9"/>
        <v>DataGrowthRates!g13</v>
      </c>
      <c r="DD13" s="44" t="str">
        <f t="shared" si="0"/>
        <v>DataGrowthRates!k13</v>
      </c>
      <c r="DE13" s="44" t="str">
        <f t="shared" si="10"/>
        <v>DataGrowthRates!h13</v>
      </c>
      <c r="DF13" s="44" t="str">
        <f t="shared" si="11"/>
        <v>DataGrowthRates!k13</v>
      </c>
      <c r="DG13" s="8"/>
      <c r="DH13" s="49" t="s">
        <v>16</v>
      </c>
      <c r="DI13" s="178">
        <f t="shared" ca="1" si="18"/>
        <v>57.065713476835263</v>
      </c>
      <c r="DJ13" s="178">
        <f t="shared" ca="1" si="12"/>
        <v>59.898291862493323</v>
      </c>
      <c r="DK13" s="178">
        <f t="shared" ca="1" si="13"/>
        <v>-4.7289802389702915</v>
      </c>
      <c r="DL13" s="178">
        <f t="shared" ca="1" si="14"/>
        <v>56.53963477813592</v>
      </c>
      <c r="DM13" s="178">
        <f t="shared" ca="1" si="19"/>
        <v>56.900346360985054</v>
      </c>
      <c r="DN13" s="178">
        <f t="shared" ca="1" si="20"/>
        <v>-0.52607869869934376</v>
      </c>
      <c r="DO13" s="178">
        <f t="shared" ca="1" si="21"/>
        <v>-0.16536711585020925</v>
      </c>
      <c r="DP13" s="179">
        <f t="shared" si="15"/>
        <v>57.2</v>
      </c>
      <c r="DQ13" s="2"/>
    </row>
    <row r="14" spans="1:121" x14ac:dyDescent="0.3">
      <c r="A14" s="49" t="s">
        <v>17</v>
      </c>
      <c r="B14" s="42"/>
      <c r="C14" s="92"/>
      <c r="D14" s="92"/>
      <c r="E14" s="92"/>
      <c r="F14" s="92"/>
      <c r="G14" s="92"/>
      <c r="H14" s="94">
        <v>48.923673519168645</v>
      </c>
      <c r="I14" s="100">
        <v>49.001087895807089</v>
      </c>
      <c r="J14" s="92">
        <v>49.087060852598626</v>
      </c>
      <c r="K14" s="92">
        <v>49.087060852598626</v>
      </c>
      <c r="L14" s="101">
        <v>49.197180665609338</v>
      </c>
      <c r="M14" s="92">
        <v>49.197180665609338</v>
      </c>
      <c r="N14" s="92">
        <v>49.197180665609338</v>
      </c>
      <c r="O14" s="92">
        <v>49.197180665609338</v>
      </c>
      <c r="P14" s="92">
        <v>49.233219417860411</v>
      </c>
      <c r="Q14" s="92">
        <v>49.233219417860411</v>
      </c>
      <c r="R14" s="92">
        <v>49.233219417860411</v>
      </c>
      <c r="S14" s="92">
        <v>49.233219417860411</v>
      </c>
      <c r="T14" s="92">
        <v>49.300299632738586</v>
      </c>
      <c r="U14" s="92">
        <v>49.300299632738586</v>
      </c>
      <c r="V14" s="92">
        <v>49.300299632738586</v>
      </c>
      <c r="W14" s="92">
        <v>49.303305179410046</v>
      </c>
      <c r="X14" s="92">
        <v>49.303305179410046</v>
      </c>
      <c r="Y14" s="92">
        <v>49.303305179410046</v>
      </c>
      <c r="Z14" s="92">
        <v>49.303305179410046</v>
      </c>
      <c r="AA14" s="89">
        <v>49.303305179410046</v>
      </c>
      <c r="AB14" s="89">
        <v>49.303887701738041</v>
      </c>
      <c r="AC14" s="89">
        <v>49.303887701738041</v>
      </c>
      <c r="AD14" s="89">
        <v>49.303887701738041</v>
      </c>
      <c r="AE14" s="89">
        <v>49.303887701738041</v>
      </c>
      <c r="AF14" s="89">
        <v>49.303887701738041</v>
      </c>
      <c r="AG14" s="89">
        <v>49.303887701738041</v>
      </c>
      <c r="AH14" s="89">
        <v>49.303887701738041</v>
      </c>
      <c r="AI14" s="89">
        <v>49.303887701738041</v>
      </c>
      <c r="AJ14" s="89">
        <v>49.303887701738041</v>
      </c>
      <c r="AK14" s="89">
        <v>49.303887701738041</v>
      </c>
      <c r="AL14" s="89">
        <v>49.303887701738041</v>
      </c>
      <c r="AM14" s="89">
        <v>49.248147391837414</v>
      </c>
      <c r="AN14" s="89">
        <v>49.248147391837414</v>
      </c>
      <c r="AO14" s="89">
        <v>49.248147391837414</v>
      </c>
      <c r="AP14" s="89">
        <v>49.248147391837414</v>
      </c>
      <c r="AQ14" s="89">
        <v>49.248147391837414</v>
      </c>
      <c r="AR14" s="89">
        <v>49.248147391837414</v>
      </c>
      <c r="AS14" s="89">
        <v>49.248147391837414</v>
      </c>
      <c r="AT14" s="89">
        <v>49.248147391837414</v>
      </c>
      <c r="AU14" s="89">
        <v>49.248147391837414</v>
      </c>
      <c r="AV14" s="89">
        <v>49.248147391837414</v>
      </c>
      <c r="AW14" s="89">
        <v>49.248147391837414</v>
      </c>
      <c r="AX14" s="89">
        <v>49.248147391837414</v>
      </c>
      <c r="AY14" s="89">
        <v>49.248147391837414</v>
      </c>
      <c r="AZ14" s="89">
        <v>49.248147391837414</v>
      </c>
      <c r="BA14" s="89">
        <v>49.248147391837414</v>
      </c>
      <c r="BB14" s="89">
        <v>49.248147391837414</v>
      </c>
      <c r="BC14" s="89">
        <v>49.248147391837414</v>
      </c>
      <c r="BD14" s="89">
        <v>49.248147391837414</v>
      </c>
      <c r="BE14" s="89">
        <v>49.248147391837414</v>
      </c>
      <c r="BF14" s="89">
        <v>49.248147391837414</v>
      </c>
      <c r="BG14" s="89">
        <v>49.248147391837414</v>
      </c>
      <c r="BH14" s="89">
        <v>49.248147391837414</v>
      </c>
      <c r="BI14" s="89">
        <v>49.248147391837414</v>
      </c>
      <c r="BJ14" s="89">
        <v>49.248147391837414</v>
      </c>
      <c r="BK14" s="89">
        <v>49.248147391837414</v>
      </c>
      <c r="BL14" s="89">
        <v>49.248147391837414</v>
      </c>
      <c r="BM14" s="89">
        <v>49.248147391837414</v>
      </c>
      <c r="BN14" s="89">
        <v>49.230000000000004</v>
      </c>
      <c r="BO14" s="89">
        <v>49.230000000000004</v>
      </c>
      <c r="BP14" s="89">
        <v>49.230000000000004</v>
      </c>
      <c r="BQ14" s="89">
        <v>49.230000000000004</v>
      </c>
      <c r="BR14" s="89">
        <v>49.230000000000004</v>
      </c>
      <c r="BS14" s="89">
        <v>49.230000000000004</v>
      </c>
      <c r="BT14" s="89">
        <v>49.230000000000004</v>
      </c>
      <c r="BU14" s="89">
        <v>49.230000000000004</v>
      </c>
      <c r="BV14" s="89">
        <v>49.230000000000004</v>
      </c>
      <c r="BW14" s="89">
        <v>49.230000000000004</v>
      </c>
      <c r="BX14" s="89">
        <v>49.230000000000004</v>
      </c>
      <c r="BY14" s="89">
        <v>49.230000000000004</v>
      </c>
      <c r="BZ14" s="89">
        <v>49.230000000000004</v>
      </c>
      <c r="CA14" s="89">
        <v>49.230000000000004</v>
      </c>
      <c r="CB14" s="89">
        <v>49.230000000000004</v>
      </c>
      <c r="CC14" s="89">
        <v>49.230000000000004</v>
      </c>
      <c r="CD14" s="89">
        <v>49.230000000000004</v>
      </c>
      <c r="CE14" s="89">
        <v>49.230000000000004</v>
      </c>
      <c r="CF14" s="89">
        <v>0</v>
      </c>
      <c r="CG14" s="89">
        <v>0</v>
      </c>
      <c r="CH14" s="89">
        <v>0</v>
      </c>
      <c r="CI14" s="2"/>
      <c r="CM14" s="44"/>
      <c r="CN14" s="44" t="s">
        <v>58</v>
      </c>
      <c r="CO14" s="45">
        <f t="shared" si="5"/>
        <v>107</v>
      </c>
      <c r="CP14" s="44" t="str">
        <f t="shared" si="2"/>
        <v>DataGrowthRates!j107</v>
      </c>
      <c r="CQ14" s="44" t="str">
        <f t="shared" si="3"/>
        <v>DataGrowthRates!k107</v>
      </c>
      <c r="CR14" s="44" t="str">
        <f t="shared" si="4"/>
        <v>DataGrowthRates!n107</v>
      </c>
      <c r="CS14" s="3"/>
      <c r="CT14" s="49" t="s">
        <v>17</v>
      </c>
      <c r="CU14" s="142">
        <f t="shared" ca="1" si="6"/>
        <v>-11.575711788271889</v>
      </c>
      <c r="CV14" s="142">
        <f t="shared" ca="1" si="7"/>
        <v>-11.435793612484719</v>
      </c>
      <c r="CW14" s="142">
        <f t="shared" ca="1" si="8"/>
        <v>-11.559824087715501</v>
      </c>
      <c r="CX14" s="143">
        <f t="shared" ca="1" si="16"/>
        <v>0.13991817578716947</v>
      </c>
      <c r="CY14" s="143">
        <f t="shared" ca="1" si="17"/>
        <v>1.588770055638733E-2</v>
      </c>
      <c r="DB14" s="79">
        <f t="shared" si="1"/>
        <v>14</v>
      </c>
      <c r="DC14" s="44" t="str">
        <f t="shared" si="9"/>
        <v>DataGrowthRates!h14</v>
      </c>
      <c r="DD14" s="44" t="str">
        <f t="shared" si="0"/>
        <v>DataGrowthRates!l14</v>
      </c>
      <c r="DE14" s="44" t="str">
        <f t="shared" si="10"/>
        <v>DataGrowthRates!i14</v>
      </c>
      <c r="DF14" s="44" t="str">
        <f t="shared" si="11"/>
        <v>DataGrowthRates!l14</v>
      </c>
      <c r="DG14" s="8"/>
      <c r="DH14" s="49" t="s">
        <v>17</v>
      </c>
      <c r="DI14" s="178">
        <f t="shared" ca="1" si="18"/>
        <v>48.923673519168645</v>
      </c>
      <c r="DJ14" s="178">
        <f t="shared" ca="1" si="12"/>
        <v>55.328320429363295</v>
      </c>
      <c r="DK14" s="178">
        <f t="shared" ca="1" si="13"/>
        <v>-11.575711788271889</v>
      </c>
      <c r="DL14" s="178">
        <f t="shared" ca="1" si="14"/>
        <v>49.001087895807089</v>
      </c>
      <c r="DM14" s="178">
        <f t="shared" ca="1" si="19"/>
        <v>49.197180665609338</v>
      </c>
      <c r="DN14" s="178">
        <f t="shared" ca="1" si="20"/>
        <v>7.7414376638444082E-2</v>
      </c>
      <c r="DO14" s="178">
        <f t="shared" ca="1" si="21"/>
        <v>0.27350714644069285</v>
      </c>
      <c r="DP14" s="179">
        <f t="shared" si="15"/>
        <v>49.230000000000004</v>
      </c>
      <c r="DQ14" s="2"/>
    </row>
    <row r="15" spans="1:121" x14ac:dyDescent="0.3">
      <c r="A15" s="49" t="s">
        <v>18</v>
      </c>
      <c r="B15" s="42"/>
      <c r="C15" s="92"/>
      <c r="D15" s="92"/>
      <c r="E15" s="92"/>
      <c r="F15" s="92"/>
      <c r="G15" s="92"/>
      <c r="H15" s="92"/>
      <c r="I15" s="94">
        <v>42.373510147063655</v>
      </c>
      <c r="J15" s="100">
        <v>42.414150338478549</v>
      </c>
      <c r="K15" s="92">
        <v>42.414289210384979</v>
      </c>
      <c r="L15" s="92">
        <v>42.52744715984845</v>
      </c>
      <c r="M15" s="101">
        <v>42.52744715984845</v>
      </c>
      <c r="N15" s="92">
        <v>42.52744715984845</v>
      </c>
      <c r="O15" s="92">
        <v>42.52744715984845</v>
      </c>
      <c r="P15" s="92">
        <v>42.560008838086645</v>
      </c>
      <c r="Q15" s="92">
        <v>42.560008838086645</v>
      </c>
      <c r="R15" s="92">
        <v>42.560008838086645</v>
      </c>
      <c r="S15" s="92">
        <v>42.560008838086645</v>
      </c>
      <c r="T15" s="92">
        <v>42.627008113082553</v>
      </c>
      <c r="U15" s="92">
        <v>42.627008113082553</v>
      </c>
      <c r="V15" s="92">
        <v>42.627008113082553</v>
      </c>
      <c r="W15" s="92">
        <v>42.629999638838626</v>
      </c>
      <c r="X15" s="92">
        <v>42.629999638838626</v>
      </c>
      <c r="Y15" s="92">
        <v>42.629999638838626</v>
      </c>
      <c r="Z15" s="92">
        <v>42.629999638838626</v>
      </c>
      <c r="AA15" s="89">
        <v>42.629999638838626</v>
      </c>
      <c r="AB15" s="89">
        <v>42.630591949188272</v>
      </c>
      <c r="AC15" s="89">
        <v>42.630591949188272</v>
      </c>
      <c r="AD15" s="89">
        <v>42.630591949188272</v>
      </c>
      <c r="AE15" s="89">
        <v>42.630591949188272</v>
      </c>
      <c r="AF15" s="89">
        <v>42.630591949188272</v>
      </c>
      <c r="AG15" s="89">
        <v>42.630591949188272</v>
      </c>
      <c r="AH15" s="89">
        <v>42.630591949188272</v>
      </c>
      <c r="AI15" s="89">
        <v>42.630591949188272</v>
      </c>
      <c r="AJ15" s="89">
        <v>42.630591949188272</v>
      </c>
      <c r="AK15" s="89">
        <v>42.630591949188272</v>
      </c>
      <c r="AL15" s="89">
        <v>42.630591949188272</v>
      </c>
      <c r="AM15" s="89">
        <v>42.552460525109524</v>
      </c>
      <c r="AN15" s="89">
        <v>42.552460525109524</v>
      </c>
      <c r="AO15" s="89">
        <v>42.552460525109524</v>
      </c>
      <c r="AP15" s="89">
        <v>42.552460525109524</v>
      </c>
      <c r="AQ15" s="89">
        <v>42.552460525109524</v>
      </c>
      <c r="AR15" s="89">
        <v>42.552460525109524</v>
      </c>
      <c r="AS15" s="89">
        <v>42.552460525109524</v>
      </c>
      <c r="AT15" s="89">
        <v>42.552460525109524</v>
      </c>
      <c r="AU15" s="89">
        <v>42.552460525109524</v>
      </c>
      <c r="AV15" s="89">
        <v>42.552460525109524</v>
      </c>
      <c r="AW15" s="89">
        <v>42.552460525109524</v>
      </c>
      <c r="AX15" s="89">
        <v>42.552460525109524</v>
      </c>
      <c r="AY15" s="89">
        <v>42.552460525109524</v>
      </c>
      <c r="AZ15" s="89">
        <v>42.552460525109524</v>
      </c>
      <c r="BA15" s="89">
        <v>42.552460525109524</v>
      </c>
      <c r="BB15" s="89">
        <v>42.552460525109524</v>
      </c>
      <c r="BC15" s="89">
        <v>42.552460525109524</v>
      </c>
      <c r="BD15" s="89">
        <v>42.552460525109524</v>
      </c>
      <c r="BE15" s="89">
        <v>42.552460525109524</v>
      </c>
      <c r="BF15" s="89">
        <v>42.552460525109524</v>
      </c>
      <c r="BG15" s="89">
        <v>42.552460525109524</v>
      </c>
      <c r="BH15" s="89">
        <v>42.552460525109524</v>
      </c>
      <c r="BI15" s="89">
        <v>42.552460525109524</v>
      </c>
      <c r="BJ15" s="89">
        <v>42.552460525109524</v>
      </c>
      <c r="BK15" s="89">
        <v>42.552460525109524</v>
      </c>
      <c r="BL15" s="89">
        <v>42.552460525109524</v>
      </c>
      <c r="BM15" s="89">
        <v>42.552460525109524</v>
      </c>
      <c r="BN15" s="89">
        <v>42.53</v>
      </c>
      <c r="BO15" s="89">
        <v>42.53</v>
      </c>
      <c r="BP15" s="89">
        <v>42.53</v>
      </c>
      <c r="BQ15" s="89">
        <v>42.53</v>
      </c>
      <c r="BR15" s="89">
        <v>42.53</v>
      </c>
      <c r="BS15" s="89">
        <v>42.53</v>
      </c>
      <c r="BT15" s="89">
        <v>42.53</v>
      </c>
      <c r="BU15" s="89">
        <v>42.53</v>
      </c>
      <c r="BV15" s="89">
        <v>42.53</v>
      </c>
      <c r="BW15" s="89">
        <v>42.53</v>
      </c>
      <c r="BX15" s="89">
        <v>42.53</v>
      </c>
      <c r="BY15" s="89">
        <v>42.53</v>
      </c>
      <c r="BZ15" s="89">
        <v>42.53</v>
      </c>
      <c r="CA15" s="89">
        <v>42.53</v>
      </c>
      <c r="CB15" s="89">
        <v>42.53</v>
      </c>
      <c r="CC15" s="89">
        <v>42.53</v>
      </c>
      <c r="CD15" s="89">
        <v>42.53</v>
      </c>
      <c r="CE15" s="89">
        <v>42.53</v>
      </c>
      <c r="CF15" s="89">
        <v>0</v>
      </c>
      <c r="CG15" s="89">
        <v>0</v>
      </c>
      <c r="CH15" s="89">
        <v>0</v>
      </c>
      <c r="CI15" s="2"/>
      <c r="CM15" s="44"/>
      <c r="CN15" s="44" t="s">
        <v>59</v>
      </c>
      <c r="CO15" s="45">
        <f t="shared" si="5"/>
        <v>108</v>
      </c>
      <c r="CP15" s="44" t="str">
        <f t="shared" si="2"/>
        <v>DataGrowthRates!k108</v>
      </c>
      <c r="CQ15" s="44" t="str">
        <f t="shared" si="3"/>
        <v>DataGrowthRates!l108</v>
      </c>
      <c r="CR15" s="44" t="str">
        <f t="shared" si="4"/>
        <v>DataGrowthRates!o108</v>
      </c>
      <c r="CS15" s="3"/>
      <c r="CT15" s="49" t="s">
        <v>18</v>
      </c>
      <c r="CU15" s="142">
        <f t="shared" ca="1" si="6"/>
        <v>-7.8385481152226495</v>
      </c>
      <c r="CV15" s="142">
        <f t="shared" ca="1" si="7"/>
        <v>-7.7501565934281897</v>
      </c>
      <c r="CW15" s="142">
        <f t="shared" ca="1" si="8"/>
        <v>-7.984380373362665</v>
      </c>
      <c r="CX15" s="143">
        <f t="shared" ca="1" si="16"/>
        <v>8.8391521794459749E-2</v>
      </c>
      <c r="CY15" s="143">
        <f t="shared" ca="1" si="17"/>
        <v>-0.14583225814001555</v>
      </c>
      <c r="DB15" s="79">
        <f t="shared" si="1"/>
        <v>15</v>
      </c>
      <c r="DC15" s="44" t="str">
        <f t="shared" si="9"/>
        <v>DataGrowthRates!i15</v>
      </c>
      <c r="DD15" s="44" t="str">
        <f t="shared" si="0"/>
        <v>DataGrowthRates!m15</v>
      </c>
      <c r="DE15" s="44" t="str">
        <f t="shared" si="10"/>
        <v>DataGrowthRates!j15</v>
      </c>
      <c r="DF15" s="44" t="str">
        <f t="shared" si="11"/>
        <v>DataGrowthRates!m15</v>
      </c>
      <c r="DG15" s="8"/>
      <c r="DH15" s="49" t="s">
        <v>18</v>
      </c>
      <c r="DI15" s="178">
        <f t="shared" ca="1" si="18"/>
        <v>42.373510147063655</v>
      </c>
      <c r="DJ15" s="178">
        <f t="shared" ca="1" si="12"/>
        <v>45.977476787193112</v>
      </c>
      <c r="DK15" s="178">
        <f t="shared" ca="1" si="13"/>
        <v>-7.8385481152226495</v>
      </c>
      <c r="DL15" s="178">
        <f t="shared" ca="1" si="14"/>
        <v>42.414150338478549</v>
      </c>
      <c r="DM15" s="178">
        <f t="shared" ca="1" si="19"/>
        <v>42.52744715984845</v>
      </c>
      <c r="DN15" s="178">
        <f t="shared" ca="1" si="20"/>
        <v>4.0640191414894389E-2</v>
      </c>
      <c r="DO15" s="178">
        <f t="shared" ca="1" si="21"/>
        <v>0.15393701278479455</v>
      </c>
      <c r="DP15" s="179">
        <f t="shared" si="15"/>
        <v>42.53</v>
      </c>
      <c r="DQ15" s="2"/>
    </row>
    <row r="16" spans="1:121" x14ac:dyDescent="0.3">
      <c r="A16" s="50" t="s">
        <v>19</v>
      </c>
      <c r="B16" s="47"/>
      <c r="C16" s="99"/>
      <c r="D16" s="99"/>
      <c r="E16" s="99"/>
      <c r="F16" s="99"/>
      <c r="G16" s="99"/>
      <c r="H16" s="99"/>
      <c r="I16" s="99"/>
      <c r="J16" s="102">
        <v>47.990348015913348</v>
      </c>
      <c r="K16" s="93">
        <v>47.993441754216292</v>
      </c>
      <c r="L16" s="99">
        <v>48.076735633145447</v>
      </c>
      <c r="M16" s="99">
        <v>48.076735633145447</v>
      </c>
      <c r="N16" s="103">
        <v>48.076735633145447</v>
      </c>
      <c r="O16" s="99">
        <v>48.076735633145447</v>
      </c>
      <c r="P16" s="99">
        <v>48.118989836244971</v>
      </c>
      <c r="Q16" s="99">
        <v>48.118989836244971</v>
      </c>
      <c r="R16" s="99">
        <v>48.118989836244971</v>
      </c>
      <c r="S16" s="99">
        <v>48.118989836244971</v>
      </c>
      <c r="T16" s="99">
        <v>48.184824632511038</v>
      </c>
      <c r="U16" s="99">
        <v>48.184824632511038</v>
      </c>
      <c r="V16" s="99">
        <v>48.184824632511038</v>
      </c>
      <c r="W16" s="99">
        <v>48.187824205618867</v>
      </c>
      <c r="X16" s="99">
        <v>48.187824205618867</v>
      </c>
      <c r="Y16" s="99">
        <v>48.187824205618867</v>
      </c>
      <c r="Z16" s="99">
        <v>48.187824205618867</v>
      </c>
      <c r="AA16" s="90">
        <v>48.187824205618867</v>
      </c>
      <c r="AB16" s="90">
        <v>48.188432779760959</v>
      </c>
      <c r="AC16" s="90">
        <v>48.188432779760959</v>
      </c>
      <c r="AD16" s="90">
        <v>48.188432779760959</v>
      </c>
      <c r="AE16" s="90">
        <v>48.188432779760959</v>
      </c>
      <c r="AF16" s="90">
        <v>48.188432779760959</v>
      </c>
      <c r="AG16" s="90">
        <v>48.188432779760959</v>
      </c>
      <c r="AH16" s="90">
        <v>48.188432779760959</v>
      </c>
      <c r="AI16" s="90">
        <v>48.188432779760959</v>
      </c>
      <c r="AJ16" s="90">
        <v>48.188432779760959</v>
      </c>
      <c r="AK16" s="90">
        <v>48.188432779760959</v>
      </c>
      <c r="AL16" s="90">
        <v>48.188432779760959</v>
      </c>
      <c r="AM16" s="90">
        <v>48.256021655331473</v>
      </c>
      <c r="AN16" s="90">
        <v>48.256021655331473</v>
      </c>
      <c r="AO16" s="90">
        <v>48.256021655331473</v>
      </c>
      <c r="AP16" s="90">
        <v>48.256021655331473</v>
      </c>
      <c r="AQ16" s="90">
        <v>48.256021655331473</v>
      </c>
      <c r="AR16" s="90">
        <v>48.256021655331473</v>
      </c>
      <c r="AS16" s="90">
        <v>48.256021655331473</v>
      </c>
      <c r="AT16" s="90">
        <v>48.256021655331473</v>
      </c>
      <c r="AU16" s="90">
        <v>48.256021655331473</v>
      </c>
      <c r="AV16" s="90">
        <v>48.256021655331473</v>
      </c>
      <c r="AW16" s="90">
        <v>48.256021655331473</v>
      </c>
      <c r="AX16" s="90">
        <v>48.256021655331473</v>
      </c>
      <c r="AY16" s="90">
        <v>48.256021655331473</v>
      </c>
      <c r="AZ16" s="90">
        <v>48.256021655331473</v>
      </c>
      <c r="BA16" s="90">
        <v>48.256021655331473</v>
      </c>
      <c r="BB16" s="90">
        <v>48.256021655331473</v>
      </c>
      <c r="BC16" s="90">
        <v>48.256021655331473</v>
      </c>
      <c r="BD16" s="90">
        <v>48.256021655331473</v>
      </c>
      <c r="BE16" s="90">
        <v>48.256021655331473</v>
      </c>
      <c r="BF16" s="90">
        <v>48.256021655331473</v>
      </c>
      <c r="BG16" s="90">
        <v>48.256021655331473</v>
      </c>
      <c r="BH16" s="90">
        <v>48.256021655331473</v>
      </c>
      <c r="BI16" s="90">
        <v>48.256021655331473</v>
      </c>
      <c r="BJ16" s="90">
        <v>48.256021655331473</v>
      </c>
      <c r="BK16" s="90">
        <v>48.256021655331473</v>
      </c>
      <c r="BL16" s="90">
        <v>48.256021655331473</v>
      </c>
      <c r="BM16" s="90">
        <v>48.256021655331473</v>
      </c>
      <c r="BN16" s="90">
        <v>48.239999999999995</v>
      </c>
      <c r="BO16" s="90">
        <v>48.239999999999995</v>
      </c>
      <c r="BP16" s="90">
        <v>48.239999999999995</v>
      </c>
      <c r="BQ16" s="90">
        <v>48.239999999999995</v>
      </c>
      <c r="BR16" s="90">
        <v>48.239999999999995</v>
      </c>
      <c r="BS16" s="90">
        <v>48.239999999999995</v>
      </c>
      <c r="BT16" s="90">
        <v>48.239999999999995</v>
      </c>
      <c r="BU16" s="90">
        <v>48.239999999999995</v>
      </c>
      <c r="BV16" s="90">
        <v>48.239999999999995</v>
      </c>
      <c r="BW16" s="90">
        <v>48.239999999999995</v>
      </c>
      <c r="BX16" s="90">
        <v>48.239999999999995</v>
      </c>
      <c r="BY16" s="90">
        <v>48.239999999999995</v>
      </c>
      <c r="BZ16" s="90">
        <v>48.239999999999995</v>
      </c>
      <c r="CA16" s="90">
        <v>48.239999999999995</v>
      </c>
      <c r="CB16" s="90">
        <v>48.239999999999995</v>
      </c>
      <c r="CC16" s="90">
        <v>48.239999999999995</v>
      </c>
      <c r="CD16" s="90">
        <v>48.239999999999995</v>
      </c>
      <c r="CE16" s="90">
        <v>48.239999999999995</v>
      </c>
      <c r="CF16" s="90">
        <v>0</v>
      </c>
      <c r="CG16" s="90">
        <v>0</v>
      </c>
      <c r="CH16" s="90">
        <v>0</v>
      </c>
      <c r="CI16" s="2"/>
      <c r="CM16" s="44"/>
      <c r="CN16" s="44" t="s">
        <v>60</v>
      </c>
      <c r="CO16" s="45">
        <f t="shared" si="5"/>
        <v>109</v>
      </c>
      <c r="CP16" s="44" t="str">
        <f t="shared" si="2"/>
        <v>DataGrowthRates!l109</v>
      </c>
      <c r="CQ16" s="44" t="str">
        <f t="shared" si="3"/>
        <v>DataGrowthRates!m109</v>
      </c>
      <c r="CR16" s="44" t="str">
        <f t="shared" si="4"/>
        <v>DataGrowthRates!p109</v>
      </c>
      <c r="CS16" s="3"/>
      <c r="CT16" s="50" t="s">
        <v>19</v>
      </c>
      <c r="CU16" s="155">
        <f t="shared" ca="1" si="6"/>
        <v>-11.674153918564576</v>
      </c>
      <c r="CV16" s="155">
        <f t="shared" ca="1" si="7"/>
        <v>-11.668459918323707</v>
      </c>
      <c r="CW16" s="155">
        <f t="shared" ca="1" si="8"/>
        <v>-11.917329277944342</v>
      </c>
      <c r="CX16" s="156">
        <f t="shared" ca="1" si="16"/>
        <v>5.6940002408687462E-3</v>
      </c>
      <c r="CY16" s="156">
        <f t="shared" ca="1" si="17"/>
        <v>-0.24317535937976587</v>
      </c>
      <c r="DB16" s="79">
        <f t="shared" si="1"/>
        <v>16</v>
      </c>
      <c r="DC16" s="44" t="str">
        <f t="shared" si="9"/>
        <v>DataGrowthRates!j16</v>
      </c>
      <c r="DD16" s="44" t="str">
        <f t="shared" si="0"/>
        <v>DataGrowthRates!n16</v>
      </c>
      <c r="DE16" s="44" t="str">
        <f t="shared" si="10"/>
        <v>DataGrowthRates!k16</v>
      </c>
      <c r="DF16" s="44" t="str">
        <f t="shared" si="11"/>
        <v>DataGrowthRates!n16</v>
      </c>
      <c r="DG16" s="8"/>
      <c r="DH16" s="50" t="s">
        <v>19</v>
      </c>
      <c r="DI16" s="180">
        <f t="shared" ca="1" si="18"/>
        <v>47.990348015913348</v>
      </c>
      <c r="DJ16" s="180">
        <f t="shared" ca="1" si="12"/>
        <v>54.333301230612378</v>
      </c>
      <c r="DK16" s="180">
        <f t="shared" ca="1" si="13"/>
        <v>-11.674153918564576</v>
      </c>
      <c r="DL16" s="180">
        <f t="shared" ca="1" si="14"/>
        <v>47.993441754216292</v>
      </c>
      <c r="DM16" s="180">
        <f t="shared" ca="1" si="19"/>
        <v>48.076735633145447</v>
      </c>
      <c r="DN16" s="180">
        <f t="shared" ca="1" si="20"/>
        <v>3.0937383029439047E-3</v>
      </c>
      <c r="DO16" s="180">
        <f t="shared" ca="1" si="21"/>
        <v>8.6387617232098535E-2</v>
      </c>
      <c r="DP16" s="179">
        <f t="shared" si="15"/>
        <v>48.239999999999995</v>
      </c>
      <c r="DQ16" s="2"/>
    </row>
    <row r="17" spans="1:121" x14ac:dyDescent="0.3">
      <c r="A17" s="51" t="s">
        <v>22</v>
      </c>
      <c r="B17" s="55"/>
      <c r="C17" s="92"/>
      <c r="D17" s="92"/>
      <c r="E17" s="92"/>
      <c r="F17" s="92"/>
      <c r="G17" s="92"/>
      <c r="H17" s="92"/>
      <c r="I17" s="92"/>
      <c r="J17" s="92"/>
      <c r="K17" s="94">
        <v>49.334158250032125</v>
      </c>
      <c r="L17" s="100">
        <v>49.393812696989741</v>
      </c>
      <c r="M17" s="92">
        <v>49.393533653912357</v>
      </c>
      <c r="N17" s="92">
        <v>49.492920298911145</v>
      </c>
      <c r="O17" s="101">
        <v>49.467558251598774</v>
      </c>
      <c r="P17" s="104">
        <v>49.56978004588467</v>
      </c>
      <c r="Q17" s="104">
        <v>49.56978004588467</v>
      </c>
      <c r="R17" s="104">
        <v>49.56978004588467</v>
      </c>
      <c r="S17" s="104">
        <v>49.56978004588467</v>
      </c>
      <c r="T17" s="104">
        <v>49.666261347192034</v>
      </c>
      <c r="U17" s="104">
        <v>49.666261347192034</v>
      </c>
      <c r="V17" s="104">
        <v>49.666261347192034</v>
      </c>
      <c r="W17" s="104">
        <v>49.669815569901047</v>
      </c>
      <c r="X17" s="104">
        <v>49.669815815088377</v>
      </c>
      <c r="Y17" s="104">
        <v>49.669815815088377</v>
      </c>
      <c r="Z17" s="92">
        <v>49.669815815088377</v>
      </c>
      <c r="AA17" s="89">
        <v>49.669815815088377</v>
      </c>
      <c r="AB17" s="89">
        <v>49.666260603621467</v>
      </c>
      <c r="AC17" s="89">
        <v>49.666260603621467</v>
      </c>
      <c r="AD17" s="89">
        <v>49.666260603621467</v>
      </c>
      <c r="AE17" s="113">
        <v>49.654972932270717</v>
      </c>
      <c r="AF17" s="113">
        <v>49.654972932270717</v>
      </c>
      <c r="AG17" s="113">
        <v>49.654972932270717</v>
      </c>
      <c r="AH17" s="113">
        <v>49.654972932270717</v>
      </c>
      <c r="AI17" s="113">
        <v>49.654972932270717</v>
      </c>
      <c r="AJ17" s="113">
        <v>49.654972932270717</v>
      </c>
      <c r="AK17" s="113">
        <v>49.654972932270717</v>
      </c>
      <c r="AL17" s="113">
        <v>49.654972932270709</v>
      </c>
      <c r="AM17" s="113">
        <v>49.724268112237588</v>
      </c>
      <c r="AN17" s="113">
        <v>49.724268112237588</v>
      </c>
      <c r="AO17" s="113">
        <v>49.724268112237588</v>
      </c>
      <c r="AP17" s="113">
        <v>49.724268112237588</v>
      </c>
      <c r="AQ17" s="113">
        <v>49.724268112237588</v>
      </c>
      <c r="AR17" s="113">
        <v>49.724268112237588</v>
      </c>
      <c r="AS17" s="113">
        <v>49.724268112237588</v>
      </c>
      <c r="AT17" s="113">
        <v>49.724268112237588</v>
      </c>
      <c r="AU17" s="113">
        <v>49.724268112237588</v>
      </c>
      <c r="AV17" s="113">
        <v>49.724268112237588</v>
      </c>
      <c r="AW17" s="113">
        <v>49.724268112237588</v>
      </c>
      <c r="AX17" s="113">
        <v>49.724268112237588</v>
      </c>
      <c r="AY17" s="113">
        <v>49.724268112237588</v>
      </c>
      <c r="AZ17" s="113">
        <v>49.724268112237588</v>
      </c>
      <c r="BA17" s="113">
        <v>49.724268112237588</v>
      </c>
      <c r="BB17" s="113">
        <v>49.724268112237588</v>
      </c>
      <c r="BC17" s="113">
        <v>49.724268112237588</v>
      </c>
      <c r="BD17" s="113">
        <v>49.724268112237588</v>
      </c>
      <c r="BE17" s="113">
        <v>49.724268112237588</v>
      </c>
      <c r="BF17" s="113">
        <v>49.724268112237588</v>
      </c>
      <c r="BG17" s="113">
        <v>49.724268112237588</v>
      </c>
      <c r="BH17" s="113">
        <v>49.724268112237588</v>
      </c>
      <c r="BI17" s="113">
        <v>49.724268112237588</v>
      </c>
      <c r="BJ17" s="113">
        <v>49.724268112237588</v>
      </c>
      <c r="BK17" s="113">
        <v>49.724268112237588</v>
      </c>
      <c r="BL17" s="113">
        <v>49.724268112237588</v>
      </c>
      <c r="BM17" s="113">
        <v>49.724268112237588</v>
      </c>
      <c r="BN17" s="113">
        <v>49.75</v>
      </c>
      <c r="BO17" s="113">
        <v>49.75</v>
      </c>
      <c r="BP17" s="113">
        <v>49.75</v>
      </c>
      <c r="BQ17" s="113">
        <v>49.75</v>
      </c>
      <c r="BR17" s="113">
        <v>49.75</v>
      </c>
      <c r="BS17" s="113">
        <v>49.75</v>
      </c>
      <c r="BT17" s="113">
        <v>49.75</v>
      </c>
      <c r="BU17" s="113">
        <v>49.75</v>
      </c>
      <c r="BV17" s="113">
        <v>49.75</v>
      </c>
      <c r="BW17" s="113">
        <v>49.75</v>
      </c>
      <c r="BX17" s="113">
        <v>49.75</v>
      </c>
      <c r="BY17" s="113">
        <v>49.75</v>
      </c>
      <c r="BZ17" s="113">
        <v>49.75</v>
      </c>
      <c r="CA17" s="113">
        <v>49.75</v>
      </c>
      <c r="CB17" s="113">
        <v>49.75</v>
      </c>
      <c r="CC17" s="113">
        <v>49.75</v>
      </c>
      <c r="CD17" s="113">
        <v>49.75</v>
      </c>
      <c r="CE17" s="113">
        <v>49.75</v>
      </c>
      <c r="CF17" s="113">
        <v>0</v>
      </c>
      <c r="CG17" s="113">
        <v>0</v>
      </c>
      <c r="CH17" s="113">
        <v>0</v>
      </c>
      <c r="CI17" s="2"/>
      <c r="CJ17" s="1"/>
      <c r="CK17" s="1"/>
      <c r="CL17" s="1"/>
      <c r="CM17" s="44"/>
      <c r="CN17" s="44" t="s">
        <v>61</v>
      </c>
      <c r="CO17" s="45">
        <f t="shared" si="5"/>
        <v>110</v>
      </c>
      <c r="CP17" s="44" t="str">
        <f t="shared" si="2"/>
        <v>DataGrowthRates!m110</v>
      </c>
      <c r="CQ17" s="44" t="str">
        <f t="shared" si="3"/>
        <v>DataGrowthRates!n110</v>
      </c>
      <c r="CR17" s="44" t="str">
        <f t="shared" si="4"/>
        <v>DataGrowthRates!q110</v>
      </c>
      <c r="CS17" s="3"/>
      <c r="CT17" s="49" t="s">
        <v>22</v>
      </c>
      <c r="CU17" s="142">
        <f t="shared" ca="1" si="6"/>
        <v>-13.297261958568408</v>
      </c>
      <c r="CV17" s="142">
        <f t="shared" ca="1" si="7"/>
        <v>-13.367027065731127</v>
      </c>
      <c r="CW17" s="142">
        <f t="shared" ca="1" si="8"/>
        <v>-13.237682998374765</v>
      </c>
      <c r="CX17" s="143">
        <f t="shared" ca="1" si="16"/>
        <v>-6.9765107162719886E-2</v>
      </c>
      <c r="CY17" s="143">
        <f t="shared" ca="1" si="17"/>
        <v>5.9578960193642061E-2</v>
      </c>
      <c r="DB17" s="79">
        <f t="shared" si="1"/>
        <v>17</v>
      </c>
      <c r="DC17" s="44" t="str">
        <f t="shared" si="9"/>
        <v>DataGrowthRates!k17</v>
      </c>
      <c r="DD17" s="44" t="str">
        <f t="shared" si="0"/>
        <v>DataGrowthRates!o17</v>
      </c>
      <c r="DE17" s="44" t="str">
        <f t="shared" si="10"/>
        <v>DataGrowthRates!l17</v>
      </c>
      <c r="DF17" s="44" t="str">
        <f t="shared" si="11"/>
        <v>DataGrowthRates!o17</v>
      </c>
      <c r="DG17" s="8"/>
      <c r="DH17" s="49" t="s">
        <v>22</v>
      </c>
      <c r="DI17" s="178">
        <f t="shared" ca="1" si="18"/>
        <v>49.334158250032125</v>
      </c>
      <c r="DJ17" s="178">
        <f t="shared" ca="1" si="12"/>
        <v>56.900346360985054</v>
      </c>
      <c r="DK17" s="178">
        <f t="shared" ca="1" si="13"/>
        <v>-13.297261958568408</v>
      </c>
      <c r="DL17" s="178">
        <f t="shared" ca="1" si="14"/>
        <v>49.393812696989741</v>
      </c>
      <c r="DM17" s="178">
        <f t="shared" ca="1" si="19"/>
        <v>49.467558251598774</v>
      </c>
      <c r="DN17" s="178">
        <f t="shared" ca="1" si="20"/>
        <v>5.9654446957615903E-2</v>
      </c>
      <c r="DO17" s="178">
        <f t="shared" ca="1" si="21"/>
        <v>0.133400001566649</v>
      </c>
      <c r="DP17" s="179">
        <f t="shared" si="15"/>
        <v>49.75</v>
      </c>
      <c r="DQ17" s="2"/>
    </row>
    <row r="18" spans="1:121" x14ac:dyDescent="0.3">
      <c r="A18" s="49" t="s">
        <v>23</v>
      </c>
      <c r="B18" s="42"/>
      <c r="C18" s="92"/>
      <c r="D18" s="92"/>
      <c r="E18" s="92"/>
      <c r="F18" s="92"/>
      <c r="G18" s="92"/>
      <c r="H18" s="92"/>
      <c r="I18" s="92"/>
      <c r="J18" s="92"/>
      <c r="K18" s="92"/>
      <c r="L18" s="94">
        <v>46.544604179410193</v>
      </c>
      <c r="M18" s="100">
        <v>46.568917919764374</v>
      </c>
      <c r="N18" s="92">
        <v>46.662041011230329</v>
      </c>
      <c r="O18" s="92">
        <v>46.601678033042219</v>
      </c>
      <c r="P18" s="101">
        <v>46.699035708511687</v>
      </c>
      <c r="Q18" s="92">
        <v>46.699035708511687</v>
      </c>
      <c r="R18" s="92">
        <v>46.699035708511687</v>
      </c>
      <c r="S18" s="92">
        <v>46.699035708511687</v>
      </c>
      <c r="T18" s="92">
        <v>46.766882308726935</v>
      </c>
      <c r="U18" s="92">
        <v>46.766882308726935</v>
      </c>
      <c r="V18" s="92">
        <v>46.766882308726935</v>
      </c>
      <c r="W18" s="92">
        <v>46.770437047129619</v>
      </c>
      <c r="X18" s="92">
        <v>46.770437047129619</v>
      </c>
      <c r="Y18" s="92">
        <v>46.770437047129619</v>
      </c>
      <c r="Z18" s="92">
        <v>46.770437047129619</v>
      </c>
      <c r="AA18" s="89">
        <v>46.770437047129619</v>
      </c>
      <c r="AB18" s="89">
        <v>46.766933408662709</v>
      </c>
      <c r="AC18" s="89">
        <v>46.766933408662709</v>
      </c>
      <c r="AD18" s="89">
        <v>46.766933408662709</v>
      </c>
      <c r="AE18" s="89">
        <v>46.755394491865687</v>
      </c>
      <c r="AF18" s="89">
        <v>46.755394491865687</v>
      </c>
      <c r="AG18" s="89">
        <v>46.755394491865687</v>
      </c>
      <c r="AH18" s="89">
        <v>46.755394491865687</v>
      </c>
      <c r="AI18" s="89">
        <v>46.755394491865687</v>
      </c>
      <c r="AJ18" s="89">
        <v>46.755394491865687</v>
      </c>
      <c r="AK18" s="89">
        <v>46.755394491865687</v>
      </c>
      <c r="AL18" s="89">
        <v>46.755394491865687</v>
      </c>
      <c r="AM18" s="89">
        <v>46.669414337169258</v>
      </c>
      <c r="AN18" s="89">
        <v>46.669414337169258</v>
      </c>
      <c r="AO18" s="89">
        <v>46.669414337169258</v>
      </c>
      <c r="AP18" s="89">
        <v>46.669414337169258</v>
      </c>
      <c r="AQ18" s="89">
        <v>46.669414337169258</v>
      </c>
      <c r="AR18" s="89">
        <v>46.669414337169258</v>
      </c>
      <c r="AS18" s="89">
        <v>46.669414337169258</v>
      </c>
      <c r="AT18" s="89">
        <v>46.669414337169258</v>
      </c>
      <c r="AU18" s="89">
        <v>46.669414337169258</v>
      </c>
      <c r="AV18" s="89">
        <v>46.669414337169258</v>
      </c>
      <c r="AW18" s="89">
        <v>46.669414337169258</v>
      </c>
      <c r="AX18" s="89">
        <v>46.669414337169258</v>
      </c>
      <c r="AY18" s="89">
        <v>46.669414337169258</v>
      </c>
      <c r="AZ18" s="89">
        <v>46.669414337169258</v>
      </c>
      <c r="BA18" s="89">
        <v>46.669414337169258</v>
      </c>
      <c r="BB18" s="89">
        <v>46.669414337169258</v>
      </c>
      <c r="BC18" s="89">
        <v>46.669414337169258</v>
      </c>
      <c r="BD18" s="89">
        <v>46.669414337169258</v>
      </c>
      <c r="BE18" s="89">
        <v>46.669414337169258</v>
      </c>
      <c r="BF18" s="89">
        <v>46.669414337169258</v>
      </c>
      <c r="BG18" s="89">
        <v>46.669414337169258</v>
      </c>
      <c r="BH18" s="89">
        <v>46.669414337169258</v>
      </c>
      <c r="BI18" s="89">
        <v>46.669414337169258</v>
      </c>
      <c r="BJ18" s="89">
        <v>46.669414337169258</v>
      </c>
      <c r="BK18" s="89">
        <v>46.669414337169258</v>
      </c>
      <c r="BL18" s="89">
        <v>46.669414337169258</v>
      </c>
      <c r="BM18" s="89">
        <v>46.669414337169258</v>
      </c>
      <c r="BN18" s="89">
        <v>46.66</v>
      </c>
      <c r="BO18" s="89">
        <v>46.66</v>
      </c>
      <c r="BP18" s="89">
        <v>46.66</v>
      </c>
      <c r="BQ18" s="89">
        <v>46.66</v>
      </c>
      <c r="BR18" s="89">
        <v>46.66</v>
      </c>
      <c r="BS18" s="89">
        <v>46.66</v>
      </c>
      <c r="BT18" s="89">
        <v>46.66</v>
      </c>
      <c r="BU18" s="89">
        <v>46.66</v>
      </c>
      <c r="BV18" s="89">
        <v>46.66</v>
      </c>
      <c r="BW18" s="89">
        <v>46.66</v>
      </c>
      <c r="BX18" s="89">
        <v>46.66</v>
      </c>
      <c r="BY18" s="89">
        <v>46.66</v>
      </c>
      <c r="BZ18" s="89">
        <v>46.66</v>
      </c>
      <c r="CA18" s="89">
        <v>46.66</v>
      </c>
      <c r="CB18" s="89">
        <v>46.66</v>
      </c>
      <c r="CC18" s="89">
        <v>46.66</v>
      </c>
      <c r="CD18" s="89">
        <v>46.66</v>
      </c>
      <c r="CE18" s="89">
        <v>46.66</v>
      </c>
      <c r="CF18" s="89">
        <v>0</v>
      </c>
      <c r="CG18" s="89">
        <v>0</v>
      </c>
      <c r="CH18" s="89">
        <v>0</v>
      </c>
      <c r="CI18" s="2"/>
      <c r="CJ18" s="1"/>
      <c r="CK18" s="1"/>
      <c r="CL18" s="1"/>
      <c r="CM18" s="44"/>
      <c r="CN18" s="44" t="s">
        <v>62</v>
      </c>
      <c r="CO18" s="45">
        <f t="shared" si="5"/>
        <v>111</v>
      </c>
      <c r="CP18" s="44" t="str">
        <f>CP$4&amp;CN20&amp;CO18</f>
        <v>DataGrowthRates!n111</v>
      </c>
      <c r="CQ18" s="44" t="str">
        <f t="shared" si="3"/>
        <v>DataGrowthRates!o111</v>
      </c>
      <c r="CR18" s="44" t="str">
        <f t="shared" si="4"/>
        <v>DataGrowthRates!r111</v>
      </c>
      <c r="CS18" s="3"/>
      <c r="CT18" s="49" t="s">
        <v>23</v>
      </c>
      <c r="CU18" s="142">
        <f t="shared" ca="1" si="6"/>
        <v>-5.3917245872859425</v>
      </c>
      <c r="CV18" s="142">
        <f t="shared" ca="1" si="7"/>
        <v>-5.342303583835684</v>
      </c>
      <c r="CW18" s="142">
        <f t="shared" ca="1" si="8"/>
        <v>-5.1473044812287752</v>
      </c>
      <c r="CX18" s="143">
        <f t="shared" ca="1" si="16"/>
        <v>4.9421003450258461E-2</v>
      </c>
      <c r="CY18" s="143">
        <f t="shared" ca="1" si="17"/>
        <v>0.24442010605716735</v>
      </c>
      <c r="DB18" s="79">
        <f t="shared" si="1"/>
        <v>18</v>
      </c>
      <c r="DC18" s="44" t="str">
        <f t="shared" si="9"/>
        <v>DataGrowthRates!l18</v>
      </c>
      <c r="DD18" s="44" t="str">
        <f t="shared" si="0"/>
        <v>DataGrowthRates!p18</v>
      </c>
      <c r="DE18" s="44" t="str">
        <f t="shared" si="10"/>
        <v>DataGrowthRates!m18</v>
      </c>
      <c r="DF18" s="44" t="str">
        <f t="shared" si="11"/>
        <v>DataGrowthRates!p18</v>
      </c>
      <c r="DG18" s="8"/>
      <c r="DH18" s="49" t="s">
        <v>23</v>
      </c>
      <c r="DI18" s="178">
        <f t="shared" ca="1" si="18"/>
        <v>46.544604179410193</v>
      </c>
      <c r="DJ18" s="178">
        <f t="shared" ca="1" si="12"/>
        <v>49.197180665609338</v>
      </c>
      <c r="DK18" s="178">
        <f t="shared" ca="1" si="13"/>
        <v>-5.3917245872859425</v>
      </c>
      <c r="DL18" s="178">
        <f t="shared" ca="1" si="14"/>
        <v>46.568917919764374</v>
      </c>
      <c r="DM18" s="178">
        <f t="shared" ca="1" si="19"/>
        <v>46.699035708511687</v>
      </c>
      <c r="DN18" s="178">
        <f t="shared" ca="1" si="20"/>
        <v>2.4313740354180879E-2</v>
      </c>
      <c r="DO18" s="178">
        <f t="shared" ca="1" si="21"/>
        <v>0.15443152910149394</v>
      </c>
      <c r="DP18" s="179">
        <f t="shared" si="15"/>
        <v>46.66</v>
      </c>
      <c r="DQ18" s="2"/>
    </row>
    <row r="19" spans="1:121" x14ac:dyDescent="0.3">
      <c r="A19" s="49" t="s">
        <v>24</v>
      </c>
      <c r="B19" s="4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4">
        <v>40.987376463690289</v>
      </c>
      <c r="N19" s="100">
        <v>41.197995922536201</v>
      </c>
      <c r="O19" s="92">
        <v>41.174037073615878</v>
      </c>
      <c r="P19" s="92">
        <v>41.265825599606003</v>
      </c>
      <c r="Q19" s="101">
        <v>41.265825599606003</v>
      </c>
      <c r="R19" s="92">
        <v>41.265825599606003</v>
      </c>
      <c r="S19" s="92">
        <v>41.265825599606003</v>
      </c>
      <c r="T19" s="92">
        <v>41.340718391719783</v>
      </c>
      <c r="U19" s="92">
        <v>41.340718391719783</v>
      </c>
      <c r="V19" s="92">
        <v>41.340718391719783</v>
      </c>
      <c r="W19" s="92">
        <v>41.344273373626088</v>
      </c>
      <c r="X19" s="92">
        <v>41.344273373626088</v>
      </c>
      <c r="Y19" s="92">
        <v>41.344273373626088</v>
      </c>
      <c r="Z19" s="92">
        <v>41.344273373626088</v>
      </c>
      <c r="AA19" s="89">
        <v>41.344273373626088</v>
      </c>
      <c r="AB19" s="89">
        <v>41.340769735159178</v>
      </c>
      <c r="AC19" s="89">
        <v>41.340769735159178</v>
      </c>
      <c r="AD19" s="89">
        <v>41.340769735159178</v>
      </c>
      <c r="AE19" s="89">
        <v>41.328947951496438</v>
      </c>
      <c r="AF19" s="89">
        <v>41.328947951496438</v>
      </c>
      <c r="AG19" s="89">
        <v>41.328947951496438</v>
      </c>
      <c r="AH19" s="89">
        <v>41.328947951496438</v>
      </c>
      <c r="AI19" s="89">
        <v>41.328947951496438</v>
      </c>
      <c r="AJ19" s="89">
        <v>41.328947951496438</v>
      </c>
      <c r="AK19" s="89">
        <v>41.328947951496438</v>
      </c>
      <c r="AL19" s="89">
        <v>41.328947951496431</v>
      </c>
      <c r="AM19" s="89">
        <v>41.230443272590222</v>
      </c>
      <c r="AN19" s="89">
        <v>41.230443272590222</v>
      </c>
      <c r="AO19" s="89">
        <v>41.230443272590222</v>
      </c>
      <c r="AP19" s="89">
        <v>41.230443272590222</v>
      </c>
      <c r="AQ19" s="89">
        <v>41.230443272590222</v>
      </c>
      <c r="AR19" s="89">
        <v>41.230443272590222</v>
      </c>
      <c r="AS19" s="89">
        <v>41.230443272590222</v>
      </c>
      <c r="AT19" s="89">
        <v>41.230443272590222</v>
      </c>
      <c r="AU19" s="89">
        <v>41.230443272590222</v>
      </c>
      <c r="AV19" s="89">
        <v>41.230443272590222</v>
      </c>
      <c r="AW19" s="89">
        <v>41.230443272590222</v>
      </c>
      <c r="AX19" s="89">
        <v>41.230443272590222</v>
      </c>
      <c r="AY19" s="89">
        <v>41.230443272590222</v>
      </c>
      <c r="AZ19" s="89">
        <v>41.230443272590222</v>
      </c>
      <c r="BA19" s="89">
        <v>41.230443272590222</v>
      </c>
      <c r="BB19" s="89">
        <v>41.230443272590222</v>
      </c>
      <c r="BC19" s="89">
        <v>41.230443272590222</v>
      </c>
      <c r="BD19" s="89">
        <v>41.230443272590222</v>
      </c>
      <c r="BE19" s="89">
        <v>41.230443272590222</v>
      </c>
      <c r="BF19" s="89">
        <v>41.230443272590222</v>
      </c>
      <c r="BG19" s="89">
        <v>41.230443272590222</v>
      </c>
      <c r="BH19" s="89">
        <v>41.230443272590222</v>
      </c>
      <c r="BI19" s="89">
        <v>41.230443272590222</v>
      </c>
      <c r="BJ19" s="89">
        <v>41.230443272590222</v>
      </c>
      <c r="BK19" s="89">
        <v>41.230443272590222</v>
      </c>
      <c r="BL19" s="89">
        <v>41.230443272590222</v>
      </c>
      <c r="BM19" s="89">
        <v>41.230443272590222</v>
      </c>
      <c r="BN19" s="89">
        <v>41.22</v>
      </c>
      <c r="BO19" s="89">
        <v>41.22</v>
      </c>
      <c r="BP19" s="89">
        <v>41.22</v>
      </c>
      <c r="BQ19" s="89">
        <v>41.22</v>
      </c>
      <c r="BR19" s="89">
        <v>41.22</v>
      </c>
      <c r="BS19" s="89">
        <v>41.22</v>
      </c>
      <c r="BT19" s="89">
        <v>41.22</v>
      </c>
      <c r="BU19" s="89">
        <v>41.22</v>
      </c>
      <c r="BV19" s="89">
        <v>41.22</v>
      </c>
      <c r="BW19" s="89">
        <v>41.22</v>
      </c>
      <c r="BX19" s="89">
        <v>41.22</v>
      </c>
      <c r="BY19" s="89">
        <v>41.22</v>
      </c>
      <c r="BZ19" s="89">
        <v>41.22</v>
      </c>
      <c r="CA19" s="89">
        <v>41.22</v>
      </c>
      <c r="CB19" s="89">
        <v>41.22</v>
      </c>
      <c r="CC19" s="89">
        <v>41.22</v>
      </c>
      <c r="CD19" s="89">
        <v>41.22</v>
      </c>
      <c r="CE19" s="89">
        <v>41.22</v>
      </c>
      <c r="CF19" s="89">
        <v>0</v>
      </c>
      <c r="CG19" s="89">
        <v>0</v>
      </c>
      <c r="CH19" s="89">
        <v>0</v>
      </c>
      <c r="CI19" s="2"/>
      <c r="CJ19" s="1"/>
      <c r="CK19" s="1"/>
      <c r="CL19" s="1"/>
      <c r="CM19" s="44"/>
      <c r="CN19" s="44" t="s">
        <v>63</v>
      </c>
      <c r="CO19" s="45">
        <f t="shared" si="5"/>
        <v>112</v>
      </c>
      <c r="CP19" s="44" t="str">
        <f t="shared" si="2"/>
        <v>DataGrowthRates!o112</v>
      </c>
      <c r="CQ19" s="44" t="str">
        <f t="shared" si="3"/>
        <v>DataGrowthRates!p112</v>
      </c>
      <c r="CR19" s="44" t="str">
        <f t="shared" si="4"/>
        <v>DataGrowthRates!s112</v>
      </c>
      <c r="CS19" s="3"/>
      <c r="CT19" s="49" t="s">
        <v>24</v>
      </c>
      <c r="CU19" s="142">
        <f t="shared" ca="1" si="6"/>
        <v>-3.6213570270735449</v>
      </c>
      <c r="CV19" s="142">
        <f t="shared" ca="1" si="7"/>
        <v>-3.1261016733857163</v>
      </c>
      <c r="CW19" s="142">
        <f t="shared" ca="1" si="8"/>
        <v>-3.0408434439103935</v>
      </c>
      <c r="CX19" s="143">
        <f t="shared" ca="1" si="16"/>
        <v>0.49525535368782858</v>
      </c>
      <c r="CY19" s="143">
        <f t="shared" ca="1" si="17"/>
        <v>0.58051358316315138</v>
      </c>
      <c r="DB19" s="79">
        <f t="shared" si="1"/>
        <v>19</v>
      </c>
      <c r="DC19" s="44" t="str">
        <f t="shared" si="9"/>
        <v>DataGrowthRates!m19</v>
      </c>
      <c r="DD19" s="44" t="str">
        <f t="shared" si="0"/>
        <v>DataGrowthRates!q19</v>
      </c>
      <c r="DE19" s="44" t="str">
        <f t="shared" si="10"/>
        <v>DataGrowthRates!n19</v>
      </c>
      <c r="DF19" s="44" t="str">
        <f t="shared" si="11"/>
        <v>DataGrowthRates!q19</v>
      </c>
      <c r="DG19" s="8"/>
      <c r="DH19" s="49" t="s">
        <v>24</v>
      </c>
      <c r="DI19" s="178">
        <f t="shared" ca="1" si="18"/>
        <v>40.987376463690289</v>
      </c>
      <c r="DJ19" s="178">
        <f t="shared" ca="1" si="12"/>
        <v>42.52744715984845</v>
      </c>
      <c r="DK19" s="178">
        <f t="shared" ca="1" si="13"/>
        <v>-3.6213570270735449</v>
      </c>
      <c r="DL19" s="178">
        <f t="shared" ca="1" si="14"/>
        <v>41.197995922536201</v>
      </c>
      <c r="DM19" s="178">
        <f t="shared" ca="1" si="19"/>
        <v>41.265825599606003</v>
      </c>
      <c r="DN19" s="178">
        <f t="shared" ca="1" si="20"/>
        <v>0.21061945884591182</v>
      </c>
      <c r="DO19" s="178">
        <f t="shared" ca="1" si="21"/>
        <v>0.27844913591571441</v>
      </c>
      <c r="DP19" s="179">
        <f t="shared" si="15"/>
        <v>41.22</v>
      </c>
      <c r="DQ19" s="2"/>
    </row>
    <row r="20" spans="1:121" x14ac:dyDescent="0.3">
      <c r="A20" s="50" t="s">
        <v>25</v>
      </c>
      <c r="B20" s="47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102">
        <v>48.549384663621254</v>
      </c>
      <c r="O20" s="93">
        <v>48.291513626590067</v>
      </c>
      <c r="P20" s="99">
        <v>48.372336585283648</v>
      </c>
      <c r="Q20" s="99">
        <v>48.372336585283648</v>
      </c>
      <c r="R20" s="103">
        <v>48.372336585283648</v>
      </c>
      <c r="S20" s="99">
        <v>48.372336585283648</v>
      </c>
      <c r="T20" s="99">
        <v>48.244316014783564</v>
      </c>
      <c r="U20" s="99">
        <v>48.244316014783564</v>
      </c>
      <c r="V20" s="99">
        <v>48.244316014783564</v>
      </c>
      <c r="W20" s="99">
        <v>48.247870251740586</v>
      </c>
      <c r="X20" s="99">
        <v>48.247870251740586</v>
      </c>
      <c r="Y20" s="99">
        <v>48.247870251740586</v>
      </c>
      <c r="Z20" s="99">
        <v>48.247870251740586</v>
      </c>
      <c r="AA20" s="90">
        <v>48.247870251740586</v>
      </c>
      <c r="AB20" s="90">
        <v>48.244366613273669</v>
      </c>
      <c r="AC20" s="90">
        <v>48.244366613273669</v>
      </c>
      <c r="AD20" s="90">
        <v>48.244366613273669</v>
      </c>
      <c r="AE20" s="90">
        <v>48.232399798338079</v>
      </c>
      <c r="AF20" s="90">
        <v>48.232399798338079</v>
      </c>
      <c r="AG20" s="90">
        <v>48.232399798338079</v>
      </c>
      <c r="AH20" s="90">
        <v>48.232399798338079</v>
      </c>
      <c r="AI20" s="90">
        <v>48.232399798338079</v>
      </c>
      <c r="AJ20" s="90">
        <v>48.232399798338079</v>
      </c>
      <c r="AK20" s="90">
        <v>48.232399798338079</v>
      </c>
      <c r="AL20" s="90">
        <v>48.232399798338072</v>
      </c>
      <c r="AM20" s="90">
        <v>48.347589451973832</v>
      </c>
      <c r="AN20" s="90">
        <v>48.347589451973832</v>
      </c>
      <c r="AO20" s="90">
        <v>48.347589451973832</v>
      </c>
      <c r="AP20" s="90">
        <v>48.347589451973832</v>
      </c>
      <c r="AQ20" s="90">
        <v>48.347589451973832</v>
      </c>
      <c r="AR20" s="90">
        <v>48.347589451973832</v>
      </c>
      <c r="AS20" s="90">
        <v>48.347589451973832</v>
      </c>
      <c r="AT20" s="90">
        <v>48.347589451973832</v>
      </c>
      <c r="AU20" s="90">
        <v>48.347589451973832</v>
      </c>
      <c r="AV20" s="90">
        <v>48.347589451973832</v>
      </c>
      <c r="AW20" s="90">
        <v>48.347589451973832</v>
      </c>
      <c r="AX20" s="90">
        <v>48.347589451973832</v>
      </c>
      <c r="AY20" s="90">
        <v>48.347589451973832</v>
      </c>
      <c r="AZ20" s="90">
        <v>48.347589451973832</v>
      </c>
      <c r="BA20" s="90">
        <v>48.347589451973832</v>
      </c>
      <c r="BB20" s="90">
        <v>48.347589451973832</v>
      </c>
      <c r="BC20" s="90">
        <v>48.347589451973832</v>
      </c>
      <c r="BD20" s="90">
        <v>48.347589451973832</v>
      </c>
      <c r="BE20" s="90">
        <v>48.347589451973832</v>
      </c>
      <c r="BF20" s="90">
        <v>48.347589451973832</v>
      </c>
      <c r="BG20" s="90">
        <v>48.347589451973832</v>
      </c>
      <c r="BH20" s="90">
        <v>48.347589451973832</v>
      </c>
      <c r="BI20" s="90">
        <v>48.347589451973832</v>
      </c>
      <c r="BJ20" s="90">
        <v>48.347589451973832</v>
      </c>
      <c r="BK20" s="90">
        <v>48.347589451973832</v>
      </c>
      <c r="BL20" s="90">
        <v>48.347589451973832</v>
      </c>
      <c r="BM20" s="90">
        <v>48.347589451973832</v>
      </c>
      <c r="BN20" s="90">
        <v>48.36</v>
      </c>
      <c r="BO20" s="90">
        <v>48.36</v>
      </c>
      <c r="BP20" s="90">
        <v>48.36</v>
      </c>
      <c r="BQ20" s="90">
        <v>48.36</v>
      </c>
      <c r="BR20" s="90">
        <v>48.36</v>
      </c>
      <c r="BS20" s="90">
        <v>48.36</v>
      </c>
      <c r="BT20" s="90">
        <v>48.36</v>
      </c>
      <c r="BU20" s="90">
        <v>48.36</v>
      </c>
      <c r="BV20" s="90">
        <v>48.36</v>
      </c>
      <c r="BW20" s="90">
        <v>48.36</v>
      </c>
      <c r="BX20" s="90">
        <v>48.36</v>
      </c>
      <c r="BY20" s="90">
        <v>48.36</v>
      </c>
      <c r="BZ20" s="90">
        <v>48.36</v>
      </c>
      <c r="CA20" s="90">
        <v>48.36</v>
      </c>
      <c r="CB20" s="90">
        <v>48.36</v>
      </c>
      <c r="CC20" s="90">
        <v>48.36</v>
      </c>
      <c r="CD20" s="90">
        <v>48.36</v>
      </c>
      <c r="CE20" s="90">
        <v>48.36</v>
      </c>
      <c r="CF20" s="90">
        <v>0</v>
      </c>
      <c r="CG20" s="90">
        <v>0</v>
      </c>
      <c r="CH20" s="90">
        <v>0</v>
      </c>
      <c r="CI20" s="2"/>
      <c r="CJ20" s="1"/>
      <c r="CK20" s="1"/>
      <c r="CL20" s="1"/>
      <c r="CM20" s="44"/>
      <c r="CN20" s="44" t="s">
        <v>64</v>
      </c>
      <c r="CO20" s="45">
        <f t="shared" si="5"/>
        <v>113</v>
      </c>
      <c r="CP20" s="44" t="str">
        <f t="shared" si="2"/>
        <v>DataGrowthRates!p113</v>
      </c>
      <c r="CQ20" s="44" t="str">
        <f t="shared" si="3"/>
        <v>DataGrowthRates!q113</v>
      </c>
      <c r="CR20" s="44" t="str">
        <f t="shared" si="4"/>
        <v>DataGrowthRates!t113</v>
      </c>
      <c r="CS20" s="3"/>
      <c r="CT20" s="50" t="s">
        <v>25</v>
      </c>
      <c r="CU20" s="155">
        <f t="shared" ca="1" si="6"/>
        <v>0.98311381638388495</v>
      </c>
      <c r="CV20" s="155">
        <f t="shared" ca="1" si="7"/>
        <v>0.44673996812825745</v>
      </c>
      <c r="CW20" s="155">
        <f t="shared" ca="1" si="8"/>
        <v>0.52650055601925161</v>
      </c>
      <c r="CX20" s="156">
        <f t="shared" ca="1" si="16"/>
        <v>-0.53637384825562751</v>
      </c>
      <c r="CY20" s="156">
        <f t="shared" ca="1" si="17"/>
        <v>-0.45661326036463334</v>
      </c>
      <c r="DB20" s="79">
        <f t="shared" si="1"/>
        <v>20</v>
      </c>
      <c r="DC20" s="44" t="str">
        <f t="shared" si="9"/>
        <v>DataGrowthRates!n20</v>
      </c>
      <c r="DD20" s="44" t="str">
        <f t="shared" si="0"/>
        <v>DataGrowthRates!r20</v>
      </c>
      <c r="DE20" s="44" t="str">
        <f t="shared" si="10"/>
        <v>DataGrowthRates!o20</v>
      </c>
      <c r="DF20" s="44" t="str">
        <f t="shared" si="11"/>
        <v>DataGrowthRates!r20</v>
      </c>
      <c r="DG20" s="8"/>
      <c r="DH20" s="50" t="s">
        <v>25</v>
      </c>
      <c r="DI20" s="180">
        <f t="shared" ca="1" si="18"/>
        <v>48.549384663621254</v>
      </c>
      <c r="DJ20" s="180">
        <f t="shared" ca="1" si="12"/>
        <v>48.076735633145447</v>
      </c>
      <c r="DK20" s="180">
        <f t="shared" ca="1" si="13"/>
        <v>0.98311381638388495</v>
      </c>
      <c r="DL20" s="180">
        <f t="shared" ca="1" si="14"/>
        <v>48.291513626590067</v>
      </c>
      <c r="DM20" s="180">
        <f t="shared" ca="1" si="19"/>
        <v>48.372336585283648</v>
      </c>
      <c r="DN20" s="180">
        <f t="shared" ca="1" si="20"/>
        <v>-0.25787103703118675</v>
      </c>
      <c r="DO20" s="180">
        <f t="shared" ca="1" si="21"/>
        <v>-0.17704807833760583</v>
      </c>
      <c r="DP20" s="179">
        <f t="shared" si="15"/>
        <v>48.36</v>
      </c>
      <c r="DQ20" s="2"/>
    </row>
    <row r="21" spans="1:121" x14ac:dyDescent="0.3">
      <c r="A21" s="51" t="s">
        <v>1</v>
      </c>
      <c r="B21" s="56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4">
        <v>47.15423135475325</v>
      </c>
      <c r="P21" s="100">
        <v>47.291020791639895</v>
      </c>
      <c r="Q21" s="92">
        <v>47.292546915954915</v>
      </c>
      <c r="R21" s="92">
        <v>47.369295996224928</v>
      </c>
      <c r="S21" s="101">
        <v>47.167767125744845</v>
      </c>
      <c r="T21" s="92">
        <v>47.301823427964059</v>
      </c>
      <c r="U21" s="92">
        <v>47.301823427964059</v>
      </c>
      <c r="V21" s="92">
        <v>47.301823427964059</v>
      </c>
      <c r="W21" s="92">
        <v>47.309749635394937</v>
      </c>
      <c r="X21" s="92">
        <v>47.308558877229729</v>
      </c>
      <c r="Y21" s="92">
        <v>47.308558877229729</v>
      </c>
      <c r="Z21" s="92">
        <v>47.308558877229729</v>
      </c>
      <c r="AA21" s="89">
        <v>47.308558877229729</v>
      </c>
      <c r="AB21" s="89">
        <v>47.328904852411213</v>
      </c>
      <c r="AC21" s="89">
        <v>47.328904852411213</v>
      </c>
      <c r="AD21" s="89">
        <v>47.328904852411213</v>
      </c>
      <c r="AE21" s="113">
        <v>47.329976177071615</v>
      </c>
      <c r="AF21" s="113">
        <v>47.329976177071615</v>
      </c>
      <c r="AG21" s="113">
        <v>47.329976177071615</v>
      </c>
      <c r="AH21" s="113">
        <v>47.329976177071615</v>
      </c>
      <c r="AI21" s="113">
        <v>47.320198819626313</v>
      </c>
      <c r="AJ21" s="113">
        <v>47.320198819626313</v>
      </c>
      <c r="AK21" s="113">
        <v>47.320198819626313</v>
      </c>
      <c r="AL21" s="113">
        <v>47.32019881962632</v>
      </c>
      <c r="AM21" s="113">
        <v>47.404853818495624</v>
      </c>
      <c r="AN21" s="113">
        <v>47.405421860477539</v>
      </c>
      <c r="AO21" s="113">
        <v>47.405421860477539</v>
      </c>
      <c r="AP21" s="113">
        <v>47.405421860477539</v>
      </c>
      <c r="AQ21" s="113">
        <v>47.697995217025458</v>
      </c>
      <c r="AR21" s="113">
        <v>47.704521301494673</v>
      </c>
      <c r="AS21" s="113">
        <v>47.704521301494673</v>
      </c>
      <c r="AT21" s="113">
        <v>47.704521301494673</v>
      </c>
      <c r="AU21" s="113">
        <v>47.704521301494673</v>
      </c>
      <c r="AV21" s="113">
        <v>47.704521301494673</v>
      </c>
      <c r="AW21" s="113">
        <v>47.704521301494673</v>
      </c>
      <c r="AX21" s="113">
        <v>47.704521301494673</v>
      </c>
      <c r="AY21" s="113">
        <v>47.705733506241529</v>
      </c>
      <c r="AZ21" s="113">
        <v>47.705733506241529</v>
      </c>
      <c r="BA21" s="113">
        <v>47.705733506241529</v>
      </c>
      <c r="BB21" s="113">
        <v>47.705733506241529</v>
      </c>
      <c r="BC21" s="113">
        <v>47.705733506241529</v>
      </c>
      <c r="BD21" s="113">
        <v>47.705733506241529</v>
      </c>
      <c r="BE21" s="113">
        <v>47.705733506241529</v>
      </c>
      <c r="BF21" s="113">
        <v>47.705733506241529</v>
      </c>
      <c r="BG21" s="113">
        <v>47.705733506241529</v>
      </c>
      <c r="BH21" s="113">
        <v>47.705733506241529</v>
      </c>
      <c r="BI21" s="113">
        <v>47.705733506241529</v>
      </c>
      <c r="BJ21" s="113">
        <v>47.705733506241529</v>
      </c>
      <c r="BK21" s="113">
        <v>47.705733506241529</v>
      </c>
      <c r="BL21" s="113">
        <v>47.705733506241529</v>
      </c>
      <c r="BM21" s="113">
        <v>47.705733506241529</v>
      </c>
      <c r="BN21" s="113">
        <v>47.72</v>
      </c>
      <c r="BO21" s="113">
        <v>47.78</v>
      </c>
      <c r="BP21" s="113">
        <v>47.72</v>
      </c>
      <c r="BQ21" s="113">
        <v>47.72</v>
      </c>
      <c r="BR21" s="113">
        <v>47.72</v>
      </c>
      <c r="BS21" s="113">
        <v>47.72</v>
      </c>
      <c r="BT21" s="113">
        <v>47.72</v>
      </c>
      <c r="BU21" s="113">
        <v>47.72</v>
      </c>
      <c r="BV21" s="113">
        <v>47.72</v>
      </c>
      <c r="BW21" s="113">
        <v>47.72</v>
      </c>
      <c r="BX21" s="113">
        <v>47.72</v>
      </c>
      <c r="BY21" s="113">
        <v>47.72</v>
      </c>
      <c r="BZ21" s="113">
        <v>47.72</v>
      </c>
      <c r="CA21" s="113">
        <v>47.72</v>
      </c>
      <c r="CB21" s="113">
        <v>47.72</v>
      </c>
      <c r="CC21" s="113">
        <v>47.72</v>
      </c>
      <c r="CD21" s="113">
        <v>47.72</v>
      </c>
      <c r="CE21" s="113">
        <v>47.72</v>
      </c>
      <c r="CF21" s="113">
        <v>0</v>
      </c>
      <c r="CG21" s="113">
        <v>0</v>
      </c>
      <c r="CH21" s="113">
        <v>0</v>
      </c>
      <c r="CI21" s="2"/>
      <c r="CJ21" s="1"/>
      <c r="CK21" s="1"/>
      <c r="CL21" s="1"/>
      <c r="CM21" s="44"/>
      <c r="CN21" s="44" t="s">
        <v>65</v>
      </c>
      <c r="CO21" s="45">
        <f t="shared" si="5"/>
        <v>114</v>
      </c>
      <c r="CP21" s="44" t="str">
        <f t="shared" si="2"/>
        <v>DataGrowthRates!q114</v>
      </c>
      <c r="CQ21" s="44" t="str">
        <f t="shared" si="3"/>
        <v>DataGrowthRates!r114</v>
      </c>
      <c r="CR21" s="44" t="str">
        <f t="shared" si="4"/>
        <v>DataGrowthRates!u114</v>
      </c>
      <c r="CS21" s="3"/>
      <c r="CT21" s="49" t="s">
        <v>1</v>
      </c>
      <c r="CU21" s="142">
        <f t="shared" ca="1" si="6"/>
        <v>-4.6764525652946656</v>
      </c>
      <c r="CV21" s="142">
        <f t="shared" ca="1" si="7"/>
        <v>-4.597073564045318</v>
      </c>
      <c r="CW21" s="142">
        <f t="shared" ca="1" si="8"/>
        <v>-4.8457203520297689</v>
      </c>
      <c r="CX21" s="143">
        <f t="shared" ca="1" si="16"/>
        <v>7.9379001249347603E-2</v>
      </c>
      <c r="CY21" s="143">
        <f t="shared" ca="1" si="17"/>
        <v>-0.16926778673510334</v>
      </c>
      <c r="DB21" s="79">
        <f t="shared" si="1"/>
        <v>21</v>
      </c>
      <c r="DC21" s="44" t="str">
        <f t="shared" si="9"/>
        <v>DataGrowthRates!o21</v>
      </c>
      <c r="DD21" s="44" t="str">
        <f t="shared" si="0"/>
        <v>DataGrowthRates!s21</v>
      </c>
      <c r="DE21" s="44" t="str">
        <f t="shared" si="10"/>
        <v>DataGrowthRates!p21</v>
      </c>
      <c r="DF21" s="44" t="str">
        <f t="shared" si="11"/>
        <v>DataGrowthRates!s21</v>
      </c>
      <c r="DG21" s="8"/>
      <c r="DH21" s="49" t="s">
        <v>1</v>
      </c>
      <c r="DI21" s="178">
        <f t="shared" ca="1" si="18"/>
        <v>47.15423135475325</v>
      </c>
      <c r="DJ21" s="178">
        <f t="shared" ca="1" si="12"/>
        <v>49.467558251598774</v>
      </c>
      <c r="DK21" s="178">
        <f t="shared" ca="1" si="13"/>
        <v>-4.6764525652946656</v>
      </c>
      <c r="DL21" s="178">
        <f t="shared" ca="1" si="14"/>
        <v>47.291020791639895</v>
      </c>
      <c r="DM21" s="178">
        <f t="shared" ca="1" si="19"/>
        <v>47.167767125744845</v>
      </c>
      <c r="DN21" s="178">
        <f t="shared" ca="1" si="20"/>
        <v>0.13678943688664447</v>
      </c>
      <c r="DO21" s="178">
        <f t="shared" ca="1" si="21"/>
        <v>1.3535770991595086E-2</v>
      </c>
      <c r="DP21" s="179">
        <f t="shared" si="15"/>
        <v>47.72</v>
      </c>
      <c r="DQ21" s="2"/>
    </row>
    <row r="22" spans="1:121" x14ac:dyDescent="0.3">
      <c r="A22" s="49" t="s">
        <v>2</v>
      </c>
      <c r="B22" s="57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4">
        <v>44.86902960023432</v>
      </c>
      <c r="Q22" s="100">
        <v>44.891404513650023</v>
      </c>
      <c r="R22" s="92">
        <v>44.972296355692976</v>
      </c>
      <c r="S22" s="92">
        <v>44.806549792985166</v>
      </c>
      <c r="T22" s="101">
        <v>44.904224390174122</v>
      </c>
      <c r="U22" s="92">
        <v>44.904224390174122</v>
      </c>
      <c r="V22" s="92">
        <v>44.904224390174122</v>
      </c>
      <c r="W22" s="92">
        <v>44.9094633936663</v>
      </c>
      <c r="X22" s="92">
        <v>44.9094633936663</v>
      </c>
      <c r="Y22" s="92">
        <v>44.9094633936663</v>
      </c>
      <c r="Z22" s="92">
        <v>44.9094633936663</v>
      </c>
      <c r="AA22" s="89">
        <v>44.9094633936663</v>
      </c>
      <c r="AB22" s="89">
        <v>44.931696929734144</v>
      </c>
      <c r="AC22" s="89">
        <v>44.931696929734144</v>
      </c>
      <c r="AD22" s="89">
        <v>44.931696929734144</v>
      </c>
      <c r="AE22" s="89">
        <v>44.927357398523768</v>
      </c>
      <c r="AF22" s="89">
        <v>44.927357398523768</v>
      </c>
      <c r="AG22" s="89">
        <v>44.927357398523768</v>
      </c>
      <c r="AH22" s="89">
        <v>44.927357398523768</v>
      </c>
      <c r="AI22" s="89">
        <v>44.91758004107848</v>
      </c>
      <c r="AJ22" s="89">
        <v>44.91758004107848</v>
      </c>
      <c r="AK22" s="89">
        <v>44.91758004107848</v>
      </c>
      <c r="AL22" s="89">
        <v>44.91758004107848</v>
      </c>
      <c r="AM22" s="89">
        <v>44.875097117695056</v>
      </c>
      <c r="AN22" s="89">
        <v>44.874095108766589</v>
      </c>
      <c r="AO22" s="89">
        <v>44.874095108766589</v>
      </c>
      <c r="AP22" s="89">
        <v>44.874095108766589</v>
      </c>
      <c r="AQ22" s="89">
        <v>44.994167140474254</v>
      </c>
      <c r="AR22" s="89">
        <v>44.991343523524719</v>
      </c>
      <c r="AS22" s="89">
        <v>44.991343523524719</v>
      </c>
      <c r="AT22" s="89">
        <v>44.991343523524719</v>
      </c>
      <c r="AU22" s="89">
        <v>44.991343523524719</v>
      </c>
      <c r="AV22" s="89">
        <v>44.991343523524719</v>
      </c>
      <c r="AW22" s="89">
        <v>44.991343523524719</v>
      </c>
      <c r="AX22" s="89">
        <v>44.991343523524719</v>
      </c>
      <c r="AY22" s="89">
        <v>44.992014945201554</v>
      </c>
      <c r="AZ22" s="89">
        <v>44.992014945201554</v>
      </c>
      <c r="BA22" s="89">
        <v>44.992014945201554</v>
      </c>
      <c r="BB22" s="89">
        <v>44.992014945201554</v>
      </c>
      <c r="BC22" s="89">
        <v>44.992014945201554</v>
      </c>
      <c r="BD22" s="89">
        <v>44.992014945201554</v>
      </c>
      <c r="BE22" s="89">
        <v>44.992014945201554</v>
      </c>
      <c r="BF22" s="89">
        <v>44.992014945201554</v>
      </c>
      <c r="BG22" s="89">
        <v>44.992014945201554</v>
      </c>
      <c r="BH22" s="89">
        <v>44.992014945201554</v>
      </c>
      <c r="BI22" s="89">
        <v>44.992014945201554</v>
      </c>
      <c r="BJ22" s="89">
        <v>44.992014945201554</v>
      </c>
      <c r="BK22" s="89">
        <v>44.992014945201554</v>
      </c>
      <c r="BL22" s="89">
        <v>44.992014945201554</v>
      </c>
      <c r="BM22" s="89">
        <v>44.992014945201554</v>
      </c>
      <c r="BN22" s="89">
        <v>45.000000000000007</v>
      </c>
      <c r="BO22" s="89">
        <v>45.06</v>
      </c>
      <c r="BP22" s="89">
        <v>45.03</v>
      </c>
      <c r="BQ22" s="89">
        <v>45.03</v>
      </c>
      <c r="BR22" s="89">
        <v>45.03</v>
      </c>
      <c r="BS22" s="89">
        <v>45.03</v>
      </c>
      <c r="BT22" s="89">
        <v>45.03</v>
      </c>
      <c r="BU22" s="89">
        <v>45.03</v>
      </c>
      <c r="BV22" s="89">
        <v>45.03</v>
      </c>
      <c r="BW22" s="89">
        <v>45.000000000000007</v>
      </c>
      <c r="BX22" s="89">
        <v>45.000000000000007</v>
      </c>
      <c r="BY22" s="89">
        <v>45.000000000000007</v>
      </c>
      <c r="BZ22" s="89">
        <v>45.000000000000007</v>
      </c>
      <c r="CA22" s="89">
        <v>45.000000000000007</v>
      </c>
      <c r="CB22" s="89">
        <v>45.000000000000007</v>
      </c>
      <c r="CC22" s="89">
        <v>45.000000000000007</v>
      </c>
      <c r="CD22" s="89">
        <v>45.000000000000007</v>
      </c>
      <c r="CE22" s="89">
        <v>45.000000000000007</v>
      </c>
      <c r="CF22" s="89">
        <v>0</v>
      </c>
      <c r="CG22" s="89">
        <v>0</v>
      </c>
      <c r="CH22" s="89">
        <v>0</v>
      </c>
      <c r="CI22" s="2"/>
      <c r="CJ22" s="1"/>
      <c r="CK22" s="1"/>
      <c r="CL22" s="1"/>
      <c r="CM22" s="44"/>
      <c r="CN22" s="44" t="s">
        <v>66</v>
      </c>
      <c r="CO22" s="45">
        <f t="shared" si="5"/>
        <v>115</v>
      </c>
      <c r="CP22" s="44" t="str">
        <f t="shared" si="2"/>
        <v>DataGrowthRates!r115</v>
      </c>
      <c r="CQ22" s="44" t="str">
        <f t="shared" si="3"/>
        <v>DataGrowthRates!s115</v>
      </c>
      <c r="CR22" s="44" t="str">
        <f t="shared" si="4"/>
        <v>DataGrowthRates!v115</v>
      </c>
      <c r="CS22" s="3"/>
      <c r="CT22" s="49" t="s">
        <v>2</v>
      </c>
      <c r="CU22" s="142">
        <f t="shared" ca="1" si="6"/>
        <v>-3.9187235464560506</v>
      </c>
      <c r="CV22" s="142">
        <f t="shared" ca="1" si="7"/>
        <v>-3.8708105369554606</v>
      </c>
      <c r="CW22" s="142">
        <f t="shared" ca="1" si="8"/>
        <v>-3.9828567280937426</v>
      </c>
      <c r="CX22" s="143">
        <f t="shared" ca="1" si="16"/>
        <v>4.7913009500589965E-2</v>
      </c>
      <c r="CY22" s="143">
        <f t="shared" ca="1" si="17"/>
        <v>-6.4133181637691994E-2</v>
      </c>
      <c r="DB22" s="79">
        <f t="shared" si="1"/>
        <v>22</v>
      </c>
      <c r="DC22" s="44" t="str">
        <f t="shared" si="9"/>
        <v>DataGrowthRates!p22</v>
      </c>
      <c r="DD22" s="44" t="str">
        <f t="shared" si="0"/>
        <v>DataGrowthRates!t22</v>
      </c>
      <c r="DE22" s="44" t="str">
        <f t="shared" si="10"/>
        <v>DataGrowthRates!q22</v>
      </c>
      <c r="DF22" s="44" t="str">
        <f t="shared" si="11"/>
        <v>DataGrowthRates!t22</v>
      </c>
      <c r="DG22" s="8"/>
      <c r="DH22" s="49" t="s">
        <v>2</v>
      </c>
      <c r="DI22" s="178">
        <f t="shared" ca="1" si="18"/>
        <v>44.86902960023432</v>
      </c>
      <c r="DJ22" s="178">
        <f t="shared" ca="1" si="12"/>
        <v>46.699035708511687</v>
      </c>
      <c r="DK22" s="178">
        <f t="shared" ca="1" si="13"/>
        <v>-3.9187235464560506</v>
      </c>
      <c r="DL22" s="178">
        <f t="shared" ca="1" si="14"/>
        <v>44.891404513650023</v>
      </c>
      <c r="DM22" s="178">
        <f t="shared" ca="1" si="19"/>
        <v>44.904224390174122</v>
      </c>
      <c r="DN22" s="178">
        <f t="shared" ca="1" si="20"/>
        <v>2.237491341570319E-2</v>
      </c>
      <c r="DO22" s="178">
        <f t="shared" ca="1" si="21"/>
        <v>3.5194789939801296E-2</v>
      </c>
      <c r="DP22" s="179">
        <f t="shared" si="15"/>
        <v>45.000000000000007</v>
      </c>
      <c r="DQ22" s="2"/>
    </row>
    <row r="23" spans="1:121" x14ac:dyDescent="0.3">
      <c r="A23" s="49" t="s">
        <v>3</v>
      </c>
      <c r="B23" s="57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4">
        <v>38.755305298698111</v>
      </c>
      <c r="R23" s="100">
        <v>38.889862137092621</v>
      </c>
      <c r="S23" s="92">
        <v>38.755199130959824</v>
      </c>
      <c r="T23" s="92">
        <v>38.83392435862676</v>
      </c>
      <c r="U23" s="101">
        <v>38.83392435862676</v>
      </c>
      <c r="V23" s="92">
        <v>38.83392435862676</v>
      </c>
      <c r="W23" s="92">
        <v>38.838284457036814</v>
      </c>
      <c r="X23" s="92">
        <v>38.838284457036814</v>
      </c>
      <c r="Y23" s="92">
        <v>38.838284457036814</v>
      </c>
      <c r="Z23" s="92">
        <v>38.838284457036814</v>
      </c>
      <c r="AA23" s="89">
        <v>38.838284457036814</v>
      </c>
      <c r="AB23" s="89">
        <v>38.860480673939072</v>
      </c>
      <c r="AC23" s="89">
        <v>38.860480673939072</v>
      </c>
      <c r="AD23" s="89">
        <v>38.860480673939072</v>
      </c>
      <c r="AE23" s="89">
        <v>38.856141142728688</v>
      </c>
      <c r="AF23" s="89">
        <v>38.856141142728688</v>
      </c>
      <c r="AG23" s="89">
        <v>38.856141142728688</v>
      </c>
      <c r="AH23" s="89">
        <v>38.856141142728688</v>
      </c>
      <c r="AI23" s="89">
        <v>38.846363785283394</v>
      </c>
      <c r="AJ23" s="89">
        <v>38.846363785283394</v>
      </c>
      <c r="AK23" s="89">
        <v>38.846363785283394</v>
      </c>
      <c r="AL23" s="89">
        <v>38.846363785283394</v>
      </c>
      <c r="AM23" s="89">
        <v>38.773692599572719</v>
      </c>
      <c r="AN23" s="89">
        <v>38.774151531163113</v>
      </c>
      <c r="AO23" s="89">
        <v>38.774151531163113</v>
      </c>
      <c r="AP23" s="89">
        <v>38.774151531163113</v>
      </c>
      <c r="AQ23" s="89">
        <v>38.886962932348453</v>
      </c>
      <c r="AR23" s="89">
        <v>38.878334517815951</v>
      </c>
      <c r="AS23" s="89">
        <v>38.878334517815951</v>
      </c>
      <c r="AT23" s="89">
        <v>38.878334517815951</v>
      </c>
      <c r="AU23" s="89">
        <v>38.878334517815951</v>
      </c>
      <c r="AV23" s="89">
        <v>38.878334517815951</v>
      </c>
      <c r="AW23" s="89">
        <v>38.878334517815951</v>
      </c>
      <c r="AX23" s="89">
        <v>38.878334517815951</v>
      </c>
      <c r="AY23" s="89">
        <v>38.80740492497042</v>
      </c>
      <c r="AZ23" s="89">
        <v>38.80740492497042</v>
      </c>
      <c r="BA23" s="89">
        <v>38.80740492497042</v>
      </c>
      <c r="BB23" s="89">
        <v>38.80740492497042</v>
      </c>
      <c r="BC23" s="89">
        <v>38.80740492497042</v>
      </c>
      <c r="BD23" s="89">
        <v>38.80740492497042</v>
      </c>
      <c r="BE23" s="89">
        <v>38.80740492497042</v>
      </c>
      <c r="BF23" s="89">
        <v>38.80740492497042</v>
      </c>
      <c r="BG23" s="89">
        <v>38.80740492497042</v>
      </c>
      <c r="BH23" s="89">
        <v>38.80740492497042</v>
      </c>
      <c r="BI23" s="89">
        <v>38.80740492497042</v>
      </c>
      <c r="BJ23" s="89">
        <v>38.80740492497042</v>
      </c>
      <c r="BK23" s="89">
        <v>38.80740492497042</v>
      </c>
      <c r="BL23" s="89">
        <v>38.80740492497042</v>
      </c>
      <c r="BM23" s="89">
        <v>38.80740492497042</v>
      </c>
      <c r="BN23" s="89">
        <v>38.820000000000007</v>
      </c>
      <c r="BO23" s="89">
        <v>38.880000000000003</v>
      </c>
      <c r="BP23" s="89">
        <v>38.85</v>
      </c>
      <c r="BQ23" s="89">
        <v>38.85</v>
      </c>
      <c r="BR23" s="89">
        <v>38.85</v>
      </c>
      <c r="BS23" s="89">
        <v>38.85</v>
      </c>
      <c r="BT23" s="89">
        <v>38.85</v>
      </c>
      <c r="BU23" s="89">
        <v>38.85</v>
      </c>
      <c r="BV23" s="89">
        <v>38.85</v>
      </c>
      <c r="BW23" s="89">
        <v>38.85</v>
      </c>
      <c r="BX23" s="89">
        <v>38.85</v>
      </c>
      <c r="BY23" s="89">
        <v>38.85</v>
      </c>
      <c r="BZ23" s="89">
        <v>38.85</v>
      </c>
      <c r="CA23" s="89">
        <v>38.85</v>
      </c>
      <c r="CB23" s="89">
        <v>38.85</v>
      </c>
      <c r="CC23" s="89">
        <v>38.85</v>
      </c>
      <c r="CD23" s="89">
        <v>38.85</v>
      </c>
      <c r="CE23" s="89">
        <v>38.85</v>
      </c>
      <c r="CF23" s="89">
        <v>0</v>
      </c>
      <c r="CG23" s="89">
        <v>0</v>
      </c>
      <c r="CH23" s="89">
        <v>0</v>
      </c>
      <c r="CI23" s="2"/>
      <c r="CJ23" s="1"/>
      <c r="CK23" s="1"/>
      <c r="CL23" s="1"/>
      <c r="CM23" s="44"/>
      <c r="CN23" s="44" t="s">
        <v>67</v>
      </c>
      <c r="CO23" s="45">
        <f t="shared" si="5"/>
        <v>116</v>
      </c>
      <c r="CP23" s="44" t="str">
        <f t="shared" si="2"/>
        <v>DataGrowthRates!s116</v>
      </c>
      <c r="CQ23" s="44" t="str">
        <f t="shared" si="3"/>
        <v>DataGrowthRates!t116</v>
      </c>
      <c r="CR23" s="44" t="str">
        <f t="shared" si="4"/>
        <v>DataGrowthRates!w116</v>
      </c>
      <c r="CS23" s="3"/>
      <c r="CT23" s="49" t="s">
        <v>3</v>
      </c>
      <c r="CU23" s="142">
        <f t="shared" ca="1" si="6"/>
        <v>-6.0837757743343488</v>
      </c>
      <c r="CV23" s="142">
        <f t="shared" ca="1" si="7"/>
        <v>-5.7577024765404614</v>
      </c>
      <c r="CW23" s="142">
        <f t="shared" ca="1" si="8"/>
        <v>-6.0637408603792275</v>
      </c>
      <c r="CX23" s="143">
        <f t="shared" ca="1" si="16"/>
        <v>0.32607329779388738</v>
      </c>
      <c r="CY23" s="143">
        <f t="shared" ca="1" si="17"/>
        <v>2.0034913955121247E-2</v>
      </c>
      <c r="DB23" s="79">
        <f t="shared" si="1"/>
        <v>23</v>
      </c>
      <c r="DC23" s="44" t="str">
        <f t="shared" si="9"/>
        <v>DataGrowthRates!q23</v>
      </c>
      <c r="DD23" s="44" t="str">
        <f t="shared" si="0"/>
        <v>DataGrowthRates!u23</v>
      </c>
      <c r="DE23" s="44" t="str">
        <f t="shared" si="10"/>
        <v>DataGrowthRates!r23</v>
      </c>
      <c r="DF23" s="44" t="str">
        <f t="shared" si="11"/>
        <v>DataGrowthRates!u23</v>
      </c>
      <c r="DG23" s="8"/>
      <c r="DH23" s="49" t="s">
        <v>3</v>
      </c>
      <c r="DI23" s="178">
        <f t="shared" ca="1" si="18"/>
        <v>38.755305298698111</v>
      </c>
      <c r="DJ23" s="178">
        <f t="shared" ca="1" si="12"/>
        <v>41.265825599606003</v>
      </c>
      <c r="DK23" s="178">
        <f t="shared" ca="1" si="13"/>
        <v>-6.0837757743343488</v>
      </c>
      <c r="DL23" s="178">
        <f t="shared" ca="1" si="14"/>
        <v>38.889862137092621</v>
      </c>
      <c r="DM23" s="178">
        <f t="shared" ca="1" si="19"/>
        <v>38.83392435862676</v>
      </c>
      <c r="DN23" s="178">
        <f t="shared" ca="1" si="20"/>
        <v>0.13455683839450927</v>
      </c>
      <c r="DO23" s="178">
        <f t="shared" ca="1" si="21"/>
        <v>7.8619059928648483E-2</v>
      </c>
      <c r="DP23" s="179">
        <f t="shared" si="15"/>
        <v>38.85</v>
      </c>
      <c r="DQ23" s="2"/>
    </row>
    <row r="24" spans="1:121" x14ac:dyDescent="0.3">
      <c r="A24" s="50" t="s">
        <v>4</v>
      </c>
      <c r="B24" s="58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102">
        <v>45.747408945752525</v>
      </c>
      <c r="S24" s="93">
        <v>45.696015231424028</v>
      </c>
      <c r="T24" s="99">
        <v>45.900449036866341</v>
      </c>
      <c r="U24" s="99">
        <v>45.900449036866341</v>
      </c>
      <c r="V24" s="103">
        <v>45.900449036866341</v>
      </c>
      <c r="W24" s="99">
        <v>45.902272623018916</v>
      </c>
      <c r="X24" s="99">
        <v>45.902272623018916</v>
      </c>
      <c r="Y24" s="99">
        <v>45.902272623018916</v>
      </c>
      <c r="Z24" s="99">
        <v>45.902272623018916</v>
      </c>
      <c r="AA24" s="90">
        <v>45.902272623018916</v>
      </c>
      <c r="AB24" s="90">
        <v>45.926040452264004</v>
      </c>
      <c r="AC24" s="90">
        <v>45.926040452264004</v>
      </c>
      <c r="AD24" s="90">
        <v>45.926040452264004</v>
      </c>
      <c r="AE24" s="90">
        <v>45.919616497151232</v>
      </c>
      <c r="AF24" s="90">
        <v>45.919616497151232</v>
      </c>
      <c r="AG24" s="90">
        <v>45.919616497151232</v>
      </c>
      <c r="AH24" s="90">
        <v>45.919616497151232</v>
      </c>
      <c r="AI24" s="90">
        <v>45.90983913970593</v>
      </c>
      <c r="AJ24" s="90">
        <v>45.90983913970593</v>
      </c>
      <c r="AK24" s="90">
        <v>45.90983913970593</v>
      </c>
      <c r="AL24" s="90">
        <v>45.909839139705937</v>
      </c>
      <c r="AM24" s="90">
        <v>45.975408794213067</v>
      </c>
      <c r="AN24" s="90">
        <v>45.975803508383194</v>
      </c>
      <c r="AO24" s="90">
        <v>45.975803508383194</v>
      </c>
      <c r="AP24" s="90">
        <v>45.975803508383194</v>
      </c>
      <c r="AQ24" s="90">
        <v>46.127923507702306</v>
      </c>
      <c r="AR24" s="90">
        <v>46.132306454172522</v>
      </c>
      <c r="AS24" s="90">
        <v>46.132306454172522</v>
      </c>
      <c r="AT24" s="90">
        <v>46.132306454172522</v>
      </c>
      <c r="AU24" s="90">
        <v>46.132306454172522</v>
      </c>
      <c r="AV24" s="90">
        <v>46.132306454172522</v>
      </c>
      <c r="AW24" s="90">
        <v>46.132306454172522</v>
      </c>
      <c r="AX24" s="90">
        <v>46.132306454172522</v>
      </c>
      <c r="AY24" s="90">
        <v>46.044163985156032</v>
      </c>
      <c r="AZ24" s="90">
        <v>46.044163985156032</v>
      </c>
      <c r="BA24" s="90">
        <v>46.044163985156032</v>
      </c>
      <c r="BB24" s="90">
        <v>46.044163985156032</v>
      </c>
      <c r="BC24" s="90">
        <v>46.044163985156032</v>
      </c>
      <c r="BD24" s="90">
        <v>46.044163985156032</v>
      </c>
      <c r="BE24" s="90">
        <v>46.044163985156032</v>
      </c>
      <c r="BF24" s="90">
        <v>46.044163985156032</v>
      </c>
      <c r="BG24" s="90">
        <v>46.044163985156032</v>
      </c>
      <c r="BH24" s="90">
        <v>46.044163985156032</v>
      </c>
      <c r="BI24" s="90">
        <v>46.044163985156032</v>
      </c>
      <c r="BJ24" s="90">
        <v>46.044163985156032</v>
      </c>
      <c r="BK24" s="90">
        <v>46.044163985156032</v>
      </c>
      <c r="BL24" s="90">
        <v>46.044163985156032</v>
      </c>
      <c r="BM24" s="90">
        <v>46.044163985156032</v>
      </c>
      <c r="BN24" s="90">
        <v>46.05</v>
      </c>
      <c r="BO24" s="90">
        <v>46.08</v>
      </c>
      <c r="BP24" s="90">
        <v>46.05</v>
      </c>
      <c r="BQ24" s="90">
        <v>46.05</v>
      </c>
      <c r="BR24" s="90">
        <v>46.05</v>
      </c>
      <c r="BS24" s="90">
        <v>46.05</v>
      </c>
      <c r="BT24" s="90">
        <v>46.05</v>
      </c>
      <c r="BU24" s="90">
        <v>46.05</v>
      </c>
      <c r="BV24" s="90">
        <v>46.05</v>
      </c>
      <c r="BW24" s="90">
        <v>46.05</v>
      </c>
      <c r="BX24" s="90">
        <v>46.05</v>
      </c>
      <c r="BY24" s="90">
        <v>46.05</v>
      </c>
      <c r="BZ24" s="90">
        <v>46.05</v>
      </c>
      <c r="CA24" s="90">
        <v>46.05</v>
      </c>
      <c r="CB24" s="90">
        <v>46.05</v>
      </c>
      <c r="CC24" s="90">
        <v>46.05</v>
      </c>
      <c r="CD24" s="90">
        <v>46.05</v>
      </c>
      <c r="CE24" s="90">
        <v>46.05</v>
      </c>
      <c r="CF24" s="90">
        <v>0</v>
      </c>
      <c r="CG24" s="90">
        <v>0</v>
      </c>
      <c r="CH24" s="90">
        <v>0</v>
      </c>
      <c r="CI24" s="2"/>
      <c r="CJ24" s="1"/>
      <c r="CK24" s="1"/>
      <c r="CL24" s="1"/>
      <c r="CM24" s="44"/>
      <c r="CN24" s="44" t="s">
        <v>68</v>
      </c>
      <c r="CO24" s="45">
        <f t="shared" si="5"/>
        <v>117</v>
      </c>
      <c r="CP24" s="44" t="str">
        <f t="shared" si="2"/>
        <v>DataGrowthRates!t117</v>
      </c>
      <c r="CQ24" s="44" t="str">
        <f t="shared" si="3"/>
        <v>DataGrowthRates!u117</v>
      </c>
      <c r="CR24" s="44" t="str">
        <f t="shared" si="4"/>
        <v>DataGrowthRates!x117</v>
      </c>
      <c r="CS24" s="3"/>
      <c r="CT24" s="50" t="s">
        <v>4</v>
      </c>
      <c r="CU24" s="155">
        <f t="shared" ca="1" si="6"/>
        <v>-5.4265057775391945</v>
      </c>
      <c r="CV24" s="155">
        <f t="shared" ca="1" si="7"/>
        <v>-5.5327518635389623</v>
      </c>
      <c r="CW24" s="155">
        <f t="shared" ca="1" si="8"/>
        <v>-4.8583277192674652</v>
      </c>
      <c r="CX24" s="156">
        <f t="shared" ca="1" si="16"/>
        <v>-0.10624608599976781</v>
      </c>
      <c r="CY24" s="156">
        <f t="shared" ca="1" si="17"/>
        <v>0.56817805827172929</v>
      </c>
      <c r="DB24" s="79">
        <f t="shared" si="1"/>
        <v>24</v>
      </c>
      <c r="DC24" s="44" t="str">
        <f t="shared" si="9"/>
        <v>DataGrowthRates!r24</v>
      </c>
      <c r="DD24" s="44" t="str">
        <f t="shared" si="0"/>
        <v>DataGrowthRates!v24</v>
      </c>
      <c r="DE24" s="44" t="str">
        <f t="shared" si="10"/>
        <v>DataGrowthRates!s24</v>
      </c>
      <c r="DF24" s="44" t="str">
        <f t="shared" si="11"/>
        <v>DataGrowthRates!v24</v>
      </c>
      <c r="DG24" s="8"/>
      <c r="DH24" s="50" t="s">
        <v>4</v>
      </c>
      <c r="DI24" s="180">
        <f t="shared" ca="1" si="18"/>
        <v>45.747408945752525</v>
      </c>
      <c r="DJ24" s="180">
        <f t="shared" ca="1" si="12"/>
        <v>48.372336585283648</v>
      </c>
      <c r="DK24" s="180">
        <f t="shared" ca="1" si="13"/>
        <v>-5.4265057775391945</v>
      </c>
      <c r="DL24" s="180">
        <f t="shared" ca="1" si="14"/>
        <v>45.696015231424028</v>
      </c>
      <c r="DM24" s="180">
        <f t="shared" ca="1" si="19"/>
        <v>45.900449036866341</v>
      </c>
      <c r="DN24" s="180">
        <f t="shared" ca="1" si="20"/>
        <v>-5.1393714328497708E-2</v>
      </c>
      <c r="DO24" s="180">
        <f t="shared" ca="1" si="21"/>
        <v>0.15304009111381589</v>
      </c>
      <c r="DP24" s="179">
        <f t="shared" si="15"/>
        <v>46.05</v>
      </c>
      <c r="DQ24" s="2"/>
    </row>
    <row r="25" spans="1:121" x14ac:dyDescent="0.3">
      <c r="A25" s="51" t="s">
        <v>5</v>
      </c>
      <c r="B25" s="56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104"/>
      <c r="P25" s="104"/>
      <c r="Q25" s="104"/>
      <c r="R25" s="104"/>
      <c r="S25" s="105">
        <v>45.309998697309268</v>
      </c>
      <c r="T25" s="106">
        <v>45.276575680953997</v>
      </c>
      <c r="U25" s="104">
        <v>45.272282920524482</v>
      </c>
      <c r="V25" s="104">
        <v>45.271570209233204</v>
      </c>
      <c r="W25" s="91">
        <v>45.28144525455113</v>
      </c>
      <c r="X25" s="104">
        <v>45.265171807290621</v>
      </c>
      <c r="Y25" s="104">
        <v>45.265171807290621</v>
      </c>
      <c r="Z25" s="92">
        <v>45.265171807290621</v>
      </c>
      <c r="AA25" s="89">
        <v>45.265171807290621</v>
      </c>
      <c r="AB25" s="89">
        <v>45.289974321592382</v>
      </c>
      <c r="AC25" s="89">
        <v>45.289974321592382</v>
      </c>
      <c r="AD25" s="89">
        <v>45.289974321592382</v>
      </c>
      <c r="AE25" s="113">
        <v>45.256197366554971</v>
      </c>
      <c r="AF25" s="113">
        <v>45.256197366554971</v>
      </c>
      <c r="AG25" s="113">
        <v>45.256197366554971</v>
      </c>
      <c r="AH25" s="113">
        <v>45.256197366554971</v>
      </c>
      <c r="AI25" s="113">
        <v>45.254675476119857</v>
      </c>
      <c r="AJ25" s="113">
        <v>45.254675476119857</v>
      </c>
      <c r="AK25" s="113">
        <v>45.254675476119857</v>
      </c>
      <c r="AL25" s="113">
        <v>45.254675476119857</v>
      </c>
      <c r="AM25" s="113">
        <v>45.425982803271609</v>
      </c>
      <c r="AN25" s="113">
        <v>45.452915713472443</v>
      </c>
      <c r="AO25" s="113">
        <v>45.452915713472443</v>
      </c>
      <c r="AP25" s="113">
        <v>45.452915713472443</v>
      </c>
      <c r="AQ25" s="113">
        <v>45.698030545579492</v>
      </c>
      <c r="AR25" s="113">
        <v>45.698030545579492</v>
      </c>
      <c r="AS25" s="113">
        <v>45.698030545579492</v>
      </c>
      <c r="AT25" s="113">
        <v>45.698030545579492</v>
      </c>
      <c r="AU25" s="113">
        <v>45.698030545579492</v>
      </c>
      <c r="AV25" s="113">
        <v>45.698030545579492</v>
      </c>
      <c r="AW25" s="113">
        <v>45.698030545579492</v>
      </c>
      <c r="AX25" s="113">
        <v>45.698030545579492</v>
      </c>
      <c r="AY25" s="113">
        <v>45.419588956546278</v>
      </c>
      <c r="AZ25" s="113">
        <v>45.419588956546278</v>
      </c>
      <c r="BA25" s="113">
        <v>45.419588956546278</v>
      </c>
      <c r="BB25" s="113">
        <v>45.419588956546278</v>
      </c>
      <c r="BC25" s="113">
        <v>45.419588956546278</v>
      </c>
      <c r="BD25" s="113">
        <v>45.419588956546278</v>
      </c>
      <c r="BE25" s="113">
        <v>45.419588956546278</v>
      </c>
      <c r="BF25" s="113">
        <v>45.419588956546278</v>
      </c>
      <c r="BG25" s="113">
        <v>45.419588956546278</v>
      </c>
      <c r="BH25" s="113">
        <v>45.419588956546278</v>
      </c>
      <c r="BI25" s="113">
        <v>45.419588956546278</v>
      </c>
      <c r="BJ25" s="113">
        <v>45.419588956546278</v>
      </c>
      <c r="BK25" s="113">
        <v>45.419588956546278</v>
      </c>
      <c r="BL25" s="113">
        <v>45.419588956546278</v>
      </c>
      <c r="BM25" s="113">
        <v>45.419588956546278</v>
      </c>
      <c r="BN25" s="113">
        <v>45.42</v>
      </c>
      <c r="BO25" s="113">
        <v>45.42</v>
      </c>
      <c r="BP25" s="113">
        <v>45.36</v>
      </c>
      <c r="BQ25" s="113">
        <v>45.36</v>
      </c>
      <c r="BR25" s="113">
        <v>45.36</v>
      </c>
      <c r="BS25" s="113">
        <v>45.36</v>
      </c>
      <c r="BT25" s="113">
        <v>45.36</v>
      </c>
      <c r="BU25" s="113">
        <v>45.36</v>
      </c>
      <c r="BV25" s="113">
        <v>45.36</v>
      </c>
      <c r="BW25" s="113">
        <v>45.36</v>
      </c>
      <c r="BX25" s="113">
        <v>45.36</v>
      </c>
      <c r="BY25" s="113">
        <v>45.36</v>
      </c>
      <c r="BZ25" s="113">
        <v>45.36</v>
      </c>
      <c r="CA25" s="113">
        <v>45.36</v>
      </c>
      <c r="CB25" s="113">
        <v>45.36</v>
      </c>
      <c r="CC25" s="113">
        <v>45.36</v>
      </c>
      <c r="CD25" s="113">
        <v>45.36</v>
      </c>
      <c r="CE25" s="113">
        <v>45.36</v>
      </c>
      <c r="CF25" s="113">
        <v>0</v>
      </c>
      <c r="CG25" s="113">
        <v>0</v>
      </c>
      <c r="CH25" s="113">
        <v>0</v>
      </c>
      <c r="CI25" s="2"/>
      <c r="CJ25" s="1"/>
      <c r="CK25" s="1"/>
      <c r="CL25" s="1"/>
      <c r="CM25" s="44"/>
      <c r="CN25" s="44" t="s">
        <v>69</v>
      </c>
      <c r="CO25" s="45">
        <f t="shared" si="5"/>
        <v>118</v>
      </c>
      <c r="CP25" s="44" t="str">
        <f t="shared" si="2"/>
        <v>DataGrowthRates!u118</v>
      </c>
      <c r="CQ25" s="44" t="str">
        <f t="shared" si="3"/>
        <v>DataGrowthRates!v118</v>
      </c>
      <c r="CR25" s="44" t="str">
        <f t="shared" si="4"/>
        <v>DataGrowthRates!y118</v>
      </c>
      <c r="CS25" s="3"/>
      <c r="CT25" s="49" t="s">
        <v>5</v>
      </c>
      <c r="CU25" s="142">
        <f t="shared" ca="1" si="6"/>
        <v>-3.9386397568554399</v>
      </c>
      <c r="CV25" s="142">
        <f t="shared" ca="1" si="7"/>
        <v>-4.2815426557378116</v>
      </c>
      <c r="CW25" s="142">
        <f t="shared" ca="1" si="8"/>
        <v>-4.287286228473981</v>
      </c>
      <c r="CX25" s="143">
        <f t="shared" ca="1" si="16"/>
        <v>-0.34290289888237169</v>
      </c>
      <c r="CY25" s="143">
        <f t="shared" ca="1" si="17"/>
        <v>-0.34864647161854112</v>
      </c>
      <c r="DB25" s="79">
        <f t="shared" si="1"/>
        <v>25</v>
      </c>
      <c r="DC25" s="44" t="str">
        <f t="shared" si="9"/>
        <v>DataGrowthRates!s25</v>
      </c>
      <c r="DD25" s="44" t="str">
        <f t="shared" si="0"/>
        <v>DataGrowthRates!w25</v>
      </c>
      <c r="DE25" s="44" t="str">
        <f t="shared" si="10"/>
        <v>DataGrowthRates!t25</v>
      </c>
      <c r="DF25" s="44" t="str">
        <f t="shared" si="11"/>
        <v>DataGrowthRates!w25</v>
      </c>
      <c r="DG25" s="8"/>
      <c r="DH25" s="49" t="s">
        <v>5</v>
      </c>
      <c r="DI25" s="178">
        <f t="shared" ca="1" si="18"/>
        <v>45.309998697309268</v>
      </c>
      <c r="DJ25" s="178">
        <f t="shared" ca="1" si="12"/>
        <v>47.167767125744845</v>
      </c>
      <c r="DK25" s="178">
        <f t="shared" ca="1" si="13"/>
        <v>-3.9386397568554399</v>
      </c>
      <c r="DL25" s="178">
        <f t="shared" ref="DL25:DL30" ca="1" si="22">INDIRECT(DE25)</f>
        <v>45.276575680953997</v>
      </c>
      <c r="DM25" s="178">
        <f t="shared" ref="DM25:DM30" ca="1" si="23">INDIRECT(DF25)</f>
        <v>45.28144525455113</v>
      </c>
      <c r="DN25" s="178">
        <f t="shared" ca="1" si="20"/>
        <v>-3.3423016355271784E-2</v>
      </c>
      <c r="DO25" s="178">
        <f t="shared" ca="1" si="21"/>
        <v>-2.8553442758138203E-2</v>
      </c>
      <c r="DP25" s="179">
        <f t="shared" si="15"/>
        <v>45.36</v>
      </c>
      <c r="DQ25" s="2"/>
    </row>
    <row r="26" spans="1:121" x14ac:dyDescent="0.3">
      <c r="A26" s="49" t="s">
        <v>6</v>
      </c>
      <c r="B26" s="59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4">
        <v>43.871370975650656</v>
      </c>
      <c r="U26" s="100">
        <v>43.906595657860166</v>
      </c>
      <c r="V26" s="92">
        <v>43.99901917183815</v>
      </c>
      <c r="W26" s="92">
        <v>44.004553187884355</v>
      </c>
      <c r="X26" s="101">
        <v>43.964467399682043</v>
      </c>
      <c r="Y26" s="92">
        <v>43.964467399682043</v>
      </c>
      <c r="Z26" s="92">
        <v>43.964467399682043</v>
      </c>
      <c r="AA26" s="89">
        <v>43.964467399682043</v>
      </c>
      <c r="AB26" s="89">
        <v>43.989755025133199</v>
      </c>
      <c r="AC26" s="89">
        <v>43.989755025133199</v>
      </c>
      <c r="AD26" s="89">
        <v>43.989755025133199</v>
      </c>
      <c r="AE26" s="89">
        <v>43.969126859188194</v>
      </c>
      <c r="AF26" s="89">
        <v>43.969126859188194</v>
      </c>
      <c r="AG26" s="89">
        <v>43.969126859188194</v>
      </c>
      <c r="AH26" s="89">
        <v>43.969126859188194</v>
      </c>
      <c r="AI26" s="89">
        <v>43.967604968753086</v>
      </c>
      <c r="AJ26" s="89">
        <v>43.967604968753086</v>
      </c>
      <c r="AK26" s="89">
        <v>43.967604968753086</v>
      </c>
      <c r="AL26" s="89">
        <v>43.967604968753086</v>
      </c>
      <c r="AM26" s="89">
        <v>43.825402036963553</v>
      </c>
      <c r="AN26" s="89">
        <v>43.823185142337152</v>
      </c>
      <c r="AO26" s="89">
        <v>43.823185142337152</v>
      </c>
      <c r="AP26" s="89">
        <v>43.823185142337152</v>
      </c>
      <c r="AQ26" s="89">
        <v>43.90594944978514</v>
      </c>
      <c r="AR26" s="89">
        <v>43.90594944978514</v>
      </c>
      <c r="AS26" s="89">
        <v>43.90594944978514</v>
      </c>
      <c r="AT26" s="89">
        <v>43.90594944978514</v>
      </c>
      <c r="AU26" s="89">
        <v>43.90594944978514</v>
      </c>
      <c r="AV26" s="89">
        <v>43.90594944978514</v>
      </c>
      <c r="AW26" s="89">
        <v>43.90594944978514</v>
      </c>
      <c r="AX26" s="89">
        <v>43.90594944978514</v>
      </c>
      <c r="AY26" s="89">
        <v>43.656518628607188</v>
      </c>
      <c r="AZ26" s="89">
        <v>43.656518628607188</v>
      </c>
      <c r="BA26" s="89">
        <v>43.656518628607188</v>
      </c>
      <c r="BB26" s="89">
        <v>43.656518628607188</v>
      </c>
      <c r="BC26" s="89">
        <v>43.656518628607188</v>
      </c>
      <c r="BD26" s="89">
        <v>43.656518628607188</v>
      </c>
      <c r="BE26" s="89">
        <v>43.656518628607188</v>
      </c>
      <c r="BF26" s="89">
        <v>43.656518628607188</v>
      </c>
      <c r="BG26" s="89">
        <v>43.656518628607188</v>
      </c>
      <c r="BH26" s="89">
        <v>43.656518628607188</v>
      </c>
      <c r="BI26" s="89">
        <v>43.656518628607188</v>
      </c>
      <c r="BJ26" s="89">
        <v>43.656518628607188</v>
      </c>
      <c r="BK26" s="89">
        <v>43.656518628607188</v>
      </c>
      <c r="BL26" s="89">
        <v>43.656518628607188</v>
      </c>
      <c r="BM26" s="89">
        <v>43.656518628607188</v>
      </c>
      <c r="BN26" s="89">
        <v>43.660000000000004</v>
      </c>
      <c r="BO26" s="89">
        <v>43.720000000000006</v>
      </c>
      <c r="BP26" s="89">
        <v>43.720000000000006</v>
      </c>
      <c r="BQ26" s="89">
        <v>43.720000000000006</v>
      </c>
      <c r="BR26" s="89">
        <v>43.720000000000006</v>
      </c>
      <c r="BS26" s="89">
        <v>43.720000000000006</v>
      </c>
      <c r="BT26" s="89">
        <v>43.720000000000006</v>
      </c>
      <c r="BU26" s="89">
        <v>43.720000000000006</v>
      </c>
      <c r="BV26" s="89">
        <v>43.720000000000006</v>
      </c>
      <c r="BW26" s="89">
        <v>43.69</v>
      </c>
      <c r="BX26" s="89">
        <v>43.69</v>
      </c>
      <c r="BY26" s="89">
        <v>43.69</v>
      </c>
      <c r="BZ26" s="89">
        <v>43.69</v>
      </c>
      <c r="CA26" s="89">
        <v>43.69</v>
      </c>
      <c r="CB26" s="89">
        <v>43.69</v>
      </c>
      <c r="CC26" s="89">
        <v>43.69</v>
      </c>
      <c r="CD26" s="89">
        <v>43.69</v>
      </c>
      <c r="CE26" s="89">
        <v>43.69</v>
      </c>
      <c r="CF26" s="89">
        <v>0</v>
      </c>
      <c r="CG26" s="89">
        <v>0</v>
      </c>
      <c r="CH26" s="89">
        <v>0</v>
      </c>
      <c r="CI26" s="2"/>
      <c r="CJ26" s="1"/>
      <c r="CK26" s="1"/>
      <c r="CL26" s="1"/>
      <c r="CM26" s="44"/>
      <c r="CN26" s="44" t="s">
        <v>43</v>
      </c>
      <c r="CO26" s="45">
        <f t="shared" si="5"/>
        <v>119</v>
      </c>
      <c r="CP26" s="44" t="str">
        <f t="shared" si="2"/>
        <v>DataGrowthRates!v119</v>
      </c>
      <c r="CQ26" s="44" t="str">
        <f t="shared" si="3"/>
        <v>DataGrowthRates!w119</v>
      </c>
      <c r="CR26" s="44" t="str">
        <f t="shared" si="4"/>
        <v>DataGrowthRates!z119</v>
      </c>
      <c r="CS26" s="3"/>
      <c r="CT26" s="49" t="s">
        <v>6</v>
      </c>
      <c r="CU26" s="142">
        <f t="shared" ca="1" si="6"/>
        <v>-2.3001252745153149</v>
      </c>
      <c r="CV26" s="142">
        <f t="shared" ca="1" si="7"/>
        <v>-2.2216812468366687</v>
      </c>
      <c r="CW26" s="142">
        <f t="shared" ca="1" si="8"/>
        <v>-2.1042246390268211</v>
      </c>
      <c r="CX26" s="143">
        <f t="shared" ca="1" si="16"/>
        <v>7.8444027678646222E-2</v>
      </c>
      <c r="CY26" s="143">
        <f t="shared" ca="1" si="17"/>
        <v>0.19590063548849379</v>
      </c>
      <c r="DB26" s="79">
        <f t="shared" si="1"/>
        <v>26</v>
      </c>
      <c r="DC26" s="44" t="str">
        <f t="shared" si="9"/>
        <v>DataGrowthRates!t26</v>
      </c>
      <c r="DD26" s="44" t="str">
        <f t="shared" si="0"/>
        <v>DataGrowthRates!x26</v>
      </c>
      <c r="DE26" s="44" t="str">
        <f t="shared" si="10"/>
        <v>DataGrowthRates!u26</v>
      </c>
      <c r="DF26" s="44" t="str">
        <f t="shared" si="11"/>
        <v>DataGrowthRates!x26</v>
      </c>
      <c r="DG26" s="8"/>
      <c r="DH26" s="49" t="s">
        <v>6</v>
      </c>
      <c r="DI26" s="178">
        <f t="shared" ca="1" si="18"/>
        <v>43.871370975650656</v>
      </c>
      <c r="DJ26" s="178">
        <f t="shared" ca="1" si="12"/>
        <v>44.904224390174122</v>
      </c>
      <c r="DK26" s="178">
        <f t="shared" ca="1" si="13"/>
        <v>-2.3001252745153149</v>
      </c>
      <c r="DL26" s="178">
        <f t="shared" ca="1" si="22"/>
        <v>43.906595657860166</v>
      </c>
      <c r="DM26" s="178">
        <f t="shared" ca="1" si="23"/>
        <v>43.964467399682043</v>
      </c>
      <c r="DN26" s="178">
        <f t="shared" ca="1" si="20"/>
        <v>3.5224682209509695E-2</v>
      </c>
      <c r="DO26" s="178">
        <f t="shared" ca="1" si="21"/>
        <v>9.309642403138696E-2</v>
      </c>
      <c r="DP26" s="179">
        <f t="shared" si="15"/>
        <v>43.69</v>
      </c>
      <c r="DQ26" s="2"/>
    </row>
    <row r="27" spans="1:121" x14ac:dyDescent="0.3">
      <c r="A27" s="49" t="s">
        <v>7</v>
      </c>
      <c r="B27" s="59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4">
        <v>35.857173741519304</v>
      </c>
      <c r="V27" s="100">
        <v>36.007215189383309</v>
      </c>
      <c r="W27" s="92">
        <v>36.161991639257515</v>
      </c>
      <c r="X27" s="92">
        <v>36.135073165171249</v>
      </c>
      <c r="Y27" s="101">
        <v>36.135073165171249</v>
      </c>
      <c r="Z27" s="92">
        <v>36.135073165171249</v>
      </c>
      <c r="AA27" s="89">
        <v>36.135073165171249</v>
      </c>
      <c r="AB27" s="89">
        <v>36.160241400554966</v>
      </c>
      <c r="AC27" s="89">
        <v>36.160241400554966</v>
      </c>
      <c r="AD27" s="89">
        <v>36.160241400554966</v>
      </c>
      <c r="AE27" s="89">
        <v>36.138448411810366</v>
      </c>
      <c r="AF27" s="89">
        <v>36.138448411810366</v>
      </c>
      <c r="AG27" s="89">
        <v>36.138448411810366</v>
      </c>
      <c r="AH27" s="89">
        <v>36.138448411810366</v>
      </c>
      <c r="AI27" s="89">
        <v>36.136926521375251</v>
      </c>
      <c r="AJ27" s="89">
        <v>36.136926521375251</v>
      </c>
      <c r="AK27" s="89">
        <v>36.136926521375251</v>
      </c>
      <c r="AL27" s="89">
        <v>36.136926521375251</v>
      </c>
      <c r="AM27" s="89">
        <v>35.902965134963154</v>
      </c>
      <c r="AN27" s="89">
        <v>35.906824918654102</v>
      </c>
      <c r="AO27" s="89">
        <v>35.906824918654102</v>
      </c>
      <c r="AP27" s="89">
        <v>35.906824918654102</v>
      </c>
      <c r="AQ27" s="89">
        <v>35.953770681195827</v>
      </c>
      <c r="AR27" s="89">
        <v>35.953770681195827</v>
      </c>
      <c r="AS27" s="89">
        <v>35.953770681195827</v>
      </c>
      <c r="AT27" s="89">
        <v>35.953770681195827</v>
      </c>
      <c r="AU27" s="89">
        <v>35.953770681195827</v>
      </c>
      <c r="AV27" s="89">
        <v>35.953770681195827</v>
      </c>
      <c r="AW27" s="89">
        <v>35.953770681195827</v>
      </c>
      <c r="AX27" s="89">
        <v>35.953770681195827</v>
      </c>
      <c r="AY27" s="89">
        <v>35.680506925205542</v>
      </c>
      <c r="AZ27" s="89">
        <v>35.680506925205542</v>
      </c>
      <c r="BA27" s="89">
        <v>35.680506925205542</v>
      </c>
      <c r="BB27" s="89">
        <v>35.680506925205542</v>
      </c>
      <c r="BC27" s="89">
        <v>35.680506925205542</v>
      </c>
      <c r="BD27" s="89">
        <v>35.680506925205542</v>
      </c>
      <c r="BE27" s="89">
        <v>35.680506925205542</v>
      </c>
      <c r="BF27" s="89">
        <v>35.680506925205542</v>
      </c>
      <c r="BG27" s="89">
        <v>35.680506925205542</v>
      </c>
      <c r="BH27" s="89">
        <v>35.680506925205542</v>
      </c>
      <c r="BI27" s="89">
        <v>35.680506925205542</v>
      </c>
      <c r="BJ27" s="89">
        <v>35.680506925205542</v>
      </c>
      <c r="BK27" s="89">
        <v>35.680506925205542</v>
      </c>
      <c r="BL27" s="89">
        <v>35.680506925205542</v>
      </c>
      <c r="BM27" s="89">
        <v>35.680506925205542</v>
      </c>
      <c r="BN27" s="89">
        <v>35.69</v>
      </c>
      <c r="BO27" s="89">
        <v>35.749999999999993</v>
      </c>
      <c r="BP27" s="89">
        <v>35.72</v>
      </c>
      <c r="BQ27" s="89">
        <v>35.72</v>
      </c>
      <c r="BR27" s="89">
        <v>35.72</v>
      </c>
      <c r="BS27" s="89">
        <v>35.72</v>
      </c>
      <c r="BT27" s="89">
        <v>35.72</v>
      </c>
      <c r="BU27" s="89">
        <v>35.72</v>
      </c>
      <c r="BV27" s="89">
        <v>35.72</v>
      </c>
      <c r="BW27" s="89">
        <v>35.72</v>
      </c>
      <c r="BX27" s="89">
        <v>35.72</v>
      </c>
      <c r="BY27" s="89">
        <v>35.72</v>
      </c>
      <c r="BZ27" s="89">
        <v>35.72</v>
      </c>
      <c r="CA27" s="89">
        <v>35.72</v>
      </c>
      <c r="CB27" s="89">
        <v>35.72</v>
      </c>
      <c r="CC27" s="89">
        <v>35.72</v>
      </c>
      <c r="CD27" s="89">
        <v>35.72</v>
      </c>
      <c r="CE27" s="89">
        <v>35.72</v>
      </c>
      <c r="CF27" s="89">
        <v>0</v>
      </c>
      <c r="CG27" s="89">
        <v>0</v>
      </c>
      <c r="CH27" s="89">
        <v>0</v>
      </c>
      <c r="CI27" s="2"/>
      <c r="CJ27" s="1"/>
      <c r="CK27" s="1"/>
      <c r="CL27" s="1"/>
      <c r="CM27" s="44"/>
      <c r="CN27" s="44" t="s">
        <v>70</v>
      </c>
      <c r="CO27" s="45">
        <f t="shared" si="5"/>
        <v>120</v>
      </c>
      <c r="CP27" s="44" t="str">
        <f t="shared" si="2"/>
        <v>DataGrowthRates!w120</v>
      </c>
      <c r="CQ27" s="44" t="str">
        <f t="shared" si="3"/>
        <v>DataGrowthRates!x120</v>
      </c>
      <c r="CR27" s="44" t="str">
        <f t="shared" si="4"/>
        <v>DataGrowthRates!aa120</v>
      </c>
      <c r="CS27" s="3"/>
      <c r="CT27" s="49" t="s">
        <v>7</v>
      </c>
      <c r="CU27" s="142">
        <f t="shared" ca="1" si="6"/>
        <v>-7.6653355700482679</v>
      </c>
      <c r="CV27" s="142">
        <f t="shared" ca="1" si="7"/>
        <v>-7.2789686232561035</v>
      </c>
      <c r="CW27" s="142">
        <f t="shared" ca="1" si="8"/>
        <v>-6.9601717214257377</v>
      </c>
      <c r="CX27" s="143">
        <f t="shared" ca="1" si="16"/>
        <v>0.38636694679216443</v>
      </c>
      <c r="CY27" s="143">
        <f t="shared" ca="1" si="17"/>
        <v>0.70516384862253023</v>
      </c>
      <c r="DB27" s="79">
        <f t="shared" si="1"/>
        <v>27</v>
      </c>
      <c r="DC27" s="44" t="str">
        <f t="shared" si="9"/>
        <v>DataGrowthRates!u27</v>
      </c>
      <c r="DD27" s="44" t="str">
        <f t="shared" si="0"/>
        <v>DataGrowthRates!y27</v>
      </c>
      <c r="DE27" s="44" t="str">
        <f t="shared" si="10"/>
        <v>DataGrowthRates!v27</v>
      </c>
      <c r="DF27" s="44" t="str">
        <f t="shared" si="11"/>
        <v>DataGrowthRates!y27</v>
      </c>
      <c r="DG27" s="8"/>
      <c r="DH27" s="49" t="s">
        <v>7</v>
      </c>
      <c r="DI27" s="178">
        <f t="shared" ca="1" si="18"/>
        <v>35.857173741519304</v>
      </c>
      <c r="DJ27" s="178">
        <f t="shared" ca="1" si="12"/>
        <v>38.83392435862676</v>
      </c>
      <c r="DK27" s="178">
        <f t="shared" ca="1" si="13"/>
        <v>-7.6653355700482679</v>
      </c>
      <c r="DL27" s="178">
        <f t="shared" ca="1" si="22"/>
        <v>36.007215189383309</v>
      </c>
      <c r="DM27" s="178">
        <f t="shared" ca="1" si="23"/>
        <v>36.135073165171249</v>
      </c>
      <c r="DN27" s="178">
        <f t="shared" ca="1" si="20"/>
        <v>0.15004144786400531</v>
      </c>
      <c r="DO27" s="178">
        <f t="shared" ca="1" si="21"/>
        <v>0.2778994236519452</v>
      </c>
      <c r="DP27" s="179">
        <f t="shared" si="15"/>
        <v>35.72</v>
      </c>
      <c r="DQ27" s="2"/>
    </row>
    <row r="28" spans="1:121" x14ac:dyDescent="0.3">
      <c r="A28" s="50" t="s">
        <v>8</v>
      </c>
      <c r="B28" s="60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102">
        <v>41.473742537527855</v>
      </c>
      <c r="W28" s="93">
        <v>41.5692873994698</v>
      </c>
      <c r="X28" s="99">
        <v>41.531650022546572</v>
      </c>
      <c r="Y28" s="99">
        <v>41.531650022546572</v>
      </c>
      <c r="Z28" s="103">
        <v>41.531650022546572</v>
      </c>
      <c r="AA28" s="90">
        <v>41.531650022546572</v>
      </c>
      <c r="AB28" s="90">
        <v>41.55068460736905</v>
      </c>
      <c r="AC28" s="90">
        <v>41.55068460736905</v>
      </c>
      <c r="AD28" s="90">
        <v>41.55068460736905</v>
      </c>
      <c r="AE28" s="90">
        <v>41.53279896135605</v>
      </c>
      <c r="AF28" s="90">
        <v>41.53279896135605</v>
      </c>
      <c r="AG28" s="90">
        <v>41.53279896135605</v>
      </c>
      <c r="AH28" s="90">
        <v>41.53279896135605</v>
      </c>
      <c r="AI28" s="90">
        <v>41.531277070920943</v>
      </c>
      <c r="AJ28" s="90">
        <v>41.531277070920943</v>
      </c>
      <c r="AK28" s="90">
        <v>41.531277070920943</v>
      </c>
      <c r="AL28" s="90">
        <v>41.531277070920943</v>
      </c>
      <c r="AM28" s="90">
        <v>41.641374759526656</v>
      </c>
      <c r="AN28" s="90">
        <v>41.641449661856555</v>
      </c>
      <c r="AO28" s="90">
        <v>41.641449661856555</v>
      </c>
      <c r="AP28" s="90">
        <v>41.641449661856555</v>
      </c>
      <c r="AQ28" s="90">
        <v>41.839592222041503</v>
      </c>
      <c r="AR28" s="90">
        <v>41.839592222041503</v>
      </c>
      <c r="AS28" s="90">
        <v>41.839592222041503</v>
      </c>
      <c r="AT28" s="90">
        <v>41.839592222041503</v>
      </c>
      <c r="AU28" s="90">
        <v>41.839592222041503</v>
      </c>
      <c r="AV28" s="90">
        <v>41.839592222041503</v>
      </c>
      <c r="AW28" s="90">
        <v>41.839592222041503</v>
      </c>
      <c r="AX28" s="90">
        <v>41.839592222041503</v>
      </c>
      <c r="AY28" s="90">
        <v>41.383386848760409</v>
      </c>
      <c r="AZ28" s="90">
        <v>41.383386848760409</v>
      </c>
      <c r="BA28" s="90">
        <v>41.383386848760409</v>
      </c>
      <c r="BB28" s="90">
        <v>41.383386848760409</v>
      </c>
      <c r="BC28" s="90">
        <v>41.383386848760409</v>
      </c>
      <c r="BD28" s="90">
        <v>41.383386848760409</v>
      </c>
      <c r="BE28" s="90">
        <v>41.383386848760409</v>
      </c>
      <c r="BF28" s="90">
        <v>41.383386848760409</v>
      </c>
      <c r="BG28" s="90">
        <v>41.383386848760409</v>
      </c>
      <c r="BH28" s="90">
        <v>41.383386848760409</v>
      </c>
      <c r="BI28" s="90">
        <v>41.383386848760409</v>
      </c>
      <c r="BJ28" s="90">
        <v>41.383386848760409</v>
      </c>
      <c r="BK28" s="90">
        <v>41.383386848760409</v>
      </c>
      <c r="BL28" s="90">
        <v>41.383386848760409</v>
      </c>
      <c r="BM28" s="90">
        <v>41.383386848760409</v>
      </c>
      <c r="BN28" s="90">
        <v>41.37</v>
      </c>
      <c r="BO28" s="90">
        <v>41.46</v>
      </c>
      <c r="BP28" s="90">
        <v>41.4</v>
      </c>
      <c r="BQ28" s="90">
        <v>41.4</v>
      </c>
      <c r="BR28" s="90">
        <v>41.4</v>
      </c>
      <c r="BS28" s="90">
        <v>41.4</v>
      </c>
      <c r="BT28" s="90">
        <v>41.4</v>
      </c>
      <c r="BU28" s="90">
        <v>41.4</v>
      </c>
      <c r="BV28" s="90">
        <v>41.4</v>
      </c>
      <c r="BW28" s="90">
        <v>41.4</v>
      </c>
      <c r="BX28" s="90">
        <v>41.4</v>
      </c>
      <c r="BY28" s="90">
        <v>41.4</v>
      </c>
      <c r="BZ28" s="90">
        <v>41.4</v>
      </c>
      <c r="CA28" s="90">
        <v>41.4</v>
      </c>
      <c r="CB28" s="90">
        <v>41.4</v>
      </c>
      <c r="CC28" s="90">
        <v>41.4</v>
      </c>
      <c r="CD28" s="90">
        <v>41.4</v>
      </c>
      <c r="CE28" s="90">
        <v>41.4</v>
      </c>
      <c r="CF28" s="90">
        <v>0</v>
      </c>
      <c r="CG28" s="90">
        <v>0</v>
      </c>
      <c r="CH28" s="90">
        <v>0</v>
      </c>
      <c r="CI28" s="2"/>
      <c r="CJ28" s="1"/>
      <c r="CK28" s="1"/>
      <c r="CL28" s="1"/>
      <c r="CM28" s="41"/>
      <c r="CN28" s="44" t="s">
        <v>71</v>
      </c>
      <c r="CO28" s="45">
        <f t="shared" si="5"/>
        <v>121</v>
      </c>
      <c r="CP28" s="44" t="str">
        <f t="shared" si="2"/>
        <v>DataGrowthRates!x121</v>
      </c>
      <c r="CQ28" s="44" t="str">
        <f t="shared" si="3"/>
        <v>DataGrowthRates!y121</v>
      </c>
      <c r="CR28" s="44" t="str">
        <f t="shared" si="4"/>
        <v>DataGrowthRates!ab121</v>
      </c>
      <c r="CS28" s="3"/>
      <c r="CT28" s="50" t="s">
        <v>8</v>
      </c>
      <c r="CU28" s="155">
        <f t="shared" ca="1" si="6"/>
        <v>-9.644146391210775</v>
      </c>
      <c r="CV28" s="155">
        <f t="shared" ca="1" si="7"/>
        <v>-9.4395875758365513</v>
      </c>
      <c r="CW28" s="155">
        <f t="shared" ca="1" si="8"/>
        <v>-9.5215821586153435</v>
      </c>
      <c r="CX28" s="156">
        <f t="shared" ca="1" si="16"/>
        <v>0.20455881537422371</v>
      </c>
      <c r="CY28" s="156">
        <f t="shared" ca="1" si="17"/>
        <v>0.12256423259543148</v>
      </c>
      <c r="DB28" s="79">
        <f t="shared" si="1"/>
        <v>28</v>
      </c>
      <c r="DC28" s="44" t="str">
        <f t="shared" si="9"/>
        <v>DataGrowthRates!v28</v>
      </c>
      <c r="DD28" s="44" t="str">
        <f t="shared" si="0"/>
        <v>DataGrowthRates!z28</v>
      </c>
      <c r="DE28" s="44" t="str">
        <f t="shared" si="10"/>
        <v>DataGrowthRates!w28</v>
      </c>
      <c r="DF28" s="44" t="str">
        <f t="shared" si="11"/>
        <v>DataGrowthRates!z28</v>
      </c>
      <c r="DG28" s="8"/>
      <c r="DH28" s="50" t="s">
        <v>8</v>
      </c>
      <c r="DI28" s="180">
        <f t="shared" ca="1" si="18"/>
        <v>41.473742537527855</v>
      </c>
      <c r="DJ28" s="180">
        <f t="shared" ca="1" si="12"/>
        <v>45.900449036866341</v>
      </c>
      <c r="DK28" s="180">
        <f t="shared" ca="1" si="13"/>
        <v>-9.644146391210775</v>
      </c>
      <c r="DL28" s="180">
        <f t="shared" ca="1" si="22"/>
        <v>41.5692873994698</v>
      </c>
      <c r="DM28" s="180">
        <f t="shared" ca="1" si="23"/>
        <v>41.531650022546572</v>
      </c>
      <c r="DN28" s="180">
        <f t="shared" ca="1" si="20"/>
        <v>9.5544861941945669E-2</v>
      </c>
      <c r="DO28" s="180">
        <f t="shared" ca="1" si="21"/>
        <v>5.7907485018716898E-2</v>
      </c>
      <c r="DP28" s="179">
        <f t="shared" si="15"/>
        <v>41.4</v>
      </c>
      <c r="DQ28" s="2"/>
    </row>
    <row r="29" spans="1:121" x14ac:dyDescent="0.3">
      <c r="A29" s="51" t="s">
        <v>9</v>
      </c>
      <c r="B29" s="61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4">
        <v>42.33760157468673</v>
      </c>
      <c r="X29" s="100">
        <v>42.403631756232762</v>
      </c>
      <c r="Y29" s="92">
        <v>42.41193388639973</v>
      </c>
      <c r="Z29" s="92">
        <v>42.403412772899728</v>
      </c>
      <c r="AA29" s="91">
        <v>42.404889320338683</v>
      </c>
      <c r="AB29" s="104">
        <v>42.63537826692793</v>
      </c>
      <c r="AC29" s="104">
        <v>42.793023403841318</v>
      </c>
      <c r="AD29" s="92">
        <v>42.793023403841318</v>
      </c>
      <c r="AE29" s="113">
        <v>42.722697612262479</v>
      </c>
      <c r="AF29" s="113">
        <v>42.722697612262479</v>
      </c>
      <c r="AG29" s="113">
        <v>42.722697612262479</v>
      </c>
      <c r="AH29" s="113">
        <v>42.722697612262479</v>
      </c>
      <c r="AI29" s="113">
        <v>42.734186874144228</v>
      </c>
      <c r="AJ29" s="113">
        <v>42.733148219477513</v>
      </c>
      <c r="AK29" s="113">
        <v>42.733148219477513</v>
      </c>
      <c r="AL29" s="113">
        <v>42.733148219477513</v>
      </c>
      <c r="AM29" s="113">
        <v>42.74824013775789</v>
      </c>
      <c r="AN29" s="113">
        <v>42.769198188484623</v>
      </c>
      <c r="AO29" s="113">
        <v>42.769198188484623</v>
      </c>
      <c r="AP29" s="113">
        <v>42.769198188484623</v>
      </c>
      <c r="AQ29" s="113">
        <v>43.07538444663826</v>
      </c>
      <c r="AR29" s="113">
        <v>43.064076108465422</v>
      </c>
      <c r="AS29" s="113">
        <v>43.064076108465422</v>
      </c>
      <c r="AT29" s="113">
        <v>43.064076108465422</v>
      </c>
      <c r="AU29" s="113">
        <v>43.064076108465422</v>
      </c>
      <c r="AV29" s="113">
        <v>43.064076108465422</v>
      </c>
      <c r="AW29" s="113">
        <v>43.064076108465422</v>
      </c>
      <c r="AX29" s="113">
        <v>43.064076108465422</v>
      </c>
      <c r="AY29" s="113">
        <v>42.6894115132257</v>
      </c>
      <c r="AZ29" s="113">
        <v>42.655205015219039</v>
      </c>
      <c r="BA29" s="113">
        <v>42.655205015219039</v>
      </c>
      <c r="BB29" s="113">
        <v>42.655205015219039</v>
      </c>
      <c r="BC29" s="113">
        <v>42.655205015219039</v>
      </c>
      <c r="BD29" s="113">
        <v>42.655205015219039</v>
      </c>
      <c r="BE29" s="113">
        <v>42.655205015219039</v>
      </c>
      <c r="BF29" s="113">
        <v>42.655205015219039</v>
      </c>
      <c r="BG29" s="113">
        <v>42.655205015219039</v>
      </c>
      <c r="BH29" s="113">
        <v>42.655205015219039</v>
      </c>
      <c r="BI29" s="113">
        <v>42.655205015219039</v>
      </c>
      <c r="BJ29" s="113">
        <v>42.655205015219039</v>
      </c>
      <c r="BK29" s="113">
        <v>42.655205015219039</v>
      </c>
      <c r="BL29" s="113">
        <v>42.655205015219039</v>
      </c>
      <c r="BM29" s="113">
        <v>42.655205015219039</v>
      </c>
      <c r="BN29" s="113">
        <v>42.64</v>
      </c>
      <c r="BO29" s="113">
        <v>42.55</v>
      </c>
      <c r="BP29" s="113">
        <v>42.46</v>
      </c>
      <c r="BQ29" s="113">
        <v>42.46</v>
      </c>
      <c r="BR29" s="113">
        <v>42.46</v>
      </c>
      <c r="BS29" s="113">
        <v>42.46</v>
      </c>
      <c r="BT29" s="113">
        <v>42.46</v>
      </c>
      <c r="BU29" s="113">
        <v>42.46</v>
      </c>
      <c r="BV29" s="113">
        <v>42.46</v>
      </c>
      <c r="BW29" s="113">
        <v>42.46</v>
      </c>
      <c r="BX29" s="113">
        <v>42.46</v>
      </c>
      <c r="BY29" s="113">
        <v>42.46</v>
      </c>
      <c r="BZ29" s="113">
        <v>42.46</v>
      </c>
      <c r="CA29" s="113">
        <v>42.46</v>
      </c>
      <c r="CB29" s="113">
        <v>42.46</v>
      </c>
      <c r="CC29" s="113">
        <v>42.46</v>
      </c>
      <c r="CD29" s="113">
        <v>42.46</v>
      </c>
      <c r="CE29" s="113">
        <v>42.46</v>
      </c>
      <c r="CF29" s="113">
        <v>0</v>
      </c>
      <c r="CG29" s="113">
        <v>0</v>
      </c>
      <c r="CH29" s="113">
        <v>0</v>
      </c>
      <c r="CJ29" s="1"/>
      <c r="CM29" s="41"/>
      <c r="CN29" s="44" t="s">
        <v>72</v>
      </c>
      <c r="CO29" s="45">
        <f t="shared" si="5"/>
        <v>122</v>
      </c>
      <c r="CP29" s="44" t="str">
        <f t="shared" si="2"/>
        <v>DataGrowthRates!y122</v>
      </c>
      <c r="CQ29" s="44" t="str">
        <f t="shared" si="3"/>
        <v>DataGrowthRates!z122</v>
      </c>
      <c r="CR29" s="44" t="str">
        <f t="shared" si="4"/>
        <v>DataGrowthRates!ac122</v>
      </c>
      <c r="CS29" s="3"/>
      <c r="CT29" s="49" t="s">
        <v>9</v>
      </c>
      <c r="CU29" s="142">
        <f t="shared" ca="1" si="6"/>
        <v>-6.5012140476424429</v>
      </c>
      <c r="CV29" s="142">
        <f t="shared" ca="1" si="7"/>
        <v>-6.3217258143643349</v>
      </c>
      <c r="CW29" s="142">
        <f t="shared" ca="1" si="8"/>
        <v>-6.3189475986728674</v>
      </c>
      <c r="CX29" s="143">
        <f t="shared" ca="1" si="16"/>
        <v>0.17948823327810803</v>
      </c>
      <c r="CY29" s="143">
        <f t="shared" ca="1" si="17"/>
        <v>0.18226644896957556</v>
      </c>
      <c r="DB29" s="79">
        <f t="shared" si="1"/>
        <v>29</v>
      </c>
      <c r="DC29" s="44" t="str">
        <f t="shared" si="9"/>
        <v>DataGrowthRates!w29</v>
      </c>
      <c r="DD29" s="44" t="str">
        <f t="shared" si="0"/>
        <v>DataGrowthRates!aa29</v>
      </c>
      <c r="DE29" s="44" t="str">
        <f t="shared" si="10"/>
        <v>DataGrowthRates!x29</v>
      </c>
      <c r="DF29" s="44" t="str">
        <f t="shared" si="11"/>
        <v>DataGrowthRates!aa29</v>
      </c>
      <c r="DG29" s="8"/>
      <c r="DH29" s="49" t="s">
        <v>9</v>
      </c>
      <c r="DI29" s="178">
        <f t="shared" ca="1" si="18"/>
        <v>42.33760157468673</v>
      </c>
      <c r="DJ29" s="178">
        <f t="shared" ca="1" si="12"/>
        <v>45.28144525455113</v>
      </c>
      <c r="DK29" s="178">
        <f t="shared" ca="1" si="13"/>
        <v>-6.5012140476424429</v>
      </c>
      <c r="DL29" s="178">
        <f t="shared" ca="1" si="22"/>
        <v>42.403631756232762</v>
      </c>
      <c r="DM29" s="178">
        <f t="shared" ca="1" si="23"/>
        <v>42.404889320338683</v>
      </c>
      <c r="DN29" s="178">
        <f t="shared" ca="1" si="20"/>
        <v>6.6030181546032907E-2</v>
      </c>
      <c r="DO29" s="178">
        <f ca="1">(DM29-DI29)</f>
        <v>6.7287745651952946E-2</v>
      </c>
      <c r="DP29" s="179">
        <f t="shared" si="15"/>
        <v>42.46</v>
      </c>
    </row>
    <row r="30" spans="1:121" x14ac:dyDescent="0.3">
      <c r="A30" s="49" t="s">
        <v>10</v>
      </c>
      <c r="B30" s="59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4">
        <v>39.932680427403888</v>
      </c>
      <c r="Y30" s="100">
        <v>39.899810071198516</v>
      </c>
      <c r="Z30" s="92">
        <v>39.893181319373646</v>
      </c>
      <c r="AA30" s="92">
        <v>39.89093452815473</v>
      </c>
      <c r="AB30" s="101">
        <v>40.103738365062831</v>
      </c>
      <c r="AC30" s="92">
        <v>39.998641607120575</v>
      </c>
      <c r="AD30" s="92">
        <v>39.998641607120575</v>
      </c>
      <c r="AE30" s="89">
        <v>39.948502237108443</v>
      </c>
      <c r="AF30" s="89">
        <v>39.948502237108443</v>
      </c>
      <c r="AG30" s="89">
        <v>39.948502237108443</v>
      </c>
      <c r="AH30" s="89">
        <v>39.948502237108443</v>
      </c>
      <c r="AI30" s="89">
        <v>39.958437345506589</v>
      </c>
      <c r="AJ30" s="89">
        <v>39.955119291142324</v>
      </c>
      <c r="AK30" s="89">
        <v>39.955119291142324</v>
      </c>
      <c r="AL30" s="89">
        <v>39.955119291142317</v>
      </c>
      <c r="AM30" s="89">
        <v>39.949395674102441</v>
      </c>
      <c r="AN30" s="89">
        <v>39.941093157494116</v>
      </c>
      <c r="AO30" s="89">
        <v>39.941093157494116</v>
      </c>
      <c r="AP30" s="89">
        <v>39.941093157494116</v>
      </c>
      <c r="AQ30" s="89">
        <v>40.033366189435732</v>
      </c>
      <c r="AR30" s="89">
        <v>40.022057851262893</v>
      </c>
      <c r="AS30" s="89">
        <v>40.022057851262893</v>
      </c>
      <c r="AT30" s="89">
        <v>40.022057851262893</v>
      </c>
      <c r="AU30" s="89">
        <v>40.022057851262893</v>
      </c>
      <c r="AV30" s="89">
        <v>40.022057851262893</v>
      </c>
      <c r="AW30" s="89">
        <v>40.022057851262893</v>
      </c>
      <c r="AX30" s="89">
        <v>40.022057851262893</v>
      </c>
      <c r="AY30" s="89">
        <v>39.647346265392905</v>
      </c>
      <c r="AZ30" s="89">
        <v>39.619700890090748</v>
      </c>
      <c r="BA30" s="89">
        <v>39.619700890090748</v>
      </c>
      <c r="BB30" s="89">
        <v>39.619700890090748</v>
      </c>
      <c r="BC30" s="89">
        <v>39.619700890090748</v>
      </c>
      <c r="BD30" s="89">
        <v>39.619700890090748</v>
      </c>
      <c r="BE30" s="89">
        <v>39.619700890090748</v>
      </c>
      <c r="BF30" s="89">
        <v>39.619700890090748</v>
      </c>
      <c r="BG30" s="89">
        <v>39.619700890090748</v>
      </c>
      <c r="BH30" s="89">
        <v>39.619700890090748</v>
      </c>
      <c r="BI30" s="89">
        <v>39.619700890090748</v>
      </c>
      <c r="BJ30" s="89">
        <v>39.619700890090748</v>
      </c>
      <c r="BK30" s="89">
        <v>39.619700890090748</v>
      </c>
      <c r="BL30" s="89">
        <v>39.619700890090748</v>
      </c>
      <c r="BM30" s="89">
        <v>39.619700890090748</v>
      </c>
      <c r="BN30" s="89">
        <v>39.620000000000005</v>
      </c>
      <c r="BO30" s="89">
        <v>39.650000000000006</v>
      </c>
      <c r="BP30" s="89">
        <v>39.620000000000005</v>
      </c>
      <c r="BQ30" s="89">
        <v>39.620000000000005</v>
      </c>
      <c r="BR30" s="89">
        <v>39.620000000000005</v>
      </c>
      <c r="BS30" s="89">
        <v>39.620000000000005</v>
      </c>
      <c r="BT30" s="89">
        <v>39.620000000000005</v>
      </c>
      <c r="BU30" s="89">
        <v>39.620000000000005</v>
      </c>
      <c r="BV30" s="89">
        <v>39.620000000000005</v>
      </c>
      <c r="BW30" s="89">
        <v>39.620000000000005</v>
      </c>
      <c r="BX30" s="89">
        <v>39.620000000000005</v>
      </c>
      <c r="BY30" s="89">
        <v>39.620000000000005</v>
      </c>
      <c r="BZ30" s="89">
        <v>39.620000000000005</v>
      </c>
      <c r="CA30" s="89">
        <v>39.620000000000005</v>
      </c>
      <c r="CB30" s="89">
        <v>39.620000000000005</v>
      </c>
      <c r="CC30" s="89">
        <v>39.620000000000005</v>
      </c>
      <c r="CD30" s="89">
        <v>39.620000000000005</v>
      </c>
      <c r="CE30" s="89">
        <v>39.620000000000005</v>
      </c>
      <c r="CF30" s="89">
        <v>0</v>
      </c>
      <c r="CG30" s="89">
        <v>0</v>
      </c>
      <c r="CH30" s="89">
        <v>0</v>
      </c>
      <c r="CI30" s="3"/>
      <c r="CJ30" s="3"/>
      <c r="CK30" s="3"/>
      <c r="CL30" s="3"/>
      <c r="CM30" s="41"/>
      <c r="CN30" s="44" t="s">
        <v>73</v>
      </c>
      <c r="CO30" s="45">
        <f t="shared" si="5"/>
        <v>123</v>
      </c>
      <c r="CP30" s="44" t="str">
        <f t="shared" si="2"/>
        <v>DataGrowthRates!z123</v>
      </c>
      <c r="CQ30" s="44" t="str">
        <f t="shared" si="3"/>
        <v>DataGrowthRates!aa123</v>
      </c>
      <c r="CR30" s="44" t="str">
        <f t="shared" si="4"/>
        <v>DataGrowthRates!ad123</v>
      </c>
      <c r="CS30" s="3"/>
      <c r="CT30" s="49" t="s">
        <v>10</v>
      </c>
      <c r="CU30" s="142">
        <f t="shared" ca="1" si="6"/>
        <v>-9.1705579772525887</v>
      </c>
      <c r="CV30" s="142">
        <f t="shared" ca="1" si="7"/>
        <v>-9.2453237100125154</v>
      </c>
      <c r="CW30" s="142">
        <f t="shared" ca="1" si="8"/>
        <v>-8.8339129368875167</v>
      </c>
      <c r="CX30" s="143">
        <f ca="1">CV30-CU30</f>
        <v>-7.4765732759926706E-2</v>
      </c>
      <c r="CY30" s="143">
        <f ca="1">CW30-CU30</f>
        <v>0.33664504036507203</v>
      </c>
      <c r="DB30" s="79">
        <f t="shared" si="1"/>
        <v>30</v>
      </c>
      <c r="DC30" s="44" t="str">
        <f t="shared" si="9"/>
        <v>DataGrowthRates!x30</v>
      </c>
      <c r="DD30" s="44" t="str">
        <f t="shared" si="0"/>
        <v>DataGrowthRates!ab30</v>
      </c>
      <c r="DE30" s="44" t="str">
        <f t="shared" si="10"/>
        <v>DataGrowthRates!y30</v>
      </c>
      <c r="DF30" s="44" t="str">
        <f t="shared" si="11"/>
        <v>DataGrowthRates!ab30</v>
      </c>
      <c r="DG30" s="8"/>
      <c r="DH30" s="49" t="s">
        <v>10</v>
      </c>
      <c r="DI30" s="178">
        <f ca="1">INDIRECT(DC30)</f>
        <v>39.932680427403888</v>
      </c>
      <c r="DJ30" s="178">
        <f t="shared" ca="1" si="12"/>
        <v>43.964467399682043</v>
      </c>
      <c r="DK30" s="178">
        <f t="shared" ca="1" si="13"/>
        <v>-9.1705579772525887</v>
      </c>
      <c r="DL30" s="178">
        <f t="shared" ca="1" si="22"/>
        <v>39.899810071198516</v>
      </c>
      <c r="DM30" s="178">
        <f t="shared" ca="1" si="23"/>
        <v>40.103738365062831</v>
      </c>
      <c r="DN30" s="178">
        <f ca="1">(DL30-DI30)</f>
        <v>-3.287035620537182E-2</v>
      </c>
      <c r="DO30" s="178">
        <f ca="1">(DM30-DI30)</f>
        <v>0.17105793765894362</v>
      </c>
      <c r="DP30" s="179">
        <f t="shared" si="15"/>
        <v>39.620000000000005</v>
      </c>
    </row>
    <row r="31" spans="1:121" x14ac:dyDescent="0.3">
      <c r="A31" s="49" t="s">
        <v>11</v>
      </c>
      <c r="B31" s="59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4">
        <v>35.481775643968867</v>
      </c>
      <c r="Z31" s="100">
        <v>35.713818321611868</v>
      </c>
      <c r="AA31" s="92">
        <v>35.711790874424899</v>
      </c>
      <c r="AB31" s="92">
        <v>35.92354247624111</v>
      </c>
      <c r="AC31" s="101">
        <v>35.765897339327722</v>
      </c>
      <c r="AD31" s="92">
        <v>35.765897339327722</v>
      </c>
      <c r="AE31" s="89">
        <v>35.718087494942864</v>
      </c>
      <c r="AF31" s="89">
        <v>35.718087494942864</v>
      </c>
      <c r="AG31" s="89">
        <v>35.718087494942864</v>
      </c>
      <c r="AH31" s="89">
        <v>35.718087494942864</v>
      </c>
      <c r="AI31" s="89">
        <v>35.727711772644298</v>
      </c>
      <c r="AJ31" s="89">
        <v>35.726784212256796</v>
      </c>
      <c r="AK31" s="89">
        <v>35.726784212256796</v>
      </c>
      <c r="AL31" s="89">
        <v>35.726784212256796</v>
      </c>
      <c r="AM31" s="89">
        <v>35.734765010238043</v>
      </c>
      <c r="AN31" s="89">
        <v>35.713851593091107</v>
      </c>
      <c r="AO31" s="89">
        <v>35.713851593091107</v>
      </c>
      <c r="AP31" s="89">
        <v>35.713851593091107</v>
      </c>
      <c r="AQ31" s="89">
        <v>35.755883918949074</v>
      </c>
      <c r="AR31" s="89">
        <v>35.744575580776228</v>
      </c>
      <c r="AS31" s="89">
        <v>35.744575580776228</v>
      </c>
      <c r="AT31" s="89">
        <v>35.744575580776228</v>
      </c>
      <c r="AU31" s="89">
        <v>35.744575580776228</v>
      </c>
      <c r="AV31" s="89">
        <v>35.744575580776228</v>
      </c>
      <c r="AW31" s="89">
        <v>35.744575580776228</v>
      </c>
      <c r="AX31" s="89">
        <v>35.744575580776228</v>
      </c>
      <c r="AY31" s="89">
        <v>35.275906426188286</v>
      </c>
      <c r="AZ31" s="89">
        <v>35.258539426963651</v>
      </c>
      <c r="BA31" s="89">
        <v>35.258539426963651</v>
      </c>
      <c r="BB31" s="89">
        <v>35.258539426963651</v>
      </c>
      <c r="BC31" s="89">
        <v>35.258539426963651</v>
      </c>
      <c r="BD31" s="89">
        <v>35.258539426963651</v>
      </c>
      <c r="BE31" s="89">
        <v>35.258539426963651</v>
      </c>
      <c r="BF31" s="89">
        <v>35.258539426963651</v>
      </c>
      <c r="BG31" s="89">
        <v>35.258539426963651</v>
      </c>
      <c r="BH31" s="89">
        <v>35.258539426963651</v>
      </c>
      <c r="BI31" s="89">
        <v>35.258539426963651</v>
      </c>
      <c r="BJ31" s="89">
        <v>35.258539426963651</v>
      </c>
      <c r="BK31" s="89">
        <v>35.258539426963651</v>
      </c>
      <c r="BL31" s="89">
        <v>35.258539426963651</v>
      </c>
      <c r="BM31" s="89">
        <v>35.258539426963651</v>
      </c>
      <c r="BN31" s="89">
        <v>35.25</v>
      </c>
      <c r="BO31" s="89">
        <v>35.279999999999994</v>
      </c>
      <c r="BP31" s="89">
        <v>35.25</v>
      </c>
      <c r="BQ31" s="89">
        <v>35.25</v>
      </c>
      <c r="BR31" s="89">
        <v>35.25</v>
      </c>
      <c r="BS31" s="89">
        <v>35.25</v>
      </c>
      <c r="BT31" s="89">
        <v>35.25</v>
      </c>
      <c r="BU31" s="89">
        <v>35.25</v>
      </c>
      <c r="BV31" s="89">
        <v>35.25</v>
      </c>
      <c r="BW31" s="89">
        <v>35.25</v>
      </c>
      <c r="BX31" s="89">
        <v>35.25</v>
      </c>
      <c r="BY31" s="89">
        <v>35.25</v>
      </c>
      <c r="BZ31" s="89">
        <v>35.25</v>
      </c>
      <c r="CA31" s="89">
        <v>35.25</v>
      </c>
      <c r="CB31" s="89">
        <v>35.25</v>
      </c>
      <c r="CC31" s="89">
        <v>35.25</v>
      </c>
      <c r="CD31" s="89">
        <v>35.25</v>
      </c>
      <c r="CE31" s="89">
        <v>35.25</v>
      </c>
      <c r="CF31" s="89">
        <v>0</v>
      </c>
      <c r="CG31" s="89">
        <v>0</v>
      </c>
      <c r="CH31" s="89">
        <v>0</v>
      </c>
      <c r="CI31" s="3"/>
      <c r="CJ31" s="3"/>
      <c r="CK31" s="3"/>
      <c r="CL31" s="3"/>
      <c r="CM31" s="41"/>
      <c r="CN31" s="44" t="s">
        <v>74</v>
      </c>
      <c r="CO31" s="45">
        <f t="shared" si="5"/>
        <v>124</v>
      </c>
      <c r="CP31" s="44" t="str">
        <f>CP$4&amp;CN33&amp;CO31</f>
        <v>DataGrowthRates!aa124</v>
      </c>
      <c r="CQ31" s="44" t="str">
        <f>CQ$4&amp;CN34&amp;CO31</f>
        <v>DataGrowthRates!ab124</v>
      </c>
      <c r="CR31" s="44" t="str">
        <f t="shared" si="4"/>
        <v>DataGrowthRates!ae124</v>
      </c>
      <c r="CS31" s="3"/>
      <c r="CT31" s="49" t="s">
        <v>11</v>
      </c>
      <c r="CU31" s="142">
        <f t="shared" ca="1" si="6"/>
        <v>-1.8079319176031527</v>
      </c>
      <c r="CV31" s="142">
        <f t="shared" ca="1" si="7"/>
        <v>-1.1657783052876387</v>
      </c>
      <c r="CW31" s="142">
        <f t="shared" ca="1" si="8"/>
        <v>-1.0905459862919826</v>
      </c>
      <c r="CX31" s="143">
        <f ca="1">CV31-CU31</f>
        <v>0.64215361231551404</v>
      </c>
      <c r="CY31" s="143">
        <f ca="1">CW31-CU31</f>
        <v>0.71738593131117012</v>
      </c>
      <c r="DB31" s="79">
        <f t="shared" si="1"/>
        <v>31</v>
      </c>
      <c r="DC31" s="44" t="str">
        <f t="shared" si="9"/>
        <v>DataGrowthRates!y31</v>
      </c>
      <c r="DD31" s="44" t="str">
        <f t="shared" si="0"/>
        <v>DataGrowthRates!ac31</v>
      </c>
      <c r="DE31" s="44" t="str">
        <f t="shared" si="10"/>
        <v>DataGrowthRates!z31</v>
      </c>
      <c r="DF31" s="44" t="str">
        <f t="shared" si="11"/>
        <v>DataGrowthRates!ac31</v>
      </c>
      <c r="DG31" s="8"/>
      <c r="DH31" s="49" t="s">
        <v>11</v>
      </c>
      <c r="DI31" s="178">
        <f t="shared" ref="DI31:DI36" ca="1" si="24">INDIRECT(DC31)</f>
        <v>35.481775643968867</v>
      </c>
      <c r="DJ31" s="178">
        <f t="shared" ref="DJ31:DJ36" ca="1" si="25">INDIRECT(DD27)</f>
        <v>36.135073165171249</v>
      </c>
      <c r="DK31" s="178">
        <f t="shared" ref="DK31:DK36" ca="1" si="26">(DI31-DJ31)*100/DJ31</f>
        <v>-1.8079319176031527</v>
      </c>
      <c r="DL31" s="178">
        <f t="shared" ref="DL31:DL36" ca="1" si="27">INDIRECT(DE31)</f>
        <v>35.713818321611868</v>
      </c>
      <c r="DM31" s="178">
        <f t="shared" ref="DM31:DM36" ca="1" si="28">INDIRECT(DF31)</f>
        <v>35.765897339327722</v>
      </c>
      <c r="DN31" s="178">
        <f t="shared" ref="DN31:DN36" ca="1" si="29">(DL31-DI31)</f>
        <v>0.23204267764300113</v>
      </c>
      <c r="DO31" s="178">
        <f t="shared" ref="DO31:DO36" ca="1" si="30">(DM31-DI31)</f>
        <v>0.28412169535885567</v>
      </c>
      <c r="DP31" s="179">
        <f t="shared" si="15"/>
        <v>35.25</v>
      </c>
    </row>
    <row r="32" spans="1:121" x14ac:dyDescent="0.3">
      <c r="A32" s="50" t="s">
        <v>26</v>
      </c>
      <c r="B32" s="60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102">
        <v>39.17018065255246</v>
      </c>
      <c r="AA32" s="93">
        <v>39.177686862729473</v>
      </c>
      <c r="AB32" s="99">
        <v>39.458357477024478</v>
      </c>
      <c r="AC32" s="99">
        <v>39.563454234966741</v>
      </c>
      <c r="AD32" s="103">
        <v>39.563454234966741</v>
      </c>
      <c r="AE32" s="90">
        <v>39.503253727528147</v>
      </c>
      <c r="AF32" s="90">
        <v>39.503253727528147</v>
      </c>
      <c r="AG32" s="90">
        <v>39.503253727528147</v>
      </c>
      <c r="AH32" s="90">
        <v>39.503253727528147</v>
      </c>
      <c r="AI32" s="90">
        <v>39.514432158713177</v>
      </c>
      <c r="AJ32" s="90">
        <v>39.514669075238004</v>
      </c>
      <c r="AK32" s="90">
        <v>39.514669075238004</v>
      </c>
      <c r="AL32" s="90">
        <v>39.514669075238004</v>
      </c>
      <c r="AM32" s="90">
        <v>39.489981035725251</v>
      </c>
      <c r="AN32" s="90">
        <v>39.497237029413967</v>
      </c>
      <c r="AO32" s="90">
        <v>39.497237029413967</v>
      </c>
      <c r="AP32" s="90">
        <v>39.497237029413967</v>
      </c>
      <c r="AQ32" s="90">
        <v>39.760787664911426</v>
      </c>
      <c r="AR32" s="90">
        <v>39.749479326738587</v>
      </c>
      <c r="AS32" s="90">
        <v>39.749479326738587</v>
      </c>
      <c r="AT32" s="90">
        <v>39.749479326738587</v>
      </c>
      <c r="AU32" s="90">
        <v>39.749479326738587</v>
      </c>
      <c r="AV32" s="90">
        <v>39.749479326738587</v>
      </c>
      <c r="AW32" s="90">
        <v>39.749479326738587</v>
      </c>
      <c r="AX32" s="90">
        <v>39.749479326738587</v>
      </c>
      <c r="AY32" s="90">
        <v>39.291751333317549</v>
      </c>
      <c r="AZ32" s="90">
        <v>39.372730836506946</v>
      </c>
      <c r="BA32" s="90">
        <v>39.372730836506946</v>
      </c>
      <c r="BB32" s="90">
        <v>39.372730836506946</v>
      </c>
      <c r="BC32" s="90">
        <v>39.372730836506946</v>
      </c>
      <c r="BD32" s="90">
        <v>39.372730836506946</v>
      </c>
      <c r="BE32" s="90">
        <v>39.372730836506946</v>
      </c>
      <c r="BF32" s="90">
        <v>39.372730836506946</v>
      </c>
      <c r="BG32" s="90">
        <v>39.372730836506946</v>
      </c>
      <c r="BH32" s="90">
        <v>39.372730836506946</v>
      </c>
      <c r="BI32" s="90">
        <v>39.372730836506946</v>
      </c>
      <c r="BJ32" s="90">
        <v>39.372730836506946</v>
      </c>
      <c r="BK32" s="90">
        <v>39.372730836506946</v>
      </c>
      <c r="BL32" s="90">
        <v>39.372730836506946</v>
      </c>
      <c r="BM32" s="90">
        <v>39.372730836506946</v>
      </c>
      <c r="BN32" s="90">
        <v>39.36</v>
      </c>
      <c r="BO32" s="90">
        <v>39.39</v>
      </c>
      <c r="BP32" s="90">
        <v>39.300000000000004</v>
      </c>
      <c r="BQ32" s="90">
        <v>39.300000000000004</v>
      </c>
      <c r="BR32" s="90">
        <v>39.300000000000004</v>
      </c>
      <c r="BS32" s="90">
        <v>39.300000000000004</v>
      </c>
      <c r="BT32" s="90">
        <v>39.300000000000004</v>
      </c>
      <c r="BU32" s="90">
        <v>39.300000000000004</v>
      </c>
      <c r="BV32" s="90">
        <v>39.300000000000004</v>
      </c>
      <c r="BW32" s="90">
        <v>39.300000000000004</v>
      </c>
      <c r="BX32" s="90">
        <v>39.300000000000004</v>
      </c>
      <c r="BY32" s="90">
        <v>39.300000000000004</v>
      </c>
      <c r="BZ32" s="90">
        <v>39.300000000000004</v>
      </c>
      <c r="CA32" s="90">
        <v>39.300000000000004</v>
      </c>
      <c r="CB32" s="90">
        <v>39.300000000000004</v>
      </c>
      <c r="CC32" s="90">
        <v>39.300000000000004</v>
      </c>
      <c r="CD32" s="90">
        <v>39.300000000000004</v>
      </c>
      <c r="CE32" s="90">
        <v>39.300000000000004</v>
      </c>
      <c r="CF32" s="90">
        <v>0</v>
      </c>
      <c r="CG32" s="90">
        <v>0</v>
      </c>
      <c r="CH32" s="90">
        <v>0</v>
      </c>
      <c r="CI32" s="3"/>
      <c r="CJ32" s="3"/>
      <c r="CK32" s="3"/>
      <c r="CL32" s="3"/>
      <c r="CM32" s="41"/>
      <c r="CN32" s="44" t="s">
        <v>75</v>
      </c>
      <c r="CO32" s="45">
        <f>CO31+1</f>
        <v>125</v>
      </c>
      <c r="CP32" s="44" t="str">
        <f t="shared" si="2"/>
        <v>DataGrowthRates!ab125</v>
      </c>
      <c r="CQ32" s="44" t="str">
        <f t="shared" si="3"/>
        <v>DataGrowthRates!ac125</v>
      </c>
      <c r="CR32" s="44" t="str">
        <f t="shared" si="4"/>
        <v>DataGrowthRates!af125</v>
      </c>
      <c r="CS32" s="3"/>
      <c r="CT32" s="50" t="s">
        <v>26</v>
      </c>
      <c r="CU32" s="155">
        <f t="shared" ca="1" si="6"/>
        <v>-5.6859512413114439</v>
      </c>
      <c r="CV32" s="155">
        <f t="shared" ca="1" si="7"/>
        <v>-5.6678777716252213</v>
      </c>
      <c r="CW32" s="155">
        <f t="shared" ca="1" si="8"/>
        <v>-4.7826657759806714</v>
      </c>
      <c r="CX32" s="156">
        <f ca="1">CV32-CU32</f>
        <v>1.8073469686222587E-2</v>
      </c>
      <c r="CY32" s="156">
        <f ca="1">CW32-CU32</f>
        <v>0.90328546533077247</v>
      </c>
      <c r="DB32" s="79">
        <f>DB31+1</f>
        <v>32</v>
      </c>
      <c r="DC32" s="44" t="str">
        <f t="shared" si="9"/>
        <v>DataGrowthRates!z32</v>
      </c>
      <c r="DD32" s="44" t="str">
        <f t="shared" si="0"/>
        <v>DataGrowthRates!ad32</v>
      </c>
      <c r="DE32" s="44" t="str">
        <f t="shared" si="10"/>
        <v>DataGrowthRates!aa32</v>
      </c>
      <c r="DF32" s="44" t="str">
        <f t="shared" si="11"/>
        <v>DataGrowthRates!ad32</v>
      </c>
      <c r="DG32" s="8"/>
      <c r="DH32" s="50" t="s">
        <v>26</v>
      </c>
      <c r="DI32" s="180">
        <f t="shared" ca="1" si="24"/>
        <v>39.17018065255246</v>
      </c>
      <c r="DJ32" s="180">
        <f t="shared" ca="1" si="25"/>
        <v>41.531650022546572</v>
      </c>
      <c r="DK32" s="180">
        <f t="shared" ca="1" si="26"/>
        <v>-5.6859512413114439</v>
      </c>
      <c r="DL32" s="180">
        <f t="shared" ca="1" si="27"/>
        <v>39.177686862729473</v>
      </c>
      <c r="DM32" s="180">
        <f t="shared" ca="1" si="28"/>
        <v>39.563454234966741</v>
      </c>
      <c r="DN32" s="180">
        <f t="shared" ca="1" si="29"/>
        <v>7.5062101770129175E-3</v>
      </c>
      <c r="DO32" s="180">
        <f t="shared" ca="1" si="30"/>
        <v>0.39327358241428101</v>
      </c>
      <c r="DP32" s="179">
        <f t="shared" si="15"/>
        <v>39.300000000000004</v>
      </c>
    </row>
    <row r="33" spans="1:120" x14ac:dyDescent="0.3">
      <c r="A33" s="51" t="s">
        <v>104</v>
      </c>
      <c r="B33" s="59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4">
        <v>37.765543819298017</v>
      </c>
      <c r="AB33" s="100">
        <v>37.976418070583811</v>
      </c>
      <c r="AC33" s="92">
        <v>38.275217244928967</v>
      </c>
      <c r="AD33" s="92">
        <v>38.275217244928967</v>
      </c>
      <c r="AE33" s="91">
        <v>38.290395823545374</v>
      </c>
      <c r="AF33" s="104">
        <v>38.290395823545374</v>
      </c>
      <c r="AG33" s="104">
        <v>38.290395823545374</v>
      </c>
      <c r="AH33" s="92">
        <v>38.290395823545374</v>
      </c>
      <c r="AI33" s="113">
        <v>38.244076304707789</v>
      </c>
      <c r="AJ33" s="113">
        <v>38.245160287598956</v>
      </c>
      <c r="AK33" s="113">
        <v>38.245160287598956</v>
      </c>
      <c r="AL33" s="113">
        <v>38.245160287598956</v>
      </c>
      <c r="AM33" s="113">
        <v>38.3030486202654</v>
      </c>
      <c r="AN33" s="113">
        <v>38.316315621851842</v>
      </c>
      <c r="AO33" s="113">
        <v>38.316315621851842</v>
      </c>
      <c r="AP33" s="113">
        <v>38.316315621851842</v>
      </c>
      <c r="AQ33" s="113">
        <v>38.577780726427171</v>
      </c>
      <c r="AR33" s="113">
        <v>38.565721164843126</v>
      </c>
      <c r="AS33" s="113">
        <v>38.565721164843126</v>
      </c>
      <c r="AT33" s="113">
        <v>38.565721164843126</v>
      </c>
      <c r="AU33" s="113">
        <v>38.565721164843126</v>
      </c>
      <c r="AV33" s="113">
        <v>38.565721164843126</v>
      </c>
      <c r="AW33" s="113">
        <v>38.565721164843126</v>
      </c>
      <c r="AX33" s="113">
        <v>38.565721164843126</v>
      </c>
      <c r="AY33" s="113">
        <v>38.201812483556878</v>
      </c>
      <c r="AZ33" s="113">
        <v>38.214707644315631</v>
      </c>
      <c r="BA33" s="113">
        <v>38.214707644315631</v>
      </c>
      <c r="BB33" s="113">
        <v>38.214707644315631</v>
      </c>
      <c r="BC33" s="113">
        <v>38.214707644315631</v>
      </c>
      <c r="BD33" s="113">
        <v>38.214707644315631</v>
      </c>
      <c r="BE33" s="113">
        <v>38.214707644315631</v>
      </c>
      <c r="BF33" s="113">
        <v>38.214707644315631</v>
      </c>
      <c r="BG33" s="113">
        <v>38.214707644315631</v>
      </c>
      <c r="BH33" s="113">
        <v>38.214707644315631</v>
      </c>
      <c r="BI33" s="113">
        <v>38.214707644315631</v>
      </c>
      <c r="BJ33" s="113">
        <v>38.214707644315631</v>
      </c>
      <c r="BK33" s="113">
        <v>38.214707644315631</v>
      </c>
      <c r="BL33" s="113">
        <v>38.214707644315631</v>
      </c>
      <c r="BM33" s="113">
        <v>38.214707644315631</v>
      </c>
      <c r="BN33" s="113">
        <v>38.18</v>
      </c>
      <c r="BO33" s="113">
        <v>38.150000000000006</v>
      </c>
      <c r="BP33" s="113">
        <v>38.06</v>
      </c>
      <c r="BQ33" s="113">
        <v>38.06</v>
      </c>
      <c r="BR33" s="113">
        <v>38.06</v>
      </c>
      <c r="BS33" s="113">
        <v>38.06</v>
      </c>
      <c r="BT33" s="113">
        <v>38.06</v>
      </c>
      <c r="BU33" s="113">
        <v>38.06</v>
      </c>
      <c r="BV33" s="113">
        <v>38.06</v>
      </c>
      <c r="BW33" s="113">
        <v>38.03</v>
      </c>
      <c r="BX33" s="113">
        <v>38.03</v>
      </c>
      <c r="BY33" s="113">
        <v>38.03</v>
      </c>
      <c r="BZ33" s="113">
        <v>38.03</v>
      </c>
      <c r="CA33" s="113">
        <v>38.03</v>
      </c>
      <c r="CB33" s="113">
        <v>38.03</v>
      </c>
      <c r="CC33" s="113">
        <v>38.03</v>
      </c>
      <c r="CD33" s="113">
        <v>38.03</v>
      </c>
      <c r="CE33" s="113">
        <v>38.03</v>
      </c>
      <c r="CF33" s="113">
        <v>0</v>
      </c>
      <c r="CG33" s="113">
        <v>0</v>
      </c>
      <c r="CH33" s="113">
        <v>0</v>
      </c>
      <c r="CI33" s="3"/>
      <c r="CJ33" s="3"/>
      <c r="CK33" s="3"/>
      <c r="CL33" s="3"/>
      <c r="CM33" s="41" t="s">
        <v>76</v>
      </c>
      <c r="CN33" s="44" t="str">
        <f t="shared" ref="CN33:CN58" si="31">$CM$33&amp;CN7</f>
        <v>aa</v>
      </c>
      <c r="CO33" s="45">
        <f t="shared" si="5"/>
        <v>126</v>
      </c>
      <c r="CP33" s="44" t="str">
        <f>CP$4&amp;CN35&amp;CO33</f>
        <v>DataGrowthRates!ac126</v>
      </c>
      <c r="CQ33" s="44" t="str">
        <f>CQ$4&amp;CN36&amp;CO33</f>
        <v>DataGrowthRates!ad126</v>
      </c>
      <c r="CR33" s="44" t="str">
        <f>CR$4&amp;CN39&amp;CO33</f>
        <v>DataGrowthRates!ag126</v>
      </c>
      <c r="CS33" s="3"/>
      <c r="CT33" s="49" t="s">
        <v>104</v>
      </c>
      <c r="CU33" s="142">
        <f t="shared" ca="1" si="6"/>
        <v>-10.9405909917456</v>
      </c>
      <c r="CV33" s="142">
        <f t="shared" ca="1" si="7"/>
        <v>-10.927451299190308</v>
      </c>
      <c r="CW33" s="142">
        <f t="shared" ca="1" si="8"/>
        <v>-10.374583152363776</v>
      </c>
      <c r="CX33" s="143">
        <f t="shared" ref="CX33:CX38" ca="1" si="32">CV33-CU33</f>
        <v>1.3139692555292015E-2</v>
      </c>
      <c r="CY33" s="143">
        <f t="shared" ref="CY33:CY38" ca="1" si="33">CW33-CU33</f>
        <v>0.56600783938182353</v>
      </c>
      <c r="DB33" s="79">
        <f>DB32+1</f>
        <v>33</v>
      </c>
      <c r="DC33" s="44" t="str">
        <f t="shared" si="9"/>
        <v>DataGrowthRates!aa33</v>
      </c>
      <c r="DD33" s="44" t="str">
        <f t="shared" si="0"/>
        <v>DataGrowthRates!ae33</v>
      </c>
      <c r="DE33" s="44" t="str">
        <f t="shared" si="10"/>
        <v>DataGrowthRates!ab33</v>
      </c>
      <c r="DF33" s="44" t="str">
        <f t="shared" si="11"/>
        <v>DataGrowthRates!ae33</v>
      </c>
      <c r="DG33" s="8"/>
      <c r="DH33" s="49" t="s">
        <v>104</v>
      </c>
      <c r="DI33" s="178">
        <f t="shared" ca="1" si="24"/>
        <v>37.765543819298017</v>
      </c>
      <c r="DJ33" s="178">
        <f t="shared" ca="1" si="25"/>
        <v>42.404889320338683</v>
      </c>
      <c r="DK33" s="178">
        <f t="shared" ca="1" si="26"/>
        <v>-10.9405909917456</v>
      </c>
      <c r="DL33" s="178">
        <f t="shared" ca="1" si="27"/>
        <v>37.976418070583811</v>
      </c>
      <c r="DM33" s="178">
        <f t="shared" ca="1" si="28"/>
        <v>38.290395823545374</v>
      </c>
      <c r="DN33" s="178">
        <f t="shared" ca="1" si="29"/>
        <v>0.2108742512857944</v>
      </c>
      <c r="DO33" s="178">
        <f t="shared" ca="1" si="30"/>
        <v>0.52485200424735723</v>
      </c>
      <c r="DP33" s="179">
        <f t="shared" si="15"/>
        <v>38.03</v>
      </c>
    </row>
    <row r="34" spans="1:120" x14ac:dyDescent="0.3">
      <c r="A34" s="49" t="s">
        <v>105</v>
      </c>
      <c r="B34" s="59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4">
        <v>35.04086344128028</v>
      </c>
      <c r="AC34" s="100">
        <v>34.994797984267642</v>
      </c>
      <c r="AD34" s="92">
        <v>34.994797984267642</v>
      </c>
      <c r="AE34" s="92">
        <v>35.054636782421284</v>
      </c>
      <c r="AF34" s="101">
        <v>35.054636782421284</v>
      </c>
      <c r="AG34" s="92">
        <v>35.054636782421284</v>
      </c>
      <c r="AH34" s="92">
        <v>35.054636782421284</v>
      </c>
      <c r="AI34" s="89">
        <v>35.017305442103115</v>
      </c>
      <c r="AJ34" s="89">
        <v>35.017736975416916</v>
      </c>
      <c r="AK34" s="89">
        <v>35.017736975416916</v>
      </c>
      <c r="AL34" s="89">
        <v>35.017736975416923</v>
      </c>
      <c r="AM34" s="89">
        <v>34.929885888065279</v>
      </c>
      <c r="AN34" s="89">
        <v>34.941092880771556</v>
      </c>
      <c r="AO34" s="89">
        <v>34.941092880771556</v>
      </c>
      <c r="AP34" s="89">
        <v>34.941092880771556</v>
      </c>
      <c r="AQ34" s="89">
        <v>35.009137153528322</v>
      </c>
      <c r="AR34" s="89">
        <v>34.997077591944283</v>
      </c>
      <c r="AS34" s="89">
        <v>34.997077591944283</v>
      </c>
      <c r="AT34" s="89">
        <v>34.997077591944283</v>
      </c>
      <c r="AU34" s="89">
        <v>34.997077591944283</v>
      </c>
      <c r="AV34" s="89">
        <v>34.997077591944283</v>
      </c>
      <c r="AW34" s="89">
        <v>34.997077591944283</v>
      </c>
      <c r="AX34" s="89">
        <v>34.997077591944283</v>
      </c>
      <c r="AY34" s="89">
        <v>34.721836406984536</v>
      </c>
      <c r="AZ34" s="89">
        <v>34.753926415850103</v>
      </c>
      <c r="BA34" s="89">
        <v>34.753926415850103</v>
      </c>
      <c r="BB34" s="89">
        <v>34.753926415850103</v>
      </c>
      <c r="BC34" s="89">
        <v>34.753926415850103</v>
      </c>
      <c r="BD34" s="89">
        <v>34.753926415850103</v>
      </c>
      <c r="BE34" s="89">
        <v>34.753926415850103</v>
      </c>
      <c r="BF34" s="89">
        <v>34.753926415850103</v>
      </c>
      <c r="BG34" s="89">
        <v>34.753926415850103</v>
      </c>
      <c r="BH34" s="89">
        <v>34.753926415850103</v>
      </c>
      <c r="BI34" s="89">
        <v>34.753926415850103</v>
      </c>
      <c r="BJ34" s="89">
        <v>34.753926415850103</v>
      </c>
      <c r="BK34" s="89">
        <v>34.753926415850103</v>
      </c>
      <c r="BL34" s="89">
        <v>34.753926415850103</v>
      </c>
      <c r="BM34" s="89">
        <v>34.753926415850103</v>
      </c>
      <c r="BN34" s="89">
        <v>34.78</v>
      </c>
      <c r="BO34" s="89">
        <v>34.81</v>
      </c>
      <c r="BP34" s="89">
        <v>34.78</v>
      </c>
      <c r="BQ34" s="89">
        <v>34.78</v>
      </c>
      <c r="BR34" s="89">
        <v>34.78</v>
      </c>
      <c r="BS34" s="89">
        <v>34.78</v>
      </c>
      <c r="BT34" s="89">
        <v>34.78</v>
      </c>
      <c r="BU34" s="89">
        <v>34.78</v>
      </c>
      <c r="BV34" s="89">
        <v>34.78</v>
      </c>
      <c r="BW34" s="89">
        <v>34.78</v>
      </c>
      <c r="BX34" s="89">
        <v>34.78</v>
      </c>
      <c r="BY34" s="89">
        <v>34.78</v>
      </c>
      <c r="BZ34" s="89">
        <v>34.78</v>
      </c>
      <c r="CA34" s="89">
        <v>34.78</v>
      </c>
      <c r="CB34" s="89">
        <v>34.78</v>
      </c>
      <c r="CC34" s="89">
        <v>34.78</v>
      </c>
      <c r="CD34" s="89">
        <v>34.78</v>
      </c>
      <c r="CE34" s="89">
        <v>34.78</v>
      </c>
      <c r="CF34" s="89">
        <v>0</v>
      </c>
      <c r="CG34" s="89">
        <v>0</v>
      </c>
      <c r="CH34" s="89">
        <v>0</v>
      </c>
      <c r="CM34" s="41"/>
      <c r="CN34" s="44" t="str">
        <f t="shared" si="31"/>
        <v>ab</v>
      </c>
      <c r="CO34" s="45">
        <f t="shared" si="5"/>
        <v>127</v>
      </c>
      <c r="CP34" s="44" t="str">
        <f t="shared" ref="CP34:CP49" si="34">CP$4&amp;CN36&amp;CO34</f>
        <v>DataGrowthRates!ad127</v>
      </c>
      <c r="CQ34" s="44" t="str">
        <f t="shared" ref="CQ34:CQ49" si="35">CQ$4&amp;CN37&amp;CO34</f>
        <v>DataGrowthRates!ae127</v>
      </c>
      <c r="CR34" s="44" t="str">
        <f t="shared" ref="CR34:CR49" si="36">CR$4&amp;CN40&amp;CO34</f>
        <v>DataGrowthRates!ah127</v>
      </c>
      <c r="CS34" s="3"/>
      <c r="CT34" s="49" t="s">
        <v>105</v>
      </c>
      <c r="CU34" s="142">
        <f t="shared" ca="1" si="6"/>
        <v>-12.624446323919706</v>
      </c>
      <c r="CV34" s="142">
        <f t="shared" ca="1" si="7"/>
        <v>-12.510033895656465</v>
      </c>
      <c r="CW34" s="142">
        <f t="shared" ca="1" si="8"/>
        <v>-12.25043538714003</v>
      </c>
      <c r="CX34" s="143">
        <f t="shared" ca="1" si="32"/>
        <v>0.11441242826324149</v>
      </c>
      <c r="CY34" s="143">
        <f t="shared" ca="1" si="33"/>
        <v>0.37401093677967623</v>
      </c>
      <c r="DB34" s="79">
        <f>DB33+1</f>
        <v>34</v>
      </c>
      <c r="DC34" s="44" t="str">
        <f t="shared" si="9"/>
        <v>DataGrowthRates!ab34</v>
      </c>
      <c r="DD34" s="44" t="str">
        <f t="shared" si="0"/>
        <v>DataGrowthRates!af34</v>
      </c>
      <c r="DE34" s="44" t="str">
        <f t="shared" si="10"/>
        <v>DataGrowthRates!ac34</v>
      </c>
      <c r="DF34" s="44" t="str">
        <f t="shared" si="11"/>
        <v>DataGrowthRates!af34</v>
      </c>
      <c r="DG34" s="8"/>
      <c r="DH34" s="49" t="s">
        <v>105</v>
      </c>
      <c r="DI34" s="178">
        <f t="shared" ca="1" si="24"/>
        <v>35.04086344128028</v>
      </c>
      <c r="DJ34" s="178">
        <f t="shared" ca="1" si="25"/>
        <v>40.103738365062831</v>
      </c>
      <c r="DK34" s="178">
        <f t="shared" ca="1" si="26"/>
        <v>-12.624446323919706</v>
      </c>
      <c r="DL34" s="178">
        <f t="shared" ca="1" si="27"/>
        <v>34.994797984267642</v>
      </c>
      <c r="DM34" s="178">
        <f t="shared" ca="1" si="28"/>
        <v>35.054636782421284</v>
      </c>
      <c r="DN34" s="178">
        <f t="shared" ca="1" si="29"/>
        <v>-4.6065457012637978E-2</v>
      </c>
      <c r="DO34" s="178">
        <f t="shared" ca="1" si="30"/>
        <v>1.3773341141003925E-2</v>
      </c>
      <c r="DP34" s="179">
        <f t="shared" si="15"/>
        <v>34.78</v>
      </c>
    </row>
    <row r="35" spans="1:120" x14ac:dyDescent="0.3">
      <c r="A35" s="49" t="s">
        <v>106</v>
      </c>
      <c r="B35" s="59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4">
        <v>29.028021889093985</v>
      </c>
      <c r="AD35" s="100">
        <v>29.028021889093985</v>
      </c>
      <c r="AE35" s="92">
        <v>29.213613829039907</v>
      </c>
      <c r="AF35" s="92">
        <v>29.213613829039907</v>
      </c>
      <c r="AG35" s="101">
        <v>29.213613829039907</v>
      </c>
      <c r="AH35" s="92">
        <v>29.213613829039907</v>
      </c>
      <c r="AI35" s="89">
        <v>29.178080124425627</v>
      </c>
      <c r="AJ35" s="89">
        <v>29.179404899596072</v>
      </c>
      <c r="AK35" s="89">
        <v>29.179404899596072</v>
      </c>
      <c r="AL35" s="89">
        <v>29.179404899596072</v>
      </c>
      <c r="AM35" s="89">
        <v>29.131775773177722</v>
      </c>
      <c r="AN35" s="89">
        <v>29.141113829145162</v>
      </c>
      <c r="AO35" s="89">
        <v>29.141113829145162</v>
      </c>
      <c r="AP35" s="89">
        <v>29.141113829145162</v>
      </c>
      <c r="AQ35" s="89">
        <v>29.179924532718317</v>
      </c>
      <c r="AR35" s="89">
        <v>29.167864971134271</v>
      </c>
      <c r="AS35" s="89">
        <v>29.167864971134271</v>
      </c>
      <c r="AT35" s="89">
        <v>29.167864971134271</v>
      </c>
      <c r="AU35" s="89">
        <v>29.167864971134271</v>
      </c>
      <c r="AV35" s="89">
        <v>29.167864971134271</v>
      </c>
      <c r="AW35" s="89">
        <v>29.167864971134271</v>
      </c>
      <c r="AX35" s="89">
        <v>29.167864971134271</v>
      </c>
      <c r="AY35" s="89">
        <v>29.004149539984116</v>
      </c>
      <c r="AZ35" s="89">
        <v>28.999606486947698</v>
      </c>
      <c r="BA35" s="89">
        <v>28.999606486947698</v>
      </c>
      <c r="BB35" s="89">
        <v>28.999606486947698</v>
      </c>
      <c r="BC35" s="89">
        <v>28.999606486947698</v>
      </c>
      <c r="BD35" s="89">
        <v>28.999606486947698</v>
      </c>
      <c r="BE35" s="89">
        <v>28.999606486947698</v>
      </c>
      <c r="BF35" s="89">
        <v>28.999606486947698</v>
      </c>
      <c r="BG35" s="89">
        <v>28.999606486947698</v>
      </c>
      <c r="BH35" s="89">
        <v>28.999606486947698</v>
      </c>
      <c r="BI35" s="89">
        <v>28.999606486947698</v>
      </c>
      <c r="BJ35" s="89">
        <v>28.999606486947698</v>
      </c>
      <c r="BK35" s="89">
        <v>28.999606486947698</v>
      </c>
      <c r="BL35" s="89">
        <v>28.999606486947698</v>
      </c>
      <c r="BM35" s="89">
        <v>28.999606486947698</v>
      </c>
      <c r="BN35" s="89">
        <v>29.019999999999996</v>
      </c>
      <c r="BO35" s="89">
        <v>29.08</v>
      </c>
      <c r="BP35" s="89">
        <v>29.049999999999997</v>
      </c>
      <c r="BQ35" s="89">
        <v>29.049999999999997</v>
      </c>
      <c r="BR35" s="89">
        <v>29.049999999999997</v>
      </c>
      <c r="BS35" s="89">
        <v>29.049999999999997</v>
      </c>
      <c r="BT35" s="89">
        <v>29.049999999999997</v>
      </c>
      <c r="BU35" s="89">
        <v>29.049999999999997</v>
      </c>
      <c r="BV35" s="89">
        <v>29.049999999999997</v>
      </c>
      <c r="BW35" s="89">
        <v>29.049999999999997</v>
      </c>
      <c r="BX35" s="89">
        <v>29.049999999999997</v>
      </c>
      <c r="BY35" s="89">
        <v>29.049999999999997</v>
      </c>
      <c r="BZ35" s="89">
        <v>29.049999999999997</v>
      </c>
      <c r="CA35" s="89">
        <v>29.049999999999997</v>
      </c>
      <c r="CB35" s="89">
        <v>29.049999999999997</v>
      </c>
      <c r="CC35" s="89">
        <v>29.049999999999997</v>
      </c>
      <c r="CD35" s="89">
        <v>29.049999999999997</v>
      </c>
      <c r="CE35" s="89">
        <v>29.049999999999997</v>
      </c>
      <c r="CF35" s="89">
        <v>0</v>
      </c>
      <c r="CG35" s="89">
        <v>0</v>
      </c>
      <c r="CH35" s="89">
        <v>0</v>
      </c>
      <c r="CM35" s="41"/>
      <c r="CN35" s="44" t="str">
        <f t="shared" si="31"/>
        <v>ac</v>
      </c>
      <c r="CO35" s="45">
        <f t="shared" si="5"/>
        <v>128</v>
      </c>
      <c r="CP35" s="44" t="str">
        <f t="shared" si="34"/>
        <v>DataGrowthRates!ae128</v>
      </c>
      <c r="CQ35" s="44" t="str">
        <f t="shared" si="35"/>
        <v>DataGrowthRates!af128</v>
      </c>
      <c r="CR35" s="44" t="str">
        <f t="shared" si="36"/>
        <v>DataGrowthRates!ai128</v>
      </c>
      <c r="CS35" s="3"/>
      <c r="CT35" s="49" t="s">
        <v>106</v>
      </c>
      <c r="CU35" s="142">
        <f t="shared" ca="1" si="6"/>
        <v>-18.838826791645616</v>
      </c>
      <c r="CV35" s="142">
        <f t="shared" ca="1" si="7"/>
        <v>-18.838826791645616</v>
      </c>
      <c r="CW35" s="142">
        <f t="shared" ca="1" si="8"/>
        <v>-18.210587750040904</v>
      </c>
      <c r="CX35" s="143">
        <f t="shared" ca="1" si="32"/>
        <v>0</v>
      </c>
      <c r="CY35" s="143">
        <f t="shared" ca="1" si="33"/>
        <v>0.62823904160471145</v>
      </c>
      <c r="DB35" s="79">
        <f t="shared" ref="DB35:DB92" si="37">DB34+1</f>
        <v>35</v>
      </c>
      <c r="DC35" s="44" t="str">
        <f t="shared" si="9"/>
        <v>DataGrowthRates!ac35</v>
      </c>
      <c r="DD35" s="44" t="str">
        <f t="shared" si="0"/>
        <v>DataGrowthRates!ag35</v>
      </c>
      <c r="DE35" s="44" t="str">
        <f t="shared" si="10"/>
        <v>DataGrowthRates!ad35</v>
      </c>
      <c r="DF35" s="44" t="str">
        <f t="shared" si="11"/>
        <v>DataGrowthRates!ag35</v>
      </c>
      <c r="DG35" s="8"/>
      <c r="DH35" s="49" t="s">
        <v>106</v>
      </c>
      <c r="DI35" s="178">
        <f t="shared" ca="1" si="24"/>
        <v>29.028021889093985</v>
      </c>
      <c r="DJ35" s="178">
        <f t="shared" ca="1" si="25"/>
        <v>35.765897339327722</v>
      </c>
      <c r="DK35" s="178">
        <f t="shared" ca="1" si="26"/>
        <v>-18.838826791645616</v>
      </c>
      <c r="DL35" s="178">
        <f t="shared" ca="1" si="27"/>
        <v>29.028021889093985</v>
      </c>
      <c r="DM35" s="178">
        <f t="shared" ca="1" si="28"/>
        <v>29.213613829039907</v>
      </c>
      <c r="DN35" s="178">
        <f t="shared" ca="1" si="29"/>
        <v>0</v>
      </c>
      <c r="DO35" s="178">
        <f t="shared" ca="1" si="30"/>
        <v>0.18559193994592249</v>
      </c>
      <c r="DP35" s="179">
        <f t="shared" si="15"/>
        <v>29.049999999999997</v>
      </c>
    </row>
    <row r="36" spans="1:120" x14ac:dyDescent="0.3">
      <c r="A36" s="50" t="s">
        <v>107</v>
      </c>
      <c r="B36" s="60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102">
        <v>34.3405625856144</v>
      </c>
      <c r="AE36" s="93">
        <v>34.432496593212214</v>
      </c>
      <c r="AF36" s="99">
        <v>34.432496593212214</v>
      </c>
      <c r="AG36" s="99">
        <v>34.432496593212214</v>
      </c>
      <c r="AH36" s="103">
        <v>34.432496593212214</v>
      </c>
      <c r="AI36" s="90">
        <v>34.38797471007851</v>
      </c>
      <c r="AJ36" s="90">
        <v>34.385758236647419</v>
      </c>
      <c r="AK36" s="90">
        <v>34.385758236647419</v>
      </c>
      <c r="AL36" s="90">
        <v>34.385758236647419</v>
      </c>
      <c r="AM36" s="90">
        <v>34.410219445412146</v>
      </c>
      <c r="AN36" s="90">
        <v>34.37254349228828</v>
      </c>
      <c r="AO36" s="90">
        <v>34.37254349228828</v>
      </c>
      <c r="AP36" s="90">
        <v>34.37254349228828</v>
      </c>
      <c r="AQ36" s="90">
        <v>34.546397086566841</v>
      </c>
      <c r="AR36" s="90">
        <v>34.534337524982796</v>
      </c>
      <c r="AS36" s="90">
        <v>34.534337524982796</v>
      </c>
      <c r="AT36" s="90">
        <v>34.534337524982796</v>
      </c>
      <c r="AU36" s="90">
        <v>34.534337524982796</v>
      </c>
      <c r="AV36" s="90">
        <v>34.534337524982796</v>
      </c>
      <c r="AW36" s="90">
        <v>34.534337524982796</v>
      </c>
      <c r="AX36" s="90">
        <v>34.534337524982796</v>
      </c>
      <c r="AY36" s="90">
        <v>34.253264981854301</v>
      </c>
      <c r="AZ36" s="90">
        <v>34.240518265380878</v>
      </c>
      <c r="BA36" s="90">
        <v>34.240518265380878</v>
      </c>
      <c r="BB36" s="90">
        <v>34.240518265380878</v>
      </c>
      <c r="BC36" s="90">
        <v>34.240518265380878</v>
      </c>
      <c r="BD36" s="90">
        <v>34.240518265380878</v>
      </c>
      <c r="BE36" s="90">
        <v>34.240518265380878</v>
      </c>
      <c r="BF36" s="90">
        <v>34.240518265380878</v>
      </c>
      <c r="BG36" s="90">
        <v>34.240518265380878</v>
      </c>
      <c r="BH36" s="90">
        <v>34.240518265380878</v>
      </c>
      <c r="BI36" s="90">
        <v>34.240518265380878</v>
      </c>
      <c r="BJ36" s="90">
        <v>34.240518265380878</v>
      </c>
      <c r="BK36" s="90">
        <v>34.240518265380878</v>
      </c>
      <c r="BL36" s="90">
        <v>34.240518265380878</v>
      </c>
      <c r="BM36" s="90">
        <v>34.240518265380878</v>
      </c>
      <c r="BN36" s="90">
        <v>34.24</v>
      </c>
      <c r="BO36" s="90">
        <v>34.300000000000004</v>
      </c>
      <c r="BP36" s="90">
        <v>34.24</v>
      </c>
      <c r="BQ36" s="90">
        <v>34.24</v>
      </c>
      <c r="BR36" s="90">
        <v>34.24</v>
      </c>
      <c r="BS36" s="90">
        <v>34.24</v>
      </c>
      <c r="BT36" s="90">
        <v>34.24</v>
      </c>
      <c r="BU36" s="90">
        <v>34.24</v>
      </c>
      <c r="BV36" s="90">
        <v>34.24</v>
      </c>
      <c r="BW36" s="90">
        <v>34.24</v>
      </c>
      <c r="BX36" s="90">
        <v>34.24</v>
      </c>
      <c r="BY36" s="90">
        <v>34.24</v>
      </c>
      <c r="BZ36" s="90">
        <v>34.24</v>
      </c>
      <c r="CA36" s="90">
        <v>34.24</v>
      </c>
      <c r="CB36" s="90">
        <v>34.24</v>
      </c>
      <c r="CC36" s="90">
        <v>34.24</v>
      </c>
      <c r="CD36" s="90">
        <v>34.24</v>
      </c>
      <c r="CE36" s="90">
        <v>34.24</v>
      </c>
      <c r="CF36" s="90">
        <v>0</v>
      </c>
      <c r="CG36" s="90">
        <v>0</v>
      </c>
      <c r="CH36" s="90">
        <v>0</v>
      </c>
      <c r="CM36" s="41"/>
      <c r="CN36" s="44" t="str">
        <f t="shared" si="31"/>
        <v>ad</v>
      </c>
      <c r="CO36" s="45">
        <f t="shared" si="5"/>
        <v>129</v>
      </c>
      <c r="CP36" s="44" t="str">
        <f t="shared" si="34"/>
        <v>DataGrowthRates!af129</v>
      </c>
      <c r="CQ36" s="44" t="str">
        <f t="shared" si="35"/>
        <v>DataGrowthRates!ag129</v>
      </c>
      <c r="CR36" s="44" t="str">
        <f t="shared" si="36"/>
        <v>DataGrowthRates!aj129</v>
      </c>
      <c r="CS36" s="3"/>
      <c r="CT36" s="50" t="s">
        <v>107</v>
      </c>
      <c r="CU36" s="155">
        <f t="shared" ca="1" si="6"/>
        <v>-13.201303451244851</v>
      </c>
      <c r="CV36" s="155">
        <f t="shared" ca="1" si="7"/>
        <v>-12.836302470908457</v>
      </c>
      <c r="CW36" s="155">
        <f t="shared" ca="1" si="8"/>
        <v>-12.836302470908457</v>
      </c>
      <c r="CX36" s="156">
        <f t="shared" ca="1" si="32"/>
        <v>0.36500098033639361</v>
      </c>
      <c r="CY36" s="156">
        <f t="shared" ca="1" si="33"/>
        <v>0.36500098033639361</v>
      </c>
      <c r="DB36" s="79">
        <f t="shared" si="37"/>
        <v>36</v>
      </c>
      <c r="DC36" s="44" t="str">
        <f t="shared" si="9"/>
        <v>DataGrowthRates!ad36</v>
      </c>
      <c r="DD36" s="44" t="str">
        <f t="shared" si="0"/>
        <v>DataGrowthRates!ah36</v>
      </c>
      <c r="DE36" s="44" t="str">
        <f t="shared" si="10"/>
        <v>DataGrowthRates!ae36</v>
      </c>
      <c r="DF36" s="44" t="str">
        <f t="shared" si="11"/>
        <v>DataGrowthRates!ah36</v>
      </c>
      <c r="DG36" s="8"/>
      <c r="DH36" s="50" t="s">
        <v>107</v>
      </c>
      <c r="DI36" s="180">
        <f t="shared" ca="1" si="24"/>
        <v>34.3405625856144</v>
      </c>
      <c r="DJ36" s="180">
        <f t="shared" ca="1" si="25"/>
        <v>39.563454234966741</v>
      </c>
      <c r="DK36" s="180">
        <f t="shared" ca="1" si="26"/>
        <v>-13.201303451244851</v>
      </c>
      <c r="DL36" s="180">
        <f t="shared" ca="1" si="27"/>
        <v>34.432496593212214</v>
      </c>
      <c r="DM36" s="180">
        <f t="shared" ca="1" si="28"/>
        <v>34.432496593212214</v>
      </c>
      <c r="DN36" s="180">
        <f t="shared" ca="1" si="29"/>
        <v>9.1934007597814116E-2</v>
      </c>
      <c r="DO36" s="180">
        <f t="shared" ca="1" si="30"/>
        <v>9.1934007597814116E-2</v>
      </c>
      <c r="DP36" s="179">
        <f t="shared" si="15"/>
        <v>34.24</v>
      </c>
    </row>
    <row r="37" spans="1:120" x14ac:dyDescent="0.3">
      <c r="A37" s="51" t="s">
        <v>123</v>
      </c>
      <c r="B37" s="59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4">
        <v>33.923896018416812</v>
      </c>
      <c r="AF37" s="100">
        <v>33.930599908899332</v>
      </c>
      <c r="AG37" s="92">
        <v>33.820767820130733</v>
      </c>
      <c r="AH37" s="92">
        <v>34.149730814732457</v>
      </c>
      <c r="AI37" s="91">
        <v>33.90058991245521</v>
      </c>
      <c r="AJ37" s="104">
        <v>33.957861418993247</v>
      </c>
      <c r="AK37" s="104">
        <v>33.957861418993247</v>
      </c>
      <c r="AL37" s="92">
        <v>33.95786141899324</v>
      </c>
      <c r="AM37" s="113">
        <v>33.959652069457107</v>
      </c>
      <c r="AN37" s="113">
        <v>33.915063441993119</v>
      </c>
      <c r="AO37" s="113">
        <v>33.915063441993119</v>
      </c>
      <c r="AP37" s="113">
        <v>33.915063441993119</v>
      </c>
      <c r="AQ37" s="113">
        <v>34.157814360752198</v>
      </c>
      <c r="AR37" s="113">
        <v>34.144985645364116</v>
      </c>
      <c r="AS37" s="113">
        <v>34.144985645364116</v>
      </c>
      <c r="AT37" s="113">
        <v>34.144985645364116</v>
      </c>
      <c r="AU37" s="113">
        <v>34.144985645364116</v>
      </c>
      <c r="AV37" s="113">
        <v>34.144985645364116</v>
      </c>
      <c r="AW37" s="113">
        <v>34.144985645364116</v>
      </c>
      <c r="AX37" s="113">
        <v>34.144985645364116</v>
      </c>
      <c r="AY37" s="113">
        <v>33.836383608490486</v>
      </c>
      <c r="AZ37" s="113">
        <v>33.834004868511798</v>
      </c>
      <c r="BA37" s="113">
        <v>33.834004868511798</v>
      </c>
      <c r="BB37" s="113">
        <v>33.834004868511798</v>
      </c>
      <c r="BC37" s="113">
        <v>33.834004868511798</v>
      </c>
      <c r="BD37" s="113">
        <v>33.834004868511798</v>
      </c>
      <c r="BE37" s="113">
        <v>33.834004868511798</v>
      </c>
      <c r="BF37" s="113">
        <v>33.834004868511798</v>
      </c>
      <c r="BG37" s="113">
        <v>33.834004868511798</v>
      </c>
      <c r="BH37" s="113">
        <v>33.834004868511798</v>
      </c>
      <c r="BI37" s="113">
        <v>33.834004868511798</v>
      </c>
      <c r="BJ37" s="113">
        <v>33.834004868511798</v>
      </c>
      <c r="BK37" s="113">
        <v>33.834004868511798</v>
      </c>
      <c r="BL37" s="113">
        <v>33.834004868511798</v>
      </c>
      <c r="BM37" s="113">
        <v>33.834004868511798</v>
      </c>
      <c r="BN37" s="113">
        <v>33.86</v>
      </c>
      <c r="BO37" s="113">
        <v>33.74</v>
      </c>
      <c r="BP37" s="113">
        <v>33.65</v>
      </c>
      <c r="BQ37" s="113">
        <v>33.65</v>
      </c>
      <c r="BR37" s="113">
        <v>33.65</v>
      </c>
      <c r="BS37" s="113">
        <v>33.65</v>
      </c>
      <c r="BT37" s="113">
        <v>33.65</v>
      </c>
      <c r="BU37" s="113">
        <v>33.65</v>
      </c>
      <c r="BV37" s="113">
        <v>33.65</v>
      </c>
      <c r="BW37" s="113">
        <v>33.620000000000005</v>
      </c>
      <c r="BX37" s="113">
        <v>33.620000000000005</v>
      </c>
      <c r="BY37" s="113">
        <v>33.620000000000005</v>
      </c>
      <c r="BZ37" s="113">
        <v>33.620000000000005</v>
      </c>
      <c r="CA37" s="113">
        <v>33.620000000000005</v>
      </c>
      <c r="CB37" s="113">
        <v>33.620000000000005</v>
      </c>
      <c r="CC37" s="113">
        <v>33.620000000000005</v>
      </c>
      <c r="CD37" s="113">
        <v>33.620000000000005</v>
      </c>
      <c r="CE37" s="113">
        <v>33.620000000000005</v>
      </c>
      <c r="CF37" s="113">
        <v>0</v>
      </c>
      <c r="CG37" s="113">
        <v>0</v>
      </c>
      <c r="CH37" s="113">
        <v>0</v>
      </c>
      <c r="CM37" s="41"/>
      <c r="CN37" s="44" t="str">
        <f t="shared" si="31"/>
        <v>ae</v>
      </c>
      <c r="CO37" s="45">
        <f t="shared" si="5"/>
        <v>130</v>
      </c>
      <c r="CP37" s="44" t="str">
        <f t="shared" si="34"/>
        <v>DataGrowthRates!ag130</v>
      </c>
      <c r="CQ37" s="44" t="str">
        <f t="shared" si="35"/>
        <v>DataGrowthRates!ah130</v>
      </c>
      <c r="CR37" s="44" t="str">
        <f t="shared" si="36"/>
        <v>DataGrowthRates!ak130</v>
      </c>
      <c r="CS37" s="3"/>
      <c r="CT37" s="49" t="s">
        <v>123</v>
      </c>
      <c r="CU37" s="142">
        <f t="shared" ca="1" si="6"/>
        <v>-11.403642378759459</v>
      </c>
      <c r="CV37" s="142">
        <f t="shared" ca="1" si="7"/>
        <v>-11.386134357914196</v>
      </c>
      <c r="CW37" s="142">
        <f t="shared" ca="1" si="8"/>
        <v>-11.357278857112577</v>
      </c>
      <c r="CX37" s="143">
        <f t="shared" ca="1" si="32"/>
        <v>1.7508020845262706E-2</v>
      </c>
      <c r="CY37" s="143">
        <f t="shared" ca="1" si="33"/>
        <v>4.6363521646881622E-2</v>
      </c>
      <c r="DB37" s="79">
        <f t="shared" si="37"/>
        <v>37</v>
      </c>
      <c r="DC37" s="44" t="str">
        <f t="shared" si="9"/>
        <v>DataGrowthRates!ae37</v>
      </c>
      <c r="DD37" s="44" t="str">
        <f t="shared" ref="DD37:DD56" si="38">CP$4&amp;CN41&amp;DB37</f>
        <v>DataGrowthRates!ai37</v>
      </c>
      <c r="DE37" s="44" t="str">
        <f t="shared" si="10"/>
        <v>DataGrowthRates!af37</v>
      </c>
      <c r="DF37" s="44" t="str">
        <f t="shared" si="11"/>
        <v>DataGrowthRates!ai37</v>
      </c>
      <c r="DG37" s="8"/>
      <c r="DH37" s="49" t="s">
        <v>123</v>
      </c>
      <c r="DI37" s="178">
        <f t="shared" ref="DI37:DI40" ca="1" si="39">INDIRECT(DC37)</f>
        <v>33.923896018416812</v>
      </c>
      <c r="DJ37" s="178">
        <f t="shared" ref="DJ37:DJ40" ca="1" si="40">INDIRECT(DD33)</f>
        <v>38.290395823545374</v>
      </c>
      <c r="DK37" s="178">
        <f t="shared" ref="DK37:DK40" ca="1" si="41">(DI37-DJ37)*100/DJ37</f>
        <v>-11.403642378759459</v>
      </c>
      <c r="DL37" s="178">
        <f t="shared" ref="DL37:DL39" ca="1" si="42">INDIRECT(DE37)</f>
        <v>33.930599908899332</v>
      </c>
      <c r="DM37" s="178">
        <f t="shared" ref="DM37:DM40" ca="1" si="43">INDIRECT(DF37)</f>
        <v>33.90058991245521</v>
      </c>
      <c r="DN37" s="178">
        <f t="shared" ref="DN37:DN40" ca="1" si="44">(DL37-DI37)</f>
        <v>6.7038904825196255E-3</v>
      </c>
      <c r="DO37" s="178">
        <f t="shared" ref="DO37:DO40" ca="1" si="45">(DM37-DI37)</f>
        <v>-2.3306105961601986E-2</v>
      </c>
      <c r="DP37" s="179">
        <f t="shared" si="15"/>
        <v>33.620000000000005</v>
      </c>
    </row>
    <row r="38" spans="1:120" x14ac:dyDescent="0.3">
      <c r="A38" s="49" t="s">
        <v>124</v>
      </c>
      <c r="B38" s="59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4">
        <v>31.520527609302754</v>
      </c>
      <c r="AG38" s="100">
        <v>31.538688251094801</v>
      </c>
      <c r="AH38" s="92">
        <v>31.851269441247389</v>
      </c>
      <c r="AI38" s="92">
        <v>31.614478474922983</v>
      </c>
      <c r="AJ38" s="101">
        <v>31.674869660468239</v>
      </c>
      <c r="AK38" s="92">
        <v>31.674869660468239</v>
      </c>
      <c r="AL38" s="92">
        <v>31.674869660468239</v>
      </c>
      <c r="AM38" s="89">
        <v>31.536022680906846</v>
      </c>
      <c r="AN38" s="89">
        <v>31.601265231596802</v>
      </c>
      <c r="AO38" s="89">
        <v>31.601265231596802</v>
      </c>
      <c r="AP38" s="89">
        <v>31.601265231596802</v>
      </c>
      <c r="AQ38" s="89">
        <v>31.716014646201312</v>
      </c>
      <c r="AR38" s="89">
        <v>31.70318593081323</v>
      </c>
      <c r="AS38" s="89">
        <v>31.70318593081323</v>
      </c>
      <c r="AT38" s="89">
        <v>31.70318593081323</v>
      </c>
      <c r="AU38" s="89">
        <v>31.70318593081323</v>
      </c>
      <c r="AV38" s="89">
        <v>31.70318593081323</v>
      </c>
      <c r="AW38" s="89">
        <v>31.70318593081323</v>
      </c>
      <c r="AX38" s="89">
        <v>31.70318593081323</v>
      </c>
      <c r="AY38" s="89">
        <v>31.361166669023287</v>
      </c>
      <c r="AZ38" s="89">
        <v>31.311675175717795</v>
      </c>
      <c r="BA38" s="89">
        <v>31.311675175717795</v>
      </c>
      <c r="BB38" s="89">
        <v>31.311675175717795</v>
      </c>
      <c r="BC38" s="89">
        <v>31.311675175717795</v>
      </c>
      <c r="BD38" s="89">
        <v>31.311675175717795</v>
      </c>
      <c r="BE38" s="89">
        <v>31.311675175717795</v>
      </c>
      <c r="BF38" s="89">
        <v>31.311675175717795</v>
      </c>
      <c r="BG38" s="89">
        <v>31.311675175717795</v>
      </c>
      <c r="BH38" s="89">
        <v>31.311675175717795</v>
      </c>
      <c r="BI38" s="89">
        <v>31.311675175717795</v>
      </c>
      <c r="BJ38" s="89">
        <v>31.311675175717795</v>
      </c>
      <c r="BK38" s="89">
        <v>31.311675175717795</v>
      </c>
      <c r="BL38" s="89">
        <v>31.311675175717795</v>
      </c>
      <c r="BM38" s="89">
        <v>31.311675175717795</v>
      </c>
      <c r="BN38" s="89">
        <v>31.330000000000002</v>
      </c>
      <c r="BO38" s="89">
        <v>31.300000000000004</v>
      </c>
      <c r="BP38" s="89">
        <v>31.270000000000003</v>
      </c>
      <c r="BQ38" s="89">
        <v>31.270000000000003</v>
      </c>
      <c r="BR38" s="89">
        <v>31.270000000000003</v>
      </c>
      <c r="BS38" s="89">
        <v>31.270000000000003</v>
      </c>
      <c r="BT38" s="89">
        <v>31.270000000000003</v>
      </c>
      <c r="BU38" s="89">
        <v>31.270000000000003</v>
      </c>
      <c r="BV38" s="89">
        <v>31.270000000000003</v>
      </c>
      <c r="BW38" s="89">
        <v>31.270000000000003</v>
      </c>
      <c r="BX38" s="89">
        <v>31.270000000000003</v>
      </c>
      <c r="BY38" s="89">
        <v>31.270000000000003</v>
      </c>
      <c r="BZ38" s="89">
        <v>31.270000000000003</v>
      </c>
      <c r="CA38" s="89">
        <v>31.270000000000003</v>
      </c>
      <c r="CB38" s="89">
        <v>31.270000000000003</v>
      </c>
      <c r="CC38" s="89">
        <v>31.270000000000003</v>
      </c>
      <c r="CD38" s="89">
        <v>31.270000000000003</v>
      </c>
      <c r="CE38" s="89">
        <v>31.270000000000003</v>
      </c>
      <c r="CF38" s="89">
        <v>0</v>
      </c>
      <c r="CG38" s="89">
        <v>0</v>
      </c>
      <c r="CH38" s="89">
        <v>0</v>
      </c>
      <c r="CM38" s="41"/>
      <c r="CN38" s="44" t="str">
        <f t="shared" si="31"/>
        <v>af</v>
      </c>
      <c r="CO38" s="45">
        <f t="shared" si="5"/>
        <v>131</v>
      </c>
      <c r="CP38" s="44" t="str">
        <f t="shared" si="34"/>
        <v>DataGrowthRates!ah131</v>
      </c>
      <c r="CQ38" s="44" t="str">
        <f t="shared" si="35"/>
        <v>DataGrowthRates!ai131</v>
      </c>
      <c r="CR38" s="44" t="str">
        <f t="shared" si="36"/>
        <v>DataGrowthRates!al131</v>
      </c>
      <c r="CS38" s="3"/>
      <c r="CT38" s="49" t="s">
        <v>124</v>
      </c>
      <c r="CU38" s="142">
        <f t="shared" ca="1" si="6"/>
        <v>-10.081716707134067</v>
      </c>
      <c r="CV38" s="142">
        <f t="shared" ca="1" si="7"/>
        <v>-10.029910032014973</v>
      </c>
      <c r="CW38" s="142">
        <f t="shared" ca="1" si="8"/>
        <v>-9.5462117306307661</v>
      </c>
      <c r="CX38" s="143">
        <f t="shared" ca="1" si="32"/>
        <v>5.1806675119093981E-2</v>
      </c>
      <c r="CY38" s="143">
        <f t="shared" ca="1" si="33"/>
        <v>0.53550497650330087</v>
      </c>
      <c r="DB38" s="79">
        <f t="shared" si="37"/>
        <v>38</v>
      </c>
      <c r="DC38" s="44" t="str">
        <f t="shared" si="9"/>
        <v>DataGrowthRates!af38</v>
      </c>
      <c r="DD38" s="44" t="str">
        <f t="shared" si="38"/>
        <v>DataGrowthRates!aj38</v>
      </c>
      <c r="DE38" s="44" t="str">
        <f t="shared" si="10"/>
        <v>DataGrowthRates!ag38</v>
      </c>
      <c r="DF38" s="44" t="str">
        <f t="shared" si="11"/>
        <v>DataGrowthRates!aj38</v>
      </c>
      <c r="DG38" s="8"/>
      <c r="DH38" s="49" t="s">
        <v>124</v>
      </c>
      <c r="DI38" s="178">
        <f t="shared" ca="1" si="39"/>
        <v>31.520527609302754</v>
      </c>
      <c r="DJ38" s="178">
        <f t="shared" ca="1" si="40"/>
        <v>35.054636782421284</v>
      </c>
      <c r="DK38" s="178">
        <f t="shared" ca="1" si="41"/>
        <v>-10.081716707134067</v>
      </c>
      <c r="DL38" s="178">
        <f t="shared" ca="1" si="42"/>
        <v>31.538688251094801</v>
      </c>
      <c r="DM38" s="178">
        <f t="shared" ca="1" si="43"/>
        <v>31.674869660468239</v>
      </c>
      <c r="DN38" s="178">
        <f t="shared" ca="1" si="44"/>
        <v>1.8160641792047016E-2</v>
      </c>
      <c r="DO38" s="178">
        <f t="shared" ca="1" si="45"/>
        <v>0.15434205116548583</v>
      </c>
      <c r="DP38" s="179">
        <f t="shared" si="15"/>
        <v>31.270000000000003</v>
      </c>
    </row>
    <row r="39" spans="1:120" x14ac:dyDescent="0.3">
      <c r="A39" s="49" t="s">
        <v>125</v>
      </c>
      <c r="B39" s="59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4">
        <v>27.078476027486623</v>
      </c>
      <c r="AH39" s="100">
        <v>27.377278753378274</v>
      </c>
      <c r="AI39" s="92">
        <v>27.112444750437131</v>
      </c>
      <c r="AJ39" s="92">
        <v>27.171718790251226</v>
      </c>
      <c r="AK39" s="101">
        <v>27.171718790251226</v>
      </c>
      <c r="AL39" s="92">
        <v>27.17171879025123</v>
      </c>
      <c r="AM39" s="89">
        <v>27.091008593902139</v>
      </c>
      <c r="AN39" s="89">
        <v>27.102995046618702</v>
      </c>
      <c r="AO39" s="89">
        <v>27.102995046618702</v>
      </c>
      <c r="AP39" s="89">
        <v>27.102995046618702</v>
      </c>
      <c r="AQ39" s="89">
        <v>27.143096381505199</v>
      </c>
      <c r="AR39" s="89">
        <v>27.13026766611712</v>
      </c>
      <c r="AS39" s="89">
        <v>27.13026766611712</v>
      </c>
      <c r="AT39" s="89">
        <v>27.13026766611712</v>
      </c>
      <c r="AU39" s="89">
        <v>27.13026766611712</v>
      </c>
      <c r="AV39" s="89">
        <v>27.13026766611712</v>
      </c>
      <c r="AW39" s="89">
        <v>27.13026766611712</v>
      </c>
      <c r="AX39" s="89">
        <v>27.13026766611712</v>
      </c>
      <c r="AY39" s="89">
        <v>26.785717064141053</v>
      </c>
      <c r="AZ39" s="89">
        <v>26.765419531160461</v>
      </c>
      <c r="BA39" s="89">
        <v>26.765419531160461</v>
      </c>
      <c r="BB39" s="89">
        <v>26.765419531160461</v>
      </c>
      <c r="BC39" s="89">
        <v>26.765419531160461</v>
      </c>
      <c r="BD39" s="89">
        <v>26.765419531160461</v>
      </c>
      <c r="BE39" s="89">
        <v>26.765419531160461</v>
      </c>
      <c r="BF39" s="89">
        <v>26.765419531160461</v>
      </c>
      <c r="BG39" s="89">
        <v>26.765419531160461</v>
      </c>
      <c r="BH39" s="89">
        <v>26.765419531160461</v>
      </c>
      <c r="BI39" s="89">
        <v>26.765419531160461</v>
      </c>
      <c r="BJ39" s="89">
        <v>26.765419531160461</v>
      </c>
      <c r="BK39" s="89">
        <v>26.765419531160461</v>
      </c>
      <c r="BL39" s="89">
        <v>26.765419531160461</v>
      </c>
      <c r="BM39" s="89">
        <v>26.765419531160461</v>
      </c>
      <c r="BN39" s="89">
        <v>26.790000000000003</v>
      </c>
      <c r="BO39" s="89">
        <v>26.82</v>
      </c>
      <c r="BP39" s="89">
        <v>26.790000000000003</v>
      </c>
      <c r="BQ39" s="89">
        <v>26.790000000000003</v>
      </c>
      <c r="BR39" s="89">
        <v>26.790000000000003</v>
      </c>
      <c r="BS39" s="89">
        <v>26.790000000000003</v>
      </c>
      <c r="BT39" s="89">
        <v>26.790000000000003</v>
      </c>
      <c r="BU39" s="89">
        <v>26.790000000000003</v>
      </c>
      <c r="BV39" s="89">
        <v>26.790000000000003</v>
      </c>
      <c r="BW39" s="89">
        <v>26.790000000000003</v>
      </c>
      <c r="BX39" s="89">
        <v>26.790000000000003</v>
      </c>
      <c r="BY39" s="89">
        <v>26.790000000000003</v>
      </c>
      <c r="BZ39" s="89">
        <v>26.790000000000003</v>
      </c>
      <c r="CA39" s="89">
        <v>26.790000000000003</v>
      </c>
      <c r="CB39" s="89">
        <v>26.790000000000003</v>
      </c>
      <c r="CC39" s="89">
        <v>26.790000000000003</v>
      </c>
      <c r="CD39" s="89">
        <v>26.790000000000003</v>
      </c>
      <c r="CE39" s="89">
        <v>26.790000000000003</v>
      </c>
      <c r="CF39" s="89">
        <v>0</v>
      </c>
      <c r="CG39" s="89">
        <v>0</v>
      </c>
      <c r="CH39" s="89">
        <v>0</v>
      </c>
      <c r="CM39" s="41"/>
      <c r="CN39" s="44" t="str">
        <f t="shared" si="31"/>
        <v>ag</v>
      </c>
      <c r="CO39" s="45">
        <f t="shared" si="5"/>
        <v>132</v>
      </c>
      <c r="CP39" s="44" t="str">
        <f t="shared" si="34"/>
        <v>DataGrowthRates!ai132</v>
      </c>
      <c r="CQ39" s="44" t="str">
        <f t="shared" si="35"/>
        <v>DataGrowthRates!aj132</v>
      </c>
      <c r="CR39" s="44" t="str">
        <f t="shared" si="36"/>
        <v>DataGrowthRates!am132</v>
      </c>
      <c r="CS39" s="3"/>
      <c r="CT39" s="49" t="s">
        <v>125</v>
      </c>
      <c r="CU39" s="142">
        <f t="shared" ca="1" si="6"/>
        <v>-7.3087082414666629</v>
      </c>
      <c r="CV39" s="142">
        <f t="shared" ca="1" si="7"/>
        <v>-6.2858881013762753</v>
      </c>
      <c r="CW39" s="142">
        <f t="shared" ca="1" si="8"/>
        <v>-6.8804902507543524</v>
      </c>
      <c r="CX39" s="143">
        <f t="shared" ref="CX39:CX41" ca="1" si="46">CV39-CU39</f>
        <v>1.0228201400903876</v>
      </c>
      <c r="CY39" s="143">
        <f t="shared" ref="CY39:CY41" ca="1" si="47">CW39-CU39</f>
        <v>0.42821799071231048</v>
      </c>
      <c r="DB39" s="79">
        <f t="shared" si="37"/>
        <v>39</v>
      </c>
      <c r="DC39" s="44" t="str">
        <f t="shared" si="9"/>
        <v>DataGrowthRates!ag39</v>
      </c>
      <c r="DD39" s="44" t="str">
        <f t="shared" si="38"/>
        <v>DataGrowthRates!ak39</v>
      </c>
      <c r="DE39" s="44" t="str">
        <f t="shared" si="10"/>
        <v>DataGrowthRates!ah39</v>
      </c>
      <c r="DF39" s="44" t="str">
        <f t="shared" si="11"/>
        <v>DataGrowthRates!ak39</v>
      </c>
      <c r="DG39" s="8"/>
      <c r="DH39" s="49" t="s">
        <v>125</v>
      </c>
      <c r="DI39" s="178">
        <f t="shared" ca="1" si="39"/>
        <v>27.078476027486623</v>
      </c>
      <c r="DJ39" s="178">
        <f t="shared" ca="1" si="40"/>
        <v>29.213613829039907</v>
      </c>
      <c r="DK39" s="178">
        <f t="shared" ca="1" si="41"/>
        <v>-7.3087082414666629</v>
      </c>
      <c r="DL39" s="178">
        <f t="shared" ca="1" si="42"/>
        <v>27.377278753378274</v>
      </c>
      <c r="DM39" s="178">
        <f t="shared" ca="1" si="43"/>
        <v>27.171718790251226</v>
      </c>
      <c r="DN39" s="178">
        <f t="shared" ca="1" si="44"/>
        <v>0.29880272589165102</v>
      </c>
      <c r="DO39" s="178">
        <f t="shared" ca="1" si="45"/>
        <v>9.3242762764603526E-2</v>
      </c>
      <c r="DP39" s="179">
        <f t="shared" si="15"/>
        <v>26.790000000000003</v>
      </c>
    </row>
    <row r="40" spans="1:120" x14ac:dyDescent="0.3">
      <c r="A40" s="50" t="s">
        <v>126</v>
      </c>
      <c r="B40" s="60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102">
        <v>29.566613937638024</v>
      </c>
      <c r="AI40" s="93">
        <v>29.3185179849321</v>
      </c>
      <c r="AJ40" s="99">
        <v>29.338710700788177</v>
      </c>
      <c r="AK40" s="99">
        <v>29.338710700788177</v>
      </c>
      <c r="AL40" s="103">
        <v>29.338710700788177</v>
      </c>
      <c r="AM40" s="90">
        <v>29.417333474797424</v>
      </c>
      <c r="AN40" s="90">
        <v>29.397929242153189</v>
      </c>
      <c r="AO40" s="90">
        <v>29.397929242153189</v>
      </c>
      <c r="AP40" s="90">
        <v>29.397929242153189</v>
      </c>
      <c r="AQ40" s="90">
        <v>29.626088332103368</v>
      </c>
      <c r="AR40" s="90">
        <v>29.61325961671529</v>
      </c>
      <c r="AS40" s="90">
        <v>29.61325961671529</v>
      </c>
      <c r="AT40" s="90">
        <v>29.61325961671529</v>
      </c>
      <c r="AU40" s="90">
        <v>29.61325961671529</v>
      </c>
      <c r="AV40" s="90">
        <v>29.61325961671529</v>
      </c>
      <c r="AW40" s="90">
        <v>29.61325961671529</v>
      </c>
      <c r="AX40" s="90">
        <v>29.61325961671529</v>
      </c>
      <c r="AY40" s="90">
        <v>29.291575383836523</v>
      </c>
      <c r="AZ40" s="90">
        <v>29.36711867483497</v>
      </c>
      <c r="BA40" s="90">
        <v>29.36711867483497</v>
      </c>
      <c r="BB40" s="90">
        <v>29.36711867483497</v>
      </c>
      <c r="BC40" s="90">
        <v>29.36711867483497</v>
      </c>
      <c r="BD40" s="90">
        <v>29.36711867483497</v>
      </c>
      <c r="BE40" s="90">
        <v>29.36711867483497</v>
      </c>
      <c r="BF40" s="90">
        <v>29.36711867483497</v>
      </c>
      <c r="BG40" s="90">
        <v>29.36711867483497</v>
      </c>
      <c r="BH40" s="90">
        <v>29.36711867483497</v>
      </c>
      <c r="BI40" s="90">
        <v>29.36711867483497</v>
      </c>
      <c r="BJ40" s="90">
        <v>29.36711867483497</v>
      </c>
      <c r="BK40" s="90">
        <v>29.36711867483497</v>
      </c>
      <c r="BL40" s="90">
        <v>29.36711867483497</v>
      </c>
      <c r="BM40" s="90">
        <v>29.36711867483497</v>
      </c>
      <c r="BN40" s="90">
        <v>29.369999999999997</v>
      </c>
      <c r="BO40" s="90">
        <v>29.369999999999997</v>
      </c>
      <c r="BP40" s="90">
        <v>29.279999999999998</v>
      </c>
      <c r="BQ40" s="90">
        <v>29.279999999999998</v>
      </c>
      <c r="BR40" s="90">
        <v>29.279999999999998</v>
      </c>
      <c r="BS40" s="90">
        <v>29.279999999999998</v>
      </c>
      <c r="BT40" s="90">
        <v>29.279999999999998</v>
      </c>
      <c r="BU40" s="90">
        <v>29.279999999999998</v>
      </c>
      <c r="BV40" s="90">
        <v>29.279999999999998</v>
      </c>
      <c r="BW40" s="90">
        <v>29.279999999999998</v>
      </c>
      <c r="BX40" s="90">
        <v>29.279999999999998</v>
      </c>
      <c r="BY40" s="90">
        <v>29.279999999999998</v>
      </c>
      <c r="BZ40" s="90">
        <v>29.279999999999998</v>
      </c>
      <c r="CA40" s="90">
        <v>29.279999999999998</v>
      </c>
      <c r="CB40" s="90">
        <v>29.279999999999998</v>
      </c>
      <c r="CC40" s="90">
        <v>29.279999999999998</v>
      </c>
      <c r="CD40" s="90">
        <v>29.279999999999998</v>
      </c>
      <c r="CE40" s="90">
        <v>29.279999999999998</v>
      </c>
      <c r="CF40" s="90">
        <v>0</v>
      </c>
      <c r="CG40" s="90">
        <v>0</v>
      </c>
      <c r="CH40" s="90">
        <v>0</v>
      </c>
      <c r="CM40" s="41"/>
      <c r="CN40" s="44" t="str">
        <f t="shared" si="31"/>
        <v>ah</v>
      </c>
      <c r="CO40" s="45">
        <f t="shared" si="5"/>
        <v>133</v>
      </c>
      <c r="CP40" s="44" t="str">
        <f t="shared" si="34"/>
        <v>DataGrowthRates!aj133</v>
      </c>
      <c r="CQ40" s="44" t="str">
        <f t="shared" si="35"/>
        <v>DataGrowthRates!ak133</v>
      </c>
      <c r="CR40" s="44" t="str">
        <f t="shared" si="36"/>
        <v>DataGrowthRates!an133</v>
      </c>
      <c r="CS40" s="3"/>
      <c r="CT40" s="50" t="s">
        <v>126</v>
      </c>
      <c r="CU40" s="155">
        <f t="shared" ca="1" si="6"/>
        <v>-14.131657988847129</v>
      </c>
      <c r="CV40" s="155">
        <f t="shared" ca="1" si="7"/>
        <v>-14.741946182892361</v>
      </c>
      <c r="CW40" s="155">
        <f t="shared" ca="1" si="8"/>
        <v>-14.677726461998544</v>
      </c>
      <c r="CX40" s="156">
        <f t="shared" ca="1" si="46"/>
        <v>-0.61028819404523205</v>
      </c>
      <c r="CY40" s="156">
        <f t="shared" ca="1" si="47"/>
        <v>-0.54606847315141493</v>
      </c>
      <c r="DB40" s="79">
        <f t="shared" si="37"/>
        <v>40</v>
      </c>
      <c r="DC40" s="44" t="str">
        <f t="shared" si="9"/>
        <v>DataGrowthRates!ah40</v>
      </c>
      <c r="DD40" s="44" t="str">
        <f t="shared" si="38"/>
        <v>DataGrowthRates!al40</v>
      </c>
      <c r="DE40" s="44" t="str">
        <f t="shared" si="10"/>
        <v>DataGrowthRates!ai40</v>
      </c>
      <c r="DF40" s="44" t="str">
        <f t="shared" si="11"/>
        <v>DataGrowthRates!al40</v>
      </c>
      <c r="DG40" s="8"/>
      <c r="DH40" s="50" t="s">
        <v>126</v>
      </c>
      <c r="DI40" s="180">
        <f t="shared" ca="1" si="39"/>
        <v>29.566613937638024</v>
      </c>
      <c r="DJ40" s="180">
        <f t="shared" ca="1" si="40"/>
        <v>34.432496593212214</v>
      </c>
      <c r="DK40" s="180">
        <f t="shared" ca="1" si="41"/>
        <v>-14.131657988847129</v>
      </c>
      <c r="DL40" s="180">
        <f ca="1">INDIRECT(DE40)</f>
        <v>29.3185179849321</v>
      </c>
      <c r="DM40" s="180">
        <f t="shared" ca="1" si="43"/>
        <v>29.338710700788177</v>
      </c>
      <c r="DN40" s="180">
        <f t="shared" ca="1" si="44"/>
        <v>-0.24809595270592411</v>
      </c>
      <c r="DO40" s="180">
        <f t="shared" ca="1" si="45"/>
        <v>-0.2279032368498477</v>
      </c>
      <c r="DP40" s="179">
        <f t="shared" si="15"/>
        <v>29.279999999999998</v>
      </c>
    </row>
    <row r="41" spans="1:120" x14ac:dyDescent="0.3">
      <c r="A41" s="51" t="s">
        <v>128</v>
      </c>
      <c r="B41" s="59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4">
        <v>30.374424437602713</v>
      </c>
      <c r="AJ41" s="100">
        <v>30.430324386029319</v>
      </c>
      <c r="AK41" s="92">
        <v>30.456224240993688</v>
      </c>
      <c r="AL41" s="92">
        <v>30.297599067210953</v>
      </c>
      <c r="AM41" s="91">
        <v>30.353697673336587</v>
      </c>
      <c r="AN41" s="104">
        <v>30.357137206379125</v>
      </c>
      <c r="AO41" s="104">
        <v>30.357137206379125</v>
      </c>
      <c r="AP41" s="92">
        <v>30.357137206379125</v>
      </c>
      <c r="AQ41" s="113">
        <v>30.668426944279599</v>
      </c>
      <c r="AR41" s="113">
        <v>30.667777965902964</v>
      </c>
      <c r="AS41" s="113">
        <v>30.667777965902964</v>
      </c>
      <c r="AT41" s="113">
        <v>30.667777965902964</v>
      </c>
      <c r="AU41" s="113">
        <v>30.752574298762664</v>
      </c>
      <c r="AV41" s="113">
        <v>30.752574298762664</v>
      </c>
      <c r="AW41" s="113">
        <v>30.752574298762664</v>
      </c>
      <c r="AX41" s="113">
        <v>30.752574298762664</v>
      </c>
      <c r="AY41" s="113">
        <v>30.436868448527786</v>
      </c>
      <c r="AZ41" s="113">
        <v>30.435034239107939</v>
      </c>
      <c r="BA41" s="113">
        <v>30.435034239107939</v>
      </c>
      <c r="BB41" s="113">
        <v>30.435034239107939</v>
      </c>
      <c r="BC41" s="113">
        <v>30.435034239107939</v>
      </c>
      <c r="BD41" s="113">
        <v>30.435034239107939</v>
      </c>
      <c r="BE41" s="113">
        <v>30.435034239107939</v>
      </c>
      <c r="BF41" s="113">
        <v>30.435034239107939</v>
      </c>
      <c r="BG41" s="113">
        <v>30.435034239107939</v>
      </c>
      <c r="BH41" s="113">
        <v>30.435034239107939</v>
      </c>
      <c r="BI41" s="113">
        <v>30.435034239107939</v>
      </c>
      <c r="BJ41" s="113">
        <v>30.435034239107939</v>
      </c>
      <c r="BK41" s="113">
        <v>30.435034239107939</v>
      </c>
      <c r="BL41" s="113">
        <v>30.435034239107939</v>
      </c>
      <c r="BM41" s="113">
        <v>30.435034239107939</v>
      </c>
      <c r="BN41" s="113">
        <v>30.439999999999998</v>
      </c>
      <c r="BO41" s="113">
        <v>30.260000000000005</v>
      </c>
      <c r="BP41" s="113">
        <v>30.14</v>
      </c>
      <c r="BQ41" s="113">
        <v>30.14</v>
      </c>
      <c r="BR41" s="113">
        <v>30.14</v>
      </c>
      <c r="BS41" s="113">
        <v>30.14</v>
      </c>
      <c r="BT41" s="113">
        <v>30.14</v>
      </c>
      <c r="BU41" s="113">
        <v>30.14</v>
      </c>
      <c r="BV41" s="113">
        <v>30.14</v>
      </c>
      <c r="BW41" s="113">
        <v>30.14</v>
      </c>
      <c r="BX41" s="113">
        <v>30.14</v>
      </c>
      <c r="BY41" s="113">
        <v>30.14</v>
      </c>
      <c r="BZ41" s="113">
        <v>30.14</v>
      </c>
      <c r="CA41" s="113">
        <v>30.14</v>
      </c>
      <c r="CB41" s="113">
        <v>30.14</v>
      </c>
      <c r="CC41" s="113">
        <v>30.14</v>
      </c>
      <c r="CD41" s="113">
        <v>30.14</v>
      </c>
      <c r="CE41" s="113">
        <v>30.14</v>
      </c>
      <c r="CF41" s="113">
        <v>0</v>
      </c>
      <c r="CG41" s="113">
        <v>0</v>
      </c>
      <c r="CH41" s="113">
        <v>0</v>
      </c>
      <c r="CM41" s="41"/>
      <c r="CN41" s="44" t="str">
        <f t="shared" si="31"/>
        <v>ai</v>
      </c>
      <c r="CO41" s="45">
        <f t="shared" si="5"/>
        <v>134</v>
      </c>
      <c r="CP41" s="44" t="str">
        <f t="shared" si="34"/>
        <v>DataGrowthRates!ak134</v>
      </c>
      <c r="CQ41" s="44" t="str">
        <f t="shared" si="35"/>
        <v>DataGrowthRates!al134</v>
      </c>
      <c r="CR41" s="44" t="str">
        <f t="shared" si="36"/>
        <v>DataGrowthRates!ao134</v>
      </c>
      <c r="CS41" s="3"/>
      <c r="CT41" s="49" t="s">
        <v>128</v>
      </c>
      <c r="CU41" s="142">
        <f t="shared" ca="1" si="6"/>
        <v>-10.401487065441803</v>
      </c>
      <c r="CV41" s="142">
        <f t="shared" ca="1" si="7"/>
        <v>-10.38798347587022</v>
      </c>
      <c r="CW41" s="142">
        <f t="shared" ca="1" si="8"/>
        <v>-10.618349059481888</v>
      </c>
      <c r="CX41" s="143">
        <f t="shared" ca="1" si="46"/>
        <v>1.3503589571582708E-2</v>
      </c>
      <c r="CY41" s="143">
        <f t="shared" ca="1" si="47"/>
        <v>-0.21686199404008555</v>
      </c>
      <c r="DB41" s="79">
        <f t="shared" si="37"/>
        <v>41</v>
      </c>
      <c r="DC41" s="44" t="str">
        <f t="shared" si="9"/>
        <v>DataGrowthRates!ai41</v>
      </c>
      <c r="DD41" s="44" t="str">
        <f t="shared" si="38"/>
        <v>DataGrowthRates!am41</v>
      </c>
      <c r="DE41" s="44" t="str">
        <f t="shared" si="10"/>
        <v>DataGrowthRates!aj41</v>
      </c>
      <c r="DF41" s="44" t="str">
        <f t="shared" si="11"/>
        <v>DataGrowthRates!am41</v>
      </c>
      <c r="DG41" s="8"/>
      <c r="DH41" s="49" t="s">
        <v>128</v>
      </c>
      <c r="DI41" s="178">
        <f ca="1">INDIRECT(DC41)</f>
        <v>30.374424437602713</v>
      </c>
      <c r="DJ41" s="178">
        <f t="shared" ref="DJ41:DJ44" ca="1" si="48">INDIRECT(DD37)</f>
        <v>33.90058991245521</v>
      </c>
      <c r="DK41" s="178">
        <f t="shared" ref="DK41:DK44" ca="1" si="49">(DI41-DJ41)*100/DJ41</f>
        <v>-10.401487065441803</v>
      </c>
      <c r="DL41" s="178">
        <f t="shared" ref="DL41:DL44" ca="1" si="50">INDIRECT(DE41)</f>
        <v>30.430324386029319</v>
      </c>
      <c r="DM41" s="178">
        <f t="shared" ref="DM41:DM44" ca="1" si="51">INDIRECT(DF41)</f>
        <v>30.353697673336587</v>
      </c>
      <c r="DN41" s="178">
        <f t="shared" ref="DN41:DN44" ca="1" si="52">(DL41-DI41)</f>
        <v>5.5899948426606727E-2</v>
      </c>
      <c r="DO41" s="178">
        <f t="shared" ref="DO41:DO44" ca="1" si="53">(DM41-DI41)</f>
        <v>-2.0726764266125741E-2</v>
      </c>
      <c r="DP41" s="179">
        <f t="shared" ref="DP41:DP72" si="54">CE41</f>
        <v>30.14</v>
      </c>
    </row>
    <row r="42" spans="1:120" x14ac:dyDescent="0.3">
      <c r="A42" s="49" t="s">
        <v>129</v>
      </c>
      <c r="B42" s="59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4">
        <v>28.68693952156066</v>
      </c>
      <c r="AK42" s="100">
        <v>28.728658831861956</v>
      </c>
      <c r="AL42" s="92">
        <v>28.840054558188925</v>
      </c>
      <c r="AM42" s="92">
        <v>29.052086960254371</v>
      </c>
      <c r="AN42" s="101">
        <v>29.062226123016153</v>
      </c>
      <c r="AO42" s="92">
        <v>29.062226123016153</v>
      </c>
      <c r="AP42" s="92">
        <v>29.062226123016153</v>
      </c>
      <c r="AQ42" s="89">
        <v>29.154947990539455</v>
      </c>
      <c r="AR42" s="89">
        <v>29.128729357964474</v>
      </c>
      <c r="AS42" s="89">
        <v>29.128729357964474</v>
      </c>
      <c r="AT42" s="89">
        <v>29.128729357964474</v>
      </c>
      <c r="AU42" s="89">
        <v>29.161681919916013</v>
      </c>
      <c r="AV42" s="89">
        <v>29.161681919916013</v>
      </c>
      <c r="AW42" s="89">
        <v>29.161681919916013</v>
      </c>
      <c r="AX42" s="89">
        <v>29.161681919916013</v>
      </c>
      <c r="AY42" s="89">
        <v>28.853969196249778</v>
      </c>
      <c r="AZ42" s="89">
        <v>28.847548159187703</v>
      </c>
      <c r="BA42" s="89">
        <v>28.847548159187703</v>
      </c>
      <c r="BB42" s="89">
        <v>28.847548159187703</v>
      </c>
      <c r="BC42" s="89">
        <v>28.847548159187703</v>
      </c>
      <c r="BD42" s="89">
        <v>28.847548159187703</v>
      </c>
      <c r="BE42" s="89">
        <v>28.847548159187703</v>
      </c>
      <c r="BF42" s="89">
        <v>28.847548159187703</v>
      </c>
      <c r="BG42" s="89">
        <v>28.847548159187703</v>
      </c>
      <c r="BH42" s="89">
        <v>28.847548159187703</v>
      </c>
      <c r="BI42" s="89">
        <v>28.847548159187703</v>
      </c>
      <c r="BJ42" s="89">
        <v>28.847548159187703</v>
      </c>
      <c r="BK42" s="89">
        <v>28.847548159187703</v>
      </c>
      <c r="BL42" s="89">
        <v>28.847548159187703</v>
      </c>
      <c r="BM42" s="89">
        <v>28.847548159187703</v>
      </c>
      <c r="BN42" s="89">
        <v>28.849999999999994</v>
      </c>
      <c r="BO42" s="89">
        <v>28.849999999999994</v>
      </c>
      <c r="BP42" s="89">
        <v>28.79</v>
      </c>
      <c r="BQ42" s="89">
        <v>28.79</v>
      </c>
      <c r="BR42" s="89">
        <v>28.79</v>
      </c>
      <c r="BS42" s="89">
        <v>28.79</v>
      </c>
      <c r="BT42" s="89">
        <v>28.79</v>
      </c>
      <c r="BU42" s="89">
        <v>28.79</v>
      </c>
      <c r="BV42" s="89">
        <v>28.79</v>
      </c>
      <c r="BW42" s="89">
        <v>28.79</v>
      </c>
      <c r="BX42" s="89">
        <v>28.79</v>
      </c>
      <c r="BY42" s="89">
        <v>28.79</v>
      </c>
      <c r="BZ42" s="89">
        <v>28.79</v>
      </c>
      <c r="CA42" s="89">
        <v>28.79</v>
      </c>
      <c r="CB42" s="89">
        <v>28.79</v>
      </c>
      <c r="CC42" s="89">
        <v>28.79</v>
      </c>
      <c r="CD42" s="89">
        <v>28.79</v>
      </c>
      <c r="CE42" s="89">
        <v>28.79</v>
      </c>
      <c r="CF42" s="89">
        <v>0</v>
      </c>
      <c r="CG42" s="89">
        <v>0</v>
      </c>
      <c r="CH42" s="89">
        <v>0</v>
      </c>
      <c r="CM42" s="41"/>
      <c r="CN42" s="44" t="str">
        <f t="shared" si="31"/>
        <v>aj</v>
      </c>
      <c r="CO42" s="45">
        <f t="shared" si="5"/>
        <v>135</v>
      </c>
      <c r="CP42" s="44" t="str">
        <f t="shared" si="34"/>
        <v>DataGrowthRates!al135</v>
      </c>
      <c r="CQ42" s="44" t="str">
        <f t="shared" si="35"/>
        <v>DataGrowthRates!am135</v>
      </c>
      <c r="CR42" s="44" t="str">
        <f>CR$4&amp;CN48&amp;CO42</f>
        <v>DataGrowthRates!ap135</v>
      </c>
      <c r="CS42" s="3"/>
      <c r="CT42" s="49" t="s">
        <v>129</v>
      </c>
      <c r="CU42" s="142">
        <f t="shared" ca="1" si="6"/>
        <v>-9.4331252849215659</v>
      </c>
      <c r="CV42" s="142">
        <f t="shared" ca="1" si="7"/>
        <v>-9.3014142131839481</v>
      </c>
      <c r="CW42" s="142">
        <f t="shared" ca="1" si="8"/>
        <v>-8.0346121902801819</v>
      </c>
      <c r="CX42" s="143">
        <f t="shared" ref="CX42:CX44" ca="1" si="55">CV42-CU42</f>
        <v>0.13171107173761776</v>
      </c>
      <c r="CY42" s="143">
        <f t="shared" ref="CY42:CY44" ca="1" si="56">CW42-CU42</f>
        <v>1.398513094641384</v>
      </c>
      <c r="DB42" s="79">
        <f t="shared" si="37"/>
        <v>42</v>
      </c>
      <c r="DC42" s="44" t="str">
        <f t="shared" si="9"/>
        <v>DataGrowthRates!aj42</v>
      </c>
      <c r="DD42" s="44" t="str">
        <f t="shared" si="38"/>
        <v>DataGrowthRates!an42</v>
      </c>
      <c r="DE42" s="44" t="str">
        <f t="shared" si="10"/>
        <v>DataGrowthRates!ak42</v>
      </c>
      <c r="DF42" s="44" t="str">
        <f t="shared" si="11"/>
        <v>DataGrowthRates!an42</v>
      </c>
      <c r="DH42" s="49" t="s">
        <v>129</v>
      </c>
      <c r="DI42" s="178">
        <f t="shared" ref="DI42:DI44" ca="1" si="57">INDIRECT(DC42)</f>
        <v>28.68693952156066</v>
      </c>
      <c r="DJ42" s="178">
        <f t="shared" ca="1" si="48"/>
        <v>31.674869660468239</v>
      </c>
      <c r="DK42" s="178">
        <f t="shared" ca="1" si="49"/>
        <v>-9.4331252849215659</v>
      </c>
      <c r="DL42" s="178">
        <f t="shared" ca="1" si="50"/>
        <v>28.728658831861956</v>
      </c>
      <c r="DM42" s="178">
        <f t="shared" ca="1" si="51"/>
        <v>29.062226123016153</v>
      </c>
      <c r="DN42" s="178">
        <f t="shared" ca="1" si="52"/>
        <v>4.1719310301296275E-2</v>
      </c>
      <c r="DO42" s="178">
        <f t="shared" ca="1" si="53"/>
        <v>0.37528660145549253</v>
      </c>
      <c r="DP42" s="179">
        <f t="shared" si="54"/>
        <v>28.79</v>
      </c>
    </row>
    <row r="43" spans="1:120" x14ac:dyDescent="0.3">
      <c r="A43" s="49" t="s">
        <v>130</v>
      </c>
      <c r="B43" s="59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4">
        <v>25.572051459748678</v>
      </c>
      <c r="AL43" s="100">
        <v>25.594597974587117</v>
      </c>
      <c r="AM43" s="92">
        <v>25.57691945045579</v>
      </c>
      <c r="AN43" s="92">
        <v>25.591102916922395</v>
      </c>
      <c r="AO43" s="101">
        <v>25.591102916922395</v>
      </c>
      <c r="AP43" s="92">
        <v>25.591102916922395</v>
      </c>
      <c r="AQ43" s="89">
        <v>25.59368711053034</v>
      </c>
      <c r="AR43" s="89">
        <v>25.567590814008689</v>
      </c>
      <c r="AS43" s="89">
        <v>25.567590814008689</v>
      </c>
      <c r="AT43" s="89">
        <v>25.567590814008689</v>
      </c>
      <c r="AU43" s="89">
        <v>25.578656882082619</v>
      </c>
      <c r="AV43" s="89">
        <v>25.578656882082619</v>
      </c>
      <c r="AW43" s="89">
        <v>25.578656882082619</v>
      </c>
      <c r="AX43" s="89">
        <v>25.578656882082619</v>
      </c>
      <c r="AY43" s="89">
        <v>25.307247409674169</v>
      </c>
      <c r="AZ43" s="89">
        <v>25.29678341963514</v>
      </c>
      <c r="BA43" s="89">
        <v>25.29678341963514</v>
      </c>
      <c r="BB43" s="89">
        <v>25.29678341963514</v>
      </c>
      <c r="BC43" s="89">
        <v>25.29678341963514</v>
      </c>
      <c r="BD43" s="89">
        <v>25.29678341963514</v>
      </c>
      <c r="BE43" s="89">
        <v>25.29678341963514</v>
      </c>
      <c r="BF43" s="89">
        <v>25.29678341963514</v>
      </c>
      <c r="BG43" s="89">
        <v>25.29678341963514</v>
      </c>
      <c r="BH43" s="89">
        <v>25.29678341963514</v>
      </c>
      <c r="BI43" s="89">
        <v>25.29678341963514</v>
      </c>
      <c r="BJ43" s="89">
        <v>25.29678341963514</v>
      </c>
      <c r="BK43" s="89">
        <v>25.29678341963514</v>
      </c>
      <c r="BL43" s="89">
        <v>25.29678341963514</v>
      </c>
      <c r="BM43" s="89">
        <v>25.29678341963514</v>
      </c>
      <c r="BN43" s="89">
        <v>25.310000000000002</v>
      </c>
      <c r="BO43" s="89">
        <v>25.310000000000002</v>
      </c>
      <c r="BP43" s="89">
        <v>25.310000000000002</v>
      </c>
      <c r="BQ43" s="89">
        <v>25.310000000000002</v>
      </c>
      <c r="BR43" s="89">
        <v>25.310000000000002</v>
      </c>
      <c r="BS43" s="89">
        <v>25.310000000000002</v>
      </c>
      <c r="BT43" s="89">
        <v>25.310000000000002</v>
      </c>
      <c r="BU43" s="89">
        <v>25.310000000000002</v>
      </c>
      <c r="BV43" s="89">
        <v>25.310000000000002</v>
      </c>
      <c r="BW43" s="89">
        <v>25.310000000000002</v>
      </c>
      <c r="BX43" s="89">
        <v>25.310000000000002</v>
      </c>
      <c r="BY43" s="89">
        <v>25.310000000000002</v>
      </c>
      <c r="BZ43" s="89">
        <v>25.310000000000002</v>
      </c>
      <c r="CA43" s="89">
        <v>25.310000000000002</v>
      </c>
      <c r="CB43" s="89">
        <v>25.310000000000002</v>
      </c>
      <c r="CC43" s="89">
        <v>25.310000000000002</v>
      </c>
      <c r="CD43" s="89">
        <v>25.310000000000002</v>
      </c>
      <c r="CE43" s="89">
        <v>25.310000000000002</v>
      </c>
      <c r="CF43" s="89">
        <v>0</v>
      </c>
      <c r="CG43" s="89">
        <v>0</v>
      </c>
      <c r="CH43" s="89">
        <v>0</v>
      </c>
      <c r="CM43" s="42"/>
      <c r="CN43" s="44" t="str">
        <f t="shared" si="31"/>
        <v>ak</v>
      </c>
      <c r="CO43" s="45">
        <f t="shared" si="5"/>
        <v>136</v>
      </c>
      <c r="CP43" s="44" t="str">
        <f t="shared" si="34"/>
        <v>DataGrowthRates!am136</v>
      </c>
      <c r="CQ43" s="44" t="str">
        <f t="shared" si="35"/>
        <v>DataGrowthRates!an136</v>
      </c>
      <c r="CR43" s="44" t="str">
        <f t="shared" si="36"/>
        <v>DataGrowthRates!aq136</v>
      </c>
      <c r="CS43" s="3"/>
      <c r="CT43" s="49" t="s">
        <v>130</v>
      </c>
      <c r="CU43" s="142">
        <f t="shared" ca="1" si="6"/>
        <v>-5.8872511630603324</v>
      </c>
      <c r="CV43" s="142">
        <f t="shared" ca="1" si="7"/>
        <v>-5.8042732881143992</v>
      </c>
      <c r="CW43" s="142">
        <f t="shared" ca="1" si="8"/>
        <v>-5.5783212412346517</v>
      </c>
      <c r="CX43" s="143">
        <f t="shared" ca="1" si="55"/>
        <v>8.2977874945933117E-2</v>
      </c>
      <c r="CY43" s="143">
        <f t="shared" ca="1" si="56"/>
        <v>0.30892992182568069</v>
      </c>
      <c r="DB43" s="79">
        <f t="shared" si="37"/>
        <v>43</v>
      </c>
      <c r="DC43" s="44" t="str">
        <f t="shared" si="9"/>
        <v>DataGrowthRates!ak43</v>
      </c>
      <c r="DD43" s="44" t="str">
        <f t="shared" si="38"/>
        <v>DataGrowthRates!ao43</v>
      </c>
      <c r="DE43" s="44" t="str">
        <f t="shared" si="10"/>
        <v>DataGrowthRates!al43</v>
      </c>
      <c r="DF43" s="44" t="str">
        <f t="shared" si="11"/>
        <v>DataGrowthRates!ao43</v>
      </c>
      <c r="DH43" s="49" t="s">
        <v>130</v>
      </c>
      <c r="DI43" s="178">
        <f t="shared" ca="1" si="57"/>
        <v>25.572051459748678</v>
      </c>
      <c r="DJ43" s="178">
        <f t="shared" ca="1" si="48"/>
        <v>27.171718790251226</v>
      </c>
      <c r="DK43" s="178">
        <f t="shared" ca="1" si="49"/>
        <v>-5.8872511630603324</v>
      </c>
      <c r="DL43" s="178">
        <f t="shared" ca="1" si="50"/>
        <v>25.594597974587117</v>
      </c>
      <c r="DM43" s="178">
        <f t="shared" ca="1" si="51"/>
        <v>25.591102916922395</v>
      </c>
      <c r="DN43" s="178">
        <f t="shared" ca="1" si="52"/>
        <v>2.2546514838438725E-2</v>
      </c>
      <c r="DO43" s="178">
        <f t="shared" ca="1" si="53"/>
        <v>1.9051457173716813E-2</v>
      </c>
      <c r="DP43" s="179">
        <f t="shared" si="54"/>
        <v>25.310000000000002</v>
      </c>
    </row>
    <row r="44" spans="1:120" x14ac:dyDescent="0.3">
      <c r="A44" s="50" t="s">
        <v>131</v>
      </c>
      <c r="B44" s="60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102">
        <v>29.302820750300825</v>
      </c>
      <c r="AM44" s="93">
        <v>29.31583206886582</v>
      </c>
      <c r="AN44" s="99">
        <v>29.355716400029014</v>
      </c>
      <c r="AO44" s="99">
        <v>29.355716400029014</v>
      </c>
      <c r="AP44" s="103">
        <v>29.355716400029014</v>
      </c>
      <c r="AQ44" s="90">
        <v>29.545183545936542</v>
      </c>
      <c r="AR44" s="90">
        <v>29.544716986113073</v>
      </c>
      <c r="AS44" s="90">
        <v>29.544716986113073</v>
      </c>
      <c r="AT44" s="90">
        <v>29.544716986113073</v>
      </c>
      <c r="AU44" s="90">
        <v>29.598474437991378</v>
      </c>
      <c r="AV44" s="90">
        <v>29.598474437991378</v>
      </c>
      <c r="AW44" s="90">
        <v>29.598474437991378</v>
      </c>
      <c r="AX44" s="90">
        <v>29.598474437991378</v>
      </c>
      <c r="AY44" s="90">
        <v>29.321352161251863</v>
      </c>
      <c r="AZ44" s="90">
        <v>29.340010455071749</v>
      </c>
      <c r="BA44" s="90">
        <v>29.340010455071749</v>
      </c>
      <c r="BB44" s="90">
        <v>29.340010455071749</v>
      </c>
      <c r="BC44" s="90">
        <v>29.340010455071749</v>
      </c>
      <c r="BD44" s="90">
        <v>29.340010455071749</v>
      </c>
      <c r="BE44" s="90">
        <v>29.340010455071749</v>
      </c>
      <c r="BF44" s="90">
        <v>29.340010455071749</v>
      </c>
      <c r="BG44" s="90">
        <v>29.340010455071749</v>
      </c>
      <c r="BH44" s="90">
        <v>29.340010455071749</v>
      </c>
      <c r="BI44" s="90">
        <v>29.340010455071749</v>
      </c>
      <c r="BJ44" s="90">
        <v>29.340010455071749</v>
      </c>
      <c r="BK44" s="90">
        <v>29.340010455071749</v>
      </c>
      <c r="BL44" s="90">
        <v>29.340010455071749</v>
      </c>
      <c r="BM44" s="90">
        <v>29.340010455071749</v>
      </c>
      <c r="BN44" s="90">
        <v>29.339999999999996</v>
      </c>
      <c r="BO44" s="90">
        <v>29.28</v>
      </c>
      <c r="BP44" s="90">
        <v>29.19</v>
      </c>
      <c r="BQ44" s="90">
        <v>29.19</v>
      </c>
      <c r="BR44" s="90">
        <v>29.19</v>
      </c>
      <c r="BS44" s="90">
        <v>29.19</v>
      </c>
      <c r="BT44" s="90">
        <v>29.19</v>
      </c>
      <c r="BU44" s="90">
        <v>29.19</v>
      </c>
      <c r="BV44" s="90">
        <v>29.19</v>
      </c>
      <c r="BW44" s="90">
        <v>29.19</v>
      </c>
      <c r="BX44" s="90">
        <v>29.19</v>
      </c>
      <c r="BY44" s="90">
        <v>29.19</v>
      </c>
      <c r="BZ44" s="90">
        <v>29.19</v>
      </c>
      <c r="CA44" s="90">
        <v>29.19</v>
      </c>
      <c r="CB44" s="90">
        <v>29.19</v>
      </c>
      <c r="CC44" s="90">
        <v>29.19</v>
      </c>
      <c r="CD44" s="90">
        <v>29.19</v>
      </c>
      <c r="CE44" s="90">
        <v>29.19</v>
      </c>
      <c r="CF44" s="90">
        <v>0</v>
      </c>
      <c r="CG44" s="90">
        <v>0</v>
      </c>
      <c r="CH44" s="90">
        <v>0</v>
      </c>
      <c r="CM44" s="42"/>
      <c r="CN44" s="44" t="str">
        <f t="shared" si="31"/>
        <v>al</v>
      </c>
      <c r="CO44" s="45">
        <f t="shared" si="5"/>
        <v>137</v>
      </c>
      <c r="CP44" s="44" t="str">
        <f t="shared" si="34"/>
        <v>DataGrowthRates!an137</v>
      </c>
      <c r="CQ44" s="44" t="str">
        <f t="shared" si="35"/>
        <v>DataGrowthRates!ao137</v>
      </c>
      <c r="CR44" s="44" t="str">
        <f t="shared" si="36"/>
        <v>DataGrowthRates!ar137</v>
      </c>
      <c r="CS44" s="3"/>
      <c r="CT44" s="50" t="s">
        <v>131</v>
      </c>
      <c r="CU44" s="155">
        <f t="shared" ca="1" si="6"/>
        <v>-0.12232967853760467</v>
      </c>
      <c r="CV44" s="155">
        <f t="shared" ca="1" si="7"/>
        <v>-0.34503945103849254</v>
      </c>
      <c r="CW44" s="155">
        <f t="shared" ca="1" si="8"/>
        <v>-0.14359120935513917</v>
      </c>
      <c r="CX44" s="156">
        <f t="shared" ca="1" si="55"/>
        <v>-0.22270977250088786</v>
      </c>
      <c r="CY44" s="156">
        <f t="shared" ca="1" si="56"/>
        <v>-2.1261530817534499E-2</v>
      </c>
      <c r="DB44" s="79">
        <f t="shared" si="37"/>
        <v>44</v>
      </c>
      <c r="DC44" s="44" t="str">
        <f t="shared" si="9"/>
        <v>DataGrowthRates!al44</v>
      </c>
      <c r="DD44" s="44" t="str">
        <f t="shared" si="38"/>
        <v>DataGrowthRates!ap44</v>
      </c>
      <c r="DE44" s="44" t="str">
        <f t="shared" si="10"/>
        <v>DataGrowthRates!am44</v>
      </c>
      <c r="DF44" s="44" t="str">
        <f t="shared" si="11"/>
        <v>DataGrowthRates!ap44</v>
      </c>
      <c r="DH44" s="50" t="s">
        <v>131</v>
      </c>
      <c r="DI44" s="180">
        <f t="shared" ca="1" si="57"/>
        <v>29.302820750300825</v>
      </c>
      <c r="DJ44" s="180">
        <f t="shared" ca="1" si="48"/>
        <v>29.338710700788177</v>
      </c>
      <c r="DK44" s="180">
        <f t="shared" ca="1" si="49"/>
        <v>-0.12232967853760467</v>
      </c>
      <c r="DL44" s="180">
        <f t="shared" ca="1" si="50"/>
        <v>29.31583206886582</v>
      </c>
      <c r="DM44" s="180">
        <f t="shared" ca="1" si="51"/>
        <v>29.355716400029014</v>
      </c>
      <c r="DN44" s="180">
        <f t="shared" ca="1" si="52"/>
        <v>1.3011318564995378E-2</v>
      </c>
      <c r="DO44" s="180">
        <f t="shared" ca="1" si="53"/>
        <v>5.2895649728188943E-2</v>
      </c>
      <c r="DP44" s="179">
        <f t="shared" si="54"/>
        <v>29.19</v>
      </c>
    </row>
    <row r="45" spans="1:120" x14ac:dyDescent="0.3">
      <c r="A45" s="51" t="s">
        <v>132</v>
      </c>
      <c r="B45" s="59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4">
        <v>30.290512657633634</v>
      </c>
      <c r="AN45" s="100">
        <v>30.43525850508501</v>
      </c>
      <c r="AO45" s="92">
        <v>30.523839370117727</v>
      </c>
      <c r="AP45" s="92">
        <v>30.575846399743458</v>
      </c>
      <c r="AQ45" s="91">
        <v>30.696323475916699</v>
      </c>
      <c r="AR45" s="104">
        <v>30.719582915698368</v>
      </c>
      <c r="AS45" s="104">
        <v>30.719582915698368</v>
      </c>
      <c r="AT45" s="92">
        <v>30.748720096304801</v>
      </c>
      <c r="AU45" s="113">
        <v>30.896629340006065</v>
      </c>
      <c r="AV45" s="113">
        <v>30.896629340006065</v>
      </c>
      <c r="AW45" s="113">
        <v>30.896629340006065</v>
      </c>
      <c r="AX45" s="113">
        <v>30.896629340006065</v>
      </c>
      <c r="AY45" s="113">
        <v>30.593949591293629</v>
      </c>
      <c r="AZ45" s="113">
        <v>30.591761409763119</v>
      </c>
      <c r="BA45" s="113">
        <v>30.591761409763119</v>
      </c>
      <c r="BB45" s="113">
        <v>30.591761409763119</v>
      </c>
      <c r="BC45" s="113">
        <v>30.591761409763119</v>
      </c>
      <c r="BD45" s="113">
        <v>30.591761409763119</v>
      </c>
      <c r="BE45" s="113">
        <v>30.591761409763119</v>
      </c>
      <c r="BF45" s="113">
        <v>30.591761409763119</v>
      </c>
      <c r="BG45" s="113">
        <v>30.591761409763119</v>
      </c>
      <c r="BH45" s="113">
        <v>30.591761409763119</v>
      </c>
      <c r="BI45" s="113">
        <v>30.591761409763119</v>
      </c>
      <c r="BJ45" s="113">
        <v>30.591761409763119</v>
      </c>
      <c r="BK45" s="113">
        <v>30.591761409763119</v>
      </c>
      <c r="BL45" s="113">
        <v>30.591761409763119</v>
      </c>
      <c r="BM45" s="113">
        <v>30.591761409763119</v>
      </c>
      <c r="BN45" s="113">
        <v>30.589999999999996</v>
      </c>
      <c r="BO45" s="113">
        <v>30.439999999999998</v>
      </c>
      <c r="BP45" s="113">
        <v>30.319999999999997</v>
      </c>
      <c r="BQ45" s="113">
        <v>30.319999999999997</v>
      </c>
      <c r="BR45" s="113">
        <v>30.319999999999997</v>
      </c>
      <c r="BS45" s="113">
        <v>30.319999999999997</v>
      </c>
      <c r="BT45" s="113">
        <v>30.319999999999997</v>
      </c>
      <c r="BU45" s="113">
        <v>30.319999999999997</v>
      </c>
      <c r="BV45" s="113">
        <v>30.319999999999997</v>
      </c>
      <c r="BW45" s="113">
        <v>30.319999999999997</v>
      </c>
      <c r="BX45" s="113">
        <v>30.319999999999997</v>
      </c>
      <c r="BY45" s="113">
        <v>30.319999999999997</v>
      </c>
      <c r="BZ45" s="113">
        <v>30.319999999999997</v>
      </c>
      <c r="CA45" s="113">
        <v>30.319999999999997</v>
      </c>
      <c r="CB45" s="113">
        <v>30.319999999999997</v>
      </c>
      <c r="CC45" s="113">
        <v>30.319999999999997</v>
      </c>
      <c r="CD45" s="113">
        <v>30.319999999999997</v>
      </c>
      <c r="CE45" s="113">
        <v>30.319999999999997</v>
      </c>
      <c r="CF45" s="113">
        <v>0</v>
      </c>
      <c r="CG45" s="113">
        <v>0</v>
      </c>
      <c r="CH45" s="113">
        <v>0</v>
      </c>
      <c r="CM45" s="42"/>
      <c r="CN45" s="44" t="str">
        <f t="shared" si="31"/>
        <v>am</v>
      </c>
      <c r="CO45" s="45">
        <f t="shared" si="5"/>
        <v>138</v>
      </c>
      <c r="CP45" s="44" t="str">
        <f t="shared" si="34"/>
        <v>DataGrowthRates!ao138</v>
      </c>
      <c r="CQ45" s="44" t="str">
        <f t="shared" si="35"/>
        <v>DataGrowthRates!ap138</v>
      </c>
      <c r="CR45" s="44" t="str">
        <f t="shared" si="36"/>
        <v>DataGrowthRates!as138</v>
      </c>
      <c r="CS45" s="3"/>
      <c r="CT45" s="49" t="s">
        <v>132</v>
      </c>
      <c r="CU45" s="142">
        <f t="shared" ca="1" si="6"/>
        <v>-0.20816249928737932</v>
      </c>
      <c r="CV45" s="142">
        <f t="shared" ca="1" si="7"/>
        <v>0.25734079658034509</v>
      </c>
      <c r="CW45" s="142">
        <f t="shared" ca="1" si="8"/>
        <v>9.0961729754789666E-2</v>
      </c>
      <c r="CX45" s="143">
        <f t="shared" ref="CX45:CX58" ca="1" si="58">CV45-CU45</f>
        <v>0.46550329586772443</v>
      </c>
      <c r="CY45" s="143">
        <f t="shared" ref="CY45:CY85" ca="1" si="59">CW45-CU45</f>
        <v>0.29912422904216895</v>
      </c>
      <c r="DB45" s="79">
        <f t="shared" si="37"/>
        <v>45</v>
      </c>
      <c r="DC45" s="44" t="str">
        <f t="shared" si="9"/>
        <v>DataGrowthRates!am45</v>
      </c>
      <c r="DD45" s="44" t="str">
        <f t="shared" si="38"/>
        <v>DataGrowthRates!aq45</v>
      </c>
      <c r="DE45" s="44" t="str">
        <f t="shared" si="10"/>
        <v>DataGrowthRates!an45</v>
      </c>
      <c r="DF45" s="44" t="str">
        <f t="shared" si="11"/>
        <v>DataGrowthRates!aq45</v>
      </c>
      <c r="DH45" s="49" t="s">
        <v>132</v>
      </c>
      <c r="DI45" s="178">
        <f ca="1">INDIRECT(DC45)</f>
        <v>30.290512657633634</v>
      </c>
      <c r="DJ45" s="178">
        <f t="shared" ref="DJ45:DJ48" ca="1" si="60">INDIRECT(DD41)</f>
        <v>30.353697673336587</v>
      </c>
      <c r="DK45" s="178">
        <f t="shared" ref="DK45:DK48" ca="1" si="61">(DI45-DJ45)*100/DJ45</f>
        <v>-0.20816249928737932</v>
      </c>
      <c r="DL45" s="178">
        <f t="shared" ref="DL45:DL48" ca="1" si="62">INDIRECT(DE45)</f>
        <v>30.43525850508501</v>
      </c>
      <c r="DM45" s="178">
        <f t="shared" ref="DM45:DM48" ca="1" si="63">INDIRECT(DF45)</f>
        <v>30.696323475916699</v>
      </c>
      <c r="DN45" s="178">
        <f t="shared" ref="DN45:DN48" ca="1" si="64">(DL45-DI45)</f>
        <v>0.1447458474513752</v>
      </c>
      <c r="DO45" s="178">
        <f t="shared" ref="DO45:DO48" ca="1" si="65">(DM45-DI45)</f>
        <v>0.40581081828306509</v>
      </c>
      <c r="DP45" s="179">
        <f t="shared" si="54"/>
        <v>30.319999999999997</v>
      </c>
    </row>
    <row r="46" spans="1:120" x14ac:dyDescent="0.3">
      <c r="A46" s="49" t="s">
        <v>133</v>
      </c>
      <c r="B46" s="59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4">
        <v>28.777959672809082</v>
      </c>
      <c r="AO46" s="100">
        <v>28.828180264626482</v>
      </c>
      <c r="AP46" s="92">
        <v>28.896487216377174</v>
      </c>
      <c r="AQ46" s="92">
        <v>28.562520317484967</v>
      </c>
      <c r="AR46" s="101">
        <v>28.592209190800318</v>
      </c>
      <c r="AS46" s="92">
        <v>28.592209190800318</v>
      </c>
      <c r="AT46" s="92">
        <v>28.692121378215028</v>
      </c>
      <c r="AU46" s="89">
        <v>28.783569330509774</v>
      </c>
      <c r="AV46" s="89">
        <v>28.783569330509774</v>
      </c>
      <c r="AW46" s="89">
        <v>28.783569330509774</v>
      </c>
      <c r="AX46" s="89">
        <v>28.783569330509774</v>
      </c>
      <c r="AY46" s="89">
        <v>28.452555215522263</v>
      </c>
      <c r="AZ46" s="89">
        <v>28.406260701936326</v>
      </c>
      <c r="BA46" s="89">
        <v>28.406260701936326</v>
      </c>
      <c r="BB46" s="89">
        <v>28.406260701936326</v>
      </c>
      <c r="BC46" s="89">
        <v>28.406260701936326</v>
      </c>
      <c r="BD46" s="89">
        <v>28.406260701936326</v>
      </c>
      <c r="BE46" s="89">
        <v>28.406260701936326</v>
      </c>
      <c r="BF46" s="89">
        <v>28.406260701936326</v>
      </c>
      <c r="BG46" s="89">
        <v>28.406260701936326</v>
      </c>
      <c r="BH46" s="89">
        <v>28.406260701936326</v>
      </c>
      <c r="BI46" s="89">
        <v>28.406260701936326</v>
      </c>
      <c r="BJ46" s="89">
        <v>28.406260701936326</v>
      </c>
      <c r="BK46" s="89">
        <v>28.406260701936326</v>
      </c>
      <c r="BL46" s="89">
        <v>28.406260701936326</v>
      </c>
      <c r="BM46" s="89">
        <v>28.406260701936326</v>
      </c>
      <c r="BN46" s="89">
        <v>28.39</v>
      </c>
      <c r="BO46" s="89">
        <v>28.39</v>
      </c>
      <c r="BP46" s="89">
        <v>28.330000000000002</v>
      </c>
      <c r="BQ46" s="89">
        <v>28.330000000000002</v>
      </c>
      <c r="BR46" s="89">
        <v>28.330000000000002</v>
      </c>
      <c r="BS46" s="89">
        <v>28.330000000000002</v>
      </c>
      <c r="BT46" s="89">
        <v>28.330000000000002</v>
      </c>
      <c r="BU46" s="89">
        <v>28.330000000000002</v>
      </c>
      <c r="BV46" s="89">
        <v>28.330000000000002</v>
      </c>
      <c r="BW46" s="89">
        <v>28.330000000000002</v>
      </c>
      <c r="BX46" s="89">
        <v>28.330000000000002</v>
      </c>
      <c r="BY46" s="89">
        <v>28.330000000000002</v>
      </c>
      <c r="BZ46" s="89">
        <v>28.330000000000002</v>
      </c>
      <c r="CA46" s="89">
        <v>28.330000000000002</v>
      </c>
      <c r="CB46" s="89">
        <v>28.330000000000002</v>
      </c>
      <c r="CC46" s="89">
        <v>28.330000000000002</v>
      </c>
      <c r="CD46" s="89">
        <v>28.330000000000002</v>
      </c>
      <c r="CE46" s="89">
        <v>28.330000000000002</v>
      </c>
      <c r="CF46" s="89">
        <v>0</v>
      </c>
      <c r="CG46" s="89">
        <v>0</v>
      </c>
      <c r="CH46" s="89">
        <v>0</v>
      </c>
      <c r="CM46" s="42"/>
      <c r="CN46" s="44" t="str">
        <f t="shared" si="31"/>
        <v>an</v>
      </c>
      <c r="CO46" s="45">
        <f t="shared" si="5"/>
        <v>139</v>
      </c>
      <c r="CP46" s="44" t="str">
        <f t="shared" si="34"/>
        <v>DataGrowthRates!ap139</v>
      </c>
      <c r="CQ46" s="44" t="str">
        <f t="shared" si="35"/>
        <v>DataGrowthRates!aq139</v>
      </c>
      <c r="CR46" s="44" t="str">
        <f t="shared" si="36"/>
        <v>DataGrowthRates!at139</v>
      </c>
      <c r="CS46" s="3"/>
      <c r="CT46" s="49" t="s">
        <v>133</v>
      </c>
      <c r="CU46" s="142">
        <f t="shared" ca="1" si="6"/>
        <v>-0.97813033662257021</v>
      </c>
      <c r="CV46" s="142">
        <f t="shared" ca="1" si="7"/>
        <v>-0.80532667180755058</v>
      </c>
      <c r="CW46" s="142">
        <f t="shared" ca="1" si="8"/>
        <v>-1.8418934810744108</v>
      </c>
      <c r="CX46" s="143">
        <f t="shared" ca="1" si="58"/>
        <v>0.17280366481501963</v>
      </c>
      <c r="CY46" s="143">
        <f t="shared" ca="1" si="59"/>
        <v>-0.86376314445184055</v>
      </c>
      <c r="DB46" s="79">
        <f t="shared" si="37"/>
        <v>46</v>
      </c>
      <c r="DC46" s="44" t="str">
        <f t="shared" si="9"/>
        <v>DataGrowthRates!an46</v>
      </c>
      <c r="DD46" s="44" t="str">
        <f t="shared" si="38"/>
        <v>DataGrowthRates!ar46</v>
      </c>
      <c r="DE46" s="44" t="str">
        <f t="shared" si="10"/>
        <v>DataGrowthRates!ao46</v>
      </c>
      <c r="DF46" s="44" t="str">
        <f t="shared" si="11"/>
        <v>DataGrowthRates!ar46</v>
      </c>
      <c r="DH46" s="49" t="s">
        <v>133</v>
      </c>
      <c r="DI46" s="178">
        <f t="shared" ref="DI46:DI48" ca="1" si="66">INDIRECT(DC46)</f>
        <v>28.777959672809082</v>
      </c>
      <c r="DJ46" s="178">
        <f t="shared" ca="1" si="60"/>
        <v>29.062226123016153</v>
      </c>
      <c r="DK46" s="178">
        <f t="shared" ca="1" si="61"/>
        <v>-0.97813033662257021</v>
      </c>
      <c r="DL46" s="178">
        <f t="shared" ca="1" si="62"/>
        <v>28.828180264626482</v>
      </c>
      <c r="DM46" s="178">
        <f t="shared" ca="1" si="63"/>
        <v>28.592209190800318</v>
      </c>
      <c r="DN46" s="178">
        <f t="shared" ca="1" si="64"/>
        <v>5.0220591817399907E-2</v>
      </c>
      <c r="DO46" s="178">
        <f t="shared" ca="1" si="65"/>
        <v>-0.1857504820087641</v>
      </c>
      <c r="DP46" s="179">
        <f t="shared" si="54"/>
        <v>28.330000000000002</v>
      </c>
    </row>
    <row r="47" spans="1:120" x14ac:dyDescent="0.3">
      <c r="A47" s="49" t="s">
        <v>134</v>
      </c>
      <c r="B47" s="59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4">
        <v>24.401653953794693</v>
      </c>
      <c r="AP47" s="100">
        <v>24.43730294475704</v>
      </c>
      <c r="AQ47" s="92">
        <v>24.511690352415066</v>
      </c>
      <c r="AR47" s="92">
        <v>24.546108181644083</v>
      </c>
      <c r="AS47" s="101">
        <v>24.546108181644083</v>
      </c>
      <c r="AT47" s="92">
        <v>24.614883865886128</v>
      </c>
      <c r="AU47" s="89">
        <v>24.694620701620021</v>
      </c>
      <c r="AV47" s="89">
        <v>24.694620701620021</v>
      </c>
      <c r="AW47" s="89">
        <v>24.694620701620021</v>
      </c>
      <c r="AX47" s="89">
        <v>24.694620701620021</v>
      </c>
      <c r="AY47" s="89">
        <v>24.457018985224721</v>
      </c>
      <c r="AZ47" s="89">
        <v>24.400934189977686</v>
      </c>
      <c r="BA47" s="89">
        <v>24.400934189977686</v>
      </c>
      <c r="BB47" s="89">
        <v>24.400934189977686</v>
      </c>
      <c r="BC47" s="89">
        <v>24.400934189977686</v>
      </c>
      <c r="BD47" s="89">
        <v>24.400934189977686</v>
      </c>
      <c r="BE47" s="89">
        <v>24.400934189977686</v>
      </c>
      <c r="BF47" s="89">
        <v>24.400934189977686</v>
      </c>
      <c r="BG47" s="89">
        <v>24.400934189977686</v>
      </c>
      <c r="BH47" s="89">
        <v>24.400934189977686</v>
      </c>
      <c r="BI47" s="89">
        <v>24.400934189977686</v>
      </c>
      <c r="BJ47" s="89">
        <v>24.400934189977686</v>
      </c>
      <c r="BK47" s="89">
        <v>24.400934189977686</v>
      </c>
      <c r="BL47" s="89">
        <v>24.400934189977686</v>
      </c>
      <c r="BM47" s="89">
        <v>24.400934189977686</v>
      </c>
      <c r="BN47" s="89">
        <v>24.4</v>
      </c>
      <c r="BO47" s="89">
        <v>24.43</v>
      </c>
      <c r="BP47" s="89">
        <v>24.4</v>
      </c>
      <c r="BQ47" s="89">
        <v>24.4</v>
      </c>
      <c r="BR47" s="89">
        <v>24.4</v>
      </c>
      <c r="BS47" s="89">
        <v>24.4</v>
      </c>
      <c r="BT47" s="89">
        <v>24.4</v>
      </c>
      <c r="BU47" s="89">
        <v>24.4</v>
      </c>
      <c r="BV47" s="89">
        <v>24.4</v>
      </c>
      <c r="BW47" s="89">
        <v>24.4</v>
      </c>
      <c r="BX47" s="89">
        <v>24.4</v>
      </c>
      <c r="BY47" s="89">
        <v>24.4</v>
      </c>
      <c r="BZ47" s="89">
        <v>24.4</v>
      </c>
      <c r="CA47" s="89">
        <v>24.4</v>
      </c>
      <c r="CB47" s="89">
        <v>24.4</v>
      </c>
      <c r="CC47" s="89">
        <v>24.4</v>
      </c>
      <c r="CD47" s="89">
        <v>24.4</v>
      </c>
      <c r="CE47" s="89">
        <v>24.4</v>
      </c>
      <c r="CF47" s="89">
        <v>0</v>
      </c>
      <c r="CG47" s="89">
        <v>0</v>
      </c>
      <c r="CH47" s="89">
        <v>0</v>
      </c>
      <c r="CM47" s="42"/>
      <c r="CN47" s="44" t="str">
        <f t="shared" si="31"/>
        <v>ao</v>
      </c>
      <c r="CO47" s="45">
        <f t="shared" si="5"/>
        <v>140</v>
      </c>
      <c r="CP47" s="44" t="str">
        <f t="shared" si="34"/>
        <v>DataGrowthRates!aq140</v>
      </c>
      <c r="CQ47" s="44" t="str">
        <f t="shared" si="35"/>
        <v>DataGrowthRates!ar140</v>
      </c>
      <c r="CR47" s="44" t="str">
        <f t="shared" si="36"/>
        <v>DataGrowthRates!au140</v>
      </c>
      <c r="CS47" s="3"/>
      <c r="CT47" s="49" t="s">
        <v>134</v>
      </c>
      <c r="CU47" s="142">
        <f t="shared" ca="1" si="6"/>
        <v>-4.6479003542327462</v>
      </c>
      <c r="CV47" s="142">
        <f t="shared" ca="1" si="7"/>
        <v>-4.5085980698486923</v>
      </c>
      <c r="CW47" s="142">
        <f t="shared" ca="1" si="8"/>
        <v>-3.9952244221810966</v>
      </c>
      <c r="CX47" s="143">
        <f t="shared" ca="1" si="58"/>
        <v>0.1393022843840539</v>
      </c>
      <c r="CY47" s="143">
        <f t="shared" ca="1" si="59"/>
        <v>0.65267593205164953</v>
      </c>
      <c r="DB47" s="79">
        <f t="shared" si="37"/>
        <v>47</v>
      </c>
      <c r="DC47" s="44" t="str">
        <f t="shared" si="9"/>
        <v>DataGrowthRates!ao47</v>
      </c>
      <c r="DD47" s="44" t="str">
        <f t="shared" si="38"/>
        <v>DataGrowthRates!as47</v>
      </c>
      <c r="DE47" s="44" t="str">
        <f t="shared" si="10"/>
        <v>DataGrowthRates!ap47</v>
      </c>
      <c r="DF47" s="44" t="str">
        <f t="shared" si="11"/>
        <v>DataGrowthRates!as47</v>
      </c>
      <c r="DH47" s="49" t="s">
        <v>134</v>
      </c>
      <c r="DI47" s="178">
        <f t="shared" ca="1" si="66"/>
        <v>24.401653953794693</v>
      </c>
      <c r="DJ47" s="178">
        <f t="shared" ca="1" si="60"/>
        <v>25.591102916922395</v>
      </c>
      <c r="DK47" s="178">
        <f t="shared" ca="1" si="61"/>
        <v>-4.6479003542327462</v>
      </c>
      <c r="DL47" s="178">
        <f t="shared" ca="1" si="62"/>
        <v>24.43730294475704</v>
      </c>
      <c r="DM47" s="178">
        <f t="shared" ca="1" si="63"/>
        <v>24.546108181644083</v>
      </c>
      <c r="DN47" s="178">
        <f t="shared" ca="1" si="64"/>
        <v>3.5648990962346971E-2</v>
      </c>
      <c r="DO47" s="178">
        <f t="shared" ca="1" si="65"/>
        <v>0.14445422784939055</v>
      </c>
      <c r="DP47" s="179">
        <f t="shared" si="54"/>
        <v>24.4</v>
      </c>
    </row>
    <row r="48" spans="1:120" x14ac:dyDescent="0.3">
      <c r="A48" s="50" t="s">
        <v>135</v>
      </c>
      <c r="B48" s="60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102">
        <v>28.708438822908168</v>
      </c>
      <c r="AQ48" s="93">
        <v>29.02373810921155</v>
      </c>
      <c r="AR48" s="99">
        <v>29.052434142546524</v>
      </c>
      <c r="AS48" s="99">
        <v>29.052434142546524</v>
      </c>
      <c r="AT48" s="103">
        <v>29.103286688436576</v>
      </c>
      <c r="AU48" s="90">
        <v>29.251130454294483</v>
      </c>
      <c r="AV48" s="90">
        <v>29.251130454294483</v>
      </c>
      <c r="AW48" s="90">
        <v>29.251130454294483</v>
      </c>
      <c r="AX48" s="90">
        <v>29.251130454294483</v>
      </c>
      <c r="AY48" s="90">
        <v>29.02976885539816</v>
      </c>
      <c r="AZ48" s="90">
        <v>29.134307100218635</v>
      </c>
      <c r="BA48" s="90">
        <v>29.134307100218635</v>
      </c>
      <c r="BB48" s="90">
        <v>29.134307100218635</v>
      </c>
      <c r="BC48" s="90">
        <v>29.134307100218635</v>
      </c>
      <c r="BD48" s="90">
        <v>29.134307100218635</v>
      </c>
      <c r="BE48" s="90">
        <v>29.134307100218635</v>
      </c>
      <c r="BF48" s="90">
        <v>29.134307100218635</v>
      </c>
      <c r="BG48" s="90">
        <v>29.134307100218635</v>
      </c>
      <c r="BH48" s="90">
        <v>29.134307100218635</v>
      </c>
      <c r="BI48" s="90">
        <v>29.134307100218635</v>
      </c>
      <c r="BJ48" s="90">
        <v>29.134307100218635</v>
      </c>
      <c r="BK48" s="90">
        <v>29.134307100218635</v>
      </c>
      <c r="BL48" s="90">
        <v>29.134307100218635</v>
      </c>
      <c r="BM48" s="90">
        <v>29.134307100218635</v>
      </c>
      <c r="BN48" s="90">
        <v>29.14</v>
      </c>
      <c r="BO48" s="90">
        <v>29.08</v>
      </c>
      <c r="BP48" s="90">
        <v>28.99</v>
      </c>
      <c r="BQ48" s="90">
        <v>28.99</v>
      </c>
      <c r="BR48" s="90">
        <v>28.99</v>
      </c>
      <c r="BS48" s="90">
        <v>28.99</v>
      </c>
      <c r="BT48" s="90">
        <v>28.99</v>
      </c>
      <c r="BU48" s="90">
        <v>28.99</v>
      </c>
      <c r="BV48" s="90">
        <v>28.99</v>
      </c>
      <c r="BW48" s="90">
        <v>28.99</v>
      </c>
      <c r="BX48" s="90">
        <v>28.99</v>
      </c>
      <c r="BY48" s="90">
        <v>28.99</v>
      </c>
      <c r="BZ48" s="90">
        <v>28.99</v>
      </c>
      <c r="CA48" s="90">
        <v>28.99</v>
      </c>
      <c r="CB48" s="90">
        <v>28.99</v>
      </c>
      <c r="CC48" s="90">
        <v>28.99</v>
      </c>
      <c r="CD48" s="90">
        <v>28.99</v>
      </c>
      <c r="CE48" s="90">
        <v>28.99</v>
      </c>
      <c r="CF48" s="90">
        <v>0</v>
      </c>
      <c r="CG48" s="90">
        <v>0</v>
      </c>
      <c r="CH48" s="90">
        <v>0</v>
      </c>
      <c r="CM48" s="42"/>
      <c r="CN48" s="44" t="str">
        <f t="shared" si="31"/>
        <v>ap</v>
      </c>
      <c r="CO48" s="45">
        <f t="shared" si="5"/>
        <v>141</v>
      </c>
      <c r="CP48" s="44" t="str">
        <f t="shared" si="34"/>
        <v>DataGrowthRates!ar141</v>
      </c>
      <c r="CQ48" s="44" t="str">
        <f t="shared" si="35"/>
        <v>DataGrowthRates!as141</v>
      </c>
      <c r="CR48" s="44" t="str">
        <f t="shared" si="36"/>
        <v>DataGrowthRates!av141</v>
      </c>
      <c r="CS48" s="3"/>
      <c r="CT48" s="50" t="s">
        <v>135</v>
      </c>
      <c r="CU48" s="155">
        <f t="shared" ca="1" si="6"/>
        <v>-2.2049456000338195</v>
      </c>
      <c r="CV48" s="155">
        <f t="shared" ca="1" si="7"/>
        <v>-1.7649084356313245</v>
      </c>
      <c r="CW48" s="155">
        <f t="shared" ca="1" si="8"/>
        <v>-1.4941090750132522</v>
      </c>
      <c r="CX48" s="156">
        <f t="shared" ca="1" si="58"/>
        <v>0.44003716440249496</v>
      </c>
      <c r="CY48" s="156">
        <f t="shared" ca="1" si="59"/>
        <v>0.71083652502056727</v>
      </c>
      <c r="DB48" s="79">
        <f t="shared" si="37"/>
        <v>48</v>
      </c>
      <c r="DC48" s="44" t="str">
        <f t="shared" si="9"/>
        <v>DataGrowthRates!ap48</v>
      </c>
      <c r="DD48" s="44" t="str">
        <f t="shared" si="38"/>
        <v>DataGrowthRates!at48</v>
      </c>
      <c r="DE48" s="44" t="str">
        <f t="shared" si="10"/>
        <v>DataGrowthRates!aq48</v>
      </c>
      <c r="DF48" s="44" t="str">
        <f t="shared" si="11"/>
        <v>DataGrowthRates!at48</v>
      </c>
      <c r="DH48" s="50" t="s">
        <v>135</v>
      </c>
      <c r="DI48" s="180">
        <f t="shared" ca="1" si="66"/>
        <v>28.708438822908168</v>
      </c>
      <c r="DJ48" s="180">
        <f t="shared" ca="1" si="60"/>
        <v>29.355716400029014</v>
      </c>
      <c r="DK48" s="180">
        <f t="shared" ca="1" si="61"/>
        <v>-2.2049456000338195</v>
      </c>
      <c r="DL48" s="180">
        <f t="shared" ca="1" si="62"/>
        <v>29.02373810921155</v>
      </c>
      <c r="DM48" s="180">
        <f t="shared" ca="1" si="63"/>
        <v>29.103286688436576</v>
      </c>
      <c r="DN48" s="180">
        <f t="shared" ca="1" si="64"/>
        <v>0.31529928630338233</v>
      </c>
      <c r="DO48" s="180">
        <f t="shared" ca="1" si="65"/>
        <v>0.39484786552840845</v>
      </c>
      <c r="DP48" s="179">
        <f t="shared" si="54"/>
        <v>28.99</v>
      </c>
    </row>
    <row r="49" spans="1:120" x14ac:dyDescent="0.3">
      <c r="A49" s="51" t="s">
        <v>136</v>
      </c>
      <c r="B49" s="59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104"/>
      <c r="AN49" s="104"/>
      <c r="AO49" s="104"/>
      <c r="AP49" s="104"/>
      <c r="AQ49" s="94">
        <v>31.142584809579567</v>
      </c>
      <c r="AR49" s="100">
        <v>31.290600192737749</v>
      </c>
      <c r="AS49" s="92">
        <v>31.285412875261468</v>
      </c>
      <c r="AT49" s="92">
        <v>31.493748298107089</v>
      </c>
      <c r="AU49" s="91">
        <v>31.851431602221339</v>
      </c>
      <c r="AV49" s="104">
        <v>31.851431602221339</v>
      </c>
      <c r="AW49" s="104">
        <v>31.851431602221339</v>
      </c>
      <c r="AX49" s="92">
        <v>31.851431602221339</v>
      </c>
      <c r="AY49" s="113">
        <v>31.71192228053436</v>
      </c>
      <c r="AZ49" s="113">
        <v>31.71192228053436</v>
      </c>
      <c r="BA49" s="113">
        <v>31.71192228053436</v>
      </c>
      <c r="BB49" s="113">
        <v>31.71192228053436</v>
      </c>
      <c r="BC49" s="113">
        <v>31.985747874062767</v>
      </c>
      <c r="BD49" s="113">
        <v>31.985747874062767</v>
      </c>
      <c r="BE49" s="113">
        <v>31.985747874062767</v>
      </c>
      <c r="BF49" s="113">
        <v>31.985747874062767</v>
      </c>
      <c r="BG49" s="113">
        <v>32.082134538906232</v>
      </c>
      <c r="BH49" s="113">
        <v>32.082134538906232</v>
      </c>
      <c r="BI49" s="113">
        <v>32.082134538906232</v>
      </c>
      <c r="BJ49" s="113">
        <v>32.082134538906232</v>
      </c>
      <c r="BK49" s="113">
        <v>32.082134538906232</v>
      </c>
      <c r="BL49" s="113">
        <v>32.082134538906232</v>
      </c>
      <c r="BM49" s="113">
        <v>32.082134538906232</v>
      </c>
      <c r="BN49" s="113">
        <v>32.059999999999995</v>
      </c>
      <c r="BO49" s="113">
        <v>31.55</v>
      </c>
      <c r="BP49" s="113">
        <v>31.43</v>
      </c>
      <c r="BQ49" s="113">
        <v>31.43</v>
      </c>
      <c r="BR49" s="113">
        <v>31.43</v>
      </c>
      <c r="BS49" s="113">
        <v>31.43</v>
      </c>
      <c r="BT49" s="113">
        <v>31.43</v>
      </c>
      <c r="BU49" s="113">
        <v>31.43</v>
      </c>
      <c r="BV49" s="113">
        <v>31.43</v>
      </c>
      <c r="BW49" s="113">
        <v>31.4</v>
      </c>
      <c r="BX49" s="113">
        <v>31.4</v>
      </c>
      <c r="BY49" s="113">
        <v>31.4</v>
      </c>
      <c r="BZ49" s="113">
        <v>31.4</v>
      </c>
      <c r="CA49" s="113">
        <v>31.4</v>
      </c>
      <c r="CB49" s="113">
        <v>31.4</v>
      </c>
      <c r="CC49" s="113">
        <v>31.4</v>
      </c>
      <c r="CD49" s="113">
        <v>31.4</v>
      </c>
      <c r="CE49" s="113">
        <v>31.4</v>
      </c>
      <c r="CF49" s="113">
        <v>0</v>
      </c>
      <c r="CG49" s="113">
        <v>0</v>
      </c>
      <c r="CH49" s="113">
        <v>0</v>
      </c>
      <c r="CM49" s="42"/>
      <c r="CN49" s="44" t="str">
        <f t="shared" si="31"/>
        <v>aq</v>
      </c>
      <c r="CO49" s="45">
        <f t="shared" si="5"/>
        <v>142</v>
      </c>
      <c r="CP49" s="44" t="str">
        <f t="shared" si="34"/>
        <v>DataGrowthRates!as142</v>
      </c>
      <c r="CQ49" s="44" t="str">
        <f t="shared" si="35"/>
        <v>DataGrowthRates!at142</v>
      </c>
      <c r="CR49" s="44" t="str">
        <f t="shared" si="36"/>
        <v>DataGrowthRates!aw142</v>
      </c>
      <c r="CS49" s="3"/>
      <c r="CT49" s="51" t="s">
        <v>136</v>
      </c>
      <c r="CU49" s="142">
        <f t="shared" ca="1" si="6"/>
        <v>1.4537940806265917</v>
      </c>
      <c r="CV49" s="142">
        <f t="shared" ca="1" si="7"/>
        <v>1.8588054356284212</v>
      </c>
      <c r="CW49" s="142">
        <f t="shared" ca="1" si="8"/>
        <v>3.0903120586651247</v>
      </c>
      <c r="CX49" s="143">
        <f t="shared" ca="1" si="58"/>
        <v>0.4050113550018295</v>
      </c>
      <c r="CY49" s="143">
        <f t="shared" ca="1" si="59"/>
        <v>1.636517978038533</v>
      </c>
      <c r="DB49" s="79">
        <f t="shared" si="37"/>
        <v>49</v>
      </c>
      <c r="DC49" s="44" t="str">
        <f t="shared" si="9"/>
        <v>DataGrowthRates!aq49</v>
      </c>
      <c r="DD49" s="44" t="str">
        <f t="shared" si="38"/>
        <v>DataGrowthRates!au49</v>
      </c>
      <c r="DE49" s="44" t="str">
        <f t="shared" si="10"/>
        <v>DataGrowthRates!ar49</v>
      </c>
      <c r="DF49" s="44" t="str">
        <f t="shared" si="11"/>
        <v>DataGrowthRates!au49</v>
      </c>
      <c r="DH49" s="51" t="s">
        <v>136</v>
      </c>
      <c r="DI49" s="178">
        <f t="shared" ref="DI49:DI53" ca="1" si="67">INDIRECT(DC49)</f>
        <v>31.142584809579567</v>
      </c>
      <c r="DJ49" s="178">
        <f t="shared" ref="DJ49:DJ53" ca="1" si="68">INDIRECT(DD45)</f>
        <v>30.696323475916699</v>
      </c>
      <c r="DK49" s="178">
        <f t="shared" ref="DK49:DK53" ca="1" si="69">(DI49-DJ49)*100/DJ49</f>
        <v>1.4537940806265917</v>
      </c>
      <c r="DL49" s="178">
        <f t="shared" ref="DL49:DL53" ca="1" si="70">INDIRECT(DE49)</f>
        <v>31.290600192737749</v>
      </c>
      <c r="DM49" s="178">
        <f t="shared" ref="DM49:DM85" ca="1" si="71">INDIRECT(DF49)</f>
        <v>31.851431602221339</v>
      </c>
      <c r="DN49" s="178">
        <f t="shared" ref="DN49:DN53" ca="1" si="72">(DL49-DI49)</f>
        <v>0.14801538315818163</v>
      </c>
      <c r="DO49" s="178">
        <f t="shared" ref="DO49:DO85" ca="1" si="73">(DM49-DI49)</f>
        <v>0.70884679264177208</v>
      </c>
      <c r="DP49" s="179">
        <f t="shared" si="54"/>
        <v>31.4</v>
      </c>
    </row>
    <row r="50" spans="1:120" x14ac:dyDescent="0.3">
      <c r="A50" s="49" t="s">
        <v>138</v>
      </c>
      <c r="B50" s="59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4">
        <v>31.682387499403177</v>
      </c>
      <c r="AS50" s="100">
        <v>31.608695557725724</v>
      </c>
      <c r="AT50" s="92">
        <v>31.942761113851375</v>
      </c>
      <c r="AU50" s="92">
        <v>32.157121882990012</v>
      </c>
      <c r="AV50" s="101">
        <v>32.157121882990012</v>
      </c>
      <c r="AW50" s="92">
        <v>32.157121882990012</v>
      </c>
      <c r="AX50" s="92">
        <v>32.157121882990012</v>
      </c>
      <c r="AY50" s="89">
        <v>31.857683674876405</v>
      </c>
      <c r="AZ50" s="89">
        <v>31.857683674876405</v>
      </c>
      <c r="BA50" s="89">
        <v>31.857683674876405</v>
      </c>
      <c r="BB50" s="89">
        <v>31.857683674876405</v>
      </c>
      <c r="BC50" s="89">
        <v>32.008281264299782</v>
      </c>
      <c r="BD50" s="89">
        <v>32.008281264299782</v>
      </c>
      <c r="BE50" s="89">
        <v>32.008281264299782</v>
      </c>
      <c r="BF50" s="89">
        <v>32.008281264299782</v>
      </c>
      <c r="BG50" s="89">
        <v>31.919638620410851</v>
      </c>
      <c r="BH50" s="89">
        <v>31.919638620410851</v>
      </c>
      <c r="BI50" s="89">
        <v>31.919638620410851</v>
      </c>
      <c r="BJ50" s="89">
        <v>31.919638620410851</v>
      </c>
      <c r="BK50" s="89">
        <v>31.919638620410851</v>
      </c>
      <c r="BL50" s="89">
        <v>31.919638620410851</v>
      </c>
      <c r="BM50" s="89">
        <v>31.919638620410851</v>
      </c>
      <c r="BN50" s="89">
        <v>31.94</v>
      </c>
      <c r="BO50" s="89">
        <v>31.73</v>
      </c>
      <c r="BP50" s="89">
        <v>31.67</v>
      </c>
      <c r="BQ50" s="89">
        <v>31.67</v>
      </c>
      <c r="BR50" s="89">
        <v>31.67</v>
      </c>
      <c r="BS50" s="89">
        <v>31.67</v>
      </c>
      <c r="BT50" s="89">
        <v>31.67</v>
      </c>
      <c r="BU50" s="89">
        <v>31.67</v>
      </c>
      <c r="BV50" s="89">
        <v>31.67</v>
      </c>
      <c r="BW50" s="89">
        <v>31.67</v>
      </c>
      <c r="BX50" s="89">
        <v>31.67</v>
      </c>
      <c r="BY50" s="89">
        <v>31.67</v>
      </c>
      <c r="BZ50" s="89">
        <v>31.67</v>
      </c>
      <c r="CA50" s="89">
        <v>31.67</v>
      </c>
      <c r="CB50" s="89">
        <v>31.67</v>
      </c>
      <c r="CC50" s="89">
        <v>31.67</v>
      </c>
      <c r="CD50" s="89">
        <v>31.67</v>
      </c>
      <c r="CE50" s="89">
        <v>31.67</v>
      </c>
      <c r="CF50" s="89">
        <v>0</v>
      </c>
      <c r="CG50" s="89">
        <v>0</v>
      </c>
      <c r="CH50" s="89">
        <v>0</v>
      </c>
      <c r="CM50" s="42"/>
      <c r="CN50" s="44" t="str">
        <f t="shared" si="31"/>
        <v>ar</v>
      </c>
      <c r="CO50" s="45">
        <f t="shared" si="5"/>
        <v>143</v>
      </c>
      <c r="CP50" s="44" t="str">
        <f>CP$4&amp;CN52&amp;CO50</f>
        <v>DataGrowthRates!at143</v>
      </c>
      <c r="CQ50" s="44" t="str">
        <f>CQ$4&amp;CN53&amp;CO50</f>
        <v>DataGrowthRates!au143</v>
      </c>
      <c r="CR50" s="44" t="str">
        <f>CR$4&amp;CN56&amp;CO50</f>
        <v>DataGrowthRates!ax143</v>
      </c>
      <c r="CS50" s="3"/>
      <c r="CT50" s="49" t="s">
        <v>138</v>
      </c>
      <c r="CU50" s="142">
        <f t="shared" ca="1" si="6"/>
        <v>10.807763359527806</v>
      </c>
      <c r="CV50" s="142">
        <f t="shared" ca="1" si="7"/>
        <v>10.550029019429443</v>
      </c>
      <c r="CW50" s="142">
        <f t="shared" ca="1" si="8"/>
        <v>11.720410744557544</v>
      </c>
      <c r="CX50" s="143">
        <f t="shared" ca="1" si="58"/>
        <v>-0.25773434009836294</v>
      </c>
      <c r="CY50" s="143">
        <f t="shared" ca="1" si="59"/>
        <v>0.91264738502973763</v>
      </c>
      <c r="DB50" s="79">
        <f t="shared" si="37"/>
        <v>50</v>
      </c>
      <c r="DC50" s="44" t="str">
        <f t="shared" si="9"/>
        <v>DataGrowthRates!ar50</v>
      </c>
      <c r="DD50" s="44" t="str">
        <f t="shared" si="38"/>
        <v>DataGrowthRates!av50</v>
      </c>
      <c r="DE50" s="44" t="str">
        <f t="shared" si="10"/>
        <v>DataGrowthRates!as50</v>
      </c>
      <c r="DF50" s="44" t="str">
        <f t="shared" si="11"/>
        <v>DataGrowthRates!av50</v>
      </c>
      <c r="DH50" s="49" t="s">
        <v>138</v>
      </c>
      <c r="DI50" s="178">
        <f t="shared" ca="1" si="67"/>
        <v>31.682387499403177</v>
      </c>
      <c r="DJ50" s="178">
        <f t="shared" ca="1" si="68"/>
        <v>28.592209190800318</v>
      </c>
      <c r="DK50" s="178">
        <f t="shared" ca="1" si="69"/>
        <v>10.807763359527806</v>
      </c>
      <c r="DL50" s="178">
        <f t="shared" ca="1" si="70"/>
        <v>31.608695557725724</v>
      </c>
      <c r="DM50" s="178">
        <f t="shared" ca="1" si="71"/>
        <v>32.157121882990012</v>
      </c>
      <c r="DN50" s="178">
        <f t="shared" ca="1" si="72"/>
        <v>-7.3691941677452633E-2</v>
      </c>
      <c r="DO50" s="178">
        <f t="shared" ca="1" si="73"/>
        <v>0.47473438358683495</v>
      </c>
      <c r="DP50" s="179">
        <f t="shared" si="54"/>
        <v>31.67</v>
      </c>
    </row>
    <row r="51" spans="1:120" x14ac:dyDescent="0.3">
      <c r="A51" s="49" t="s">
        <v>139</v>
      </c>
      <c r="B51" s="59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4">
        <v>27.469502233055632</v>
      </c>
      <c r="AT51" s="100">
        <v>27.476115238650671</v>
      </c>
      <c r="AU51" s="92">
        <v>27.636057079559802</v>
      </c>
      <c r="AV51" s="92">
        <v>27.636057079559802</v>
      </c>
      <c r="AW51" s="101">
        <v>27.636057079559802</v>
      </c>
      <c r="AX51" s="92">
        <v>27.636057079559802</v>
      </c>
      <c r="AY51" s="89">
        <v>27.244278815557585</v>
      </c>
      <c r="AZ51" s="89">
        <v>27.244278815557585</v>
      </c>
      <c r="BA51" s="89">
        <v>27.244278815557585</v>
      </c>
      <c r="BB51" s="89">
        <v>27.244278815557585</v>
      </c>
      <c r="BC51" s="89">
        <v>27.346055767410292</v>
      </c>
      <c r="BD51" s="89">
        <v>27.346055767410292</v>
      </c>
      <c r="BE51" s="89">
        <v>27.346055767410292</v>
      </c>
      <c r="BF51" s="89">
        <v>27.346055767410292</v>
      </c>
      <c r="BG51" s="89">
        <v>27.23524383853271</v>
      </c>
      <c r="BH51" s="89">
        <v>27.23524383853271</v>
      </c>
      <c r="BI51" s="89">
        <v>27.23524383853271</v>
      </c>
      <c r="BJ51" s="89">
        <v>27.23524383853271</v>
      </c>
      <c r="BK51" s="89">
        <v>27.23524383853271</v>
      </c>
      <c r="BL51" s="89">
        <v>27.23524383853271</v>
      </c>
      <c r="BM51" s="89">
        <v>27.23524383853271</v>
      </c>
      <c r="BN51" s="89">
        <v>27.240000000000002</v>
      </c>
      <c r="BO51" s="89">
        <v>27.15</v>
      </c>
      <c r="BP51" s="89">
        <v>27.119999999999997</v>
      </c>
      <c r="BQ51" s="89">
        <v>27.119999999999997</v>
      </c>
      <c r="BR51" s="89">
        <v>27.119999999999997</v>
      </c>
      <c r="BS51" s="89">
        <v>27.119999999999997</v>
      </c>
      <c r="BT51" s="89">
        <v>27.119999999999997</v>
      </c>
      <c r="BU51" s="89">
        <v>27.119999999999997</v>
      </c>
      <c r="BV51" s="89">
        <v>27.119999999999997</v>
      </c>
      <c r="BW51" s="89">
        <v>27.119999999999997</v>
      </c>
      <c r="BX51" s="89">
        <v>27.119999999999997</v>
      </c>
      <c r="BY51" s="89">
        <v>27.119999999999997</v>
      </c>
      <c r="BZ51" s="89">
        <v>27.119999999999997</v>
      </c>
      <c r="CA51" s="89">
        <v>27.119999999999997</v>
      </c>
      <c r="CB51" s="89">
        <v>27.119999999999997</v>
      </c>
      <c r="CC51" s="89">
        <v>27.119999999999997</v>
      </c>
      <c r="CD51" s="89">
        <v>27.119999999999997</v>
      </c>
      <c r="CE51" s="89">
        <v>27.119999999999997</v>
      </c>
      <c r="CF51" s="89">
        <v>0</v>
      </c>
      <c r="CG51" s="89">
        <v>0</v>
      </c>
      <c r="CH51" s="89">
        <v>0</v>
      </c>
      <c r="CM51" s="42"/>
      <c r="CN51" s="44" t="str">
        <f t="shared" si="31"/>
        <v>as</v>
      </c>
      <c r="CO51" s="45">
        <f>CO50+1</f>
        <v>144</v>
      </c>
      <c r="CP51" s="44" t="str">
        <f t="shared" ref="CP51:CP70" si="74">CP$4&amp;CN53&amp;CO51</f>
        <v>DataGrowthRates!au144</v>
      </c>
      <c r="CQ51" s="44" t="str">
        <f t="shared" ref="CQ51:CQ70" si="75">CQ$4&amp;CN54&amp;CO51</f>
        <v>DataGrowthRates!av144</v>
      </c>
      <c r="CR51" s="44" t="str">
        <f t="shared" ref="CR51:CR70" si="76">CR$4&amp;CN57&amp;CO51</f>
        <v>DataGrowthRates!ay144</v>
      </c>
      <c r="CS51" s="3"/>
      <c r="CT51" s="49" t="s">
        <v>139</v>
      </c>
      <c r="CU51" s="142">
        <f t="shared" ca="1" si="6"/>
        <v>11.909806759499672</v>
      </c>
      <c r="CV51" s="142">
        <f t="shared" ca="1" si="7"/>
        <v>11.623988918062437</v>
      </c>
      <c r="CW51" s="142">
        <f t="shared" ca="1" si="8"/>
        <v>11.911243397825567</v>
      </c>
      <c r="CX51" s="143">
        <f t="shared" ca="1" si="58"/>
        <v>-0.28581784143723432</v>
      </c>
      <c r="CY51" s="143">
        <f t="shared" ca="1" si="59"/>
        <v>1.4366383258952453E-3</v>
      </c>
      <c r="DB51" s="79">
        <f t="shared" si="37"/>
        <v>51</v>
      </c>
      <c r="DC51" s="44" t="str">
        <f t="shared" si="9"/>
        <v>DataGrowthRates!as51</v>
      </c>
      <c r="DD51" s="44" t="str">
        <f t="shared" si="38"/>
        <v>DataGrowthRates!aw51</v>
      </c>
      <c r="DE51" s="44" t="str">
        <f t="shared" si="10"/>
        <v>DataGrowthRates!at51</v>
      </c>
      <c r="DF51" s="44" t="str">
        <f t="shared" si="11"/>
        <v>DataGrowthRates!aw51</v>
      </c>
      <c r="DH51" s="49" t="s">
        <v>139</v>
      </c>
      <c r="DI51" s="178">
        <f t="shared" ca="1" si="67"/>
        <v>27.469502233055632</v>
      </c>
      <c r="DJ51" s="178">
        <f t="shared" ca="1" si="68"/>
        <v>24.546108181644083</v>
      </c>
      <c r="DK51" s="178">
        <f t="shared" ca="1" si="69"/>
        <v>11.909806759499672</v>
      </c>
      <c r="DL51" s="178">
        <f t="shared" ca="1" si="70"/>
        <v>27.476115238650671</v>
      </c>
      <c r="DM51" s="178">
        <f t="shared" ca="1" si="71"/>
        <v>27.636057079559802</v>
      </c>
      <c r="DN51" s="178">
        <f t="shared" ca="1" si="72"/>
        <v>6.6130055950388567E-3</v>
      </c>
      <c r="DO51" s="178">
        <f t="shared" ca="1" si="73"/>
        <v>0.16655484650416952</v>
      </c>
      <c r="DP51" s="179">
        <f t="shared" si="54"/>
        <v>27.119999999999997</v>
      </c>
    </row>
    <row r="52" spans="1:120" x14ac:dyDescent="0.3">
      <c r="A52" s="50" t="s">
        <v>140</v>
      </c>
      <c r="B52" s="60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102">
        <v>32.959065050911647</v>
      </c>
      <c r="AU52" s="93">
        <v>32.90250430749326</v>
      </c>
      <c r="AV52" s="99">
        <v>32.90250430749326</v>
      </c>
      <c r="AW52" s="99">
        <v>32.90250430749326</v>
      </c>
      <c r="AX52" s="103">
        <v>32.90250430749326</v>
      </c>
      <c r="AY52" s="90">
        <v>32.858465930034818</v>
      </c>
      <c r="AZ52" s="90">
        <v>32.858465930034818</v>
      </c>
      <c r="BA52" s="90">
        <v>32.858465930034818</v>
      </c>
      <c r="BB52" s="90">
        <v>32.858465930034818</v>
      </c>
      <c r="BC52" s="90">
        <v>33.141288161855236</v>
      </c>
      <c r="BD52" s="90">
        <v>33.141288161855236</v>
      </c>
      <c r="BE52" s="90">
        <v>33.141288161855236</v>
      </c>
      <c r="BF52" s="90">
        <v>33.141288161855236</v>
      </c>
      <c r="BG52" s="90">
        <v>33.211823225321119</v>
      </c>
      <c r="BH52" s="90">
        <v>33.211823225321119</v>
      </c>
      <c r="BI52" s="90">
        <v>33.211823225321119</v>
      </c>
      <c r="BJ52" s="90">
        <v>33.211823225321119</v>
      </c>
      <c r="BK52" s="90">
        <v>33.211823225321119</v>
      </c>
      <c r="BL52" s="90">
        <v>33.211823225321119</v>
      </c>
      <c r="BM52" s="90">
        <v>33.211823225321119</v>
      </c>
      <c r="BN52" s="90">
        <v>33.210000000000008</v>
      </c>
      <c r="BO52" s="90">
        <v>32.880000000000003</v>
      </c>
      <c r="BP52" s="90">
        <v>32.790000000000006</v>
      </c>
      <c r="BQ52" s="90">
        <v>32.790000000000006</v>
      </c>
      <c r="BR52" s="90">
        <v>32.790000000000006</v>
      </c>
      <c r="BS52" s="90">
        <v>32.790000000000006</v>
      </c>
      <c r="BT52" s="90">
        <v>32.790000000000006</v>
      </c>
      <c r="BU52" s="90">
        <v>32.790000000000006</v>
      </c>
      <c r="BV52" s="90">
        <v>32.790000000000006</v>
      </c>
      <c r="BW52" s="90">
        <v>32.790000000000006</v>
      </c>
      <c r="BX52" s="90">
        <v>32.790000000000006</v>
      </c>
      <c r="BY52" s="90">
        <v>32.790000000000006</v>
      </c>
      <c r="BZ52" s="90">
        <v>32.790000000000006</v>
      </c>
      <c r="CA52" s="90">
        <v>32.790000000000006</v>
      </c>
      <c r="CB52" s="90">
        <v>32.790000000000006</v>
      </c>
      <c r="CC52" s="90">
        <v>32.790000000000006</v>
      </c>
      <c r="CD52" s="90">
        <v>32.790000000000006</v>
      </c>
      <c r="CE52" s="90">
        <v>32.790000000000006</v>
      </c>
      <c r="CF52" s="90">
        <v>0</v>
      </c>
      <c r="CG52" s="90">
        <v>0</v>
      </c>
      <c r="CH52" s="90">
        <v>0</v>
      </c>
      <c r="CM52" s="42"/>
      <c r="CN52" s="44" t="str">
        <f t="shared" si="31"/>
        <v>at</v>
      </c>
      <c r="CO52" s="45">
        <f t="shared" si="5"/>
        <v>145</v>
      </c>
      <c r="CP52" s="44" t="str">
        <f t="shared" si="74"/>
        <v>DataGrowthRates!av145</v>
      </c>
      <c r="CQ52" s="44" t="str">
        <f t="shared" si="75"/>
        <v>DataGrowthRates!aw145</v>
      </c>
      <c r="CR52" s="44" t="str">
        <f t="shared" si="76"/>
        <v>DataGrowthRates!az145</v>
      </c>
      <c r="CS52" s="3"/>
      <c r="CT52" s="50" t="s">
        <v>140</v>
      </c>
      <c r="CU52" s="155">
        <f t="shared" ca="1" si="6"/>
        <v>13.248601107334942</v>
      </c>
      <c r="CV52" s="155">
        <f t="shared" ca="1" si="7"/>
        <v>12.48284697544981</v>
      </c>
      <c r="CW52" s="155">
        <f t="shared" ca="1" si="8"/>
        <v>12.48284697544981</v>
      </c>
      <c r="CX52" s="156">
        <f t="shared" ca="1" si="58"/>
        <v>-0.76575413188513153</v>
      </c>
      <c r="CY52" s="156">
        <f t="shared" ca="1" si="59"/>
        <v>-0.76575413188513153</v>
      </c>
      <c r="DB52" s="79">
        <f t="shared" si="37"/>
        <v>52</v>
      </c>
      <c r="DC52" s="44" t="str">
        <f t="shared" si="9"/>
        <v>DataGrowthRates!at52</v>
      </c>
      <c r="DD52" s="44" t="str">
        <f t="shared" si="38"/>
        <v>DataGrowthRates!ax52</v>
      </c>
      <c r="DE52" s="44" t="str">
        <f t="shared" si="10"/>
        <v>DataGrowthRates!au52</v>
      </c>
      <c r="DF52" s="44" t="str">
        <f t="shared" si="11"/>
        <v>DataGrowthRates!ax52</v>
      </c>
      <c r="DH52" s="50" t="s">
        <v>140</v>
      </c>
      <c r="DI52" s="180">
        <f t="shared" ca="1" si="67"/>
        <v>32.959065050911647</v>
      </c>
      <c r="DJ52" s="180">
        <f t="shared" ca="1" si="68"/>
        <v>29.103286688436576</v>
      </c>
      <c r="DK52" s="180">
        <f t="shared" ca="1" si="69"/>
        <v>13.248601107334942</v>
      </c>
      <c r="DL52" s="180">
        <f t="shared" ca="1" si="70"/>
        <v>32.90250430749326</v>
      </c>
      <c r="DM52" s="180">
        <f t="shared" ca="1" si="71"/>
        <v>32.90250430749326</v>
      </c>
      <c r="DN52" s="180">
        <f t="shared" ca="1" si="72"/>
        <v>-5.656074341838746E-2</v>
      </c>
      <c r="DO52" s="180">
        <f t="shared" ca="1" si="73"/>
        <v>-5.656074341838746E-2</v>
      </c>
      <c r="DP52" s="179">
        <f t="shared" si="54"/>
        <v>32.790000000000006</v>
      </c>
    </row>
    <row r="53" spans="1:120" x14ac:dyDescent="0.3">
      <c r="A53" s="51" t="s">
        <v>137</v>
      </c>
      <c r="B53" s="59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104"/>
      <c r="AN53" s="104"/>
      <c r="AO53" s="104"/>
      <c r="AP53" s="104"/>
      <c r="AQ53" s="104"/>
      <c r="AR53" s="104"/>
      <c r="AS53" s="104"/>
      <c r="AT53" s="104"/>
      <c r="AU53" s="94">
        <v>33.261089358962856</v>
      </c>
      <c r="AV53" s="100">
        <v>33.296387877078651</v>
      </c>
      <c r="AW53" s="92">
        <v>33.289649936908688</v>
      </c>
      <c r="AX53" s="92">
        <v>33.132920704292218</v>
      </c>
      <c r="AY53" s="91">
        <v>33.20396376774552</v>
      </c>
      <c r="AZ53" s="104">
        <v>33.20396376774552</v>
      </c>
      <c r="BA53" s="104">
        <v>33.20396376774552</v>
      </c>
      <c r="BB53" s="92">
        <v>33.20591456974212</v>
      </c>
      <c r="BC53" s="113">
        <v>33.568726043058788</v>
      </c>
      <c r="BD53" s="113">
        <v>33.568726043058788</v>
      </c>
      <c r="BE53" s="113">
        <v>33.568726043058788</v>
      </c>
      <c r="BF53" s="113">
        <v>33.568726043058788</v>
      </c>
      <c r="BG53" s="113">
        <v>33.479646413833663</v>
      </c>
      <c r="BH53" s="113">
        <v>33.479646413833663</v>
      </c>
      <c r="BI53" s="113">
        <v>33.479646413833663</v>
      </c>
      <c r="BJ53" s="113">
        <v>33.479646413833663</v>
      </c>
      <c r="BK53" s="113">
        <v>33.399878636588419</v>
      </c>
      <c r="BL53" s="113">
        <v>33.399878636588419</v>
      </c>
      <c r="BM53" s="113">
        <v>33.399878636588419</v>
      </c>
      <c r="BN53" s="113">
        <v>33.39</v>
      </c>
      <c r="BO53" s="113">
        <v>32.94</v>
      </c>
      <c r="BP53" s="113">
        <v>32.789999999999992</v>
      </c>
      <c r="BQ53" s="113">
        <v>32.789999999999992</v>
      </c>
      <c r="BR53" s="113">
        <v>32.789999999999992</v>
      </c>
      <c r="BS53" s="113">
        <v>32.789999999999992</v>
      </c>
      <c r="BT53" s="113">
        <v>32.789999999999992</v>
      </c>
      <c r="BU53" s="113">
        <v>32.789999999999992</v>
      </c>
      <c r="BV53" s="113">
        <v>32.789999999999992</v>
      </c>
      <c r="BW53" s="113">
        <v>32.879999999999995</v>
      </c>
      <c r="BX53" s="113">
        <v>32.850000000000009</v>
      </c>
      <c r="BY53" s="113">
        <v>32.850000000000009</v>
      </c>
      <c r="BZ53" s="113">
        <v>32.850000000000009</v>
      </c>
      <c r="CA53" s="113">
        <v>32.850000000000009</v>
      </c>
      <c r="CB53" s="113">
        <v>32.850000000000009</v>
      </c>
      <c r="CC53" s="113">
        <v>32.850000000000009</v>
      </c>
      <c r="CD53" s="113">
        <v>32.850000000000009</v>
      </c>
      <c r="CE53" s="113">
        <v>32.850000000000009</v>
      </c>
      <c r="CF53" s="113">
        <v>0</v>
      </c>
      <c r="CG53" s="113">
        <v>0</v>
      </c>
      <c r="CH53" s="113">
        <v>0</v>
      </c>
      <c r="CM53" s="42"/>
      <c r="CN53" s="44" t="str">
        <f t="shared" si="31"/>
        <v>au</v>
      </c>
      <c r="CO53" s="45">
        <f t="shared" si="5"/>
        <v>146</v>
      </c>
      <c r="CP53" s="44" t="str">
        <f t="shared" si="74"/>
        <v>DataGrowthRates!aw146</v>
      </c>
      <c r="CQ53" s="44" t="str">
        <f t="shared" si="75"/>
        <v>DataGrowthRates!ax146</v>
      </c>
      <c r="CR53" s="44" t="str">
        <f t="shared" si="76"/>
        <v>DataGrowthRates!ba146</v>
      </c>
      <c r="CS53" s="3"/>
      <c r="CT53" s="51" t="s">
        <v>137</v>
      </c>
      <c r="CU53" s="142">
        <f t="shared" ref="CU53:CV56" ca="1" si="77">INDIRECT(CP51)</f>
        <v>4.4257280939397594</v>
      </c>
      <c r="CV53" s="142">
        <f t="shared" ca="1" si="77"/>
        <v>4.5365504850856979</v>
      </c>
      <c r="CW53" s="142">
        <f t="shared" ca="1" si="8"/>
        <v>4.7049859482249561</v>
      </c>
      <c r="CX53" s="143">
        <f t="shared" ca="1" si="58"/>
        <v>0.1108223911459385</v>
      </c>
      <c r="CY53" s="143">
        <f t="shared" ca="1" si="59"/>
        <v>0.27925785428519667</v>
      </c>
      <c r="DB53" s="79">
        <f t="shared" si="37"/>
        <v>53</v>
      </c>
      <c r="DC53" s="44" t="str">
        <f t="shared" si="9"/>
        <v>DataGrowthRates!au53</v>
      </c>
      <c r="DD53" s="44" t="str">
        <f t="shared" si="38"/>
        <v>DataGrowthRates!ay53</v>
      </c>
      <c r="DE53" s="44" t="str">
        <f t="shared" si="10"/>
        <v>DataGrowthRates!av53</v>
      </c>
      <c r="DF53" s="44" t="str">
        <f t="shared" si="11"/>
        <v>DataGrowthRates!ay53</v>
      </c>
      <c r="DH53" s="51" t="s">
        <v>137</v>
      </c>
      <c r="DI53" s="178">
        <f t="shared" ca="1" si="67"/>
        <v>33.261089358962856</v>
      </c>
      <c r="DJ53" s="178">
        <f t="shared" ca="1" si="68"/>
        <v>31.851431602221339</v>
      </c>
      <c r="DK53" s="178">
        <f t="shared" ca="1" si="69"/>
        <v>4.4257280939397594</v>
      </c>
      <c r="DL53" s="178">
        <f t="shared" ca="1" si="70"/>
        <v>33.296387877078651</v>
      </c>
      <c r="DM53" s="178">
        <f t="shared" ca="1" si="71"/>
        <v>33.20396376774552</v>
      </c>
      <c r="DN53" s="178">
        <f t="shared" ca="1" si="72"/>
        <v>3.5298518115794764E-2</v>
      </c>
      <c r="DO53" s="178">
        <f t="shared" ca="1" si="73"/>
        <v>-5.7125591217335625E-2</v>
      </c>
      <c r="DP53" s="179">
        <f t="shared" si="54"/>
        <v>32.850000000000009</v>
      </c>
    </row>
    <row r="54" spans="1:120" x14ac:dyDescent="0.3">
      <c r="A54" s="49" t="s">
        <v>141</v>
      </c>
      <c r="B54" s="59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4">
        <v>31.002397850224906</v>
      </c>
      <c r="AW54" s="100">
        <v>30.928643328859557</v>
      </c>
      <c r="AX54" s="92">
        <v>30.764662106266957</v>
      </c>
      <c r="AY54" s="92">
        <v>30.43535494487336</v>
      </c>
      <c r="AZ54" s="101">
        <v>30.43535494487336</v>
      </c>
      <c r="BA54" s="92">
        <v>30.43535494487336</v>
      </c>
      <c r="BB54" s="92">
        <v>30.687129253292738</v>
      </c>
      <c r="BC54" s="89">
        <v>30.846780934443665</v>
      </c>
      <c r="BD54" s="89">
        <v>30.846780934443665</v>
      </c>
      <c r="BE54" s="89">
        <v>30.846780934443665</v>
      </c>
      <c r="BF54" s="89">
        <v>30.846780934443665</v>
      </c>
      <c r="BG54" s="89">
        <v>30.77122026505296</v>
      </c>
      <c r="BH54" s="89">
        <v>30.77122026505296</v>
      </c>
      <c r="BI54" s="89">
        <v>30.77122026505296</v>
      </c>
      <c r="BJ54" s="89">
        <v>30.77122026505296</v>
      </c>
      <c r="BK54" s="89">
        <v>30.934721486573565</v>
      </c>
      <c r="BL54" s="89">
        <v>30.934721486573565</v>
      </c>
      <c r="BM54" s="89">
        <v>30.934721486573565</v>
      </c>
      <c r="BN54" s="89">
        <v>30.94</v>
      </c>
      <c r="BO54" s="89">
        <v>30.730000000000004</v>
      </c>
      <c r="BP54" s="89">
        <v>30.67</v>
      </c>
      <c r="BQ54" s="89">
        <v>30.67</v>
      </c>
      <c r="BR54" s="89">
        <v>30.67</v>
      </c>
      <c r="BS54" s="89">
        <v>30.67</v>
      </c>
      <c r="BT54" s="89">
        <v>30.67</v>
      </c>
      <c r="BU54" s="89">
        <v>30.67</v>
      </c>
      <c r="BV54" s="89">
        <v>30.67</v>
      </c>
      <c r="BW54" s="89">
        <v>30.64</v>
      </c>
      <c r="BX54" s="89">
        <v>30.67</v>
      </c>
      <c r="BY54" s="89">
        <v>30.67</v>
      </c>
      <c r="BZ54" s="89">
        <v>30.67</v>
      </c>
      <c r="CA54" s="89">
        <v>30.67</v>
      </c>
      <c r="CB54" s="89">
        <v>30.67</v>
      </c>
      <c r="CC54" s="89">
        <v>30.67</v>
      </c>
      <c r="CD54" s="89">
        <v>30.67</v>
      </c>
      <c r="CE54" s="89">
        <v>30.67</v>
      </c>
      <c r="CF54" s="89">
        <v>0</v>
      </c>
      <c r="CG54" s="89">
        <v>0</v>
      </c>
      <c r="CH54" s="89">
        <v>0</v>
      </c>
      <c r="CM54" s="42"/>
      <c r="CN54" s="44" t="str">
        <f t="shared" si="31"/>
        <v>av</v>
      </c>
      <c r="CO54" s="45">
        <f t="shared" si="5"/>
        <v>147</v>
      </c>
      <c r="CP54" s="44" t="str">
        <f t="shared" si="74"/>
        <v>DataGrowthRates!ax147</v>
      </c>
      <c r="CQ54" s="44" t="str">
        <f t="shared" si="75"/>
        <v>DataGrowthRates!ay147</v>
      </c>
      <c r="CR54" s="44" t="str">
        <f t="shared" si="76"/>
        <v>DataGrowthRates!bb147</v>
      </c>
      <c r="CS54" s="3"/>
      <c r="CT54" s="49" t="s">
        <v>141</v>
      </c>
      <c r="CU54" s="142">
        <f t="shared" ca="1" si="77"/>
        <v>-3.5908811645731098</v>
      </c>
      <c r="CV54" s="142">
        <f t="shared" ca="1" si="77"/>
        <v>-3.8202378888275956</v>
      </c>
      <c r="CW54" s="142">
        <f t="shared" ca="1" si="8"/>
        <v>-4.4646332248088747</v>
      </c>
      <c r="CX54" s="143">
        <f t="shared" ca="1" si="58"/>
        <v>-0.22935672425448583</v>
      </c>
      <c r="CY54" s="143">
        <f t="shared" ca="1" si="59"/>
        <v>-0.8737520602357649</v>
      </c>
      <c r="DB54" s="79">
        <f t="shared" si="37"/>
        <v>54</v>
      </c>
      <c r="DC54" s="44" t="str">
        <f t="shared" si="9"/>
        <v>DataGrowthRates!av54</v>
      </c>
      <c r="DD54" s="44" t="str">
        <f t="shared" si="38"/>
        <v>DataGrowthRates!az54</v>
      </c>
      <c r="DE54" s="44" t="str">
        <f t="shared" si="10"/>
        <v>DataGrowthRates!aw54</v>
      </c>
      <c r="DF54" s="44" t="str">
        <f t="shared" si="11"/>
        <v>DataGrowthRates!az54</v>
      </c>
      <c r="DH54" s="49" t="s">
        <v>141</v>
      </c>
      <c r="DI54" s="178">
        <f t="shared" ref="DI54:DI56" ca="1" si="78">INDIRECT(DC54)</f>
        <v>31.002397850224906</v>
      </c>
      <c r="DJ54" s="178">
        <f t="shared" ref="DJ54:DJ56" ca="1" si="79">INDIRECT(DD50)</f>
        <v>32.157121882990012</v>
      </c>
      <c r="DK54" s="178">
        <f t="shared" ref="DK54:DK56" ca="1" si="80">(DI54-DJ54)*100/DJ54</f>
        <v>-3.5908811645731098</v>
      </c>
      <c r="DL54" s="178">
        <f t="shared" ref="DL54:DL88" ca="1" si="81">INDIRECT(DE54)</f>
        <v>30.928643328859557</v>
      </c>
      <c r="DM54" s="178">
        <f t="shared" ca="1" si="71"/>
        <v>30.43535494487336</v>
      </c>
      <c r="DN54" s="178">
        <f t="shared" ref="DN54:DN88" ca="1" si="82">(DL54-DI54)</f>
        <v>-7.3754521365348324E-2</v>
      </c>
      <c r="DO54" s="178">
        <f t="shared" ca="1" si="73"/>
        <v>-0.56704290535154556</v>
      </c>
      <c r="DP54" s="179">
        <f t="shared" si="54"/>
        <v>30.67</v>
      </c>
    </row>
    <row r="55" spans="1:120" x14ac:dyDescent="0.3">
      <c r="A55" s="49" t="s">
        <v>142</v>
      </c>
      <c r="B55" s="59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4">
        <v>29.854459770145048</v>
      </c>
      <c r="AX55" s="100">
        <v>29.823011499994109</v>
      </c>
      <c r="AY55" s="92">
        <v>29.456244686233489</v>
      </c>
      <c r="AZ55" s="92">
        <v>29.456244686233489</v>
      </c>
      <c r="BA55" s="101">
        <v>29.456244686233489</v>
      </c>
      <c r="BB55" s="92">
        <v>29.69911419322159</v>
      </c>
      <c r="BC55" s="89">
        <v>29.766992885283152</v>
      </c>
      <c r="BD55" s="89">
        <v>29.766992885283152</v>
      </c>
      <c r="BE55" s="89">
        <v>29.766992885283152</v>
      </c>
      <c r="BF55" s="89">
        <v>29.766992885283152</v>
      </c>
      <c r="BG55" s="89">
        <v>29.700953829512159</v>
      </c>
      <c r="BH55" s="89">
        <v>29.700953829512159</v>
      </c>
      <c r="BI55" s="89">
        <v>29.700953829512159</v>
      </c>
      <c r="BJ55" s="89">
        <v>29.700953829512159</v>
      </c>
      <c r="BK55" s="89">
        <v>29.980588925460367</v>
      </c>
      <c r="BL55" s="89">
        <v>29.980588925460367</v>
      </c>
      <c r="BM55" s="89">
        <v>29.980588925460367</v>
      </c>
      <c r="BN55" s="89">
        <v>29.97</v>
      </c>
      <c r="BO55" s="89">
        <v>29.880000000000003</v>
      </c>
      <c r="BP55" s="89">
        <v>29.85</v>
      </c>
      <c r="BQ55" s="89">
        <v>29.85</v>
      </c>
      <c r="BR55" s="89">
        <v>29.85</v>
      </c>
      <c r="BS55" s="89">
        <v>29.85</v>
      </c>
      <c r="BT55" s="89">
        <v>29.85</v>
      </c>
      <c r="BU55" s="89">
        <v>29.85</v>
      </c>
      <c r="BV55" s="89">
        <v>29.85</v>
      </c>
      <c r="BW55" s="89">
        <v>29.759999999999998</v>
      </c>
      <c r="BX55" s="89">
        <v>29.79</v>
      </c>
      <c r="BY55" s="89">
        <v>29.79</v>
      </c>
      <c r="BZ55" s="89">
        <v>29.79</v>
      </c>
      <c r="CA55" s="89">
        <v>29.79</v>
      </c>
      <c r="CB55" s="89">
        <v>29.79</v>
      </c>
      <c r="CC55" s="89">
        <v>29.79</v>
      </c>
      <c r="CD55" s="89">
        <v>29.79</v>
      </c>
      <c r="CE55" s="89">
        <v>29.79</v>
      </c>
      <c r="CF55" s="89">
        <v>0</v>
      </c>
      <c r="CG55" s="89">
        <v>0</v>
      </c>
      <c r="CH55" s="89">
        <v>0</v>
      </c>
      <c r="CM55" s="42"/>
      <c r="CN55" s="44" t="str">
        <f t="shared" si="31"/>
        <v>aw</v>
      </c>
      <c r="CO55" s="45">
        <f t="shared" si="5"/>
        <v>148</v>
      </c>
      <c r="CP55" s="44" t="str">
        <f t="shared" si="74"/>
        <v>DataGrowthRates!ay148</v>
      </c>
      <c r="CQ55" s="44" t="str">
        <f t="shared" si="75"/>
        <v>DataGrowthRates!az148</v>
      </c>
      <c r="CR55" s="44" t="str">
        <f t="shared" si="76"/>
        <v>DataGrowthRates!bc148</v>
      </c>
      <c r="CS55" s="3"/>
      <c r="CT55" s="49" t="s">
        <v>142</v>
      </c>
      <c r="CU55" s="142">
        <f t="shared" ca="1" si="77"/>
        <v>8.0272040407168781</v>
      </c>
      <c r="CV55" s="142">
        <f t="shared" ca="1" si="77"/>
        <v>7.913409695668288</v>
      </c>
      <c r="CW55" s="142">
        <f t="shared" ca="1" si="8"/>
        <v>8.1190105476852708</v>
      </c>
      <c r="CX55" s="143">
        <f t="shared" ca="1" si="58"/>
        <v>-0.1137943450485901</v>
      </c>
      <c r="CY55" s="143">
        <f t="shared" ca="1" si="59"/>
        <v>9.1806506968392654E-2</v>
      </c>
      <c r="DB55" s="79">
        <f t="shared" si="37"/>
        <v>55</v>
      </c>
      <c r="DC55" s="44" t="str">
        <f t="shared" si="9"/>
        <v>DataGrowthRates!aw55</v>
      </c>
      <c r="DD55" s="44" t="str">
        <f t="shared" si="38"/>
        <v>DataGrowthRates!ba55</v>
      </c>
      <c r="DE55" s="44" t="str">
        <f t="shared" si="10"/>
        <v>DataGrowthRates!ax55</v>
      </c>
      <c r="DF55" s="44" t="str">
        <f t="shared" si="11"/>
        <v>DataGrowthRates!ba55</v>
      </c>
      <c r="DH55" s="49" t="s">
        <v>142</v>
      </c>
      <c r="DI55" s="178">
        <f t="shared" ca="1" si="78"/>
        <v>29.854459770145048</v>
      </c>
      <c r="DJ55" s="178">
        <f t="shared" ca="1" si="79"/>
        <v>27.636057079559802</v>
      </c>
      <c r="DK55" s="178">
        <f t="shared" ca="1" si="80"/>
        <v>8.0272040407168781</v>
      </c>
      <c r="DL55" s="178">
        <f t="shared" ca="1" si="81"/>
        <v>29.823011499994109</v>
      </c>
      <c r="DM55" s="178">
        <f t="shared" ca="1" si="71"/>
        <v>29.456244686233489</v>
      </c>
      <c r="DN55" s="178">
        <f t="shared" ca="1" si="82"/>
        <v>-3.1448270150939095E-2</v>
      </c>
      <c r="DO55" s="178">
        <f t="shared" ca="1" si="73"/>
        <v>-0.39821508391155902</v>
      </c>
      <c r="DP55" s="179">
        <f t="shared" si="54"/>
        <v>29.79</v>
      </c>
    </row>
    <row r="56" spans="1:120" x14ac:dyDescent="0.3">
      <c r="A56" s="50" t="s">
        <v>143</v>
      </c>
      <c r="B56" s="60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102">
        <v>32.304812029727721</v>
      </c>
      <c r="AY56" s="93">
        <v>32.038988561372946</v>
      </c>
      <c r="AZ56" s="99">
        <v>32.038988561372946</v>
      </c>
      <c r="BA56" s="99">
        <v>32.038988561372946</v>
      </c>
      <c r="BB56" s="103">
        <v>31.633222072231909</v>
      </c>
      <c r="BC56" s="90">
        <v>32.073809278557974</v>
      </c>
      <c r="BD56" s="90">
        <v>32.073809278557974</v>
      </c>
      <c r="BE56" s="90">
        <v>32.073809278557974</v>
      </c>
      <c r="BF56" s="90">
        <v>32.073809278557974</v>
      </c>
      <c r="BG56" s="90">
        <v>31.975325990976899</v>
      </c>
      <c r="BH56" s="90">
        <v>31.975325990976899</v>
      </c>
      <c r="BI56" s="90">
        <v>31.975325990976899</v>
      </c>
      <c r="BJ56" s="90">
        <v>31.975325990976899</v>
      </c>
      <c r="BK56" s="90">
        <v>31.900479109719612</v>
      </c>
      <c r="BL56" s="90">
        <v>31.900479109719612</v>
      </c>
      <c r="BM56" s="90">
        <v>31.900479109719612</v>
      </c>
      <c r="BN56" s="90">
        <v>31.869999999999997</v>
      </c>
      <c r="BO56" s="90">
        <v>31.509999999999998</v>
      </c>
      <c r="BP56" s="90">
        <v>31.39</v>
      </c>
      <c r="BQ56" s="90">
        <v>31.39</v>
      </c>
      <c r="BR56" s="90">
        <v>31.39</v>
      </c>
      <c r="BS56" s="90">
        <v>31.39</v>
      </c>
      <c r="BT56" s="90">
        <v>31.39</v>
      </c>
      <c r="BU56" s="90">
        <v>31.39</v>
      </c>
      <c r="BV56" s="90">
        <v>31.39</v>
      </c>
      <c r="BW56" s="90">
        <v>31.36</v>
      </c>
      <c r="BX56" s="90">
        <v>31.36</v>
      </c>
      <c r="BY56" s="90">
        <v>31.36</v>
      </c>
      <c r="BZ56" s="90">
        <v>31.36</v>
      </c>
      <c r="CA56" s="90">
        <v>31.36</v>
      </c>
      <c r="CB56" s="90">
        <v>31.36</v>
      </c>
      <c r="CC56" s="90">
        <v>31.36</v>
      </c>
      <c r="CD56" s="90">
        <v>31.36</v>
      </c>
      <c r="CE56" s="90">
        <v>31.36</v>
      </c>
      <c r="CF56" s="90">
        <v>0</v>
      </c>
      <c r="CG56" s="90">
        <v>0</v>
      </c>
      <c r="CH56" s="90">
        <v>0</v>
      </c>
      <c r="CM56" s="42"/>
      <c r="CN56" s="44" t="str">
        <f t="shared" si="31"/>
        <v>ax</v>
      </c>
      <c r="CO56" s="45">
        <f t="shared" si="5"/>
        <v>149</v>
      </c>
      <c r="CP56" s="44" t="str">
        <f t="shared" si="74"/>
        <v>DataGrowthRates!az149</v>
      </c>
      <c r="CQ56" s="44" t="str">
        <f t="shared" si="75"/>
        <v>DataGrowthRates!ba149</v>
      </c>
      <c r="CR56" s="44" t="str">
        <f t="shared" si="76"/>
        <v>DataGrowthRates!bd149</v>
      </c>
      <c r="CS56" s="3"/>
      <c r="CT56" s="50" t="s">
        <v>143</v>
      </c>
      <c r="CU56" s="155">
        <f ca="1">INDIRECT(CP54)</f>
        <v>-1.8165555794165482</v>
      </c>
      <c r="CV56" s="155">
        <f t="shared" ca="1" si="77"/>
        <v>-2.4939611313771501</v>
      </c>
      <c r="CW56" s="155">
        <f t="shared" ca="1" si="8"/>
        <v>-3.7288528941424328</v>
      </c>
      <c r="CX56" s="156">
        <f t="shared" ca="1" si="58"/>
        <v>-0.67740555196060193</v>
      </c>
      <c r="CY56" s="156">
        <f t="shared" ca="1" si="59"/>
        <v>-1.9122973147258846</v>
      </c>
      <c r="DB56" s="79">
        <f t="shared" si="37"/>
        <v>56</v>
      </c>
      <c r="DC56" s="44" t="str">
        <f t="shared" si="9"/>
        <v>DataGrowthRates!ax56</v>
      </c>
      <c r="DD56" s="44" t="str">
        <f t="shared" si="38"/>
        <v>DataGrowthRates!bb56</v>
      </c>
      <c r="DE56" s="44" t="str">
        <f t="shared" si="10"/>
        <v>DataGrowthRates!ay56</v>
      </c>
      <c r="DF56" s="44" t="str">
        <f t="shared" si="11"/>
        <v>DataGrowthRates!bb56</v>
      </c>
      <c r="DH56" s="50" t="s">
        <v>143</v>
      </c>
      <c r="DI56" s="180">
        <f t="shared" ca="1" si="78"/>
        <v>32.304812029727721</v>
      </c>
      <c r="DJ56" s="180">
        <f t="shared" ca="1" si="79"/>
        <v>32.90250430749326</v>
      </c>
      <c r="DK56" s="180">
        <f t="shared" ca="1" si="80"/>
        <v>-1.8165555794165482</v>
      </c>
      <c r="DL56" s="180">
        <f t="shared" ca="1" si="81"/>
        <v>32.038988561372946</v>
      </c>
      <c r="DM56" s="180">
        <f t="shared" ca="1" si="71"/>
        <v>31.633222072231909</v>
      </c>
      <c r="DN56" s="180">
        <f t="shared" ca="1" si="82"/>
        <v>-0.26582346835477466</v>
      </c>
      <c r="DO56" s="180">
        <f t="shared" ca="1" si="73"/>
        <v>-0.67158995749581152</v>
      </c>
      <c r="DP56" s="179">
        <f t="shared" si="54"/>
        <v>31.36</v>
      </c>
    </row>
    <row r="57" spans="1:120" x14ac:dyDescent="0.3">
      <c r="A57" s="51" t="s">
        <v>145</v>
      </c>
      <c r="B57" s="59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4">
        <v>33.182614115436905</v>
      </c>
      <c r="AZ57" s="100">
        <v>33.242564060987959</v>
      </c>
      <c r="BA57" s="92">
        <v>33.403627708489267</v>
      </c>
      <c r="BB57" s="92">
        <v>33.303639031425718</v>
      </c>
      <c r="BC57" s="91">
        <v>33.8409072846584</v>
      </c>
      <c r="BD57" s="104">
        <v>33.833685691074386</v>
      </c>
      <c r="BE57" s="104">
        <v>33.833685691074386</v>
      </c>
      <c r="BF57" s="92">
        <v>33.833130018720254</v>
      </c>
      <c r="BG57" s="113">
        <v>33.41376687190386</v>
      </c>
      <c r="BH57" s="113">
        <v>33.41376687190386</v>
      </c>
      <c r="BI57" s="113">
        <v>33.41376687190386</v>
      </c>
      <c r="BJ57" s="113">
        <v>33.41376687190386</v>
      </c>
      <c r="BK57" s="113">
        <v>33.272080246469464</v>
      </c>
      <c r="BL57" s="113">
        <v>33.272080246469464</v>
      </c>
      <c r="BM57" s="113">
        <v>33.272080246469464</v>
      </c>
      <c r="BN57" s="113">
        <v>33.29</v>
      </c>
      <c r="BO57" s="113">
        <v>32.9</v>
      </c>
      <c r="BP57" s="113">
        <v>32.75</v>
      </c>
      <c r="BQ57" s="113">
        <v>32.75</v>
      </c>
      <c r="BR57" s="113">
        <v>32.75</v>
      </c>
      <c r="BS57" s="113">
        <v>32.75</v>
      </c>
      <c r="BT57" s="113">
        <v>32.75</v>
      </c>
      <c r="BU57" s="113">
        <v>32.75</v>
      </c>
      <c r="BV57" s="113">
        <v>32.75</v>
      </c>
      <c r="BW57" s="113">
        <v>32.96</v>
      </c>
      <c r="BX57" s="113">
        <v>32.96</v>
      </c>
      <c r="BY57" s="113">
        <v>32.96</v>
      </c>
      <c r="BZ57" s="113">
        <v>32.96</v>
      </c>
      <c r="CA57" s="113">
        <v>32.96</v>
      </c>
      <c r="CB57" s="113">
        <v>32.96</v>
      </c>
      <c r="CC57" s="113">
        <v>32.96</v>
      </c>
      <c r="CD57" s="113">
        <v>32.96</v>
      </c>
      <c r="CE57" s="113">
        <v>32.96</v>
      </c>
      <c r="CF57" s="113">
        <v>0</v>
      </c>
      <c r="CG57" s="113">
        <v>0</v>
      </c>
      <c r="CH57" s="113">
        <v>0</v>
      </c>
      <c r="CM57" s="48"/>
      <c r="CN57" s="44" t="str">
        <f t="shared" si="31"/>
        <v>ay</v>
      </c>
      <c r="CO57" s="45">
        <f t="shared" si="5"/>
        <v>150</v>
      </c>
      <c r="CP57" s="44" t="str">
        <f>CP$4&amp;CN59&amp;CO57</f>
        <v>DataGrowthRates!ba150</v>
      </c>
      <c r="CQ57" s="44" t="str">
        <f t="shared" si="75"/>
        <v>DataGrowthRates!bb150</v>
      </c>
      <c r="CR57" s="44" t="str">
        <f t="shared" si="76"/>
        <v>DataGrowthRates!be150</v>
      </c>
      <c r="CS57" s="3"/>
      <c r="CT57" s="51" t="s">
        <v>145</v>
      </c>
      <c r="CU57" s="142">
        <f t="shared" ref="CU57:CU84" ca="1" si="83">INDIRECT(CP55)</f>
        <v>-6.4298505015699697E-2</v>
      </c>
      <c r="CV57" s="142">
        <f t="shared" ref="CV57:CV61" ca="1" si="84">INDIRECT(CQ55)</f>
        <v>0.1162520640982492</v>
      </c>
      <c r="CW57" s="142">
        <f t="shared" ca="1" si="8"/>
        <v>0.81081790607866033</v>
      </c>
      <c r="CX57" s="143">
        <f t="shared" ca="1" si="58"/>
        <v>0.1805505691139489</v>
      </c>
      <c r="CY57" s="143">
        <f t="shared" ca="1" si="59"/>
        <v>0.87511641109436</v>
      </c>
      <c r="DB57" s="79">
        <f t="shared" si="37"/>
        <v>57</v>
      </c>
      <c r="DC57" s="44" t="str">
        <f t="shared" ref="DC57:DC69" si="85">CP$4&amp;CN57&amp;DB57</f>
        <v>DataGrowthRates!ay57</v>
      </c>
      <c r="DD57" s="44" t="str">
        <f t="shared" ref="DD57:DD69" si="86">CP$4&amp;CN61&amp;DB57</f>
        <v>DataGrowthRates!bc57</v>
      </c>
      <c r="DE57" s="44" t="str">
        <f t="shared" ref="DE57:DE69" si="87">CQ$4&amp;CN58&amp;DB57</f>
        <v>DataGrowthRates!az57</v>
      </c>
      <c r="DF57" s="44" t="str">
        <f t="shared" ref="DF57:DF69" si="88">CR$4&amp;CN61&amp;DB57</f>
        <v>DataGrowthRates!bc57</v>
      </c>
      <c r="DH57" s="51" t="s">
        <v>145</v>
      </c>
      <c r="DI57" s="178">
        <f t="shared" ref="DI57:DI58" ca="1" si="89">INDIRECT(DC57)</f>
        <v>33.182614115436905</v>
      </c>
      <c r="DJ57" s="178">
        <f t="shared" ref="DJ57:DJ58" ca="1" si="90">INDIRECT(DD53)</f>
        <v>33.20396376774552</v>
      </c>
      <c r="DK57" s="178">
        <f t="shared" ref="DK57:DK58" ca="1" si="91">(DI57-DJ57)*100/DJ57</f>
        <v>-6.4298505015699697E-2</v>
      </c>
      <c r="DL57" s="178">
        <f t="shared" ca="1" si="81"/>
        <v>33.242564060987959</v>
      </c>
      <c r="DM57" s="178">
        <f t="shared" ca="1" si="71"/>
        <v>33.8409072846584</v>
      </c>
      <c r="DN57" s="178">
        <f t="shared" ca="1" si="82"/>
        <v>5.9949945551053929E-2</v>
      </c>
      <c r="DO57" s="178">
        <f t="shared" ca="1" si="73"/>
        <v>0.65829316922149417</v>
      </c>
      <c r="DP57" s="179">
        <f t="shared" si="54"/>
        <v>32.96</v>
      </c>
    </row>
    <row r="58" spans="1:120" x14ac:dyDescent="0.3">
      <c r="A58" s="49" t="s">
        <v>146</v>
      </c>
      <c r="B58" s="59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4">
        <v>31.210450697022935</v>
      </c>
      <c r="BA58" s="100">
        <v>31.480688614418803</v>
      </c>
      <c r="BB58" s="92">
        <v>31.671791047099752</v>
      </c>
      <c r="BC58" s="92">
        <v>31.842185073852768</v>
      </c>
      <c r="BD58" s="101">
        <v>31.840718519986005</v>
      </c>
      <c r="BE58" s="92">
        <v>31.840718519986005</v>
      </c>
      <c r="BF58" s="92">
        <v>31.849018367749821</v>
      </c>
      <c r="BG58" s="89">
        <v>31.825838685071453</v>
      </c>
      <c r="BH58" s="89">
        <v>31.825838685071453</v>
      </c>
      <c r="BI58" s="89">
        <v>31.825838685071453</v>
      </c>
      <c r="BJ58" s="89">
        <v>31.825838685071453</v>
      </c>
      <c r="BK58" s="89">
        <v>31.824882886417377</v>
      </c>
      <c r="BL58" s="89">
        <v>31.824882886417377</v>
      </c>
      <c r="BM58" s="89">
        <v>31.824882886417377</v>
      </c>
      <c r="BN58" s="89">
        <v>31.82</v>
      </c>
      <c r="BO58" s="89">
        <v>31.79</v>
      </c>
      <c r="BP58" s="89">
        <v>31.729999999999997</v>
      </c>
      <c r="BQ58" s="89">
        <v>31.729999999999997</v>
      </c>
      <c r="BR58" s="89">
        <v>31.729999999999997</v>
      </c>
      <c r="BS58" s="89">
        <v>31.729999999999997</v>
      </c>
      <c r="BT58" s="89">
        <v>31.729999999999997</v>
      </c>
      <c r="BU58" s="89">
        <v>31.729999999999997</v>
      </c>
      <c r="BV58" s="89">
        <v>31.729999999999997</v>
      </c>
      <c r="BW58" s="89">
        <v>31.58</v>
      </c>
      <c r="BX58" s="89">
        <v>31.58</v>
      </c>
      <c r="BY58" s="89">
        <v>31.58</v>
      </c>
      <c r="BZ58" s="89">
        <v>31.58</v>
      </c>
      <c r="CA58" s="89">
        <v>31.58</v>
      </c>
      <c r="CB58" s="89">
        <v>31.58</v>
      </c>
      <c r="CC58" s="89">
        <v>31.58</v>
      </c>
      <c r="CD58" s="89">
        <v>31.58</v>
      </c>
      <c r="CE58" s="89">
        <v>31.58</v>
      </c>
      <c r="CF58" s="89">
        <v>0</v>
      </c>
      <c r="CG58" s="89">
        <v>0</v>
      </c>
      <c r="CH58" s="89">
        <v>0</v>
      </c>
      <c r="CM58" s="42"/>
      <c r="CN58" s="44" t="str">
        <f t="shared" si="31"/>
        <v>az</v>
      </c>
      <c r="CO58" s="45">
        <f t="shared" si="5"/>
        <v>151</v>
      </c>
      <c r="CP58" s="44" t="str">
        <f t="shared" si="74"/>
        <v>DataGrowthRates!bb151</v>
      </c>
      <c r="CQ58" s="44" t="str">
        <f t="shared" si="75"/>
        <v>DataGrowthRates!bc151</v>
      </c>
      <c r="CR58" s="44" t="str">
        <f t="shared" si="76"/>
        <v>DataGrowthRates!bf151</v>
      </c>
      <c r="CS58" s="3"/>
      <c r="CT58" s="49" t="s">
        <v>146</v>
      </c>
      <c r="CU58" s="142">
        <f t="shared" ca="1" si="83"/>
        <v>2.5466952941849454</v>
      </c>
      <c r="CV58" s="142">
        <f t="shared" ca="1" si="84"/>
        <v>3.4346031825119958</v>
      </c>
      <c r="CW58" s="142">
        <f t="shared" ca="1" si="8"/>
        <v>3.222176043765089</v>
      </c>
      <c r="CX58" s="143">
        <f t="shared" ca="1" si="58"/>
        <v>0.88790788832705037</v>
      </c>
      <c r="CY58" s="143">
        <f t="shared" ca="1" si="59"/>
        <v>0.67548074958014359</v>
      </c>
      <c r="DB58" s="79">
        <f t="shared" si="37"/>
        <v>58</v>
      </c>
      <c r="DC58" s="44" t="str">
        <f t="shared" si="85"/>
        <v>DataGrowthRates!az58</v>
      </c>
      <c r="DD58" s="44" t="str">
        <f t="shared" si="86"/>
        <v>DataGrowthRates!bd58</v>
      </c>
      <c r="DE58" s="44" t="str">
        <f t="shared" si="87"/>
        <v>DataGrowthRates!ba58</v>
      </c>
      <c r="DF58" s="44" t="str">
        <f t="shared" si="88"/>
        <v>DataGrowthRates!bd58</v>
      </c>
      <c r="DH58" s="49" t="s">
        <v>146</v>
      </c>
      <c r="DI58" s="178">
        <f t="shared" ca="1" si="89"/>
        <v>31.210450697022935</v>
      </c>
      <c r="DJ58" s="178">
        <f t="shared" ca="1" si="90"/>
        <v>30.43535494487336</v>
      </c>
      <c r="DK58" s="178">
        <f t="shared" ca="1" si="91"/>
        <v>2.5466952941849454</v>
      </c>
      <c r="DL58" s="178">
        <f t="shared" ca="1" si="81"/>
        <v>31.480688614418803</v>
      </c>
      <c r="DM58" s="178">
        <f t="shared" ca="1" si="71"/>
        <v>31.840718519986005</v>
      </c>
      <c r="DN58" s="178">
        <f t="shared" ca="1" si="82"/>
        <v>0.27023791739586756</v>
      </c>
      <c r="DO58" s="178">
        <f t="shared" ca="1" si="73"/>
        <v>0.63026782296307005</v>
      </c>
      <c r="DP58" s="179">
        <f t="shared" si="54"/>
        <v>31.58</v>
      </c>
    </row>
    <row r="59" spans="1:120" x14ac:dyDescent="0.3">
      <c r="A59" s="49" t="s">
        <v>147</v>
      </c>
      <c r="B59" s="59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4">
        <v>28.623115167136426</v>
      </c>
      <c r="BB59" s="100">
        <v>28.76665972334472</v>
      </c>
      <c r="BC59" s="92">
        <v>28.980771274478851</v>
      </c>
      <c r="BD59" s="92">
        <v>28.978703673313984</v>
      </c>
      <c r="BE59" s="101">
        <v>28.978703673313984</v>
      </c>
      <c r="BF59" s="92">
        <v>28.973323479469897</v>
      </c>
      <c r="BG59" s="89">
        <v>28.827991323839836</v>
      </c>
      <c r="BH59" s="89">
        <v>28.827991323839836</v>
      </c>
      <c r="BI59" s="89">
        <v>28.827991323839836</v>
      </c>
      <c r="BJ59" s="89">
        <v>28.827991323839836</v>
      </c>
      <c r="BK59" s="89">
        <v>29.017797941741328</v>
      </c>
      <c r="BL59" s="89">
        <v>29.017797941741328</v>
      </c>
      <c r="BM59" s="89">
        <v>29.017797941741328</v>
      </c>
      <c r="BN59" s="89">
        <v>29.01</v>
      </c>
      <c r="BO59" s="89">
        <v>28.740000000000002</v>
      </c>
      <c r="BP59" s="89">
        <v>28.71</v>
      </c>
      <c r="BQ59" s="89">
        <v>28.71</v>
      </c>
      <c r="BR59" s="89">
        <v>28.71</v>
      </c>
      <c r="BS59" s="89">
        <v>28.71</v>
      </c>
      <c r="BT59" s="89">
        <v>28.71</v>
      </c>
      <c r="BU59" s="89">
        <v>28.71</v>
      </c>
      <c r="BV59" s="89">
        <v>28.71</v>
      </c>
      <c r="BW59" s="89">
        <v>28.71</v>
      </c>
      <c r="BX59" s="89">
        <v>28.680000000000003</v>
      </c>
      <c r="BY59" s="89">
        <v>28.680000000000003</v>
      </c>
      <c r="BZ59" s="89">
        <v>28.680000000000003</v>
      </c>
      <c r="CA59" s="89">
        <v>28.680000000000003</v>
      </c>
      <c r="CB59" s="89">
        <v>28.680000000000003</v>
      </c>
      <c r="CC59" s="89">
        <v>28.680000000000003</v>
      </c>
      <c r="CD59" s="89">
        <v>28.680000000000003</v>
      </c>
      <c r="CE59" s="89">
        <v>28.680000000000003</v>
      </c>
      <c r="CF59" s="89">
        <v>0</v>
      </c>
      <c r="CG59" s="89">
        <v>0</v>
      </c>
      <c r="CH59" s="89">
        <v>0</v>
      </c>
      <c r="CM59" s="166" t="s">
        <v>77</v>
      </c>
      <c r="CN59" s="44" t="str">
        <f>$CM$59&amp;CN7</f>
        <v>ba</v>
      </c>
      <c r="CO59" s="45">
        <f t="shared" si="5"/>
        <v>152</v>
      </c>
      <c r="CP59" s="44" t="str">
        <f t="shared" si="74"/>
        <v>DataGrowthRates!bc152</v>
      </c>
      <c r="CQ59" s="44" t="str">
        <f t="shared" si="75"/>
        <v>DataGrowthRates!bd152</v>
      </c>
      <c r="CR59" s="44" t="str">
        <f t="shared" si="76"/>
        <v>DataGrowthRates!bg152</v>
      </c>
      <c r="CS59" s="3"/>
      <c r="CT59" s="49" t="s">
        <v>147</v>
      </c>
      <c r="CU59" s="142">
        <f t="shared" ca="1" si="83"/>
        <v>-2.8283629769222771</v>
      </c>
      <c r="CV59" s="142">
        <f t="shared" ca="1" si="84"/>
        <v>-3.1396709807920451</v>
      </c>
      <c r="CW59" s="142">
        <f t="shared" ca="1" si="8"/>
        <v>-2.6481990136091298</v>
      </c>
      <c r="CX59" s="143">
        <f t="shared" ref="CX59:CX88" ca="1" si="92">CV59-CU59</f>
        <v>-0.31130800386976798</v>
      </c>
      <c r="CY59" s="143">
        <f t="shared" ca="1" si="59"/>
        <v>0.18016396331314732</v>
      </c>
      <c r="DB59" s="79">
        <f t="shared" si="37"/>
        <v>59</v>
      </c>
      <c r="DC59" s="44" t="str">
        <f t="shared" si="85"/>
        <v>DataGrowthRates!ba59</v>
      </c>
      <c r="DD59" s="44" t="str">
        <f t="shared" si="86"/>
        <v>DataGrowthRates!be59</v>
      </c>
      <c r="DE59" s="44" t="str">
        <f t="shared" si="87"/>
        <v>DataGrowthRates!bb59</v>
      </c>
      <c r="DF59" s="44" t="str">
        <f t="shared" si="88"/>
        <v>DataGrowthRates!be59</v>
      </c>
      <c r="DH59" s="49" t="s">
        <v>147</v>
      </c>
      <c r="DI59" s="178">
        <f t="shared" ref="DI59:DI61" ca="1" si="93">INDIRECT(DC59)</f>
        <v>28.623115167136426</v>
      </c>
      <c r="DJ59" s="178">
        <f t="shared" ref="DJ59" ca="1" si="94">INDIRECT(DD55)</f>
        <v>29.456244686233489</v>
      </c>
      <c r="DK59" s="178">
        <f t="shared" ref="DK59" ca="1" si="95">(DI59-DJ59)*100/DJ59</f>
        <v>-2.8283629769222771</v>
      </c>
      <c r="DL59" s="178">
        <f t="shared" ca="1" si="81"/>
        <v>28.76665972334472</v>
      </c>
      <c r="DM59" s="178">
        <f t="shared" ca="1" si="71"/>
        <v>28.978703673313984</v>
      </c>
      <c r="DN59" s="178">
        <f t="shared" ca="1" si="82"/>
        <v>0.14354455620829398</v>
      </c>
      <c r="DO59" s="178">
        <f t="shared" ca="1" si="73"/>
        <v>0.35558850617755766</v>
      </c>
      <c r="DP59" s="179">
        <f t="shared" si="54"/>
        <v>28.680000000000003</v>
      </c>
    </row>
    <row r="60" spans="1:120" x14ac:dyDescent="0.3">
      <c r="A60" s="50" t="s">
        <v>148</v>
      </c>
      <c r="B60" s="60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102">
        <v>32.041555086566042</v>
      </c>
      <c r="BC60" s="93">
        <v>32.081090799631419</v>
      </c>
      <c r="BD60" s="99">
        <v>32.091846014861986</v>
      </c>
      <c r="BE60" s="99">
        <v>32.091846014861986</v>
      </c>
      <c r="BF60" s="103">
        <v>32.240218717144842</v>
      </c>
      <c r="BG60" s="90">
        <v>32.296329228854823</v>
      </c>
      <c r="BH60" s="90">
        <v>32.296329228854823</v>
      </c>
      <c r="BI60" s="90">
        <v>32.296329228854823</v>
      </c>
      <c r="BJ60" s="90">
        <v>32.296329228854823</v>
      </c>
      <c r="BK60" s="90">
        <v>32.486692592077389</v>
      </c>
      <c r="BL60" s="90">
        <v>32.486692592077389</v>
      </c>
      <c r="BM60" s="90">
        <v>32.486692592077389</v>
      </c>
      <c r="BN60" s="90">
        <v>32.480000000000004</v>
      </c>
      <c r="BO60" s="90">
        <v>32.18</v>
      </c>
      <c r="BP60" s="90">
        <v>32.029999999999994</v>
      </c>
      <c r="BQ60" s="90">
        <v>32.029999999999994</v>
      </c>
      <c r="BR60" s="90">
        <v>32.029999999999994</v>
      </c>
      <c r="BS60" s="90">
        <v>32.029999999999994</v>
      </c>
      <c r="BT60" s="90">
        <v>32.029999999999994</v>
      </c>
      <c r="BU60" s="90">
        <v>32.029999999999994</v>
      </c>
      <c r="BV60" s="90">
        <v>32.029999999999994</v>
      </c>
      <c r="BW60" s="90">
        <v>31.909999999999997</v>
      </c>
      <c r="BX60" s="90">
        <v>31.94</v>
      </c>
      <c r="BY60" s="90">
        <v>31.94</v>
      </c>
      <c r="BZ60" s="90">
        <v>31.94</v>
      </c>
      <c r="CA60" s="90">
        <v>31.94</v>
      </c>
      <c r="CB60" s="90">
        <v>31.94</v>
      </c>
      <c r="CC60" s="90">
        <v>31.94</v>
      </c>
      <c r="CD60" s="90">
        <v>31.94</v>
      </c>
      <c r="CE60" s="90">
        <v>31.94</v>
      </c>
      <c r="CF60" s="90">
        <v>0</v>
      </c>
      <c r="CG60" s="90">
        <v>0</v>
      </c>
      <c r="CH60" s="90">
        <v>0</v>
      </c>
      <c r="CM60" s="42"/>
      <c r="CN60" s="44" t="str">
        <f t="shared" ref="CN60:CN84" si="96">$CM$59&amp;CN8</f>
        <v>bb</v>
      </c>
      <c r="CO60" s="45">
        <f t="shared" si="5"/>
        <v>153</v>
      </c>
      <c r="CP60" s="44" t="str">
        <f t="shared" si="74"/>
        <v>DataGrowthRates!bd153</v>
      </c>
      <c r="CQ60" s="44" t="str">
        <f t="shared" si="75"/>
        <v>DataGrowthRates!be153</v>
      </c>
      <c r="CR60" s="44" t="str">
        <f t="shared" si="76"/>
        <v>DataGrowthRates!bh153</v>
      </c>
      <c r="CS60" s="3"/>
      <c r="CT60" s="50" t="s">
        <v>148</v>
      </c>
      <c r="CU60" s="155">
        <f t="shared" ca="1" si="83"/>
        <v>1.2908359869308834</v>
      </c>
      <c r="CV60" s="155">
        <f t="shared" ca="1" si="84"/>
        <v>2.2702389386322627E-2</v>
      </c>
      <c r="CW60" s="155">
        <f t="shared" ca="1" si="8"/>
        <v>0.51883278703074487</v>
      </c>
      <c r="CX60" s="156">
        <f t="shared" ca="1" si="92"/>
        <v>-1.2681335975445609</v>
      </c>
      <c r="CY60" s="156">
        <f t="shared" ca="1" si="59"/>
        <v>-0.77200319990013855</v>
      </c>
      <c r="DB60" s="79">
        <f t="shared" si="37"/>
        <v>60</v>
      </c>
      <c r="DC60" s="44" t="str">
        <f t="shared" si="85"/>
        <v>DataGrowthRates!bb60</v>
      </c>
      <c r="DD60" s="44" t="str">
        <f t="shared" si="86"/>
        <v>DataGrowthRates!bf60</v>
      </c>
      <c r="DE60" s="44" t="str">
        <f t="shared" si="87"/>
        <v>DataGrowthRates!bc60</v>
      </c>
      <c r="DF60" s="44" t="str">
        <f t="shared" si="88"/>
        <v>DataGrowthRates!bf60</v>
      </c>
      <c r="DH60" s="50" t="s">
        <v>148</v>
      </c>
      <c r="DI60" s="180">
        <f t="shared" ca="1" si="93"/>
        <v>32.041555086566042</v>
      </c>
      <c r="DJ60" s="180">
        <f t="shared" ref="DJ60:DJ61" ca="1" si="97">INDIRECT(DD56)</f>
        <v>31.633222072231909</v>
      </c>
      <c r="DK60" s="180">
        <f t="shared" ref="DK60:DK61" ca="1" si="98">(DI60-DJ60)*100/DJ60</f>
        <v>1.2908359869308834</v>
      </c>
      <c r="DL60" s="180">
        <f t="shared" ca="1" si="81"/>
        <v>32.081090799631419</v>
      </c>
      <c r="DM60" s="180">
        <f t="shared" ca="1" si="71"/>
        <v>32.240218717144842</v>
      </c>
      <c r="DN60" s="180">
        <f t="shared" ca="1" si="82"/>
        <v>3.9535713065376399E-2</v>
      </c>
      <c r="DO60" s="180">
        <f t="shared" ca="1" si="73"/>
        <v>0.19866363057879965</v>
      </c>
      <c r="DP60" s="179">
        <f t="shared" si="54"/>
        <v>31.94</v>
      </c>
    </row>
    <row r="61" spans="1:120" x14ac:dyDescent="0.3">
      <c r="A61" s="49" t="s">
        <v>149</v>
      </c>
      <c r="B61" s="59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4">
        <v>33.502045983799739</v>
      </c>
      <c r="BD61" s="100">
        <v>33.507345892767233</v>
      </c>
      <c r="BE61" s="92">
        <v>33.511173880020351</v>
      </c>
      <c r="BF61" s="92">
        <v>33.958075520897658</v>
      </c>
      <c r="BG61" s="101">
        <v>33.647165114807883</v>
      </c>
      <c r="BH61" s="92">
        <v>33.647165114807883</v>
      </c>
      <c r="BI61" s="92">
        <v>33.647165114807883</v>
      </c>
      <c r="BJ61" s="92">
        <v>33.647165114807883</v>
      </c>
      <c r="BK61" s="89">
        <v>33.81983666732566</v>
      </c>
      <c r="BL61" s="113">
        <v>33.81983666732566</v>
      </c>
      <c r="BM61" s="113">
        <v>33.81983666732566</v>
      </c>
      <c r="BN61" s="113">
        <v>33.81</v>
      </c>
      <c r="BO61" s="113">
        <v>33.5</v>
      </c>
      <c r="BP61" s="113">
        <v>33.29</v>
      </c>
      <c r="BQ61" s="113">
        <v>33.29</v>
      </c>
      <c r="BR61" s="113">
        <v>33.29</v>
      </c>
      <c r="BS61" s="113">
        <v>33.29</v>
      </c>
      <c r="BT61" s="113">
        <v>33.29</v>
      </c>
      <c r="BU61" s="113">
        <v>33.29</v>
      </c>
      <c r="BV61" s="113">
        <v>33.29</v>
      </c>
      <c r="BW61" s="113">
        <v>33.5</v>
      </c>
      <c r="BX61" s="113">
        <v>33.5</v>
      </c>
      <c r="BY61" s="113">
        <v>33.5</v>
      </c>
      <c r="BZ61" s="113">
        <v>33.5</v>
      </c>
      <c r="CA61" s="113">
        <v>33.5</v>
      </c>
      <c r="CB61" s="113">
        <v>33.5</v>
      </c>
      <c r="CC61" s="113">
        <v>33.5</v>
      </c>
      <c r="CD61" s="113">
        <v>33.5</v>
      </c>
      <c r="CE61" s="113">
        <v>33.5</v>
      </c>
      <c r="CF61" s="113">
        <v>0</v>
      </c>
      <c r="CG61" s="113">
        <v>0</v>
      </c>
      <c r="CH61" s="113">
        <v>0</v>
      </c>
      <c r="CM61" s="42"/>
      <c r="CN61" s="44" t="str">
        <f t="shared" si="96"/>
        <v>bc</v>
      </c>
      <c r="CO61" s="45">
        <f t="shared" si="5"/>
        <v>154</v>
      </c>
      <c r="CP61" s="44" t="str">
        <f t="shared" si="74"/>
        <v>DataGrowthRates!be154</v>
      </c>
      <c r="CQ61" s="44" t="str">
        <f t="shared" si="75"/>
        <v>DataGrowthRates!bf154</v>
      </c>
      <c r="CR61" s="44" t="str">
        <f t="shared" si="76"/>
        <v>DataGrowthRates!bi154</v>
      </c>
      <c r="CS61" s="3"/>
      <c r="CT61" s="51" t="s">
        <v>149</v>
      </c>
      <c r="CU61" s="142">
        <f t="shared" ca="1" si="83"/>
        <v>-1.0013363353655749</v>
      </c>
      <c r="CV61" s="142">
        <f t="shared" ca="1" si="84"/>
        <v>-0.96454108277433093</v>
      </c>
      <c r="CW61" s="142">
        <f t="shared" ca="1" si="8"/>
        <v>0.69850922165940366</v>
      </c>
      <c r="CX61" s="142">
        <f t="shared" ca="1" si="92"/>
        <v>3.6795252591243943E-2</v>
      </c>
      <c r="CY61" s="143">
        <f t="shared" ca="1" si="59"/>
        <v>1.6998455570249784</v>
      </c>
      <c r="DB61" s="79">
        <f t="shared" si="37"/>
        <v>61</v>
      </c>
      <c r="DC61" s="44" t="str">
        <f t="shared" si="85"/>
        <v>DataGrowthRates!bc61</v>
      </c>
      <c r="DD61" s="44" t="str">
        <f t="shared" si="86"/>
        <v>DataGrowthRates!bg61</v>
      </c>
      <c r="DE61" s="44" t="str">
        <f t="shared" si="87"/>
        <v>DataGrowthRates!bd61</v>
      </c>
      <c r="DF61" s="44" t="str">
        <f t="shared" si="88"/>
        <v>DataGrowthRates!bg61</v>
      </c>
      <c r="DH61" s="51" t="s">
        <v>149</v>
      </c>
      <c r="DI61" s="178">
        <f t="shared" ca="1" si="93"/>
        <v>33.502045983799739</v>
      </c>
      <c r="DJ61" s="178">
        <f t="shared" ca="1" si="97"/>
        <v>33.8409072846584</v>
      </c>
      <c r="DK61" s="178">
        <f t="shared" ca="1" si="98"/>
        <v>-1.0013363353655749</v>
      </c>
      <c r="DL61" s="178">
        <f t="shared" ca="1" si="81"/>
        <v>33.507345892767233</v>
      </c>
      <c r="DM61" s="178">
        <f t="shared" ca="1" si="71"/>
        <v>33.647165114807883</v>
      </c>
      <c r="DN61" s="178">
        <f t="shared" ca="1" si="82"/>
        <v>5.2999089674941047E-3</v>
      </c>
      <c r="DO61" s="178">
        <f t="shared" ca="1" si="73"/>
        <v>0.14511913100814411</v>
      </c>
      <c r="DP61" s="179">
        <f t="shared" si="54"/>
        <v>33.5</v>
      </c>
    </row>
    <row r="62" spans="1:120" x14ac:dyDescent="0.3">
      <c r="A62" s="49" t="s">
        <v>150</v>
      </c>
      <c r="B62" s="59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4">
        <v>31.169642042460968</v>
      </c>
      <c r="BE62" s="100">
        <v>31.278830627567473</v>
      </c>
      <c r="BF62" s="92">
        <v>32.258369768805821</v>
      </c>
      <c r="BG62" s="92">
        <v>31.958720168899319</v>
      </c>
      <c r="BH62" s="101">
        <v>31.958720168899319</v>
      </c>
      <c r="BI62" s="92">
        <v>31.958720168899319</v>
      </c>
      <c r="BJ62" s="92">
        <v>31.958720168899319</v>
      </c>
      <c r="BK62" s="89">
        <v>32.103513423890497</v>
      </c>
      <c r="BL62" s="89">
        <v>32.103513423890497</v>
      </c>
      <c r="BM62" s="89">
        <v>32.103513423890497</v>
      </c>
      <c r="BN62" s="89">
        <v>32.1</v>
      </c>
      <c r="BO62" s="89">
        <v>32.64</v>
      </c>
      <c r="BP62" s="89">
        <v>32.58</v>
      </c>
      <c r="BQ62" s="89">
        <v>32.58</v>
      </c>
      <c r="BR62" s="89">
        <v>32.58</v>
      </c>
      <c r="BS62" s="89">
        <v>32.58</v>
      </c>
      <c r="BT62" s="89">
        <v>32.58</v>
      </c>
      <c r="BU62" s="89">
        <v>32.58</v>
      </c>
      <c r="BV62" s="89">
        <v>32.58</v>
      </c>
      <c r="BW62" s="89">
        <v>32.430000000000007</v>
      </c>
      <c r="BX62" s="89">
        <v>32.430000000000007</v>
      </c>
      <c r="BY62" s="89">
        <v>32.430000000000007</v>
      </c>
      <c r="BZ62" s="89">
        <v>32.430000000000007</v>
      </c>
      <c r="CA62" s="89">
        <v>32.430000000000007</v>
      </c>
      <c r="CB62" s="89">
        <v>32.430000000000007</v>
      </c>
      <c r="CC62" s="89">
        <v>32.430000000000007</v>
      </c>
      <c r="CD62" s="89">
        <v>32.430000000000007</v>
      </c>
      <c r="CE62" s="89">
        <v>32.430000000000007</v>
      </c>
      <c r="CF62" s="89">
        <v>0</v>
      </c>
      <c r="CG62" s="89">
        <v>0</v>
      </c>
      <c r="CH62" s="89">
        <v>0</v>
      </c>
      <c r="CM62" s="42"/>
      <c r="CN62" s="44" t="str">
        <f t="shared" si="96"/>
        <v>bd</v>
      </c>
      <c r="CO62" s="45">
        <f t="shared" si="5"/>
        <v>155</v>
      </c>
      <c r="CP62" s="44" t="str">
        <f t="shared" si="74"/>
        <v>DataGrowthRates!bf155</v>
      </c>
      <c r="CQ62" s="44" t="str">
        <f t="shared" si="75"/>
        <v>DataGrowthRates!bg155</v>
      </c>
      <c r="CR62" s="44" t="str">
        <f t="shared" si="76"/>
        <v>DataGrowthRates!bj155</v>
      </c>
      <c r="CS62" s="3"/>
      <c r="CT62" s="49" t="s">
        <v>150</v>
      </c>
      <c r="CU62" s="142">
        <f t="shared" ca="1" si="83"/>
        <v>-2.1076046920983003</v>
      </c>
      <c r="CV62" s="142">
        <f t="shared" ref="CV62:CV65" ca="1" si="99">INDIRECT(CQ60)</f>
        <v>-1.7646834573341763</v>
      </c>
      <c r="CW62" s="142">
        <f t="shared" ca="1" si="8"/>
        <v>0.41752704506164906</v>
      </c>
      <c r="CX62" s="142">
        <f t="shared" ca="1" si="92"/>
        <v>0.34292123476412395</v>
      </c>
      <c r="CY62" s="143">
        <f t="shared" ca="1" si="59"/>
        <v>2.5251317371599491</v>
      </c>
      <c r="DB62" s="79">
        <f t="shared" si="37"/>
        <v>62</v>
      </c>
      <c r="DC62" s="44" t="str">
        <f t="shared" si="85"/>
        <v>DataGrowthRates!bd62</v>
      </c>
      <c r="DD62" s="44" t="str">
        <f t="shared" si="86"/>
        <v>DataGrowthRates!bh62</v>
      </c>
      <c r="DE62" s="44" t="str">
        <f t="shared" si="87"/>
        <v>DataGrowthRates!be62</v>
      </c>
      <c r="DF62" s="44" t="str">
        <f t="shared" si="88"/>
        <v>DataGrowthRates!bh62</v>
      </c>
      <c r="DH62" s="49" t="s">
        <v>150</v>
      </c>
      <c r="DI62" s="178">
        <f t="shared" ref="DI62:DI65" ca="1" si="100">INDIRECT(DC62)</f>
        <v>31.169642042460968</v>
      </c>
      <c r="DJ62" s="178">
        <f t="shared" ref="DJ62:DJ65" ca="1" si="101">INDIRECT(DD58)</f>
        <v>31.840718519986005</v>
      </c>
      <c r="DK62" s="178">
        <f t="shared" ref="DK62:DK65" ca="1" si="102">(DI62-DJ62)*100/DJ62</f>
        <v>-2.1076046920983003</v>
      </c>
      <c r="DL62" s="178">
        <f t="shared" ca="1" si="81"/>
        <v>31.278830627567473</v>
      </c>
      <c r="DM62" s="178">
        <f t="shared" ca="1" si="71"/>
        <v>31.958720168899319</v>
      </c>
      <c r="DN62" s="178">
        <f t="shared" ca="1" si="82"/>
        <v>0.10918858510650509</v>
      </c>
      <c r="DO62" s="178">
        <f t="shared" ca="1" si="73"/>
        <v>0.78907812643835129</v>
      </c>
      <c r="DP62" s="179">
        <f t="shared" si="54"/>
        <v>32.430000000000007</v>
      </c>
    </row>
    <row r="63" spans="1:120" x14ac:dyDescent="0.3">
      <c r="A63" s="49" t="s">
        <v>151</v>
      </c>
      <c r="B63" s="59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4">
        <v>29.182473279561023</v>
      </c>
      <c r="BF63" s="100">
        <v>30.509174007431433</v>
      </c>
      <c r="BG63" s="92">
        <v>30.510189919291761</v>
      </c>
      <c r="BH63" s="92">
        <v>30.510189919291761</v>
      </c>
      <c r="BI63" s="101">
        <v>30.510189919291761</v>
      </c>
      <c r="BJ63" s="92">
        <v>30.510189919291761</v>
      </c>
      <c r="BK63" s="89">
        <v>30.739315957009666</v>
      </c>
      <c r="BL63" s="89">
        <v>30.739315957009666</v>
      </c>
      <c r="BM63" s="89">
        <v>30.739315957009666</v>
      </c>
      <c r="BN63" s="89">
        <v>30.769999999999996</v>
      </c>
      <c r="BO63" s="89">
        <v>29.880000000000006</v>
      </c>
      <c r="BP63" s="89">
        <v>29.85</v>
      </c>
      <c r="BQ63" s="89">
        <v>29.85</v>
      </c>
      <c r="BR63" s="89">
        <v>29.85</v>
      </c>
      <c r="BS63" s="89">
        <v>29.85</v>
      </c>
      <c r="BT63" s="89">
        <v>29.85</v>
      </c>
      <c r="BU63" s="89">
        <v>29.85</v>
      </c>
      <c r="BV63" s="89">
        <v>29.85</v>
      </c>
      <c r="BW63" s="89">
        <v>29.700000000000003</v>
      </c>
      <c r="BX63" s="89">
        <v>29.700000000000003</v>
      </c>
      <c r="BY63" s="89">
        <v>29.700000000000003</v>
      </c>
      <c r="BZ63" s="89">
        <v>29.700000000000003</v>
      </c>
      <c r="CA63" s="89">
        <v>29.700000000000003</v>
      </c>
      <c r="CB63" s="89">
        <v>29.700000000000003</v>
      </c>
      <c r="CC63" s="89">
        <v>29.700000000000003</v>
      </c>
      <c r="CD63" s="89">
        <v>29.700000000000003</v>
      </c>
      <c r="CE63" s="89">
        <v>29.700000000000003</v>
      </c>
      <c r="CF63" s="89">
        <v>0</v>
      </c>
      <c r="CG63" s="89">
        <v>0</v>
      </c>
      <c r="CH63" s="89">
        <v>0</v>
      </c>
      <c r="CM63" s="42"/>
      <c r="CN63" s="44" t="str">
        <f t="shared" si="96"/>
        <v>be</v>
      </c>
      <c r="CO63" s="45">
        <f t="shared" si="5"/>
        <v>156</v>
      </c>
      <c r="CP63" s="44" t="str">
        <f t="shared" si="74"/>
        <v>DataGrowthRates!bg156</v>
      </c>
      <c r="CQ63" s="44" t="str">
        <f t="shared" si="75"/>
        <v>DataGrowthRates!bh156</v>
      </c>
      <c r="CR63" s="44" t="str">
        <f t="shared" si="76"/>
        <v>DataGrowthRates!bk156</v>
      </c>
      <c r="CS63" s="3"/>
      <c r="CT63" s="49" t="s">
        <v>151</v>
      </c>
      <c r="CU63" s="142">
        <f t="shared" ca="1" si="83"/>
        <v>0.70317019195957908</v>
      </c>
      <c r="CV63" s="142">
        <f t="shared" ca="1" si="99"/>
        <v>5.3009125068093015</v>
      </c>
      <c r="CW63" s="142">
        <f t="shared" ca="1" si="8"/>
        <v>5.8352958988883854</v>
      </c>
      <c r="CX63" s="142">
        <f t="shared" ca="1" si="92"/>
        <v>4.5977423148497225</v>
      </c>
      <c r="CY63" s="143">
        <f t="shared" ca="1" si="59"/>
        <v>5.1321257069288064</v>
      </c>
      <c r="DB63" s="79">
        <f t="shared" si="37"/>
        <v>63</v>
      </c>
      <c r="DC63" s="44" t="str">
        <f t="shared" si="85"/>
        <v>DataGrowthRates!be63</v>
      </c>
      <c r="DD63" s="44" t="str">
        <f t="shared" si="86"/>
        <v>DataGrowthRates!bi63</v>
      </c>
      <c r="DE63" s="44" t="str">
        <f t="shared" si="87"/>
        <v>DataGrowthRates!bf63</v>
      </c>
      <c r="DF63" s="44" t="str">
        <f t="shared" si="88"/>
        <v>DataGrowthRates!bi63</v>
      </c>
      <c r="DH63" s="49" t="s">
        <v>151</v>
      </c>
      <c r="DI63" s="178">
        <f t="shared" ca="1" si="100"/>
        <v>29.182473279561023</v>
      </c>
      <c r="DJ63" s="178">
        <f t="shared" ca="1" si="101"/>
        <v>28.978703673313984</v>
      </c>
      <c r="DK63" s="178">
        <f t="shared" ca="1" si="102"/>
        <v>0.70317019195957908</v>
      </c>
      <c r="DL63" s="178">
        <f t="shared" ca="1" si="81"/>
        <v>30.509174007431433</v>
      </c>
      <c r="DM63" s="178">
        <f t="shared" ca="1" si="71"/>
        <v>30.510189919291761</v>
      </c>
      <c r="DN63" s="178">
        <f t="shared" ca="1" si="82"/>
        <v>1.3267007278704099</v>
      </c>
      <c r="DO63" s="178">
        <f t="shared" ca="1" si="73"/>
        <v>1.3277166397307383</v>
      </c>
      <c r="DP63" s="179">
        <f t="shared" si="54"/>
        <v>29.700000000000003</v>
      </c>
    </row>
    <row r="64" spans="1:120" x14ac:dyDescent="0.3">
      <c r="A64" s="50" t="s">
        <v>152</v>
      </c>
      <c r="B64" s="60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  <c r="AX64" s="99"/>
      <c r="AY64" s="99"/>
      <c r="AZ64" s="99"/>
      <c r="BA64" s="99"/>
      <c r="BB64" s="99"/>
      <c r="BC64" s="99"/>
      <c r="BD64" s="99"/>
      <c r="BE64" s="99"/>
      <c r="BF64" s="102">
        <v>34.802835624252786</v>
      </c>
      <c r="BG64" s="93">
        <v>33.86529960922303</v>
      </c>
      <c r="BH64" s="99">
        <v>33.86529960922303</v>
      </c>
      <c r="BI64" s="99">
        <v>33.86529960922303</v>
      </c>
      <c r="BJ64" s="103">
        <v>33.86529960922303</v>
      </c>
      <c r="BK64" s="90">
        <v>33.770795209601857</v>
      </c>
      <c r="BL64" s="90">
        <v>33.770795209601857</v>
      </c>
      <c r="BM64" s="90">
        <v>33.770795209601857</v>
      </c>
      <c r="BN64" s="90">
        <v>33.839999999999996</v>
      </c>
      <c r="BO64" s="90">
        <v>33.69</v>
      </c>
      <c r="BP64" s="90">
        <v>33.57</v>
      </c>
      <c r="BQ64" s="90">
        <v>33.57</v>
      </c>
      <c r="BR64" s="90">
        <v>33.57</v>
      </c>
      <c r="BS64" s="90">
        <v>33.57</v>
      </c>
      <c r="BT64" s="90">
        <v>33.57</v>
      </c>
      <c r="BU64" s="90">
        <v>33.57</v>
      </c>
      <c r="BV64" s="90">
        <v>33.57</v>
      </c>
      <c r="BW64" s="90">
        <v>33.51</v>
      </c>
      <c r="BX64" s="90">
        <v>33.51</v>
      </c>
      <c r="BY64" s="90">
        <v>33.51</v>
      </c>
      <c r="BZ64" s="90">
        <v>33.51</v>
      </c>
      <c r="CA64" s="90">
        <v>33.51</v>
      </c>
      <c r="CB64" s="90">
        <v>33.51</v>
      </c>
      <c r="CC64" s="90">
        <v>33.51</v>
      </c>
      <c r="CD64" s="90">
        <v>33.51</v>
      </c>
      <c r="CE64" s="90">
        <v>33.51</v>
      </c>
      <c r="CF64" s="90">
        <v>0</v>
      </c>
      <c r="CG64" s="90">
        <v>0</v>
      </c>
      <c r="CH64" s="90">
        <v>0</v>
      </c>
      <c r="CM64" s="42"/>
      <c r="CN64" s="44" t="str">
        <f t="shared" si="96"/>
        <v>bf</v>
      </c>
      <c r="CO64" s="45">
        <f t="shared" si="5"/>
        <v>157</v>
      </c>
      <c r="CP64" s="44" t="str">
        <f t="shared" si="74"/>
        <v>DataGrowthRates!bh157</v>
      </c>
      <c r="CQ64" s="44" t="str">
        <f t="shared" si="75"/>
        <v>DataGrowthRates!bi157</v>
      </c>
      <c r="CR64" s="44" t="str">
        <f t="shared" si="76"/>
        <v>DataGrowthRates!bl157</v>
      </c>
      <c r="CS64" s="3"/>
      <c r="CT64" s="50" t="s">
        <v>152</v>
      </c>
      <c r="CU64" s="155">
        <f t="shared" ca="1" si="83"/>
        <v>7.9485096847224099</v>
      </c>
      <c r="CV64" s="155">
        <f t="shared" ca="1" si="99"/>
        <v>4.8580455359193762</v>
      </c>
      <c r="CW64" s="155">
        <f t="shared" ca="1" si="8"/>
        <v>4.8580455359193762</v>
      </c>
      <c r="CX64" s="155">
        <f t="shared" ca="1" si="92"/>
        <v>-3.0904641488030338</v>
      </c>
      <c r="CY64" s="155">
        <f t="shared" ca="1" si="59"/>
        <v>-3.0904641488030338</v>
      </c>
      <c r="DB64" s="79">
        <f t="shared" si="37"/>
        <v>64</v>
      </c>
      <c r="DC64" s="44" t="str">
        <f t="shared" si="85"/>
        <v>DataGrowthRates!bf64</v>
      </c>
      <c r="DD64" s="44" t="str">
        <f t="shared" si="86"/>
        <v>DataGrowthRates!bj64</v>
      </c>
      <c r="DE64" s="44" t="str">
        <f t="shared" si="87"/>
        <v>DataGrowthRates!bg64</v>
      </c>
      <c r="DF64" s="44" t="str">
        <f t="shared" si="88"/>
        <v>DataGrowthRates!bj64</v>
      </c>
      <c r="DH64" s="50" t="s">
        <v>152</v>
      </c>
      <c r="DI64" s="180">
        <f t="shared" ca="1" si="100"/>
        <v>34.802835624252786</v>
      </c>
      <c r="DJ64" s="180">
        <f t="shared" ca="1" si="101"/>
        <v>32.240218717144842</v>
      </c>
      <c r="DK64" s="180">
        <f t="shared" ca="1" si="102"/>
        <v>7.9485096847224099</v>
      </c>
      <c r="DL64" s="180">
        <f t="shared" ca="1" si="81"/>
        <v>33.86529960922303</v>
      </c>
      <c r="DM64" s="180">
        <f t="shared" ca="1" si="71"/>
        <v>33.86529960922303</v>
      </c>
      <c r="DN64" s="180">
        <f t="shared" ca="1" si="82"/>
        <v>-0.9375360150297567</v>
      </c>
      <c r="DO64" s="180">
        <f t="shared" ca="1" si="73"/>
        <v>-0.9375360150297567</v>
      </c>
      <c r="DP64" s="179">
        <f t="shared" si="54"/>
        <v>33.51</v>
      </c>
    </row>
    <row r="65" spans="1:120" x14ac:dyDescent="0.3">
      <c r="A65" s="49" t="s">
        <v>153</v>
      </c>
      <c r="B65" s="59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4">
        <v>33.685726023652705</v>
      </c>
      <c r="BH65" s="100">
        <v>33.796246154817247</v>
      </c>
      <c r="BI65" s="92">
        <v>33.814710445538068</v>
      </c>
      <c r="BJ65" s="92">
        <v>33.639534908095555</v>
      </c>
      <c r="BK65" s="91">
        <v>33.991148180013766</v>
      </c>
      <c r="BL65" s="104">
        <v>33.991148180013766</v>
      </c>
      <c r="BM65" s="104">
        <v>33.991148180013766</v>
      </c>
      <c r="BN65" s="92">
        <v>34.200000000000003</v>
      </c>
      <c r="BO65" s="113">
        <v>33.31</v>
      </c>
      <c r="BP65" s="113">
        <v>33.160000000000004</v>
      </c>
      <c r="BQ65" s="113">
        <v>33.160000000000004</v>
      </c>
      <c r="BR65" s="113">
        <v>33.160000000000004</v>
      </c>
      <c r="BS65" s="113">
        <v>33.25</v>
      </c>
      <c r="BT65" s="113">
        <v>33.25</v>
      </c>
      <c r="BU65" s="113">
        <v>33.25</v>
      </c>
      <c r="BV65" s="113">
        <v>33.25</v>
      </c>
      <c r="BW65" s="113">
        <v>33.370000000000005</v>
      </c>
      <c r="BX65" s="113">
        <v>33.370000000000005</v>
      </c>
      <c r="BY65" s="113">
        <v>33.370000000000005</v>
      </c>
      <c r="BZ65" s="113">
        <v>33.370000000000005</v>
      </c>
      <c r="CA65" s="113">
        <v>33.370000000000005</v>
      </c>
      <c r="CB65" s="113">
        <v>33.370000000000005</v>
      </c>
      <c r="CC65" s="113">
        <v>33.370000000000005</v>
      </c>
      <c r="CD65" s="113">
        <v>33.370000000000005</v>
      </c>
      <c r="CE65" s="113">
        <v>33.370000000000005</v>
      </c>
      <c r="CF65" s="113">
        <v>0</v>
      </c>
      <c r="CG65" s="113">
        <v>0</v>
      </c>
      <c r="CH65" s="113">
        <v>0</v>
      </c>
      <c r="CM65" s="42"/>
      <c r="CN65" s="44" t="str">
        <f t="shared" si="96"/>
        <v>bg</v>
      </c>
      <c r="CO65" s="45">
        <f t="shared" si="5"/>
        <v>158</v>
      </c>
      <c r="CP65" s="44" t="str">
        <f t="shared" si="74"/>
        <v>DataGrowthRates!bi158</v>
      </c>
      <c r="CQ65" s="44" t="str">
        <f t="shared" si="75"/>
        <v>DataGrowthRates!bj158</v>
      </c>
      <c r="CR65" s="44" t="str">
        <f t="shared" si="76"/>
        <v>DataGrowthRates!bm158</v>
      </c>
      <c r="CS65" s="3"/>
      <c r="CT65" s="51" t="s">
        <v>153</v>
      </c>
      <c r="CU65" s="142">
        <f t="shared" ca="1" si="83"/>
        <v>0.11460373767967634</v>
      </c>
      <c r="CV65" s="142">
        <f t="shared" ca="1" si="99"/>
        <v>0.44307162134070571</v>
      </c>
      <c r="CW65" s="142">
        <f t="shared" ca="1" si="8"/>
        <v>0.50654151400327574</v>
      </c>
      <c r="CX65" s="142">
        <f t="shared" ca="1" si="92"/>
        <v>0.32846788366102936</v>
      </c>
      <c r="CY65" s="143">
        <f t="shared" ca="1" si="59"/>
        <v>0.39193777632359939</v>
      </c>
      <c r="DB65" s="79">
        <f t="shared" si="37"/>
        <v>65</v>
      </c>
      <c r="DC65" s="44" t="str">
        <f t="shared" si="85"/>
        <v>DataGrowthRates!bg65</v>
      </c>
      <c r="DD65" s="44" t="str">
        <f t="shared" si="86"/>
        <v>DataGrowthRates!bk65</v>
      </c>
      <c r="DE65" s="44" t="str">
        <f t="shared" si="87"/>
        <v>DataGrowthRates!bh65</v>
      </c>
      <c r="DF65" s="44" t="str">
        <f t="shared" si="88"/>
        <v>DataGrowthRates!bk65</v>
      </c>
      <c r="DH65" s="51" t="s">
        <v>153</v>
      </c>
      <c r="DI65" s="178">
        <f t="shared" ca="1" si="100"/>
        <v>33.685726023652705</v>
      </c>
      <c r="DJ65" s="178">
        <f t="shared" ca="1" si="101"/>
        <v>33.647165114807883</v>
      </c>
      <c r="DK65" s="178">
        <f t="shared" ca="1" si="102"/>
        <v>0.11460373767967634</v>
      </c>
      <c r="DL65" s="178">
        <f t="shared" ca="1" si="81"/>
        <v>33.796246154817247</v>
      </c>
      <c r="DM65" s="178">
        <f t="shared" ca="1" si="71"/>
        <v>33.991148180013766</v>
      </c>
      <c r="DN65" s="178">
        <f t="shared" ca="1" si="82"/>
        <v>0.11052013116454162</v>
      </c>
      <c r="DO65" s="178">
        <f t="shared" ca="1" si="73"/>
        <v>0.30542215636106107</v>
      </c>
      <c r="DP65" s="179">
        <f t="shared" si="54"/>
        <v>33.370000000000005</v>
      </c>
    </row>
    <row r="66" spans="1:120" x14ac:dyDescent="0.3">
      <c r="A66" s="49" t="s">
        <v>154</v>
      </c>
      <c r="B66" s="59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4">
        <v>31.352569280849849</v>
      </c>
      <c r="BI66" s="100">
        <v>31.197793243356017</v>
      </c>
      <c r="BJ66" s="92">
        <v>31.172965616324973</v>
      </c>
      <c r="BK66" s="92">
        <v>31.204659552852547</v>
      </c>
      <c r="BL66" s="101">
        <v>31.204659552852547</v>
      </c>
      <c r="BM66" s="92">
        <v>31.204659552852547</v>
      </c>
      <c r="BN66" s="92">
        <v>31.26</v>
      </c>
      <c r="BO66" s="89">
        <v>31.229999999999997</v>
      </c>
      <c r="BP66" s="89">
        <v>31.14</v>
      </c>
      <c r="BQ66" s="89">
        <v>31.14</v>
      </c>
      <c r="BR66" s="89">
        <v>31.14</v>
      </c>
      <c r="BS66" s="89">
        <v>30.870000000000005</v>
      </c>
      <c r="BT66" s="89">
        <v>30.870000000000005</v>
      </c>
      <c r="BU66" s="89">
        <v>30.870000000000005</v>
      </c>
      <c r="BV66" s="89">
        <v>30.870000000000005</v>
      </c>
      <c r="BW66" s="89">
        <v>30.870000000000005</v>
      </c>
      <c r="BX66" s="89">
        <v>30.870000000000005</v>
      </c>
      <c r="BY66" s="89">
        <v>30.870000000000005</v>
      </c>
      <c r="BZ66" s="89">
        <v>30.870000000000005</v>
      </c>
      <c r="CA66" s="89">
        <v>30.870000000000005</v>
      </c>
      <c r="CB66" s="89">
        <v>30.870000000000005</v>
      </c>
      <c r="CC66" s="89">
        <v>30.870000000000005</v>
      </c>
      <c r="CD66" s="89">
        <v>30.870000000000005</v>
      </c>
      <c r="CE66" s="89">
        <v>30.870000000000005</v>
      </c>
      <c r="CF66" s="89">
        <v>0</v>
      </c>
      <c r="CG66" s="89">
        <v>0</v>
      </c>
      <c r="CH66" s="89">
        <v>0</v>
      </c>
      <c r="CM66" s="42"/>
      <c r="CN66" s="44" t="str">
        <f t="shared" si="96"/>
        <v>bh</v>
      </c>
      <c r="CO66" s="45">
        <f t="shared" si="5"/>
        <v>159</v>
      </c>
      <c r="CP66" s="44" t="str">
        <f t="shared" si="74"/>
        <v>DataGrowthRates!bj159</v>
      </c>
      <c r="CQ66" s="44" t="str">
        <f t="shared" si="75"/>
        <v>DataGrowthRates!bk159</v>
      </c>
      <c r="CR66" s="44" t="str">
        <f t="shared" si="76"/>
        <v>DataGrowthRates!bn159</v>
      </c>
      <c r="CS66" s="3"/>
      <c r="CT66" s="49" t="s">
        <v>154</v>
      </c>
      <c r="CU66" s="142">
        <f t="shared" ca="1" si="83"/>
        <v>-1.8966682171438976</v>
      </c>
      <c r="CV66" s="142">
        <f t="shared" ref="CV66:CV88" ca="1" si="103">INDIRECT(CQ64)</f>
        <v>-2.3809680785771867</v>
      </c>
      <c r="CW66" s="142">
        <f t="shared" ca="1" si="8"/>
        <v>-2.7998613708400195</v>
      </c>
      <c r="CX66" s="142">
        <f t="shared" ca="1" si="92"/>
        <v>-0.48429986143328918</v>
      </c>
      <c r="CY66" s="143">
        <f t="shared" ca="1" si="59"/>
        <v>-0.90319315369612196</v>
      </c>
      <c r="DB66" s="79">
        <f t="shared" si="37"/>
        <v>66</v>
      </c>
      <c r="DC66" s="44" t="str">
        <f t="shared" si="85"/>
        <v>DataGrowthRates!bh66</v>
      </c>
      <c r="DD66" s="44" t="str">
        <f t="shared" si="86"/>
        <v>DataGrowthRates!bl66</v>
      </c>
      <c r="DE66" s="44" t="str">
        <f t="shared" si="87"/>
        <v>DataGrowthRates!bi66</v>
      </c>
      <c r="DF66" s="44" t="str">
        <f t="shared" si="88"/>
        <v>DataGrowthRates!bl66</v>
      </c>
      <c r="DH66" s="49" t="s">
        <v>154</v>
      </c>
      <c r="DI66" s="178">
        <f t="shared" ref="DI66" ca="1" si="104">INDIRECT(DC66)</f>
        <v>31.352569280849849</v>
      </c>
      <c r="DJ66" s="178">
        <f t="shared" ref="DJ66" ca="1" si="105">INDIRECT(DD62)</f>
        <v>31.958720168899319</v>
      </c>
      <c r="DK66" s="178">
        <f t="shared" ref="DK66" ca="1" si="106">(DI66-DJ66)*100/DJ66</f>
        <v>-1.8966682171438976</v>
      </c>
      <c r="DL66" s="178">
        <f t="shared" ca="1" si="81"/>
        <v>31.197793243356017</v>
      </c>
      <c r="DM66" s="178">
        <f t="shared" ca="1" si="71"/>
        <v>31.204659552852547</v>
      </c>
      <c r="DN66" s="178">
        <f t="shared" ca="1" si="82"/>
        <v>-0.15477603749383206</v>
      </c>
      <c r="DO66" s="178">
        <f t="shared" ca="1" si="73"/>
        <v>-0.14790972799730184</v>
      </c>
      <c r="DP66" s="179">
        <f t="shared" si="54"/>
        <v>30.870000000000005</v>
      </c>
    </row>
    <row r="67" spans="1:120" x14ac:dyDescent="0.3">
      <c r="A67" s="49" t="s">
        <v>155</v>
      </c>
      <c r="B67" s="59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4">
        <v>29.955353232556746</v>
      </c>
      <c r="BJ67" s="100">
        <v>30.194530651595393</v>
      </c>
      <c r="BK67" s="92">
        <v>30.284630218991541</v>
      </c>
      <c r="BL67" s="92">
        <v>30.284630218991541</v>
      </c>
      <c r="BM67" s="101">
        <v>30.284630218991541</v>
      </c>
      <c r="BN67" s="92">
        <v>30.31</v>
      </c>
      <c r="BO67" s="89">
        <v>29.73</v>
      </c>
      <c r="BP67" s="89">
        <v>29.700000000000003</v>
      </c>
      <c r="BQ67" s="89">
        <v>29.700000000000003</v>
      </c>
      <c r="BR67" s="89">
        <v>29.700000000000003</v>
      </c>
      <c r="BS67" s="89">
        <v>29.629999999999995</v>
      </c>
      <c r="BT67" s="89">
        <v>29.629999999999995</v>
      </c>
      <c r="BU67" s="89">
        <v>29.629999999999995</v>
      </c>
      <c r="BV67" s="89">
        <v>29.629999999999995</v>
      </c>
      <c r="BW67" s="89">
        <v>29.54</v>
      </c>
      <c r="BX67" s="89">
        <v>29.54</v>
      </c>
      <c r="BY67" s="89">
        <v>29.54</v>
      </c>
      <c r="BZ67" s="89">
        <v>29.54</v>
      </c>
      <c r="CA67" s="89">
        <v>29.54</v>
      </c>
      <c r="CB67" s="89">
        <v>29.54</v>
      </c>
      <c r="CC67" s="89">
        <v>29.54</v>
      </c>
      <c r="CD67" s="89">
        <v>29.54</v>
      </c>
      <c r="CE67" s="89">
        <v>29.54</v>
      </c>
      <c r="CF67" s="89">
        <v>0</v>
      </c>
      <c r="CG67" s="89">
        <v>0</v>
      </c>
      <c r="CH67" s="89">
        <v>0</v>
      </c>
      <c r="CM67" s="42"/>
      <c r="CN67" s="44" t="str">
        <f t="shared" si="96"/>
        <v>bi</v>
      </c>
      <c r="CO67" s="45">
        <f t="shared" si="5"/>
        <v>160</v>
      </c>
      <c r="CP67" s="44" t="str">
        <f t="shared" si="74"/>
        <v>DataGrowthRates!bk160</v>
      </c>
      <c r="CQ67" s="44" t="str">
        <f t="shared" si="75"/>
        <v>DataGrowthRates!bl160</v>
      </c>
      <c r="CR67" s="44" t="str">
        <f t="shared" si="76"/>
        <v>DataGrowthRates!bo160</v>
      </c>
      <c r="CT67" s="49" t="s">
        <v>155</v>
      </c>
      <c r="CU67" s="142">
        <f t="shared" ca="1" si="83"/>
        <v>-1.8185291150357248</v>
      </c>
      <c r="CV67" s="142">
        <f t="shared" ca="1" si="103"/>
        <v>-1.0346027623275305</v>
      </c>
      <c r="CW67" s="142">
        <f t="shared" ca="1" si="8"/>
        <v>-1.4791667409060862</v>
      </c>
      <c r="CX67" s="142">
        <f t="shared" ca="1" si="92"/>
        <v>0.78392635270819433</v>
      </c>
      <c r="CY67" s="143">
        <f t="shared" ca="1" si="59"/>
        <v>0.33936237412963854</v>
      </c>
      <c r="DB67" s="79">
        <f t="shared" si="37"/>
        <v>67</v>
      </c>
      <c r="DC67" s="44" t="str">
        <f t="shared" si="85"/>
        <v>DataGrowthRates!bi67</v>
      </c>
      <c r="DD67" s="44" t="str">
        <f t="shared" si="86"/>
        <v>DataGrowthRates!bm67</v>
      </c>
      <c r="DE67" s="44" t="str">
        <f t="shared" si="87"/>
        <v>DataGrowthRates!bj67</v>
      </c>
      <c r="DF67" s="44" t="str">
        <f t="shared" si="88"/>
        <v>DataGrowthRates!bm67</v>
      </c>
      <c r="DH67" s="49" t="s">
        <v>155</v>
      </c>
      <c r="DI67" s="178">
        <f t="shared" ref="DI67" ca="1" si="107">INDIRECT(DC67)</f>
        <v>29.955353232556746</v>
      </c>
      <c r="DJ67" s="178">
        <f t="shared" ref="DJ67" ca="1" si="108">INDIRECT(DD63)</f>
        <v>30.510189919291761</v>
      </c>
      <c r="DK67" s="178">
        <f t="shared" ref="DK67" ca="1" si="109">(DI67-DJ67)*100/DJ67</f>
        <v>-1.8185291150357248</v>
      </c>
      <c r="DL67" s="178">
        <f t="shared" ca="1" si="81"/>
        <v>30.194530651595393</v>
      </c>
      <c r="DM67" s="178">
        <f t="shared" ca="1" si="71"/>
        <v>30.284630218991541</v>
      </c>
      <c r="DN67" s="178">
        <f t="shared" ca="1" si="82"/>
        <v>0.23917741903864709</v>
      </c>
      <c r="DO67" s="178">
        <f t="shared" ca="1" si="73"/>
        <v>0.3292769864347953</v>
      </c>
      <c r="DP67" s="179">
        <f t="shared" si="54"/>
        <v>29.54</v>
      </c>
    </row>
    <row r="68" spans="1:120" x14ac:dyDescent="0.3">
      <c r="A68" s="50" t="s">
        <v>156</v>
      </c>
      <c r="B68" s="60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  <c r="BG68" s="99"/>
      <c r="BH68" s="99"/>
      <c r="BI68" s="99"/>
      <c r="BJ68" s="102">
        <v>34.340572347603938</v>
      </c>
      <c r="BK68" s="93">
        <v>34.728948014251685</v>
      </c>
      <c r="BL68" s="99">
        <v>34.728948014251685</v>
      </c>
      <c r="BM68" s="99">
        <v>34.728948014251685</v>
      </c>
      <c r="BN68" s="103">
        <v>34.730000000000004</v>
      </c>
      <c r="BO68" s="90">
        <v>34.200000000000003</v>
      </c>
      <c r="BP68" s="90">
        <v>34.17</v>
      </c>
      <c r="BQ68" s="90">
        <v>34.17</v>
      </c>
      <c r="BR68" s="90">
        <v>34.17</v>
      </c>
      <c r="BS68" s="90">
        <v>33.94</v>
      </c>
      <c r="BT68" s="90">
        <v>33.94</v>
      </c>
      <c r="BU68" s="90">
        <v>33.94</v>
      </c>
      <c r="BV68" s="90">
        <v>33.94</v>
      </c>
      <c r="BW68" s="90">
        <v>33.910000000000004</v>
      </c>
      <c r="BX68" s="90">
        <v>33.910000000000004</v>
      </c>
      <c r="BY68" s="90">
        <v>33.910000000000004</v>
      </c>
      <c r="BZ68" s="90">
        <v>33.910000000000004</v>
      </c>
      <c r="CA68" s="90">
        <v>33.910000000000004</v>
      </c>
      <c r="CB68" s="90">
        <v>33.910000000000004</v>
      </c>
      <c r="CC68" s="90">
        <v>33.910000000000004</v>
      </c>
      <c r="CD68" s="90">
        <v>33.910000000000004</v>
      </c>
      <c r="CE68" s="90">
        <v>33.910000000000004</v>
      </c>
      <c r="CF68" s="90">
        <v>0</v>
      </c>
      <c r="CG68" s="90">
        <v>0</v>
      </c>
      <c r="CH68" s="90">
        <v>0</v>
      </c>
      <c r="CM68" s="42"/>
      <c r="CN68" s="44" t="str">
        <f t="shared" si="96"/>
        <v>bj</v>
      </c>
      <c r="CO68" s="45">
        <f t="shared" si="5"/>
        <v>161</v>
      </c>
      <c r="CP68" s="44" t="str">
        <f t="shared" si="74"/>
        <v>DataGrowthRates!bl161</v>
      </c>
      <c r="CQ68" s="44" t="str">
        <f t="shared" si="75"/>
        <v>DataGrowthRates!bm161</v>
      </c>
      <c r="CR68" s="44" t="str">
        <f t="shared" si="76"/>
        <v>DataGrowthRates!bp161</v>
      </c>
      <c r="CT68" s="50" t="s">
        <v>156</v>
      </c>
      <c r="CU68" s="155">
        <f t="shared" ca="1" si="83"/>
        <v>1.4034210352932204</v>
      </c>
      <c r="CV68" s="155">
        <f t="shared" ca="1" si="103"/>
        <v>2.8372231056537327</v>
      </c>
      <c r="CW68" s="155">
        <f t="shared" ca="1" si="8"/>
        <v>2.6300236406619617</v>
      </c>
      <c r="CX68" s="155">
        <f t="shared" ca="1" si="92"/>
        <v>1.4338020703605123</v>
      </c>
      <c r="CY68" s="155">
        <f t="shared" ca="1" si="59"/>
        <v>1.2266026053687413</v>
      </c>
      <c r="DB68" s="79">
        <f t="shared" si="37"/>
        <v>68</v>
      </c>
      <c r="DC68" s="44" t="str">
        <f t="shared" si="85"/>
        <v>DataGrowthRates!bj68</v>
      </c>
      <c r="DD68" s="44" t="str">
        <f t="shared" si="86"/>
        <v>DataGrowthRates!bn68</v>
      </c>
      <c r="DE68" s="44" t="str">
        <f t="shared" si="87"/>
        <v>DataGrowthRates!bk68</v>
      </c>
      <c r="DF68" s="44" t="str">
        <f t="shared" si="88"/>
        <v>DataGrowthRates!bn68</v>
      </c>
      <c r="DH68" s="50" t="s">
        <v>156</v>
      </c>
      <c r="DI68" s="180">
        <f t="shared" ref="DI68:DI69" ca="1" si="110">INDIRECT(DC68)</f>
        <v>34.340572347603938</v>
      </c>
      <c r="DJ68" s="180">
        <f t="shared" ref="DJ68:DJ69" ca="1" si="111">INDIRECT(DD64)</f>
        <v>33.86529960922303</v>
      </c>
      <c r="DK68" s="180">
        <f t="shared" ref="DK68:DK69" ca="1" si="112">(DI68-DJ68)*100/DJ68</f>
        <v>1.4034210352932204</v>
      </c>
      <c r="DL68" s="180">
        <f t="shared" ca="1" si="81"/>
        <v>34.728948014251685</v>
      </c>
      <c r="DM68" s="180">
        <f t="shared" ca="1" si="71"/>
        <v>34.730000000000004</v>
      </c>
      <c r="DN68" s="180">
        <f t="shared" ca="1" si="82"/>
        <v>0.3883756666477467</v>
      </c>
      <c r="DO68" s="180">
        <f t="shared" ca="1" si="73"/>
        <v>0.38942765239606558</v>
      </c>
      <c r="DP68" s="179">
        <f t="shared" si="54"/>
        <v>33.910000000000004</v>
      </c>
    </row>
    <row r="69" spans="1:120" x14ac:dyDescent="0.3">
      <c r="A69" s="49" t="s">
        <v>157</v>
      </c>
      <c r="B69" s="59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4">
        <v>34.604529530735718</v>
      </c>
      <c r="BL69" s="100">
        <v>34.591466886478059</v>
      </c>
      <c r="BM69" s="92">
        <v>34.522163320840832</v>
      </c>
      <c r="BN69" s="92">
        <v>34.6</v>
      </c>
      <c r="BO69" s="91">
        <v>33.82</v>
      </c>
      <c r="BP69" s="104">
        <v>33.76</v>
      </c>
      <c r="BQ69" s="104">
        <v>33.76</v>
      </c>
      <c r="BR69" s="92">
        <v>33.76</v>
      </c>
      <c r="BS69" s="113">
        <v>33.900000000000006</v>
      </c>
      <c r="BT69" s="113">
        <v>33.900000000000006</v>
      </c>
      <c r="BU69" s="113">
        <v>33.900000000000006</v>
      </c>
      <c r="BV69" s="113">
        <v>33.900000000000006</v>
      </c>
      <c r="BW69" s="113">
        <v>33.759999999999991</v>
      </c>
      <c r="BX69" s="113">
        <v>33.759999999999991</v>
      </c>
      <c r="BY69" s="113">
        <v>33.759999999999991</v>
      </c>
      <c r="BZ69" s="113">
        <v>33.759999999999991</v>
      </c>
      <c r="CA69" s="113">
        <v>33.759999999999991</v>
      </c>
      <c r="CB69" s="113">
        <v>33.729999999999997</v>
      </c>
      <c r="CC69" s="113">
        <v>33.729999999999997</v>
      </c>
      <c r="CD69" s="113">
        <v>33.729999999999997</v>
      </c>
      <c r="CE69" s="113">
        <v>33.729999999999997</v>
      </c>
      <c r="CF69" s="113">
        <v>0</v>
      </c>
      <c r="CG69" s="113">
        <v>0</v>
      </c>
      <c r="CH69" s="113">
        <v>0</v>
      </c>
      <c r="CM69" s="42"/>
      <c r="CN69" s="44" t="str">
        <f t="shared" si="96"/>
        <v>bk</v>
      </c>
      <c r="CO69" s="45">
        <f t="shared" si="5"/>
        <v>162</v>
      </c>
      <c r="CP69" s="44" t="str">
        <f t="shared" si="74"/>
        <v>DataGrowthRates!bm162</v>
      </c>
      <c r="CQ69" s="44" t="str">
        <f t="shared" si="75"/>
        <v>DataGrowthRates!bn162</v>
      </c>
      <c r="CR69" s="44" t="str">
        <f t="shared" si="76"/>
        <v>DataGrowthRates!bq162</v>
      </c>
      <c r="CT69" s="51" t="s">
        <v>157</v>
      </c>
      <c r="CU69" s="142">
        <f t="shared" ca="1" si="83"/>
        <v>1.8045326020572896</v>
      </c>
      <c r="CV69" s="142">
        <f t="shared" ca="1" si="103"/>
        <v>1.7661030550808827</v>
      </c>
      <c r="CW69" s="142">
        <f t="shared" ca="1" si="8"/>
        <v>1.5310717502251516</v>
      </c>
      <c r="CX69" s="142">
        <f t="shared" ca="1" si="92"/>
        <v>-3.8429546976406881E-2</v>
      </c>
      <c r="CY69" s="143">
        <f t="shared" ca="1" si="59"/>
        <v>-0.27346085183213797</v>
      </c>
      <c r="DB69" s="79">
        <f t="shared" si="37"/>
        <v>69</v>
      </c>
      <c r="DC69" s="44" t="str">
        <f t="shared" si="85"/>
        <v>DataGrowthRates!bk69</v>
      </c>
      <c r="DD69" s="44" t="str">
        <f t="shared" si="86"/>
        <v>DataGrowthRates!bo69</v>
      </c>
      <c r="DE69" s="44" t="str">
        <f t="shared" si="87"/>
        <v>DataGrowthRates!bl69</v>
      </c>
      <c r="DF69" s="44" t="str">
        <f t="shared" si="88"/>
        <v>DataGrowthRates!bo69</v>
      </c>
      <c r="DH69" s="51" t="s">
        <v>157</v>
      </c>
      <c r="DI69" s="178">
        <f t="shared" ca="1" si="110"/>
        <v>34.604529530735718</v>
      </c>
      <c r="DJ69" s="178">
        <f t="shared" ca="1" si="111"/>
        <v>33.991148180013766</v>
      </c>
      <c r="DK69" s="178">
        <f t="shared" ca="1" si="112"/>
        <v>1.8045326020572896</v>
      </c>
      <c r="DL69" s="178">
        <f t="shared" ca="1" si="81"/>
        <v>34.591466886478059</v>
      </c>
      <c r="DM69" s="178">
        <f t="shared" ca="1" si="71"/>
        <v>33.82</v>
      </c>
      <c r="DN69" s="178">
        <f t="shared" ca="1" si="82"/>
        <v>-1.3062644257658462E-2</v>
      </c>
      <c r="DO69" s="178">
        <f t="shared" ca="1" si="73"/>
        <v>-0.78452953073571763</v>
      </c>
      <c r="DP69" s="179">
        <f t="shared" si="54"/>
        <v>33.729999999999997</v>
      </c>
    </row>
    <row r="70" spans="1:120" x14ac:dyDescent="0.3">
      <c r="A70" s="49" t="s">
        <v>158</v>
      </c>
      <c r="B70" s="59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4">
        <v>31.687441712236335</v>
      </c>
      <c r="BM70" s="100">
        <v>31.656359816577222</v>
      </c>
      <c r="BN70" s="92">
        <v>31.700000000000003</v>
      </c>
      <c r="BO70" s="92">
        <v>31.53</v>
      </c>
      <c r="BP70" s="101">
        <v>31.54</v>
      </c>
      <c r="BQ70" s="92">
        <v>31.54</v>
      </c>
      <c r="BR70" s="92">
        <v>31.54</v>
      </c>
      <c r="BS70" s="89">
        <v>31.250000000000004</v>
      </c>
      <c r="BT70" s="89">
        <v>31.250000000000004</v>
      </c>
      <c r="BU70" s="89">
        <v>31.250000000000004</v>
      </c>
      <c r="BV70" s="89">
        <v>31.250000000000004</v>
      </c>
      <c r="BW70" s="89">
        <v>31.42</v>
      </c>
      <c r="BX70" s="89">
        <v>31.42</v>
      </c>
      <c r="BY70" s="89">
        <v>31.42</v>
      </c>
      <c r="BZ70" s="89">
        <v>31.42</v>
      </c>
      <c r="CA70" s="89">
        <v>31.42</v>
      </c>
      <c r="CB70" s="89">
        <v>31.360000000000007</v>
      </c>
      <c r="CC70" s="89">
        <v>31.360000000000007</v>
      </c>
      <c r="CD70" s="89">
        <v>31.360000000000007</v>
      </c>
      <c r="CE70" s="89">
        <v>31.360000000000007</v>
      </c>
      <c r="CF70" s="89">
        <v>0</v>
      </c>
      <c r="CG70" s="89">
        <v>0</v>
      </c>
      <c r="CH70" s="89">
        <v>0</v>
      </c>
      <c r="CM70" s="42"/>
      <c r="CN70" s="44" t="str">
        <f t="shared" si="96"/>
        <v>bl</v>
      </c>
      <c r="CO70" s="45">
        <f t="shared" si="5"/>
        <v>163</v>
      </c>
      <c r="CP70" s="44" t="str">
        <f t="shared" si="74"/>
        <v>DataGrowthRates!bn163</v>
      </c>
      <c r="CQ70" s="44" t="str">
        <f t="shared" si="75"/>
        <v>DataGrowthRates!bo163</v>
      </c>
      <c r="CR70" s="44" t="str">
        <f t="shared" si="76"/>
        <v>DataGrowthRates!br163</v>
      </c>
      <c r="CT70" s="49" t="s">
        <v>158</v>
      </c>
      <c r="CU70" s="142">
        <f t="shared" ca="1" si="83"/>
        <v>1.5471476577595127</v>
      </c>
      <c r="CV70" s="142">
        <f t="shared" ca="1" si="103"/>
        <v>1.4475410730234453</v>
      </c>
      <c r="CW70" s="142">
        <f t="shared" ca="1" si="8"/>
        <v>1.284521515735384</v>
      </c>
      <c r="CX70" s="142">
        <f t="shared" ca="1" si="92"/>
        <v>-9.9606584736067427E-2</v>
      </c>
      <c r="CY70" s="143">
        <f t="shared" ca="1" si="59"/>
        <v>-0.26262614202412871</v>
      </c>
      <c r="DB70" s="79">
        <f t="shared" si="37"/>
        <v>70</v>
      </c>
      <c r="DC70" s="44" t="str">
        <f t="shared" ref="DC70:DC72" si="113">CP$4&amp;CN70&amp;DB70</f>
        <v>DataGrowthRates!bl70</v>
      </c>
      <c r="DD70" s="44" t="str">
        <f t="shared" ref="DD70:DD72" si="114">CP$4&amp;CN74&amp;DB70</f>
        <v>DataGrowthRates!bp70</v>
      </c>
      <c r="DE70" s="44" t="str">
        <f t="shared" ref="DE70:DE72" si="115">CQ$4&amp;CN71&amp;DB70</f>
        <v>DataGrowthRates!bm70</v>
      </c>
      <c r="DF70" s="44" t="str">
        <f t="shared" ref="DF70:DF72" si="116">CR$4&amp;CN74&amp;DB70</f>
        <v>DataGrowthRates!bp70</v>
      </c>
      <c r="DH70" s="49" t="s">
        <v>158</v>
      </c>
      <c r="DI70" s="178">
        <f t="shared" ref="DI70" ca="1" si="117">INDIRECT(DC70)</f>
        <v>31.687441712236335</v>
      </c>
      <c r="DJ70" s="178">
        <f t="shared" ref="DJ70" ca="1" si="118">INDIRECT(DD66)</f>
        <v>31.204659552852547</v>
      </c>
      <c r="DK70" s="178">
        <f t="shared" ref="DK70" ca="1" si="119">(DI70-DJ70)*100/DJ70</f>
        <v>1.5471476577595127</v>
      </c>
      <c r="DL70" s="178">
        <f t="shared" ca="1" si="81"/>
        <v>31.656359816577222</v>
      </c>
      <c r="DM70" s="178">
        <f t="shared" ca="1" si="71"/>
        <v>31.54</v>
      </c>
      <c r="DN70" s="178">
        <f t="shared" ca="1" si="82"/>
        <v>-3.1081895659113457E-2</v>
      </c>
      <c r="DO70" s="178">
        <f t="shared" ca="1" si="73"/>
        <v>-0.14744171223633629</v>
      </c>
      <c r="DP70" s="179">
        <f t="shared" si="54"/>
        <v>31.360000000000007</v>
      </c>
    </row>
    <row r="71" spans="1:120" x14ac:dyDescent="0.3">
      <c r="A71" s="49" t="s">
        <v>159</v>
      </c>
      <c r="B71" s="59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4">
        <v>27.628364026542947</v>
      </c>
      <c r="BN71" s="100">
        <v>27.65</v>
      </c>
      <c r="BO71" s="92">
        <v>27.44</v>
      </c>
      <c r="BP71" s="92">
        <v>27.47</v>
      </c>
      <c r="BQ71" s="101">
        <v>27.47</v>
      </c>
      <c r="BR71" s="92">
        <v>27.47</v>
      </c>
      <c r="BS71" s="89">
        <v>27.379999999999995</v>
      </c>
      <c r="BT71" s="89">
        <v>27.379999999999995</v>
      </c>
      <c r="BU71" s="89">
        <v>27.379999999999995</v>
      </c>
      <c r="BV71" s="89">
        <v>27.379999999999995</v>
      </c>
      <c r="BW71" s="89">
        <v>27.369999999999997</v>
      </c>
      <c r="BX71" s="89">
        <v>27.369999999999997</v>
      </c>
      <c r="BY71" s="89">
        <v>27.369999999999997</v>
      </c>
      <c r="BZ71" s="89">
        <v>27.369999999999997</v>
      </c>
      <c r="CA71" s="89">
        <v>27.369999999999997</v>
      </c>
      <c r="CB71" s="89">
        <v>27.33</v>
      </c>
      <c r="CC71" s="89">
        <v>27.33</v>
      </c>
      <c r="CD71" s="89">
        <v>27.33</v>
      </c>
      <c r="CE71" s="89">
        <v>27.33</v>
      </c>
      <c r="CF71" s="89">
        <v>0</v>
      </c>
      <c r="CG71" s="89">
        <v>0</v>
      </c>
      <c r="CH71" s="89">
        <v>0</v>
      </c>
      <c r="CM71" s="42"/>
      <c r="CN71" s="44" t="str">
        <f t="shared" si="96"/>
        <v>bm</v>
      </c>
      <c r="CO71" s="45">
        <f t="shared" si="5"/>
        <v>164</v>
      </c>
      <c r="CP71" s="44" t="str">
        <f t="shared" ref="CP71:CP84" si="120">CP$4&amp;CN73&amp;CO71</f>
        <v>DataGrowthRates!bo164</v>
      </c>
      <c r="CQ71" s="44" t="str">
        <f t="shared" ref="CQ71:CQ84" si="121">CQ$4&amp;CN74&amp;CO71</f>
        <v>DataGrowthRates!bp164</v>
      </c>
      <c r="CR71" s="44" t="str">
        <f t="shared" ref="CR71:CR86" si="122">CR$4&amp;CN77&amp;CO71</f>
        <v>DataGrowthRates!bs164</v>
      </c>
      <c r="CT71" s="49" t="s">
        <v>159</v>
      </c>
      <c r="CU71" s="142">
        <f t="shared" ca="1" si="83"/>
        <v>-8.771004213163037</v>
      </c>
      <c r="CV71" s="142">
        <f t="shared" ca="1" si="103"/>
        <v>-8.7759815242494223</v>
      </c>
      <c r="CW71" s="142">
        <f t="shared" ca="1" si="8"/>
        <v>-7.5084175084175211</v>
      </c>
      <c r="CX71" s="142">
        <f t="shared" ca="1" si="92"/>
        <v>-4.9773110863853276E-3</v>
      </c>
      <c r="CY71" s="143">
        <f t="shared" ca="1" si="59"/>
        <v>1.2625867047455159</v>
      </c>
      <c r="DB71" s="79">
        <f t="shared" si="37"/>
        <v>71</v>
      </c>
      <c r="DC71" s="44" t="str">
        <f t="shared" si="113"/>
        <v>DataGrowthRates!bm71</v>
      </c>
      <c r="DD71" s="44" t="str">
        <f t="shared" si="114"/>
        <v>DataGrowthRates!bq71</v>
      </c>
      <c r="DE71" s="44" t="str">
        <f t="shared" si="115"/>
        <v>DataGrowthRates!bn71</v>
      </c>
      <c r="DF71" s="44" t="str">
        <f t="shared" si="116"/>
        <v>DataGrowthRates!bq71</v>
      </c>
      <c r="DH71" s="49" t="s">
        <v>159</v>
      </c>
      <c r="DI71" s="178">
        <f t="shared" ref="DI71" ca="1" si="123">INDIRECT(DC71)</f>
        <v>27.628364026542947</v>
      </c>
      <c r="DJ71" s="178">
        <f t="shared" ref="DJ71" ca="1" si="124">INDIRECT(DD67)</f>
        <v>30.284630218991541</v>
      </c>
      <c r="DK71" s="178">
        <f t="shared" ref="DK71" ca="1" si="125">(DI71-DJ71)*100/DJ71</f>
        <v>-8.771004213163037</v>
      </c>
      <c r="DL71" s="178">
        <f t="shared" ca="1" si="81"/>
        <v>27.65</v>
      </c>
      <c r="DM71" s="178">
        <f t="shared" ca="1" si="71"/>
        <v>27.47</v>
      </c>
      <c r="DN71" s="178">
        <f t="shared" ca="1" si="82"/>
        <v>2.1635973457051705E-2</v>
      </c>
      <c r="DO71" s="178">
        <f t="shared" ca="1" si="73"/>
        <v>-0.15836402654294801</v>
      </c>
      <c r="DP71" s="179">
        <f t="shared" si="54"/>
        <v>27.33</v>
      </c>
    </row>
    <row r="72" spans="1:120" x14ac:dyDescent="0.3">
      <c r="A72" s="50" t="s">
        <v>160</v>
      </c>
      <c r="B72" s="60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  <c r="BG72" s="99"/>
      <c r="BH72" s="99"/>
      <c r="BI72" s="99"/>
      <c r="BJ72" s="99"/>
      <c r="BK72" s="99"/>
      <c r="BL72" s="99"/>
      <c r="BM72" s="99"/>
      <c r="BN72" s="102">
        <v>32.01</v>
      </c>
      <c r="BO72" s="93">
        <v>31.46</v>
      </c>
      <c r="BP72" s="99">
        <v>31.419999999999998</v>
      </c>
      <c r="BQ72" s="99">
        <v>31.419999999999998</v>
      </c>
      <c r="BR72" s="103">
        <v>31.419999999999998</v>
      </c>
      <c r="BS72" s="90">
        <v>31.18</v>
      </c>
      <c r="BT72" s="90">
        <v>31.15</v>
      </c>
      <c r="BU72" s="90">
        <v>31.15</v>
      </c>
      <c r="BV72" s="90">
        <v>31.15</v>
      </c>
      <c r="BW72" s="90">
        <v>31.290000000000006</v>
      </c>
      <c r="BX72" s="90">
        <v>31.290000000000006</v>
      </c>
      <c r="BY72" s="90">
        <v>31.290000000000006</v>
      </c>
      <c r="BZ72" s="90">
        <v>31.290000000000006</v>
      </c>
      <c r="CA72" s="90">
        <v>31.290000000000006</v>
      </c>
      <c r="CB72" s="90">
        <v>31.200000000000003</v>
      </c>
      <c r="CC72" s="90">
        <v>31.200000000000003</v>
      </c>
      <c r="CD72" s="90">
        <v>31.200000000000003</v>
      </c>
      <c r="CE72" s="90">
        <v>31.200000000000003</v>
      </c>
      <c r="CF72" s="90">
        <v>0</v>
      </c>
      <c r="CG72" s="90">
        <v>0</v>
      </c>
      <c r="CH72" s="90">
        <v>0</v>
      </c>
      <c r="CM72" s="42"/>
      <c r="CN72" s="44" t="str">
        <f t="shared" si="96"/>
        <v>bn</v>
      </c>
      <c r="CO72" s="45">
        <f t="shared" si="5"/>
        <v>165</v>
      </c>
      <c r="CP72" s="44" t="str">
        <f t="shared" si="120"/>
        <v>DataGrowthRates!bp165</v>
      </c>
      <c r="CQ72" s="44" t="str">
        <f t="shared" si="121"/>
        <v>DataGrowthRates!bq165</v>
      </c>
      <c r="CR72" s="44" t="str">
        <f t="shared" si="122"/>
        <v>DataGrowthRates!bt165</v>
      </c>
      <c r="CT72" s="50" t="s">
        <v>160</v>
      </c>
      <c r="CU72" s="155">
        <f t="shared" ca="1" si="83"/>
        <v>-7.8318456665707039</v>
      </c>
      <c r="CV72" s="155">
        <f t="shared" ca="1" si="103"/>
        <v>-8.0116959064327542</v>
      </c>
      <c r="CW72" s="155">
        <f t="shared" ca="1" si="8"/>
        <v>-8.0479953175300061</v>
      </c>
      <c r="CX72" s="155">
        <f t="shared" ca="1" si="92"/>
        <v>-0.17985023986205029</v>
      </c>
      <c r="CY72" s="155">
        <f t="shared" ca="1" si="59"/>
        <v>-0.21614965095930216</v>
      </c>
      <c r="DB72" s="79">
        <f t="shared" si="37"/>
        <v>72</v>
      </c>
      <c r="DC72" s="44" t="str">
        <f t="shared" si="113"/>
        <v>DataGrowthRates!bn72</v>
      </c>
      <c r="DD72" s="44" t="str">
        <f t="shared" si="114"/>
        <v>DataGrowthRates!br72</v>
      </c>
      <c r="DE72" s="44" t="str">
        <f t="shared" si="115"/>
        <v>DataGrowthRates!bo72</v>
      </c>
      <c r="DF72" s="44" t="str">
        <f t="shared" si="116"/>
        <v>DataGrowthRates!br72</v>
      </c>
      <c r="DH72" s="50" t="s">
        <v>160</v>
      </c>
      <c r="DI72" s="180">
        <f t="shared" ref="DI72" ca="1" si="126">INDIRECT(DC72)</f>
        <v>32.01</v>
      </c>
      <c r="DJ72" s="180">
        <f t="shared" ref="DJ72" ca="1" si="127">INDIRECT(DD68)</f>
        <v>34.730000000000004</v>
      </c>
      <c r="DK72" s="180">
        <f t="shared" ref="DK72" ca="1" si="128">(DI72-DJ72)*100/DJ72</f>
        <v>-7.8318456665707039</v>
      </c>
      <c r="DL72" s="180">
        <f t="shared" ca="1" si="81"/>
        <v>31.46</v>
      </c>
      <c r="DM72" s="180">
        <f t="shared" ca="1" si="71"/>
        <v>31.419999999999998</v>
      </c>
      <c r="DN72" s="180">
        <f t="shared" ca="1" si="82"/>
        <v>-0.54999999999999716</v>
      </c>
      <c r="DO72" s="180">
        <f t="shared" ca="1" si="73"/>
        <v>-0.58999999999999986</v>
      </c>
      <c r="DP72" s="179">
        <f t="shared" si="54"/>
        <v>31.200000000000003</v>
      </c>
    </row>
    <row r="73" spans="1:120" x14ac:dyDescent="0.3">
      <c r="A73" s="49" t="s">
        <v>161</v>
      </c>
      <c r="B73" s="59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4">
        <v>29.67</v>
      </c>
      <c r="BP73" s="100">
        <v>29.659999999999997</v>
      </c>
      <c r="BQ73" s="92">
        <v>29.689999999999998</v>
      </c>
      <c r="BR73" s="92">
        <v>29.67</v>
      </c>
      <c r="BS73" s="91">
        <v>29.880000000000003</v>
      </c>
      <c r="BT73" s="104">
        <v>29.849999999999998</v>
      </c>
      <c r="BU73" s="104">
        <v>29.849999999999998</v>
      </c>
      <c r="BV73" s="92">
        <v>29.849999999999998</v>
      </c>
      <c r="BW73" s="113">
        <v>29.939999999999998</v>
      </c>
      <c r="BX73" s="113">
        <v>29.939999999999998</v>
      </c>
      <c r="BY73" s="113">
        <v>29.939999999999998</v>
      </c>
      <c r="BZ73" s="113">
        <v>29.939999999999998</v>
      </c>
      <c r="CA73" s="113">
        <v>29.939999999999998</v>
      </c>
      <c r="CB73" s="113">
        <v>29.97</v>
      </c>
      <c r="CC73" s="113">
        <v>29.97</v>
      </c>
      <c r="CD73" s="113">
        <v>29.97</v>
      </c>
      <c r="CE73" s="113">
        <v>29.97</v>
      </c>
      <c r="CF73" s="113">
        <v>0</v>
      </c>
      <c r="CG73" s="113">
        <v>0</v>
      </c>
      <c r="CH73" s="113">
        <v>0</v>
      </c>
      <c r="CM73" s="42"/>
      <c r="CN73" s="44" t="str">
        <f t="shared" si="96"/>
        <v>bo</v>
      </c>
      <c r="CO73" s="45">
        <f t="shared" ref="CO73:CO90" si="129">CO72+1</f>
        <v>166</v>
      </c>
      <c r="CP73" s="44" t="str">
        <f t="shared" si="120"/>
        <v>DataGrowthRates!bq166</v>
      </c>
      <c r="CQ73" s="44" t="str">
        <f t="shared" si="121"/>
        <v>DataGrowthRates!br166</v>
      </c>
      <c r="CR73" s="44" t="str">
        <f t="shared" si="122"/>
        <v>DataGrowthRates!bu166</v>
      </c>
      <c r="CT73" s="51" t="str">
        <f>A73</f>
        <v>Q1-2021</v>
      </c>
      <c r="CU73" s="142">
        <f t="shared" ca="1" si="83"/>
        <v>-12.270845653459489</v>
      </c>
      <c r="CV73" s="142">
        <f t="shared" ca="1" si="103"/>
        <v>-12.144549763033179</v>
      </c>
      <c r="CW73" s="142">
        <f t="shared" ca="1" si="8"/>
        <v>-11.858407079646026</v>
      </c>
      <c r="CX73" s="142">
        <f t="shared" ca="1" si="92"/>
        <v>0.1262958904263094</v>
      </c>
      <c r="CY73" s="143">
        <f t="shared" ca="1" si="59"/>
        <v>0.41243857381346238</v>
      </c>
      <c r="DB73" s="79">
        <f t="shared" si="37"/>
        <v>73</v>
      </c>
      <c r="DC73" s="44" t="str">
        <f t="shared" ref="DC73:DC84" si="130">CP$4&amp;CN73&amp;DB73</f>
        <v>DataGrowthRates!bo73</v>
      </c>
      <c r="DD73" s="44" t="str">
        <f t="shared" ref="DD73:DD88" si="131">CP$4&amp;CN77&amp;DB73</f>
        <v>DataGrowthRates!bs73</v>
      </c>
      <c r="DE73" s="44" t="str">
        <f t="shared" ref="DE73:DE84" si="132">CQ$4&amp;CN74&amp;DB73</f>
        <v>DataGrowthRates!bp73</v>
      </c>
      <c r="DF73" s="44" t="str">
        <f t="shared" ref="DF73:DF88" si="133">CR$4&amp;CN77&amp;DB73</f>
        <v>DataGrowthRates!bs73</v>
      </c>
      <c r="DH73" s="49" t="s">
        <v>161</v>
      </c>
      <c r="DI73" s="178">
        <f t="shared" ref="DI73" ca="1" si="134">INDIRECT(DC73)</f>
        <v>29.67</v>
      </c>
      <c r="DJ73" s="178">
        <f t="shared" ref="DJ73" ca="1" si="135">INDIRECT(DD69)</f>
        <v>33.82</v>
      </c>
      <c r="DK73" s="178">
        <f t="shared" ref="DK73" ca="1" si="136">(DI73-DJ73)*100/DJ73</f>
        <v>-12.270845653459489</v>
      </c>
      <c r="DL73" s="178">
        <f t="shared" ca="1" si="81"/>
        <v>29.659999999999997</v>
      </c>
      <c r="DM73" s="178">
        <f t="shared" ca="1" si="71"/>
        <v>29.880000000000003</v>
      </c>
      <c r="DN73" s="178">
        <f t="shared" ca="1" si="82"/>
        <v>-1.0000000000005116E-2</v>
      </c>
      <c r="DO73" s="178">
        <f t="shared" ca="1" si="73"/>
        <v>0.21000000000000085</v>
      </c>
      <c r="DP73" s="179">
        <f t="shared" ref="DP73:DP89" si="137">CE73</f>
        <v>29.97</v>
      </c>
    </row>
    <row r="74" spans="1:120" x14ac:dyDescent="0.3">
      <c r="A74" s="49" t="s">
        <v>162</v>
      </c>
      <c r="B74" s="59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4">
        <v>22.979999999999997</v>
      </c>
      <c r="BQ74" s="100">
        <v>23</v>
      </c>
      <c r="BR74" s="92">
        <v>22.990000000000002</v>
      </c>
      <c r="BS74" s="92">
        <v>22.660000000000004</v>
      </c>
      <c r="BT74" s="101">
        <v>22.689999999999998</v>
      </c>
      <c r="BU74" s="92">
        <v>22.689999999999998</v>
      </c>
      <c r="BV74" s="92">
        <v>22.720000000000002</v>
      </c>
      <c r="BW74" s="89">
        <v>22.759999999999998</v>
      </c>
      <c r="BX74" s="89">
        <v>22.759999999999998</v>
      </c>
      <c r="BY74" s="89">
        <v>22.759999999999998</v>
      </c>
      <c r="BZ74" s="89">
        <v>22.759999999999998</v>
      </c>
      <c r="CA74" s="89">
        <v>22.759999999999998</v>
      </c>
      <c r="CB74" s="89">
        <v>22.79</v>
      </c>
      <c r="CC74" s="89">
        <v>22.79</v>
      </c>
      <c r="CD74" s="89">
        <v>22.79</v>
      </c>
      <c r="CE74" s="89">
        <v>22.79</v>
      </c>
      <c r="CF74" s="89">
        <v>0</v>
      </c>
      <c r="CG74" s="89">
        <v>0</v>
      </c>
      <c r="CH74" s="89">
        <v>0</v>
      </c>
      <c r="CM74" s="42"/>
      <c r="CN74" s="44" t="str">
        <f t="shared" si="96"/>
        <v>bp</v>
      </c>
      <c r="CO74" s="45">
        <f t="shared" si="129"/>
        <v>167</v>
      </c>
      <c r="CP74" s="44" t="str">
        <f t="shared" si="120"/>
        <v>DataGrowthRates!br167</v>
      </c>
      <c r="CQ74" s="44" t="str">
        <f t="shared" si="121"/>
        <v>DataGrowthRates!bs167</v>
      </c>
      <c r="CR74" s="44" t="str">
        <f t="shared" si="122"/>
        <v>DataGrowthRates!bv167</v>
      </c>
      <c r="CT74" s="49" t="str">
        <f t="shared" ref="CT74:CT76" si="138">A74</f>
        <v>Q2-2021</v>
      </c>
      <c r="CU74" s="142">
        <f t="shared" ca="1" si="83"/>
        <v>-27.140139505389989</v>
      </c>
      <c r="CV74" s="142">
        <f t="shared" ca="1" si="103"/>
        <v>-27.076727964489535</v>
      </c>
      <c r="CW74" s="142">
        <f t="shared" ca="1" si="8"/>
        <v>-27.392000000000014</v>
      </c>
      <c r="CX74" s="142">
        <f t="shared" ca="1" si="92"/>
        <v>6.3411540900453645E-2</v>
      </c>
      <c r="CY74" s="143">
        <f t="shared" ca="1" si="59"/>
        <v>-0.25186049461002469</v>
      </c>
      <c r="DB74" s="79">
        <f t="shared" si="37"/>
        <v>74</v>
      </c>
      <c r="DC74" s="44" t="str">
        <f t="shared" si="130"/>
        <v>DataGrowthRates!bp74</v>
      </c>
      <c r="DD74" s="44" t="str">
        <f t="shared" si="131"/>
        <v>DataGrowthRates!bt74</v>
      </c>
      <c r="DE74" s="44" t="str">
        <f t="shared" si="132"/>
        <v>DataGrowthRates!bq74</v>
      </c>
      <c r="DF74" s="44" t="str">
        <f t="shared" si="133"/>
        <v>DataGrowthRates!bt74</v>
      </c>
      <c r="DH74" s="49" t="s">
        <v>162</v>
      </c>
      <c r="DI74" s="178">
        <f t="shared" ref="DI74" ca="1" si="139">INDIRECT(DC74)</f>
        <v>22.979999999999997</v>
      </c>
      <c r="DJ74" s="178">
        <f t="shared" ref="DJ74" ca="1" si="140">INDIRECT(DD70)</f>
        <v>31.54</v>
      </c>
      <c r="DK74" s="178">
        <f t="shared" ref="DK74" ca="1" si="141">(DI74-DJ74)*100/DJ74</f>
        <v>-27.140139505389989</v>
      </c>
      <c r="DL74" s="178">
        <f t="shared" ca="1" si="81"/>
        <v>23</v>
      </c>
      <c r="DM74" s="178">
        <f t="shared" ca="1" si="71"/>
        <v>22.689999999999998</v>
      </c>
      <c r="DN74" s="178">
        <f t="shared" ca="1" si="82"/>
        <v>2.0000000000003126E-2</v>
      </c>
      <c r="DO74" s="178">
        <f t="shared" ca="1" si="73"/>
        <v>-0.28999999999999915</v>
      </c>
      <c r="DP74" s="179">
        <f t="shared" si="137"/>
        <v>22.79</v>
      </c>
    </row>
    <row r="75" spans="1:120" x14ac:dyDescent="0.3">
      <c r="A75" s="49" t="s">
        <v>163</v>
      </c>
      <c r="B75" s="59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4">
        <v>25.060000000000002</v>
      </c>
      <c r="BR75" s="100">
        <v>25.05</v>
      </c>
      <c r="BS75" s="92">
        <v>24.97</v>
      </c>
      <c r="BT75" s="92">
        <v>25</v>
      </c>
      <c r="BU75" s="101">
        <v>25</v>
      </c>
      <c r="BV75" s="92">
        <v>24.97</v>
      </c>
      <c r="BW75" s="89">
        <v>25.03</v>
      </c>
      <c r="BX75" s="89">
        <v>25.03</v>
      </c>
      <c r="BY75" s="89">
        <v>25.03</v>
      </c>
      <c r="BZ75" s="89">
        <v>25.03</v>
      </c>
      <c r="CA75" s="89">
        <v>25.03</v>
      </c>
      <c r="CB75" s="89">
        <v>25.03</v>
      </c>
      <c r="CC75" s="89">
        <v>25.03</v>
      </c>
      <c r="CD75" s="89">
        <v>25.03</v>
      </c>
      <c r="CE75" s="89">
        <v>25.03</v>
      </c>
      <c r="CF75" s="89">
        <v>0</v>
      </c>
      <c r="CG75" s="89">
        <v>0</v>
      </c>
      <c r="CH75" s="89">
        <v>0</v>
      </c>
      <c r="CM75" s="42"/>
      <c r="CN75" s="44" t="str">
        <f t="shared" si="96"/>
        <v>bq</v>
      </c>
      <c r="CO75" s="45">
        <f t="shared" si="129"/>
        <v>168</v>
      </c>
      <c r="CP75" s="44" t="str">
        <f t="shared" si="120"/>
        <v>DataGrowthRates!bs168</v>
      </c>
      <c r="CQ75" s="44" t="str">
        <f t="shared" si="121"/>
        <v>DataGrowthRates!bt168</v>
      </c>
      <c r="CR75" s="44" t="str">
        <f t="shared" si="122"/>
        <v>DataGrowthRates!bw168</v>
      </c>
      <c r="CT75" s="49" t="str">
        <f t="shared" si="138"/>
        <v>Q3-2021</v>
      </c>
      <c r="CU75" s="142">
        <f t="shared" ca="1" si="83"/>
        <v>-8.7732071350564134</v>
      </c>
      <c r="CV75" s="142">
        <f t="shared" ca="1" si="103"/>
        <v>-8.8096104841645371</v>
      </c>
      <c r="CW75" s="142">
        <f t="shared" ca="1" si="8"/>
        <v>-8.6924762600438132</v>
      </c>
      <c r="CX75" s="142">
        <f t="shared" ca="1" si="92"/>
        <v>-3.6403349108123706E-2</v>
      </c>
      <c r="CY75" s="143">
        <f t="shared" ca="1" si="59"/>
        <v>8.0730875012600123E-2</v>
      </c>
      <c r="DB75" s="79">
        <f t="shared" si="37"/>
        <v>75</v>
      </c>
      <c r="DC75" s="44" t="str">
        <f t="shared" si="130"/>
        <v>DataGrowthRates!bq75</v>
      </c>
      <c r="DD75" s="44" t="str">
        <f t="shared" si="131"/>
        <v>DataGrowthRates!bu75</v>
      </c>
      <c r="DE75" s="44" t="str">
        <f t="shared" si="132"/>
        <v>DataGrowthRates!br75</v>
      </c>
      <c r="DF75" s="44" t="str">
        <f t="shared" si="133"/>
        <v>DataGrowthRates!bu75</v>
      </c>
      <c r="DH75" s="49" t="s">
        <v>163</v>
      </c>
      <c r="DI75" s="178">
        <f t="shared" ref="DI75" ca="1" si="142">INDIRECT(DC75)</f>
        <v>25.060000000000002</v>
      </c>
      <c r="DJ75" s="178">
        <f t="shared" ref="DJ75" ca="1" si="143">INDIRECT(DD71)</f>
        <v>27.47</v>
      </c>
      <c r="DK75" s="178">
        <f t="shared" ref="DK75" ca="1" si="144">(DI75-DJ75)*100/DJ75</f>
        <v>-8.7732071350564134</v>
      </c>
      <c r="DL75" s="178">
        <f t="shared" ca="1" si="81"/>
        <v>25.05</v>
      </c>
      <c r="DM75" s="178">
        <f t="shared" ca="1" si="71"/>
        <v>25</v>
      </c>
      <c r="DN75" s="178">
        <f t="shared" ca="1" si="82"/>
        <v>-1.0000000000001563E-2</v>
      </c>
      <c r="DO75" s="178">
        <f t="shared" ca="1" si="73"/>
        <v>-6.0000000000002274E-2</v>
      </c>
      <c r="DP75" s="179">
        <f t="shared" si="137"/>
        <v>25.03</v>
      </c>
    </row>
    <row r="76" spans="1:120" x14ac:dyDescent="0.3">
      <c r="A76" s="50" t="s">
        <v>164</v>
      </c>
      <c r="B76" s="60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  <c r="BH76" s="99"/>
      <c r="BI76" s="99"/>
      <c r="BJ76" s="99"/>
      <c r="BK76" s="99"/>
      <c r="BL76" s="99"/>
      <c r="BM76" s="99"/>
      <c r="BN76" s="99"/>
      <c r="BO76" s="99"/>
      <c r="BP76" s="99"/>
      <c r="BQ76" s="99"/>
      <c r="BR76" s="102">
        <v>29.159999999999997</v>
      </c>
      <c r="BS76" s="93">
        <v>29.089999999999996</v>
      </c>
      <c r="BT76" s="99">
        <v>29.089999999999996</v>
      </c>
      <c r="BU76" s="99">
        <v>29.089999999999996</v>
      </c>
      <c r="BV76" s="103">
        <v>29.059999999999995</v>
      </c>
      <c r="BW76" s="90">
        <v>29.16</v>
      </c>
      <c r="BX76" s="90">
        <v>29.16</v>
      </c>
      <c r="BY76" s="90">
        <v>29.16</v>
      </c>
      <c r="BZ76" s="90">
        <v>29.16</v>
      </c>
      <c r="CA76" s="90">
        <v>29.16</v>
      </c>
      <c r="CB76" s="90">
        <v>29.160000000000004</v>
      </c>
      <c r="CC76" s="90">
        <v>29.160000000000004</v>
      </c>
      <c r="CD76" s="90">
        <v>29.160000000000004</v>
      </c>
      <c r="CE76" s="90">
        <v>29.160000000000004</v>
      </c>
      <c r="CF76" s="90">
        <v>0</v>
      </c>
      <c r="CG76" s="90">
        <v>0</v>
      </c>
      <c r="CH76" s="90">
        <v>0</v>
      </c>
      <c r="CM76" s="42"/>
      <c r="CN76" s="44" t="str">
        <f t="shared" si="96"/>
        <v>br</v>
      </c>
      <c r="CO76" s="45">
        <f t="shared" si="129"/>
        <v>169</v>
      </c>
      <c r="CP76" s="44" t="str">
        <f t="shared" si="120"/>
        <v>DataGrowthRates!bt169</v>
      </c>
      <c r="CQ76" s="44" t="str">
        <f t="shared" si="121"/>
        <v>DataGrowthRates!bu169</v>
      </c>
      <c r="CR76" s="44" t="str">
        <f t="shared" si="122"/>
        <v>DataGrowthRates!bx169</v>
      </c>
      <c r="CT76" s="50" t="str">
        <f t="shared" si="138"/>
        <v>Q4-2021</v>
      </c>
      <c r="CU76" s="155">
        <f t="shared" ca="1" si="83"/>
        <v>-7.1928707829408083</v>
      </c>
      <c r="CV76" s="155">
        <f t="shared" ca="1" si="103"/>
        <v>-6.703014753046836</v>
      </c>
      <c r="CW76" s="155">
        <f t="shared" ca="1" si="8"/>
        <v>-6.7094703049759339</v>
      </c>
      <c r="CX76" s="155">
        <f t="shared" ca="1" si="92"/>
        <v>0.48985602989397226</v>
      </c>
      <c r="CY76" s="155">
        <f t="shared" ca="1" si="59"/>
        <v>0.4834004779648744</v>
      </c>
      <c r="DB76" s="79">
        <f t="shared" si="37"/>
        <v>76</v>
      </c>
      <c r="DC76" s="44" t="str">
        <f t="shared" si="130"/>
        <v>DataGrowthRates!br76</v>
      </c>
      <c r="DD76" s="44" t="str">
        <f t="shared" si="131"/>
        <v>DataGrowthRates!bv76</v>
      </c>
      <c r="DE76" s="44" t="str">
        <f t="shared" si="132"/>
        <v>DataGrowthRates!bs76</v>
      </c>
      <c r="DF76" s="44" t="str">
        <f t="shared" si="133"/>
        <v>DataGrowthRates!bv76</v>
      </c>
      <c r="DH76" s="50" t="s">
        <v>164</v>
      </c>
      <c r="DI76" s="180">
        <f t="shared" ref="DI76" ca="1" si="145">INDIRECT(DC76)</f>
        <v>29.159999999999997</v>
      </c>
      <c r="DJ76" s="180">
        <f t="shared" ref="DJ76" ca="1" si="146">INDIRECT(DD72)</f>
        <v>31.419999999999998</v>
      </c>
      <c r="DK76" s="180">
        <f t="shared" ref="DK76" ca="1" si="147">(DI76-DJ76)*100/DJ76</f>
        <v>-7.1928707829408083</v>
      </c>
      <c r="DL76" s="180">
        <f t="shared" ca="1" si="81"/>
        <v>29.089999999999996</v>
      </c>
      <c r="DM76" s="180">
        <f t="shared" ca="1" si="71"/>
        <v>29.059999999999995</v>
      </c>
      <c r="DN76" s="180">
        <f t="shared" ca="1" si="82"/>
        <v>-7.0000000000000284E-2</v>
      </c>
      <c r="DO76" s="180">
        <f t="shared" ca="1" si="73"/>
        <v>-0.10000000000000142</v>
      </c>
      <c r="DP76" s="179">
        <f t="shared" si="137"/>
        <v>29.160000000000004</v>
      </c>
    </row>
    <row r="77" spans="1:120" x14ac:dyDescent="0.3">
      <c r="A77" s="49" t="s">
        <v>165</v>
      </c>
      <c r="B77" s="59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4">
        <v>29.26</v>
      </c>
      <c r="BT77" s="100">
        <v>29.330000000000002</v>
      </c>
      <c r="BU77" s="92">
        <v>29.299999999999997</v>
      </c>
      <c r="BV77" s="92">
        <v>29.360000000000003</v>
      </c>
      <c r="BW77" s="91">
        <v>29.65</v>
      </c>
      <c r="BX77" s="104">
        <v>29.65</v>
      </c>
      <c r="BY77" s="104">
        <v>29.65</v>
      </c>
      <c r="BZ77" s="92">
        <v>29.59</v>
      </c>
      <c r="CA77" s="113">
        <v>29.59</v>
      </c>
      <c r="CB77" s="113">
        <v>29.68</v>
      </c>
      <c r="CC77" s="113">
        <v>29.68</v>
      </c>
      <c r="CD77" s="113">
        <v>29.68</v>
      </c>
      <c r="CE77" s="113">
        <v>29.580000000000002</v>
      </c>
      <c r="CF77" s="113">
        <v>0</v>
      </c>
      <c r="CG77" s="113">
        <v>0</v>
      </c>
      <c r="CH77" s="113">
        <v>0</v>
      </c>
      <c r="CM77" s="42"/>
      <c r="CN77" s="44" t="str">
        <f t="shared" si="96"/>
        <v>bs</v>
      </c>
      <c r="CO77" s="45">
        <f t="shared" si="129"/>
        <v>170</v>
      </c>
      <c r="CP77" s="44" t="str">
        <f t="shared" si="120"/>
        <v>DataGrowthRates!bu170</v>
      </c>
      <c r="CQ77" s="44" t="str">
        <f t="shared" si="121"/>
        <v>DataGrowthRates!bv170</v>
      </c>
      <c r="CR77" s="44" t="str">
        <f t="shared" si="122"/>
        <v>DataGrowthRates!by170</v>
      </c>
      <c r="CT77" s="51" t="str">
        <f>A77</f>
        <v>Q1-2022</v>
      </c>
      <c r="CU77" s="142">
        <f t="shared" ca="1" si="83"/>
        <v>-2.0749665327978613</v>
      </c>
      <c r="CV77" s="142">
        <f t="shared" ca="1" si="103"/>
        <v>-1.742043551088764</v>
      </c>
      <c r="CW77" s="142">
        <f t="shared" ca="1" si="8"/>
        <v>-0.96860387441549489</v>
      </c>
      <c r="CX77" s="142">
        <f t="shared" ca="1" si="92"/>
        <v>0.33292298170909729</v>
      </c>
      <c r="CY77" s="143">
        <f t="shared" ca="1" si="59"/>
        <v>1.1063626583823662</v>
      </c>
      <c r="DB77" s="79">
        <f t="shared" si="37"/>
        <v>77</v>
      </c>
      <c r="DC77" s="44" t="str">
        <f t="shared" si="130"/>
        <v>DataGrowthRates!bs77</v>
      </c>
      <c r="DD77" s="44" t="str">
        <f t="shared" si="131"/>
        <v>DataGrowthRates!bw77</v>
      </c>
      <c r="DE77" s="44" t="str">
        <f t="shared" si="132"/>
        <v>DataGrowthRates!bt77</v>
      </c>
      <c r="DF77" s="44" t="str">
        <f t="shared" si="133"/>
        <v>DataGrowthRates!bw77</v>
      </c>
      <c r="DH77" s="49" t="s">
        <v>165</v>
      </c>
      <c r="DI77" s="178">
        <f t="shared" ref="DI77" ca="1" si="148">INDIRECT(DC77)</f>
        <v>29.26</v>
      </c>
      <c r="DJ77" s="178">
        <f t="shared" ref="DJ77" ca="1" si="149">INDIRECT(DD73)</f>
        <v>29.880000000000003</v>
      </c>
      <c r="DK77" s="178">
        <f t="shared" ref="DK77" ca="1" si="150">(DI77-DJ77)*100/DJ77</f>
        <v>-2.0749665327978613</v>
      </c>
      <c r="DL77" s="178">
        <f t="shared" ca="1" si="81"/>
        <v>29.330000000000002</v>
      </c>
      <c r="DM77" s="178">
        <f t="shared" ca="1" si="71"/>
        <v>29.65</v>
      </c>
      <c r="DN77" s="178">
        <f t="shared" ca="1" si="82"/>
        <v>7.0000000000000284E-2</v>
      </c>
      <c r="DO77" s="178">
        <f t="shared" ca="1" si="73"/>
        <v>0.38999999999999702</v>
      </c>
      <c r="DP77" s="179">
        <f t="shared" si="137"/>
        <v>29.580000000000002</v>
      </c>
    </row>
    <row r="78" spans="1:120" x14ac:dyDescent="0.3">
      <c r="A78" s="49" t="s">
        <v>166</v>
      </c>
      <c r="B78" s="59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4">
        <v>27.35</v>
      </c>
      <c r="BU78" s="100">
        <v>27.32</v>
      </c>
      <c r="BV78" s="92">
        <v>27.36</v>
      </c>
      <c r="BW78" s="92">
        <v>27.389999999999997</v>
      </c>
      <c r="BX78" s="101">
        <v>27.389999999999997</v>
      </c>
      <c r="BY78" s="92">
        <v>27.389999999999997</v>
      </c>
      <c r="BZ78" s="92">
        <v>27.450000000000003</v>
      </c>
      <c r="CA78" s="89">
        <v>27.450000000000003</v>
      </c>
      <c r="CB78" s="89">
        <v>27.43</v>
      </c>
      <c r="CC78" s="89">
        <v>27.43</v>
      </c>
      <c r="CD78" s="89">
        <v>27.43</v>
      </c>
      <c r="CE78" s="89">
        <v>27.439999999999998</v>
      </c>
      <c r="CF78" s="89">
        <v>0</v>
      </c>
      <c r="CG78" s="89">
        <v>0</v>
      </c>
      <c r="CH78" s="89">
        <v>0</v>
      </c>
      <c r="CM78" s="42"/>
      <c r="CN78" s="44" t="str">
        <f t="shared" si="96"/>
        <v>bt</v>
      </c>
      <c r="CO78" s="45">
        <f t="shared" si="129"/>
        <v>171</v>
      </c>
      <c r="CP78" s="44" t="str">
        <f t="shared" si="120"/>
        <v>DataGrowthRates!bv171</v>
      </c>
      <c r="CQ78" s="44" t="str">
        <f t="shared" si="121"/>
        <v>DataGrowthRates!bw171</v>
      </c>
      <c r="CR78" s="44" t="str">
        <f t="shared" si="122"/>
        <v>DataGrowthRates!bz171</v>
      </c>
      <c r="CT78" s="49" t="str">
        <f t="shared" ref="CT78:CT80" si="151">A78</f>
        <v>Q2-2022</v>
      </c>
      <c r="CU78" s="142">
        <f t="shared" ca="1" si="83"/>
        <v>20.537681798148981</v>
      </c>
      <c r="CV78" s="142">
        <f t="shared" ca="1" si="103"/>
        <v>20.405464962538574</v>
      </c>
      <c r="CW78" s="142">
        <f t="shared" ca="1" si="8"/>
        <v>20.342706502636201</v>
      </c>
      <c r="CX78" s="142">
        <f t="shared" ca="1" si="92"/>
        <v>-0.1322168356104072</v>
      </c>
      <c r="CY78" s="143">
        <f t="shared" ca="1" si="59"/>
        <v>-0.19497529551277992</v>
      </c>
      <c r="DB78" s="79">
        <f t="shared" si="37"/>
        <v>78</v>
      </c>
      <c r="DC78" s="44" t="str">
        <f t="shared" si="130"/>
        <v>DataGrowthRates!bt78</v>
      </c>
      <c r="DD78" s="44" t="str">
        <f t="shared" si="131"/>
        <v>DataGrowthRates!bx78</v>
      </c>
      <c r="DE78" s="44" t="str">
        <f t="shared" si="132"/>
        <v>DataGrowthRates!bu78</v>
      </c>
      <c r="DF78" s="44" t="str">
        <f t="shared" si="133"/>
        <v>DataGrowthRates!bx78</v>
      </c>
      <c r="DH78" s="49" t="s">
        <v>166</v>
      </c>
      <c r="DI78" s="178">
        <f t="shared" ref="DI78" ca="1" si="152">INDIRECT(DC78)</f>
        <v>27.35</v>
      </c>
      <c r="DJ78" s="178">
        <f t="shared" ref="DJ78" ca="1" si="153">INDIRECT(DD74)</f>
        <v>22.689999999999998</v>
      </c>
      <c r="DK78" s="178">
        <f t="shared" ref="DK78" ca="1" si="154">(DI78-DJ78)*100/DJ78</f>
        <v>20.537681798148981</v>
      </c>
      <c r="DL78" s="178">
        <f t="shared" ca="1" si="81"/>
        <v>27.32</v>
      </c>
      <c r="DM78" s="178">
        <f t="shared" ca="1" si="71"/>
        <v>27.389999999999997</v>
      </c>
      <c r="DN78" s="178">
        <f t="shared" ca="1" si="82"/>
        <v>-3.0000000000001137E-2</v>
      </c>
      <c r="DO78" s="178">
        <f t="shared" ca="1" si="73"/>
        <v>3.9999999999995595E-2</v>
      </c>
      <c r="DP78" s="179">
        <f t="shared" si="137"/>
        <v>27.439999999999998</v>
      </c>
    </row>
    <row r="79" spans="1:120" x14ac:dyDescent="0.3">
      <c r="A79" s="49" t="s">
        <v>167</v>
      </c>
      <c r="B79" s="59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4">
        <v>25</v>
      </c>
      <c r="BV79" s="100">
        <v>25.04</v>
      </c>
      <c r="BW79" s="92">
        <v>25.08</v>
      </c>
      <c r="BX79" s="92">
        <v>25.08</v>
      </c>
      <c r="BY79" s="101">
        <v>25.08</v>
      </c>
      <c r="BZ79" s="92">
        <v>25.08</v>
      </c>
      <c r="CA79" s="89">
        <v>25.08</v>
      </c>
      <c r="CB79" s="89">
        <v>25.12</v>
      </c>
      <c r="CC79" s="89">
        <v>25.12</v>
      </c>
      <c r="CD79" s="89">
        <v>25.12</v>
      </c>
      <c r="CE79" s="89">
        <v>25.090000000000003</v>
      </c>
      <c r="CF79" s="89">
        <v>0</v>
      </c>
      <c r="CG79" s="89">
        <v>0</v>
      </c>
      <c r="CH79" s="89">
        <v>0</v>
      </c>
      <c r="CM79" s="42"/>
      <c r="CN79" s="44" t="str">
        <f t="shared" si="96"/>
        <v>bu</v>
      </c>
      <c r="CO79" s="45">
        <f t="shared" si="129"/>
        <v>172</v>
      </c>
      <c r="CP79" s="44" t="str">
        <f t="shared" si="120"/>
        <v>DataGrowthRates!bw172</v>
      </c>
      <c r="CQ79" s="44" t="str">
        <f t="shared" si="121"/>
        <v>DataGrowthRates!bx172</v>
      </c>
      <c r="CR79" s="44" t="str">
        <f t="shared" si="122"/>
        <v>DataGrowthRates!ca172</v>
      </c>
      <c r="CT79" s="49" t="str">
        <f t="shared" si="151"/>
        <v>Q3-2022</v>
      </c>
      <c r="CU79" s="142">
        <f t="shared" ca="1" si="83"/>
        <v>0</v>
      </c>
      <c r="CV79" s="142">
        <f t="shared" ca="1" si="103"/>
        <v>0.28033640368442247</v>
      </c>
      <c r="CW79" s="142">
        <f t="shared" ca="1" si="8"/>
        <v>0.19976028765480286</v>
      </c>
      <c r="CX79" s="142">
        <f t="shared" ca="1" si="92"/>
        <v>0.28033640368442247</v>
      </c>
      <c r="CY79" s="143">
        <f t="shared" ca="1" si="59"/>
        <v>0.19976028765480286</v>
      </c>
      <c r="DB79" s="79">
        <f t="shared" si="37"/>
        <v>79</v>
      </c>
      <c r="DC79" s="44" t="str">
        <f t="shared" si="130"/>
        <v>DataGrowthRates!bu79</v>
      </c>
      <c r="DD79" s="44" t="str">
        <f t="shared" si="131"/>
        <v>DataGrowthRates!by79</v>
      </c>
      <c r="DE79" s="44" t="str">
        <f t="shared" si="132"/>
        <v>DataGrowthRates!bv79</v>
      </c>
      <c r="DF79" s="44" t="str">
        <f t="shared" si="133"/>
        <v>DataGrowthRates!by79</v>
      </c>
      <c r="DH79" s="49" t="s">
        <v>167</v>
      </c>
      <c r="DI79" s="178">
        <f t="shared" ref="DI79" ca="1" si="155">INDIRECT(DC79)</f>
        <v>25</v>
      </c>
      <c r="DJ79" s="178">
        <f t="shared" ref="DJ79" ca="1" si="156">INDIRECT(DD75)</f>
        <v>25</v>
      </c>
      <c r="DK79" s="178">
        <f t="shared" ref="DK79" ca="1" si="157">(DI79-DJ79)*100/DJ79</f>
        <v>0</v>
      </c>
      <c r="DL79" s="178">
        <f t="shared" ca="1" si="81"/>
        <v>25.04</v>
      </c>
      <c r="DM79" s="178">
        <f t="shared" ca="1" si="71"/>
        <v>25.08</v>
      </c>
      <c r="DN79" s="178">
        <f t="shared" ca="1" si="82"/>
        <v>3.9999999999999147E-2</v>
      </c>
      <c r="DO79" s="178">
        <f t="shared" ca="1" si="73"/>
        <v>7.9999999999998295E-2</v>
      </c>
      <c r="DP79" s="179">
        <f t="shared" si="137"/>
        <v>25.090000000000003</v>
      </c>
    </row>
    <row r="80" spans="1:120" x14ac:dyDescent="0.3">
      <c r="A80" s="50" t="s">
        <v>168</v>
      </c>
      <c r="B80" s="60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99"/>
      <c r="BK80" s="99"/>
      <c r="BL80" s="99"/>
      <c r="BM80" s="99"/>
      <c r="BN80" s="99"/>
      <c r="BO80" s="99"/>
      <c r="BP80" s="99"/>
      <c r="BQ80" s="99"/>
      <c r="BR80" s="99"/>
      <c r="BS80" s="99"/>
      <c r="BT80" s="99"/>
      <c r="BU80" s="99"/>
      <c r="BV80" s="102">
        <v>27.789999999999996</v>
      </c>
      <c r="BW80" s="93">
        <v>28.07</v>
      </c>
      <c r="BX80" s="99">
        <v>28.04</v>
      </c>
      <c r="BY80" s="99">
        <v>28.04</v>
      </c>
      <c r="BZ80" s="103">
        <v>28.07</v>
      </c>
      <c r="CA80" s="90">
        <v>28.07</v>
      </c>
      <c r="CB80" s="90">
        <v>28.11</v>
      </c>
      <c r="CC80" s="90">
        <v>28.11</v>
      </c>
      <c r="CD80" s="90">
        <v>28.11</v>
      </c>
      <c r="CE80" s="90">
        <v>28.019999999999996</v>
      </c>
      <c r="CF80" s="90">
        <v>0</v>
      </c>
      <c r="CG80" s="90">
        <v>0</v>
      </c>
      <c r="CH80" s="90">
        <v>0</v>
      </c>
      <c r="CM80" s="42"/>
      <c r="CN80" s="44" t="str">
        <f t="shared" si="96"/>
        <v>bv</v>
      </c>
      <c r="CO80" s="45">
        <f t="shared" si="129"/>
        <v>173</v>
      </c>
      <c r="CP80" s="44" t="str">
        <f t="shared" si="120"/>
        <v>DataGrowthRates!bx173</v>
      </c>
      <c r="CQ80" s="44" t="str">
        <f t="shared" si="121"/>
        <v>DataGrowthRates!by173</v>
      </c>
      <c r="CR80" s="44" t="str">
        <f t="shared" si="122"/>
        <v>DataGrowthRates!cb173</v>
      </c>
      <c r="CT80" s="50" t="str">
        <f t="shared" si="151"/>
        <v>Q4-2022</v>
      </c>
      <c r="CU80" s="155">
        <f t="shared" ca="1" si="83"/>
        <v>-4.3702684101858216</v>
      </c>
      <c r="CV80" s="155">
        <f t="shared" ca="1" si="103"/>
        <v>-3.7379972565157744</v>
      </c>
      <c r="CW80" s="155">
        <f t="shared" ca="1" si="8"/>
        <v>-3.7379972565157744</v>
      </c>
      <c r="CX80" s="155">
        <f t="shared" ca="1" si="92"/>
        <v>0.63227115367004716</v>
      </c>
      <c r="CY80" s="155">
        <f t="shared" ca="1" si="59"/>
        <v>0.63227115367004716</v>
      </c>
      <c r="DB80" s="79">
        <f t="shared" si="37"/>
        <v>80</v>
      </c>
      <c r="DC80" s="44" t="str">
        <f t="shared" si="130"/>
        <v>DataGrowthRates!bv80</v>
      </c>
      <c r="DD80" s="44" t="str">
        <f t="shared" si="131"/>
        <v>DataGrowthRates!bz80</v>
      </c>
      <c r="DE80" s="44" t="str">
        <f t="shared" si="132"/>
        <v>DataGrowthRates!bw80</v>
      </c>
      <c r="DF80" s="44" t="str">
        <f t="shared" si="133"/>
        <v>DataGrowthRates!bz80</v>
      </c>
      <c r="DH80" s="50" t="s">
        <v>168</v>
      </c>
      <c r="DI80" s="180">
        <f t="shared" ref="DI80" ca="1" si="158">INDIRECT(DC80)</f>
        <v>27.789999999999996</v>
      </c>
      <c r="DJ80" s="180">
        <f t="shared" ref="DJ80" ca="1" si="159">INDIRECT(DD76)</f>
        <v>29.059999999999995</v>
      </c>
      <c r="DK80" s="180">
        <f t="shared" ref="DK80" ca="1" si="160">(DI80-DJ80)*100/DJ80</f>
        <v>-4.3702684101858216</v>
      </c>
      <c r="DL80" s="180">
        <f t="shared" ca="1" si="81"/>
        <v>28.07</v>
      </c>
      <c r="DM80" s="180">
        <f t="shared" ca="1" si="71"/>
        <v>28.07</v>
      </c>
      <c r="DN80" s="180">
        <f t="shared" ca="1" si="82"/>
        <v>0.28000000000000469</v>
      </c>
      <c r="DO80" s="180">
        <f t="shared" ca="1" si="73"/>
        <v>0.28000000000000469</v>
      </c>
      <c r="DP80" s="179">
        <f t="shared" si="137"/>
        <v>28.019999999999996</v>
      </c>
    </row>
    <row r="81" spans="1:120" x14ac:dyDescent="0.3">
      <c r="A81" s="49" t="s">
        <v>169</v>
      </c>
      <c r="B81" s="59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113"/>
      <c r="BT81" s="113"/>
      <c r="BU81" s="113"/>
      <c r="BV81" s="113"/>
      <c r="BW81" s="94">
        <v>27.29</v>
      </c>
      <c r="BX81" s="100">
        <v>27.35</v>
      </c>
      <c r="BY81" s="92">
        <v>27.4</v>
      </c>
      <c r="BZ81" s="92">
        <v>27.389999999999997</v>
      </c>
      <c r="CA81" s="91">
        <v>27.560000000000002</v>
      </c>
      <c r="CB81" s="104">
        <v>27.59</v>
      </c>
      <c r="CC81" s="104">
        <v>27.59</v>
      </c>
      <c r="CD81" s="92">
        <v>27.59</v>
      </c>
      <c r="CE81" s="113">
        <v>27.560000000000002</v>
      </c>
      <c r="CF81" s="113">
        <v>0</v>
      </c>
      <c r="CG81" s="113">
        <v>0</v>
      </c>
      <c r="CH81" s="113">
        <v>0</v>
      </c>
      <c r="CM81" s="42"/>
      <c r="CN81" s="44" t="str">
        <f t="shared" si="96"/>
        <v>bw</v>
      </c>
      <c r="CO81" s="45">
        <f t="shared" si="129"/>
        <v>174</v>
      </c>
      <c r="CP81" s="44" t="str">
        <f t="shared" si="120"/>
        <v>DataGrowthRates!by174</v>
      </c>
      <c r="CQ81" s="44" t="str">
        <f t="shared" si="121"/>
        <v>DataGrowthRates!bz174</v>
      </c>
      <c r="CR81" s="44" t="str">
        <f t="shared" si="122"/>
        <v>DataGrowthRates!cc174</v>
      </c>
      <c r="CT81" s="51" t="str">
        <f>A81</f>
        <v>Q1-2023</v>
      </c>
      <c r="CU81" s="142">
        <f t="shared" ca="1" si="83"/>
        <v>-7.9595278246205714</v>
      </c>
      <c r="CV81" s="142">
        <f t="shared" ca="1" si="103"/>
        <v>-7.7571669477234311</v>
      </c>
      <c r="CW81" s="142">
        <f t="shared" ca="1" si="8"/>
        <v>-6.860425819533619</v>
      </c>
      <c r="CX81" s="142">
        <f t="shared" ca="1" si="92"/>
        <v>0.20236087689714033</v>
      </c>
      <c r="CY81" s="143">
        <f t="shared" ca="1" si="59"/>
        <v>1.0991020050869524</v>
      </c>
      <c r="DB81" s="79">
        <f t="shared" si="37"/>
        <v>81</v>
      </c>
      <c r="DC81" s="44" t="str">
        <f t="shared" si="130"/>
        <v>DataGrowthRates!bw81</v>
      </c>
      <c r="DD81" s="44" t="str">
        <f t="shared" si="131"/>
        <v>DataGrowthRates!ca81</v>
      </c>
      <c r="DE81" s="44" t="str">
        <f t="shared" si="132"/>
        <v>DataGrowthRates!bx81</v>
      </c>
      <c r="DF81" s="44" t="str">
        <f t="shared" si="133"/>
        <v>DataGrowthRates!ca81</v>
      </c>
      <c r="DH81" s="49" t="s">
        <v>169</v>
      </c>
      <c r="DI81" s="178">
        <f t="shared" ref="DI81" ca="1" si="161">INDIRECT(DC81)</f>
        <v>27.29</v>
      </c>
      <c r="DJ81" s="178">
        <f t="shared" ref="DJ81" ca="1" si="162">INDIRECT(DD77)</f>
        <v>29.65</v>
      </c>
      <c r="DK81" s="178">
        <f t="shared" ref="DK81" ca="1" si="163">(DI81-DJ81)*100/DJ81</f>
        <v>-7.9595278246205714</v>
      </c>
      <c r="DL81" s="178">
        <f t="shared" ca="1" si="81"/>
        <v>27.35</v>
      </c>
      <c r="DM81" s="178">
        <f t="shared" ca="1" si="71"/>
        <v>27.560000000000002</v>
      </c>
      <c r="DN81" s="178">
        <f t="shared" ca="1" si="82"/>
        <v>6.0000000000002274E-2</v>
      </c>
      <c r="DO81" s="178">
        <f t="shared" ca="1" si="73"/>
        <v>0.27000000000000313</v>
      </c>
      <c r="DP81" s="179">
        <f t="shared" si="137"/>
        <v>27.560000000000002</v>
      </c>
    </row>
    <row r="82" spans="1:120" x14ac:dyDescent="0.3">
      <c r="A82" s="49" t="s">
        <v>170</v>
      </c>
      <c r="B82" s="59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89"/>
      <c r="BT82" s="89"/>
      <c r="BU82" s="89"/>
      <c r="BV82" s="89"/>
      <c r="BW82" s="92"/>
      <c r="BX82" s="94">
        <v>24.3</v>
      </c>
      <c r="BY82" s="100">
        <v>24.330000000000002</v>
      </c>
      <c r="BZ82" s="92">
        <v>24.380000000000003</v>
      </c>
      <c r="CA82" s="92">
        <v>24.46</v>
      </c>
      <c r="CB82" s="101">
        <v>24.5</v>
      </c>
      <c r="CC82" s="92">
        <v>24.5</v>
      </c>
      <c r="CD82" s="92">
        <v>24.5</v>
      </c>
      <c r="CE82" s="89">
        <v>24.479999999999997</v>
      </c>
      <c r="CF82" s="89">
        <v>0</v>
      </c>
      <c r="CG82" s="89">
        <v>0</v>
      </c>
      <c r="CH82" s="89">
        <v>0</v>
      </c>
      <c r="CM82" s="42"/>
      <c r="CN82" s="44" t="str">
        <f t="shared" si="96"/>
        <v>bx</v>
      </c>
      <c r="CO82" s="45">
        <f t="shared" si="129"/>
        <v>175</v>
      </c>
      <c r="CP82" s="44" t="str">
        <f t="shared" si="120"/>
        <v>DataGrowthRates!bz175</v>
      </c>
      <c r="CQ82" s="44" t="str">
        <f t="shared" si="121"/>
        <v>DataGrowthRates!ca175</v>
      </c>
      <c r="CR82" s="44" t="str">
        <f t="shared" si="122"/>
        <v>DataGrowthRates!cd175</v>
      </c>
      <c r="CT82" s="49" t="str">
        <f t="shared" ref="CT82:CT84" si="164">A82</f>
        <v>Q2-2023</v>
      </c>
      <c r="CU82" s="142">
        <f t="shared" ca="1" si="83"/>
        <v>-11.281489594742595</v>
      </c>
      <c r="CV82" s="142">
        <f t="shared" ca="1" si="103"/>
        <v>-11.171960569550915</v>
      </c>
      <c r="CW82" s="142">
        <f t="shared" ca="1" si="8"/>
        <v>-10.681735326285089</v>
      </c>
      <c r="CX82" s="142">
        <f t="shared" ca="1" si="92"/>
        <v>0.10952902519168006</v>
      </c>
      <c r="CY82" s="143">
        <f t="shared" ca="1" si="59"/>
        <v>0.5997542684575059</v>
      </c>
      <c r="DB82" s="79">
        <f t="shared" si="37"/>
        <v>82</v>
      </c>
      <c r="DC82" s="44" t="str">
        <f t="shared" si="130"/>
        <v>DataGrowthRates!bx82</v>
      </c>
      <c r="DD82" s="44" t="str">
        <f t="shared" si="131"/>
        <v>DataGrowthRates!cb82</v>
      </c>
      <c r="DE82" s="44" t="str">
        <f t="shared" si="132"/>
        <v>DataGrowthRates!by82</v>
      </c>
      <c r="DF82" s="44" t="str">
        <f t="shared" si="133"/>
        <v>DataGrowthRates!cb82</v>
      </c>
      <c r="DH82" s="49" t="s">
        <v>170</v>
      </c>
      <c r="DI82" s="178">
        <f t="shared" ref="DI82" ca="1" si="165">INDIRECT(DC82)</f>
        <v>24.3</v>
      </c>
      <c r="DJ82" s="178">
        <f t="shared" ref="DJ82" ca="1" si="166">INDIRECT(DD78)</f>
        <v>27.389999999999997</v>
      </c>
      <c r="DK82" s="178">
        <f t="shared" ref="DK82" ca="1" si="167">(DI82-DJ82)*100/DJ82</f>
        <v>-11.281489594742595</v>
      </c>
      <c r="DL82" s="178">
        <f t="shared" ca="1" si="81"/>
        <v>24.330000000000002</v>
      </c>
      <c r="DM82" s="178">
        <f t="shared" ca="1" si="71"/>
        <v>24.5</v>
      </c>
      <c r="DN82" s="178">
        <f t="shared" ca="1" si="82"/>
        <v>3.0000000000001137E-2</v>
      </c>
      <c r="DO82" s="178">
        <f t="shared" ca="1" si="73"/>
        <v>0.19999999999999929</v>
      </c>
      <c r="DP82" s="179">
        <f t="shared" si="137"/>
        <v>24.479999999999997</v>
      </c>
    </row>
    <row r="83" spans="1:120" x14ac:dyDescent="0.3">
      <c r="A83" s="49" t="s">
        <v>171</v>
      </c>
      <c r="B83" s="59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89"/>
      <c r="BT83" s="89"/>
      <c r="BU83" s="89"/>
      <c r="BV83" s="89"/>
      <c r="BW83" s="92"/>
      <c r="BX83" s="92"/>
      <c r="BY83" s="94">
        <v>23.15</v>
      </c>
      <c r="BZ83" s="100">
        <v>23.119999999999997</v>
      </c>
      <c r="CA83" s="92">
        <v>23.2</v>
      </c>
      <c r="CB83" s="92">
        <v>23.26</v>
      </c>
      <c r="CC83" s="101">
        <v>23.26</v>
      </c>
      <c r="CD83" s="92">
        <v>23.26</v>
      </c>
      <c r="CE83" s="89">
        <v>23.18</v>
      </c>
      <c r="CF83" s="89">
        <v>0</v>
      </c>
      <c r="CG83" s="89">
        <v>0</v>
      </c>
      <c r="CH83" s="89">
        <v>0</v>
      </c>
      <c r="CM83" s="42"/>
      <c r="CN83" s="44" t="str">
        <f t="shared" si="96"/>
        <v>by</v>
      </c>
      <c r="CO83" s="45">
        <f t="shared" si="129"/>
        <v>176</v>
      </c>
      <c r="CP83" s="44" t="str">
        <f t="shared" si="120"/>
        <v>DataGrowthRates!ca176</v>
      </c>
      <c r="CQ83" s="44" t="str">
        <f t="shared" si="121"/>
        <v>DataGrowthRates!cb176</v>
      </c>
      <c r="CR83" s="44" t="str">
        <f t="shared" si="122"/>
        <v>DataGrowthRates!ce176</v>
      </c>
      <c r="CT83" s="49" t="str">
        <f t="shared" si="164"/>
        <v>Q3-2023</v>
      </c>
      <c r="CU83" s="142">
        <f t="shared" ca="1" si="83"/>
        <v>-7.6953748006379579</v>
      </c>
      <c r="CV83" s="142">
        <f t="shared" ca="1" si="103"/>
        <v>-7.8149920255183449</v>
      </c>
      <c r="CW83" s="142">
        <f t="shared" ca="1" si="8"/>
        <v>-7.4044585987261122</v>
      </c>
      <c r="CX83" s="142">
        <f t="shared" ca="1" si="92"/>
        <v>-0.11961722488038706</v>
      </c>
      <c r="CY83" s="143">
        <f t="shared" ca="1" si="59"/>
        <v>0.29091620191184564</v>
      </c>
      <c r="DB83" s="79">
        <f t="shared" si="37"/>
        <v>83</v>
      </c>
      <c r="DC83" s="44" t="str">
        <f t="shared" si="130"/>
        <v>DataGrowthRates!by83</v>
      </c>
      <c r="DD83" s="44" t="str">
        <f t="shared" si="131"/>
        <v>DataGrowthRates!cc83</v>
      </c>
      <c r="DE83" s="44" t="str">
        <f t="shared" si="132"/>
        <v>DataGrowthRates!bz83</v>
      </c>
      <c r="DF83" s="44" t="str">
        <f t="shared" si="133"/>
        <v>DataGrowthRates!cc83</v>
      </c>
      <c r="DH83" s="49" t="s">
        <v>171</v>
      </c>
      <c r="DI83" s="178">
        <f t="shared" ref="DI83" ca="1" si="168">INDIRECT(DC83)</f>
        <v>23.15</v>
      </c>
      <c r="DJ83" s="178">
        <f t="shared" ref="DJ83" ca="1" si="169">INDIRECT(DD79)</f>
        <v>25.08</v>
      </c>
      <c r="DK83" s="178">
        <f t="shared" ref="DK83" ca="1" si="170">(DI83-DJ83)*100/DJ83</f>
        <v>-7.6953748006379579</v>
      </c>
      <c r="DL83" s="178">
        <f t="shared" ca="1" si="81"/>
        <v>23.119999999999997</v>
      </c>
      <c r="DM83" s="178">
        <f t="shared" ca="1" si="71"/>
        <v>23.26</v>
      </c>
      <c r="DN83" s="178">
        <f t="shared" ca="1" si="82"/>
        <v>-3.0000000000001137E-2</v>
      </c>
      <c r="DO83" s="178">
        <f t="shared" ca="1" si="73"/>
        <v>0.11000000000000298</v>
      </c>
      <c r="DP83" s="179">
        <f t="shared" si="137"/>
        <v>23.18</v>
      </c>
    </row>
    <row r="84" spans="1:120" x14ac:dyDescent="0.3">
      <c r="A84" s="50" t="s">
        <v>172</v>
      </c>
      <c r="B84" s="60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  <c r="BI84" s="99"/>
      <c r="BJ84" s="99"/>
      <c r="BK84" s="99"/>
      <c r="BL84" s="99"/>
      <c r="BM84" s="99"/>
      <c r="BN84" s="99"/>
      <c r="BO84" s="99"/>
      <c r="BP84" s="99"/>
      <c r="BQ84" s="99"/>
      <c r="BR84" s="99"/>
      <c r="BS84" s="90"/>
      <c r="BT84" s="90"/>
      <c r="BU84" s="90"/>
      <c r="BV84" s="90"/>
      <c r="BW84" s="99"/>
      <c r="BX84" s="99"/>
      <c r="BY84" s="99"/>
      <c r="BZ84" s="102">
        <v>25.48</v>
      </c>
      <c r="CA84" s="93">
        <v>25.62</v>
      </c>
      <c r="CB84" s="99">
        <v>25.76</v>
      </c>
      <c r="CC84" s="99">
        <v>25.76</v>
      </c>
      <c r="CD84" s="103">
        <v>25.79</v>
      </c>
      <c r="CE84" s="90">
        <v>25.67</v>
      </c>
      <c r="CF84" s="90">
        <v>0</v>
      </c>
      <c r="CG84" s="90">
        <v>0</v>
      </c>
      <c r="CH84" s="90">
        <v>0</v>
      </c>
      <c r="CM84" s="42"/>
      <c r="CN84" s="44" t="str">
        <f t="shared" si="96"/>
        <v>bz</v>
      </c>
      <c r="CO84" s="45">
        <f t="shared" si="129"/>
        <v>177</v>
      </c>
      <c r="CP84" s="44" t="str">
        <f t="shared" si="120"/>
        <v>DataGrowthRates!cb177</v>
      </c>
      <c r="CQ84" s="44" t="str">
        <f t="shared" si="121"/>
        <v>DataGrowthRates!cc177</v>
      </c>
      <c r="CR84" s="44" t="str">
        <f t="shared" si="122"/>
        <v>DataGrowthRates!cf177</v>
      </c>
      <c r="CT84" s="50" t="str">
        <f t="shared" si="164"/>
        <v>Q4-2023</v>
      </c>
      <c r="CU84" s="155">
        <f t="shared" ca="1" si="83"/>
        <v>-9.2269326683291766</v>
      </c>
      <c r="CV84" s="155">
        <f t="shared" ca="1" si="103"/>
        <v>-8.7281795511221922</v>
      </c>
      <c r="CW84" s="155">
        <f t="shared" ca="1" si="8"/>
        <v>-8.2532906438989695</v>
      </c>
      <c r="CX84" s="155">
        <f t="shared" ca="1" si="92"/>
        <v>0.49875311720698434</v>
      </c>
      <c r="CY84" s="155">
        <f t="shared" ca="1" si="59"/>
        <v>0.97364202443020709</v>
      </c>
      <c r="DB84" s="79">
        <f t="shared" si="37"/>
        <v>84</v>
      </c>
      <c r="DC84" s="44" t="str">
        <f t="shared" si="130"/>
        <v>DataGrowthRates!bz84</v>
      </c>
      <c r="DD84" s="44" t="str">
        <f t="shared" si="131"/>
        <v>DataGrowthRates!cd84</v>
      </c>
      <c r="DE84" s="44" t="str">
        <f t="shared" si="132"/>
        <v>DataGrowthRates!ca84</v>
      </c>
      <c r="DF84" s="44" t="str">
        <f t="shared" si="133"/>
        <v>DataGrowthRates!cd84</v>
      </c>
      <c r="DH84" s="50" t="s">
        <v>172</v>
      </c>
      <c r="DI84" s="180">
        <f t="shared" ref="DI84" ca="1" si="171">INDIRECT(DC84)</f>
        <v>25.48</v>
      </c>
      <c r="DJ84" s="180">
        <f t="shared" ref="DJ84" ca="1" si="172">INDIRECT(DD80)</f>
        <v>28.07</v>
      </c>
      <c r="DK84" s="180">
        <f t="shared" ref="DK84" ca="1" si="173">(DI84-DJ84)*100/DJ84</f>
        <v>-9.2269326683291766</v>
      </c>
      <c r="DL84" s="180">
        <f t="shared" ca="1" si="81"/>
        <v>25.62</v>
      </c>
      <c r="DM84" s="180">
        <f t="shared" ca="1" si="71"/>
        <v>25.79</v>
      </c>
      <c r="DN84" s="180">
        <f t="shared" ca="1" si="82"/>
        <v>0.14000000000000057</v>
      </c>
      <c r="DO84" s="180">
        <f t="shared" ca="1" si="73"/>
        <v>0.30999999999999872</v>
      </c>
      <c r="DP84" s="179">
        <f t="shared" si="137"/>
        <v>25.67</v>
      </c>
    </row>
    <row r="85" spans="1:120" s="3" customFormat="1" x14ac:dyDescent="0.3">
      <c r="A85" s="49" t="s">
        <v>176</v>
      </c>
      <c r="B85" s="59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89"/>
      <c r="BT85" s="89"/>
      <c r="BU85" s="89"/>
      <c r="BV85" s="89"/>
      <c r="BW85" s="92"/>
      <c r="BX85" s="92"/>
      <c r="BY85" s="92"/>
      <c r="BZ85" s="113"/>
      <c r="CA85" s="94">
        <v>25.09</v>
      </c>
      <c r="CB85" s="100">
        <v>25.33</v>
      </c>
      <c r="CC85" s="92">
        <v>25.58</v>
      </c>
      <c r="CD85" s="92">
        <v>25.63</v>
      </c>
      <c r="CE85" s="91">
        <v>25.270000000000003</v>
      </c>
      <c r="CF85" s="104">
        <v>0</v>
      </c>
      <c r="CG85" s="104">
        <v>0</v>
      </c>
      <c r="CH85" s="92">
        <v>0</v>
      </c>
      <c r="CI85" s="4"/>
      <c r="CJ85" s="4"/>
      <c r="CK85" s="4"/>
      <c r="CL85" s="4"/>
      <c r="CM85" s="166" t="s">
        <v>53</v>
      </c>
      <c r="CN85" s="44" t="str">
        <f t="shared" ref="CN85:CN92" si="174">$CM$85&amp;CN7</f>
        <v>ca</v>
      </c>
      <c r="CO85" s="45">
        <f t="shared" si="129"/>
        <v>178</v>
      </c>
      <c r="CP85" s="44" t="str">
        <f t="shared" ref="CP85:CP86" si="175">CP$4&amp;CN87&amp;CO85</f>
        <v>DataGrowthRates!cc178</v>
      </c>
      <c r="CQ85" s="44" t="str">
        <f t="shared" ref="CQ85:CQ89" si="176">CQ$4&amp;CN88&amp;CO85</f>
        <v>DataGrowthRates!cd178</v>
      </c>
      <c r="CR85" s="44" t="str">
        <f t="shared" si="122"/>
        <v>DataGrowthRates!cg178</v>
      </c>
      <c r="CT85" s="51" t="str">
        <f>A85</f>
        <v>Q1-2024</v>
      </c>
      <c r="CU85" s="142">
        <f t="shared" ref="CU85:CU89" ca="1" si="177">INDIRECT(CP83)</f>
        <v>-8.9622641509434029</v>
      </c>
      <c r="CV85" s="142">
        <f t="shared" ca="1" si="103"/>
        <v>-8.1913736861181654</v>
      </c>
      <c r="CW85" s="142">
        <f t="shared" ca="1" si="8"/>
        <v>-8.3091436865021731</v>
      </c>
      <c r="CX85" s="142">
        <f t="shared" ca="1" si="92"/>
        <v>0.77089046482523749</v>
      </c>
      <c r="CY85" s="143">
        <f t="shared" ca="1" si="59"/>
        <v>0.65312046444122984</v>
      </c>
      <c r="DB85" s="79">
        <f t="shared" si="37"/>
        <v>85</v>
      </c>
      <c r="DC85" s="44" t="str">
        <f t="shared" ref="DC85:DC88" si="178">CP$4&amp;CN85&amp;DB85</f>
        <v>DataGrowthRates!ca85</v>
      </c>
      <c r="DD85" s="44" t="str">
        <f t="shared" si="131"/>
        <v>DataGrowthRates!ce85</v>
      </c>
      <c r="DE85" s="44" t="str">
        <f t="shared" ref="DE85:DE91" si="179">CQ$4&amp;CN86&amp;DB85</f>
        <v>DataGrowthRates!cb85</v>
      </c>
      <c r="DF85" s="44" t="str">
        <f t="shared" si="133"/>
        <v>DataGrowthRates!ce85</v>
      </c>
      <c r="DG85"/>
      <c r="DH85" s="49" t="str">
        <f>CT85</f>
        <v>Q1-2024</v>
      </c>
      <c r="DI85" s="178">
        <f t="shared" ref="DI85" ca="1" si="180">INDIRECT(DC85)</f>
        <v>25.09</v>
      </c>
      <c r="DJ85" s="178">
        <f t="shared" ref="DJ85" ca="1" si="181">INDIRECT(DD81)</f>
        <v>27.560000000000002</v>
      </c>
      <c r="DK85" s="178">
        <f t="shared" ref="DK85" ca="1" si="182">(DI85-DJ85)*100/DJ85</f>
        <v>-8.9622641509434029</v>
      </c>
      <c r="DL85" s="178">
        <f t="shared" ca="1" si="81"/>
        <v>25.33</v>
      </c>
      <c r="DM85" s="178">
        <f t="shared" ca="1" si="71"/>
        <v>25.270000000000003</v>
      </c>
      <c r="DN85" s="178">
        <f t="shared" ca="1" si="82"/>
        <v>0.23999999999999844</v>
      </c>
      <c r="DO85" s="178">
        <f t="shared" ca="1" si="73"/>
        <v>0.18000000000000327</v>
      </c>
      <c r="DP85" s="179">
        <f t="shared" si="137"/>
        <v>25.270000000000003</v>
      </c>
    </row>
    <row r="86" spans="1:120" x14ac:dyDescent="0.3">
      <c r="A86" s="49" t="s">
        <v>177</v>
      </c>
      <c r="B86" s="59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89"/>
      <c r="BT86" s="89"/>
      <c r="BU86" s="89"/>
      <c r="BV86" s="89"/>
      <c r="BW86" s="92"/>
      <c r="BX86" s="92"/>
      <c r="BY86" s="92"/>
      <c r="BZ86" s="89"/>
      <c r="CA86" s="92"/>
      <c r="CB86" s="94">
        <v>22.87</v>
      </c>
      <c r="CC86" s="100">
        <v>23.16</v>
      </c>
      <c r="CD86" s="92">
        <v>23.159999999999997</v>
      </c>
      <c r="CE86" s="92">
        <v>22.75</v>
      </c>
      <c r="CF86" s="101">
        <v>0</v>
      </c>
      <c r="CG86" s="92">
        <v>0</v>
      </c>
      <c r="CH86" s="92">
        <v>0</v>
      </c>
      <c r="CM86" s="42"/>
      <c r="CN86" s="44" t="str">
        <f t="shared" si="174"/>
        <v>cb</v>
      </c>
      <c r="CO86" s="45">
        <f t="shared" si="129"/>
        <v>179</v>
      </c>
      <c r="CP86" s="44" t="str">
        <f t="shared" si="175"/>
        <v>DataGrowthRates!cd179</v>
      </c>
      <c r="CQ86" s="44" t="str">
        <f t="shared" si="176"/>
        <v>DataGrowthRates!ce179</v>
      </c>
      <c r="CR86" s="44" t="str">
        <f t="shared" si="122"/>
        <v>DataGrowthRates!ch179</v>
      </c>
      <c r="CT86" s="49" t="str">
        <f t="shared" ref="CT86:CT88" si="183">A86</f>
        <v>Q2-2024</v>
      </c>
      <c r="CU86" s="142">
        <f t="shared" ca="1" si="177"/>
        <v>-6.6530612244897913</v>
      </c>
      <c r="CV86" s="142">
        <f t="shared" ca="1" si="103"/>
        <v>-5.4693877551020407</v>
      </c>
      <c r="CW86" s="142"/>
      <c r="CX86" s="142">
        <f t="shared" ca="1" si="92"/>
        <v>1.1836734693877506</v>
      </c>
      <c r="CY86" s="143"/>
      <c r="DB86" s="79">
        <f t="shared" si="37"/>
        <v>86</v>
      </c>
      <c r="DC86" s="44" t="str">
        <f t="shared" si="178"/>
        <v>DataGrowthRates!cb86</v>
      </c>
      <c r="DD86" s="44" t="str">
        <f t="shared" si="131"/>
        <v>DataGrowthRates!cf86</v>
      </c>
      <c r="DE86" s="44" t="str">
        <f t="shared" si="179"/>
        <v>DataGrowthRates!cc86</v>
      </c>
      <c r="DF86" s="44" t="str">
        <f t="shared" si="133"/>
        <v>DataGrowthRates!cf86</v>
      </c>
      <c r="DH86" s="49" t="str">
        <f t="shared" ref="DH86:DH92" si="184">CT86</f>
        <v>Q2-2024</v>
      </c>
      <c r="DI86" s="178">
        <f t="shared" ref="DI86" ca="1" si="185">INDIRECT(DC86)</f>
        <v>22.87</v>
      </c>
      <c r="DJ86" s="178">
        <f t="shared" ref="DJ86" ca="1" si="186">INDIRECT(DD82)</f>
        <v>24.5</v>
      </c>
      <c r="DK86" s="178">
        <f t="shared" ref="DK86" ca="1" si="187">(DI86-DJ86)*100/DJ86</f>
        <v>-6.6530612244897913</v>
      </c>
      <c r="DL86" s="178">
        <f t="shared" ca="1" si="81"/>
        <v>23.16</v>
      </c>
      <c r="DM86" s="178"/>
      <c r="DN86" s="178">
        <f t="shared" ca="1" si="82"/>
        <v>0.28999999999999915</v>
      </c>
      <c r="DO86" s="178"/>
      <c r="DP86" s="179">
        <f t="shared" si="137"/>
        <v>22.75</v>
      </c>
    </row>
    <row r="87" spans="1:120" x14ac:dyDescent="0.3">
      <c r="A87" s="49" t="s">
        <v>178</v>
      </c>
      <c r="B87" s="59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  <c r="BR87" s="92"/>
      <c r="BS87" s="89"/>
      <c r="BT87" s="89"/>
      <c r="BU87" s="89"/>
      <c r="BV87" s="89"/>
      <c r="BW87" s="92"/>
      <c r="BX87" s="92"/>
      <c r="BY87" s="92"/>
      <c r="BZ87" s="89"/>
      <c r="CA87" s="92"/>
      <c r="CB87" s="92"/>
      <c r="CC87" s="94">
        <v>22.39</v>
      </c>
      <c r="CD87" s="100">
        <v>21.97</v>
      </c>
      <c r="CE87" s="92">
        <v>21.58</v>
      </c>
      <c r="CF87" s="92">
        <v>0</v>
      </c>
      <c r="CG87" s="101">
        <v>0</v>
      </c>
      <c r="CH87" s="92">
        <v>0</v>
      </c>
      <c r="CM87" s="42"/>
      <c r="CN87" s="44" t="str">
        <f t="shared" si="174"/>
        <v>cc</v>
      </c>
      <c r="CO87" s="45">
        <f t="shared" si="129"/>
        <v>180</v>
      </c>
      <c r="CP87" s="44" t="str">
        <f t="shared" ref="CP87:CP90" si="188">CP$4&amp;CN89&amp;CO87</f>
        <v>DataGrowthRates!ce180</v>
      </c>
      <c r="CQ87" s="44" t="str">
        <f t="shared" si="176"/>
        <v>DataGrowthRates!cf180</v>
      </c>
      <c r="CR87" s="44"/>
      <c r="CT87" s="49" t="str">
        <f t="shared" si="183"/>
        <v>Q3-2024</v>
      </c>
      <c r="CU87" s="142">
        <f t="shared" ca="1" si="177"/>
        <v>-3.7403267411865904</v>
      </c>
      <c r="CV87" s="142">
        <f t="shared" ca="1" si="103"/>
        <v>-5.5460017196904676</v>
      </c>
      <c r="CW87" s="142"/>
      <c r="CX87" s="142">
        <f t="shared" ca="1" si="92"/>
        <v>-1.8056749785038773</v>
      </c>
      <c r="CY87" s="143"/>
      <c r="DB87" s="79">
        <f t="shared" si="37"/>
        <v>87</v>
      </c>
      <c r="DC87" s="44" t="str">
        <f t="shared" si="178"/>
        <v>DataGrowthRates!cc87</v>
      </c>
      <c r="DD87" s="44" t="str">
        <f t="shared" si="131"/>
        <v>DataGrowthRates!cg87</v>
      </c>
      <c r="DE87" s="44" t="str">
        <f t="shared" si="179"/>
        <v>DataGrowthRates!cd87</v>
      </c>
      <c r="DF87" s="44" t="str">
        <f t="shared" si="133"/>
        <v>DataGrowthRates!cg87</v>
      </c>
      <c r="DH87" s="49" t="str">
        <f t="shared" si="184"/>
        <v>Q3-2024</v>
      </c>
      <c r="DI87" s="178">
        <f t="shared" ref="DI87" ca="1" si="189">INDIRECT(DC87)</f>
        <v>22.39</v>
      </c>
      <c r="DJ87" s="178">
        <f t="shared" ref="DJ87" ca="1" si="190">INDIRECT(DD83)</f>
        <v>23.26</v>
      </c>
      <c r="DK87" s="178">
        <f t="shared" ref="DK87" ca="1" si="191">(DI87-DJ87)*100/DJ87</f>
        <v>-3.7403267411865904</v>
      </c>
      <c r="DL87" s="178">
        <f t="shared" ca="1" si="81"/>
        <v>21.97</v>
      </c>
      <c r="DM87" s="178"/>
      <c r="DN87" s="178">
        <f t="shared" ca="1" si="82"/>
        <v>-0.42000000000000171</v>
      </c>
      <c r="DO87" s="178"/>
      <c r="DP87" s="179">
        <f t="shared" si="137"/>
        <v>21.58</v>
      </c>
    </row>
    <row r="88" spans="1:120" x14ac:dyDescent="0.3">
      <c r="A88" s="50" t="s">
        <v>179</v>
      </c>
      <c r="B88" s="60"/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99"/>
      <c r="AJ88" s="99"/>
      <c r="AK88" s="99"/>
      <c r="AL88" s="99"/>
      <c r="AM88" s="99"/>
      <c r="AN88" s="99"/>
      <c r="AO88" s="99"/>
      <c r="AP88" s="99"/>
      <c r="AQ88" s="99"/>
      <c r="AR88" s="99"/>
      <c r="AS88" s="99"/>
      <c r="AT88" s="99"/>
      <c r="AU88" s="99"/>
      <c r="AV88" s="99"/>
      <c r="AW88" s="99"/>
      <c r="AX88" s="99"/>
      <c r="AY88" s="99"/>
      <c r="AZ88" s="99"/>
      <c r="BA88" s="99"/>
      <c r="BB88" s="99"/>
      <c r="BC88" s="99"/>
      <c r="BD88" s="99"/>
      <c r="BE88" s="99"/>
      <c r="BF88" s="99"/>
      <c r="BG88" s="99"/>
      <c r="BH88" s="99"/>
      <c r="BI88" s="99"/>
      <c r="BJ88" s="99"/>
      <c r="BK88" s="99"/>
      <c r="BL88" s="99"/>
      <c r="BM88" s="99"/>
      <c r="BN88" s="99"/>
      <c r="BO88" s="99"/>
      <c r="BP88" s="99"/>
      <c r="BQ88" s="99"/>
      <c r="BR88" s="99"/>
      <c r="BS88" s="90"/>
      <c r="BT88" s="90"/>
      <c r="BU88" s="90"/>
      <c r="BV88" s="90"/>
      <c r="BW88" s="99"/>
      <c r="BX88" s="99"/>
      <c r="BY88" s="99"/>
      <c r="BZ88" s="90"/>
      <c r="CA88" s="99"/>
      <c r="CB88" s="99"/>
      <c r="CC88" s="99"/>
      <c r="CD88" s="102">
        <v>24.92</v>
      </c>
      <c r="CE88" s="93">
        <v>24.700000000000003</v>
      </c>
      <c r="CF88" s="99">
        <v>0</v>
      </c>
      <c r="CG88" s="99">
        <v>0</v>
      </c>
      <c r="CH88" s="103">
        <v>0</v>
      </c>
      <c r="CM88" s="42"/>
      <c r="CN88" s="44" t="str">
        <f t="shared" si="174"/>
        <v>cd</v>
      </c>
      <c r="CO88" s="45">
        <f t="shared" si="129"/>
        <v>181</v>
      </c>
      <c r="CP88" s="44" t="str">
        <f t="shared" si="188"/>
        <v>DataGrowthRates!cf181</v>
      </c>
      <c r="CQ88" s="44" t="str">
        <f t="shared" si="176"/>
        <v>DataGrowthRates!cg181</v>
      </c>
      <c r="CR88" s="44"/>
      <c r="CT88" s="50" t="str">
        <f t="shared" si="183"/>
        <v>Q4-2024</v>
      </c>
      <c r="CU88" s="155">
        <f t="shared" ca="1" si="177"/>
        <v>-3.3734005428460545</v>
      </c>
      <c r="CV88" s="155">
        <f t="shared" ca="1" si="103"/>
        <v>-3.7787300350603772</v>
      </c>
      <c r="CW88" s="155"/>
      <c r="CX88" s="155">
        <f t="shared" ca="1" si="92"/>
        <v>-0.40532949221432268</v>
      </c>
      <c r="CY88" s="155"/>
      <c r="DB88" s="79">
        <f t="shared" si="37"/>
        <v>88</v>
      </c>
      <c r="DC88" s="44" t="str">
        <f t="shared" si="178"/>
        <v>DataGrowthRates!cd88</v>
      </c>
      <c r="DD88" s="44" t="str">
        <f t="shared" si="131"/>
        <v>DataGrowthRates!ch88</v>
      </c>
      <c r="DE88" s="44" t="str">
        <f t="shared" si="179"/>
        <v>DataGrowthRates!ce88</v>
      </c>
      <c r="DF88" s="44" t="str">
        <f t="shared" si="133"/>
        <v>DataGrowthRates!ch88</v>
      </c>
      <c r="DH88" s="50" t="str">
        <f t="shared" si="184"/>
        <v>Q4-2024</v>
      </c>
      <c r="DI88" s="180">
        <f t="shared" ref="DI88" ca="1" si="192">INDIRECT(DC88)</f>
        <v>24.92</v>
      </c>
      <c r="DJ88" s="180">
        <f t="shared" ref="DJ88" ca="1" si="193">INDIRECT(DD84)</f>
        <v>25.79</v>
      </c>
      <c r="DK88" s="180">
        <f t="shared" ref="DK88" ca="1" si="194">(DI88-DJ88)*100/DJ88</f>
        <v>-3.3734005428460545</v>
      </c>
      <c r="DL88" s="180">
        <f t="shared" ca="1" si="81"/>
        <v>24.700000000000003</v>
      </c>
      <c r="DM88" s="180"/>
      <c r="DN88" s="180">
        <f t="shared" ca="1" si="82"/>
        <v>-0.21999999999999886</v>
      </c>
      <c r="DO88" s="180"/>
      <c r="DP88" s="179">
        <f t="shared" si="137"/>
        <v>24.700000000000003</v>
      </c>
    </row>
    <row r="89" spans="1:120" x14ac:dyDescent="0.3">
      <c r="A89" s="49" t="s">
        <v>193</v>
      </c>
      <c r="B89" s="59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  <c r="BM89" s="92"/>
      <c r="BN89" s="92"/>
      <c r="BO89" s="92"/>
      <c r="BP89" s="92"/>
      <c r="BQ89" s="92"/>
      <c r="BR89" s="92"/>
      <c r="BS89" s="89"/>
      <c r="BT89" s="89"/>
      <c r="BU89" s="89"/>
      <c r="BV89" s="89"/>
      <c r="BW89" s="92"/>
      <c r="BX89" s="92"/>
      <c r="BY89" s="92"/>
      <c r="BZ89" s="89"/>
      <c r="CA89" s="92"/>
      <c r="CB89" s="92"/>
      <c r="CC89" s="92"/>
      <c r="CD89" s="92"/>
      <c r="CE89" s="94">
        <v>24.88</v>
      </c>
      <c r="CF89" s="100">
        <v>0</v>
      </c>
      <c r="CG89" s="92">
        <v>0</v>
      </c>
      <c r="CH89" s="92">
        <v>0</v>
      </c>
      <c r="CM89" s="42"/>
      <c r="CN89" s="44" t="str">
        <f t="shared" si="174"/>
        <v>ce</v>
      </c>
      <c r="CO89" s="45">
        <f t="shared" si="129"/>
        <v>182</v>
      </c>
      <c r="CP89" s="44" t="str">
        <f t="shared" si="188"/>
        <v>DataGrowthRates!cg182</v>
      </c>
      <c r="CQ89" s="44" t="str">
        <f t="shared" si="176"/>
        <v>DataGrowthRates!ch182</v>
      </c>
      <c r="CR89" s="44"/>
      <c r="CT89" s="49" t="str">
        <f>A89</f>
        <v>Q1-2025</v>
      </c>
      <c r="CU89" s="142">
        <f t="shared" ca="1" si="177"/>
        <v>-1.5433320142461577</v>
      </c>
      <c r="CV89" s="142"/>
      <c r="CW89" s="142"/>
      <c r="CX89" s="142"/>
      <c r="CY89" s="143"/>
      <c r="DB89" s="79">
        <f t="shared" si="37"/>
        <v>89</v>
      </c>
      <c r="DC89" s="44" t="str">
        <f t="shared" ref="DC89:DC92" si="195">CP$4&amp;CN89&amp;DB89</f>
        <v>DataGrowthRates!ce89</v>
      </c>
      <c r="DD89" s="44"/>
      <c r="DE89" s="44" t="str">
        <f t="shared" si="179"/>
        <v>DataGrowthRates!cf89</v>
      </c>
      <c r="DF89" s="44"/>
      <c r="DH89" s="49" t="str">
        <f t="shared" si="184"/>
        <v>Q1-2025</v>
      </c>
      <c r="DI89" s="178">
        <f t="shared" ref="DI89" ca="1" si="196">INDIRECT(DC89)</f>
        <v>24.88</v>
      </c>
      <c r="DJ89" s="178">
        <f t="shared" ref="DJ89" ca="1" si="197">INDIRECT(DD85)</f>
        <v>25.270000000000003</v>
      </c>
      <c r="DK89" s="178">
        <f t="shared" ref="DK89" ca="1" si="198">(DI89-DJ89)*100/DJ89</f>
        <v>-1.5433320142461577</v>
      </c>
      <c r="DL89" s="178"/>
      <c r="DM89" s="178"/>
      <c r="DN89" s="178"/>
      <c r="DO89" s="178"/>
      <c r="DP89" s="179">
        <f t="shared" si="137"/>
        <v>24.88</v>
      </c>
    </row>
    <row r="90" spans="1:120" x14ac:dyDescent="0.3">
      <c r="A90" s="49" t="s">
        <v>194</v>
      </c>
      <c r="B90" s="59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92"/>
      <c r="AL90" s="92"/>
      <c r="AM90" s="92"/>
      <c r="AN90" s="92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  <c r="BM90" s="92"/>
      <c r="BN90" s="92"/>
      <c r="BO90" s="92"/>
      <c r="BP90" s="92"/>
      <c r="BQ90" s="92"/>
      <c r="BR90" s="92"/>
      <c r="BS90" s="89"/>
      <c r="BT90" s="89"/>
      <c r="BU90" s="89"/>
      <c r="BV90" s="89"/>
      <c r="BW90" s="92"/>
      <c r="BX90" s="92"/>
      <c r="BY90" s="92"/>
      <c r="BZ90" s="89"/>
      <c r="CA90" s="92"/>
      <c r="CB90" s="92"/>
      <c r="CC90" s="92"/>
      <c r="CD90" s="92"/>
      <c r="CE90" s="92"/>
      <c r="CF90" s="94">
        <v>0</v>
      </c>
      <c r="CG90" s="100">
        <v>0</v>
      </c>
      <c r="CH90" s="92">
        <v>0</v>
      </c>
      <c r="CM90" s="42"/>
      <c r="CN90" s="44" t="str">
        <f t="shared" si="174"/>
        <v>cf</v>
      </c>
      <c r="CO90" s="45">
        <f t="shared" si="129"/>
        <v>183</v>
      </c>
      <c r="CP90" s="44" t="str">
        <f t="shared" si="188"/>
        <v>DataGrowthRates!ch183</v>
      </c>
      <c r="CQ90" s="44"/>
      <c r="CR90" s="44"/>
      <c r="CT90" s="49" t="str">
        <f t="shared" ref="CT90:CT92" si="199">A90</f>
        <v>Q2-2025</v>
      </c>
      <c r="CU90" s="142"/>
      <c r="CV90" s="142"/>
      <c r="CW90" s="142"/>
      <c r="CX90" s="142"/>
      <c r="CY90" s="143"/>
      <c r="DB90" s="79">
        <f t="shared" si="37"/>
        <v>90</v>
      </c>
      <c r="DC90" s="44" t="str">
        <f t="shared" si="195"/>
        <v>DataGrowthRates!cf90</v>
      </c>
      <c r="DD90" s="44"/>
      <c r="DE90" s="44" t="str">
        <f t="shared" si="179"/>
        <v>DataGrowthRates!cg90</v>
      </c>
      <c r="DF90" s="44"/>
      <c r="DH90" s="49" t="str">
        <f t="shared" si="184"/>
        <v>Q2-2025</v>
      </c>
      <c r="DI90" s="178"/>
      <c r="DJ90" s="178"/>
      <c r="DK90" s="178"/>
      <c r="DL90" s="178"/>
      <c r="DM90" s="178"/>
      <c r="DN90" s="178"/>
      <c r="DO90" s="178"/>
      <c r="DP90" s="179"/>
    </row>
    <row r="91" spans="1:120" x14ac:dyDescent="0.3">
      <c r="A91" s="49" t="s">
        <v>195</v>
      </c>
      <c r="B91" s="59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92"/>
      <c r="BQ91" s="92"/>
      <c r="BR91" s="92"/>
      <c r="BS91" s="89"/>
      <c r="BT91" s="89"/>
      <c r="BU91" s="89"/>
      <c r="BV91" s="89"/>
      <c r="BW91" s="92"/>
      <c r="BX91" s="92"/>
      <c r="BY91" s="92"/>
      <c r="BZ91" s="89"/>
      <c r="CA91" s="92"/>
      <c r="CB91" s="92"/>
      <c r="CC91" s="92"/>
      <c r="CD91" s="92"/>
      <c r="CE91" s="92"/>
      <c r="CF91" s="92"/>
      <c r="CG91" s="94">
        <v>0</v>
      </c>
      <c r="CH91" s="100">
        <v>0</v>
      </c>
      <c r="CM91" s="42"/>
      <c r="CN91" s="44" t="str">
        <f t="shared" si="174"/>
        <v>cg</v>
      </c>
      <c r="CO91" s="45"/>
      <c r="CP91" s="44"/>
      <c r="CQ91" s="44"/>
      <c r="CR91" s="44"/>
      <c r="CT91" s="49" t="str">
        <f t="shared" si="199"/>
        <v>Q3-2025</v>
      </c>
      <c r="CU91" s="142"/>
      <c r="CV91" s="142"/>
      <c r="CW91" s="142"/>
      <c r="CX91" s="142"/>
      <c r="CY91" s="143"/>
      <c r="DB91" s="79">
        <f t="shared" si="37"/>
        <v>91</v>
      </c>
      <c r="DC91" s="44" t="str">
        <f t="shared" si="195"/>
        <v>DataGrowthRates!cg91</v>
      </c>
      <c r="DD91" s="44"/>
      <c r="DE91" s="44" t="str">
        <f t="shared" si="179"/>
        <v>DataGrowthRates!ch91</v>
      </c>
      <c r="DF91" s="44"/>
      <c r="DH91" s="49" t="str">
        <f t="shared" si="184"/>
        <v>Q3-2025</v>
      </c>
      <c r="DI91" s="178"/>
      <c r="DJ91" s="178"/>
      <c r="DK91" s="178"/>
      <c r="DL91" s="178"/>
      <c r="DM91" s="178"/>
      <c r="DN91" s="178"/>
      <c r="DO91" s="178"/>
      <c r="DP91" s="179"/>
    </row>
    <row r="92" spans="1:120" x14ac:dyDescent="0.3">
      <c r="A92" s="50" t="s">
        <v>196</v>
      </c>
      <c r="B92" s="60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99"/>
      <c r="AH92" s="99"/>
      <c r="AI92" s="99"/>
      <c r="AJ92" s="99"/>
      <c r="AK92" s="99"/>
      <c r="AL92" s="99"/>
      <c r="AM92" s="99"/>
      <c r="AN92" s="99"/>
      <c r="AO92" s="99"/>
      <c r="AP92" s="99"/>
      <c r="AQ92" s="99"/>
      <c r="AR92" s="99"/>
      <c r="AS92" s="99"/>
      <c r="AT92" s="99"/>
      <c r="AU92" s="99"/>
      <c r="AV92" s="99"/>
      <c r="AW92" s="99"/>
      <c r="AX92" s="99"/>
      <c r="AY92" s="99"/>
      <c r="AZ92" s="99"/>
      <c r="BA92" s="99"/>
      <c r="BB92" s="99"/>
      <c r="BC92" s="99"/>
      <c r="BD92" s="99"/>
      <c r="BE92" s="99"/>
      <c r="BF92" s="99"/>
      <c r="BG92" s="99"/>
      <c r="BH92" s="99"/>
      <c r="BI92" s="99"/>
      <c r="BJ92" s="99"/>
      <c r="BK92" s="99"/>
      <c r="BL92" s="99"/>
      <c r="BM92" s="99"/>
      <c r="BN92" s="99"/>
      <c r="BO92" s="99"/>
      <c r="BP92" s="99"/>
      <c r="BQ92" s="99"/>
      <c r="BR92" s="99"/>
      <c r="BS92" s="90"/>
      <c r="BT92" s="90"/>
      <c r="BU92" s="90"/>
      <c r="BV92" s="90"/>
      <c r="BW92" s="99"/>
      <c r="BX92" s="99"/>
      <c r="BY92" s="99"/>
      <c r="BZ92" s="90"/>
      <c r="CA92" s="99"/>
      <c r="CB92" s="99"/>
      <c r="CC92" s="99"/>
      <c r="CD92" s="99"/>
      <c r="CE92" s="99"/>
      <c r="CF92" s="99"/>
      <c r="CG92" s="99"/>
      <c r="CH92" s="102">
        <v>0</v>
      </c>
      <c r="CM92" s="42"/>
      <c r="CN92" s="44" t="str">
        <f t="shared" si="174"/>
        <v>ch</v>
      </c>
      <c r="CO92" s="45"/>
      <c r="CP92" s="44"/>
      <c r="CQ92" s="44"/>
      <c r="CR92" s="44"/>
      <c r="CT92" s="49" t="str">
        <f t="shared" si="199"/>
        <v>Q4-2025</v>
      </c>
      <c r="CU92" s="155"/>
      <c r="CV92" s="155"/>
      <c r="CW92" s="155"/>
      <c r="CX92" s="155"/>
      <c r="CY92" s="155"/>
      <c r="DB92" s="79">
        <f t="shared" si="37"/>
        <v>92</v>
      </c>
      <c r="DC92" s="44" t="str">
        <f t="shared" si="195"/>
        <v>DataGrowthRates!ch92</v>
      </c>
      <c r="DD92" s="44"/>
      <c r="DE92" s="44"/>
      <c r="DF92" s="44"/>
      <c r="DH92" s="49" t="str">
        <f t="shared" si="184"/>
        <v>Q4-2025</v>
      </c>
      <c r="DI92" s="180"/>
      <c r="DJ92" s="180"/>
      <c r="DK92" s="180"/>
      <c r="DL92" s="180"/>
      <c r="DM92" s="180"/>
      <c r="DN92" s="180"/>
      <c r="DO92" s="180"/>
      <c r="DP92" s="179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T93" s="4"/>
      <c r="CU93" s="8"/>
      <c r="CV93" s="8"/>
      <c r="CW93" s="8"/>
      <c r="CX93" s="8"/>
      <c r="CY93" s="8"/>
      <c r="DB93" s="79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T94" s="4"/>
      <c r="CU94" s="8"/>
      <c r="CV94" s="8"/>
      <c r="CW94" s="8"/>
      <c r="CX94" s="8"/>
      <c r="CY94" s="8"/>
      <c r="DB94" s="79"/>
    </row>
    <row r="95" spans="1:120" x14ac:dyDescent="0.3">
      <c r="X95" s="3"/>
      <c r="Y95" s="3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T95" s="4"/>
      <c r="CU95" s="8"/>
      <c r="CV95" s="8"/>
      <c r="CW95" s="8"/>
      <c r="CX95" s="8"/>
      <c r="CY95" s="8"/>
      <c r="DB95" s="79"/>
    </row>
    <row r="96" spans="1:120" x14ac:dyDescent="0.3">
      <c r="X96" s="3"/>
      <c r="Y96" s="3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T96" s="4"/>
      <c r="CU96" s="8"/>
      <c r="CV96" s="8"/>
      <c r="CW96" s="8"/>
      <c r="CX96" s="8"/>
      <c r="CY96" s="8"/>
      <c r="DB96" s="79"/>
    </row>
    <row r="97" spans="1:106" x14ac:dyDescent="0.3">
      <c r="A97" s="62"/>
      <c r="B97" s="62"/>
      <c r="C97" s="62" t="s">
        <v>49</v>
      </c>
      <c r="D97" s="62" t="s">
        <v>50</v>
      </c>
      <c r="E97" s="62" t="s">
        <v>51</v>
      </c>
      <c r="F97" s="62" t="s">
        <v>52</v>
      </c>
      <c r="G97" s="62" t="s">
        <v>49</v>
      </c>
      <c r="H97" s="62" t="s">
        <v>50</v>
      </c>
      <c r="I97" s="62" t="s">
        <v>51</v>
      </c>
      <c r="J97" s="62" t="s">
        <v>52</v>
      </c>
      <c r="K97" s="62" t="s">
        <v>49</v>
      </c>
      <c r="L97" s="62" t="s">
        <v>50</v>
      </c>
      <c r="M97" s="62" t="s">
        <v>51</v>
      </c>
      <c r="N97" s="62" t="s">
        <v>52</v>
      </c>
      <c r="O97" s="62" t="s">
        <v>49</v>
      </c>
      <c r="P97" s="62" t="s">
        <v>50</v>
      </c>
      <c r="Q97" s="62" t="s">
        <v>51</v>
      </c>
      <c r="R97" s="62" t="s">
        <v>52</v>
      </c>
      <c r="S97" s="62" t="s">
        <v>49</v>
      </c>
      <c r="T97" s="62" t="s">
        <v>50</v>
      </c>
      <c r="U97" s="62" t="s">
        <v>51</v>
      </c>
      <c r="V97" s="62" t="s">
        <v>52</v>
      </c>
      <c r="W97" s="62" t="s">
        <v>49</v>
      </c>
      <c r="X97" s="62" t="s">
        <v>50</v>
      </c>
      <c r="Y97" s="62" t="s">
        <v>51</v>
      </c>
      <c r="Z97" s="62" t="s">
        <v>52</v>
      </c>
      <c r="AA97" s="62" t="s">
        <v>49</v>
      </c>
      <c r="AB97" s="62" t="s">
        <v>50</v>
      </c>
      <c r="AC97" s="62" t="s">
        <v>51</v>
      </c>
      <c r="AD97" s="62" t="s">
        <v>52</v>
      </c>
      <c r="AE97" s="120" t="s">
        <v>49</v>
      </c>
      <c r="AF97" s="120" t="s">
        <v>50</v>
      </c>
      <c r="AG97" s="120" t="s">
        <v>51</v>
      </c>
      <c r="AH97" s="120" t="s">
        <v>52</v>
      </c>
      <c r="AI97" s="120" t="s">
        <v>49</v>
      </c>
      <c r="AJ97" s="120" t="s">
        <v>50</v>
      </c>
      <c r="AK97" s="120" t="s">
        <v>51</v>
      </c>
      <c r="AL97" s="120" t="s">
        <v>52</v>
      </c>
      <c r="AM97" s="120" t="s">
        <v>49</v>
      </c>
      <c r="AN97" s="120" t="s">
        <v>50</v>
      </c>
      <c r="AO97" s="120" t="s">
        <v>51</v>
      </c>
      <c r="AP97" s="120" t="s">
        <v>52</v>
      </c>
      <c r="AQ97" s="120" t="s">
        <v>49</v>
      </c>
      <c r="AR97" s="120" t="s">
        <v>50</v>
      </c>
      <c r="AS97" s="120" t="s">
        <v>51</v>
      </c>
      <c r="AT97" s="120" t="s">
        <v>52</v>
      </c>
      <c r="AU97" s="120" t="s">
        <v>49</v>
      </c>
      <c r="AV97" s="120" t="s">
        <v>50</v>
      </c>
      <c r="AW97" s="120" t="s">
        <v>51</v>
      </c>
      <c r="AX97" s="120" t="s">
        <v>52</v>
      </c>
      <c r="AY97" s="120" t="s">
        <v>49</v>
      </c>
      <c r="AZ97" s="120" t="s">
        <v>50</v>
      </c>
      <c r="BA97" s="120" t="s">
        <v>51</v>
      </c>
      <c r="BB97" s="120" t="s">
        <v>52</v>
      </c>
      <c r="BC97" s="120" t="s">
        <v>49</v>
      </c>
      <c r="BD97" s="120" t="s">
        <v>50</v>
      </c>
      <c r="BE97" s="120" t="s">
        <v>51</v>
      </c>
      <c r="BF97" s="120" t="s">
        <v>52</v>
      </c>
      <c r="BG97" s="120" t="s">
        <v>49</v>
      </c>
      <c r="BH97" s="120" t="s">
        <v>50</v>
      </c>
      <c r="BI97" s="120" t="s">
        <v>51</v>
      </c>
      <c r="BJ97" s="120" t="s">
        <v>52</v>
      </c>
      <c r="BK97" s="120" t="s">
        <v>49</v>
      </c>
      <c r="BL97" s="120" t="s">
        <v>50</v>
      </c>
      <c r="BM97" s="120" t="s">
        <v>51</v>
      </c>
      <c r="BN97" s="120" t="s">
        <v>52</v>
      </c>
      <c r="BO97" s="120" t="s">
        <v>49</v>
      </c>
      <c r="BP97" s="120" t="s">
        <v>50</v>
      </c>
      <c r="BQ97" s="120" t="s">
        <v>51</v>
      </c>
      <c r="BR97" s="120" t="s">
        <v>52</v>
      </c>
      <c r="BS97" s="120" t="str">
        <f>BS2</f>
        <v>Q1</v>
      </c>
      <c r="BT97" s="120" t="str">
        <f t="shared" ref="BT97:BZ97" si="200">BT2</f>
        <v>Q2</v>
      </c>
      <c r="BU97" s="120" t="str">
        <f t="shared" si="200"/>
        <v>Q3</v>
      </c>
      <c r="BV97" s="120" t="str">
        <f t="shared" si="200"/>
        <v>Q4</v>
      </c>
      <c r="BW97" s="120" t="str">
        <f t="shared" si="200"/>
        <v>Q1</v>
      </c>
      <c r="BX97" s="120" t="str">
        <f t="shared" si="200"/>
        <v>Q2</v>
      </c>
      <c r="BY97" s="120" t="str">
        <f t="shared" si="200"/>
        <v>Q3</v>
      </c>
      <c r="BZ97" s="120" t="str">
        <f t="shared" si="200"/>
        <v>Q4</v>
      </c>
      <c r="CA97" s="120" t="str">
        <f t="shared" ref="CA97:CD97" si="201">CA2</f>
        <v>Q1</v>
      </c>
      <c r="CB97" s="120" t="str">
        <f t="shared" si="201"/>
        <v>Q2</v>
      </c>
      <c r="CC97" s="120" t="str">
        <f t="shared" si="201"/>
        <v>Q3</v>
      </c>
      <c r="CD97" s="120" t="str">
        <f t="shared" si="201"/>
        <v>Q4</v>
      </c>
      <c r="CE97" s="120" t="s">
        <v>49</v>
      </c>
      <c r="CF97" s="120" t="s">
        <v>50</v>
      </c>
      <c r="CG97" s="120" t="s">
        <v>51</v>
      </c>
      <c r="CH97" s="120" t="s">
        <v>52</v>
      </c>
      <c r="CT97" s="4"/>
      <c r="CU97" s="8"/>
      <c r="CV97" s="8"/>
      <c r="CW97" s="8"/>
      <c r="CX97" s="8"/>
      <c r="CY97" s="8"/>
      <c r="DB97" s="79"/>
    </row>
    <row r="98" spans="1:106" ht="13.5" thickBot="1" x14ac:dyDescent="0.35">
      <c r="A98" s="41" t="s">
        <v>20</v>
      </c>
      <c r="B98" s="41"/>
      <c r="C98" s="53">
        <f>C3</f>
        <v>38504</v>
      </c>
      <c r="D98" s="53">
        <f t="shared" ref="D98:BO98" si="202">D3</f>
        <v>38596</v>
      </c>
      <c r="E98" s="53">
        <f t="shared" si="202"/>
        <v>38687</v>
      </c>
      <c r="F98" s="53">
        <f t="shared" si="202"/>
        <v>38777</v>
      </c>
      <c r="G98" s="53">
        <f t="shared" si="202"/>
        <v>38869</v>
      </c>
      <c r="H98" s="53">
        <f t="shared" si="202"/>
        <v>38961</v>
      </c>
      <c r="I98" s="53">
        <f t="shared" si="202"/>
        <v>39052</v>
      </c>
      <c r="J98" s="53">
        <f t="shared" si="202"/>
        <v>39142</v>
      </c>
      <c r="K98" s="53">
        <f t="shared" si="202"/>
        <v>39234</v>
      </c>
      <c r="L98" s="53">
        <f t="shared" si="202"/>
        <v>39326</v>
      </c>
      <c r="M98" s="53">
        <f t="shared" si="202"/>
        <v>39417</v>
      </c>
      <c r="N98" s="53">
        <f t="shared" si="202"/>
        <v>39508</v>
      </c>
      <c r="O98" s="53">
        <f t="shared" si="202"/>
        <v>39600</v>
      </c>
      <c r="P98" s="53">
        <f t="shared" si="202"/>
        <v>39692</v>
      </c>
      <c r="Q98" s="53">
        <f t="shared" si="202"/>
        <v>39783</v>
      </c>
      <c r="R98" s="53">
        <f t="shared" si="202"/>
        <v>39873</v>
      </c>
      <c r="S98" s="53">
        <f t="shared" si="202"/>
        <v>39965</v>
      </c>
      <c r="T98" s="53">
        <f t="shared" si="202"/>
        <v>40057</v>
      </c>
      <c r="U98" s="53">
        <f t="shared" si="202"/>
        <v>40148</v>
      </c>
      <c r="V98" s="53">
        <f t="shared" si="202"/>
        <v>40238</v>
      </c>
      <c r="W98" s="53">
        <f t="shared" si="202"/>
        <v>40330</v>
      </c>
      <c r="X98" s="53">
        <f t="shared" si="202"/>
        <v>40422</v>
      </c>
      <c r="Y98" s="53">
        <f t="shared" si="202"/>
        <v>40513</v>
      </c>
      <c r="Z98" s="53">
        <f t="shared" si="202"/>
        <v>40603</v>
      </c>
      <c r="AA98" s="53">
        <f t="shared" si="202"/>
        <v>40695</v>
      </c>
      <c r="AB98" s="53">
        <f t="shared" si="202"/>
        <v>40787</v>
      </c>
      <c r="AC98" s="53">
        <f t="shared" si="202"/>
        <v>40878</v>
      </c>
      <c r="AD98" s="53">
        <f t="shared" si="202"/>
        <v>40969</v>
      </c>
      <c r="AE98" s="53">
        <f t="shared" si="202"/>
        <v>41061</v>
      </c>
      <c r="AF98" s="53">
        <f t="shared" si="202"/>
        <v>41153</v>
      </c>
      <c r="AG98" s="53">
        <f t="shared" si="202"/>
        <v>41244</v>
      </c>
      <c r="AH98" s="53">
        <f t="shared" si="202"/>
        <v>41334</v>
      </c>
      <c r="AI98" s="53">
        <f t="shared" si="202"/>
        <v>41426</v>
      </c>
      <c r="AJ98" s="53">
        <f t="shared" si="202"/>
        <v>41518</v>
      </c>
      <c r="AK98" s="53">
        <f t="shared" si="202"/>
        <v>41609</v>
      </c>
      <c r="AL98" s="53">
        <f t="shared" si="202"/>
        <v>41699</v>
      </c>
      <c r="AM98" s="53">
        <f t="shared" si="202"/>
        <v>41791</v>
      </c>
      <c r="AN98" s="53">
        <f t="shared" si="202"/>
        <v>41883</v>
      </c>
      <c r="AO98" s="53">
        <f t="shared" si="202"/>
        <v>41974</v>
      </c>
      <c r="AP98" s="53">
        <f t="shared" si="202"/>
        <v>42064</v>
      </c>
      <c r="AQ98" s="53">
        <f t="shared" si="202"/>
        <v>42156</v>
      </c>
      <c r="AR98" s="53">
        <f t="shared" si="202"/>
        <v>42248</v>
      </c>
      <c r="AS98" s="53">
        <f t="shared" si="202"/>
        <v>42339</v>
      </c>
      <c r="AT98" s="53">
        <f t="shared" si="202"/>
        <v>42430</v>
      </c>
      <c r="AU98" s="53">
        <f t="shared" si="202"/>
        <v>42522</v>
      </c>
      <c r="AV98" s="53">
        <f t="shared" si="202"/>
        <v>42614</v>
      </c>
      <c r="AW98" s="53">
        <f t="shared" si="202"/>
        <v>42705</v>
      </c>
      <c r="AX98" s="53">
        <f t="shared" si="202"/>
        <v>42795</v>
      </c>
      <c r="AY98" s="53">
        <f t="shared" si="202"/>
        <v>42887</v>
      </c>
      <c r="AZ98" s="53">
        <f t="shared" si="202"/>
        <v>42979</v>
      </c>
      <c r="BA98" s="53">
        <f t="shared" si="202"/>
        <v>43070</v>
      </c>
      <c r="BB98" s="53">
        <f t="shared" si="202"/>
        <v>43160</v>
      </c>
      <c r="BC98" s="53">
        <f t="shared" si="202"/>
        <v>43252</v>
      </c>
      <c r="BD98" s="53">
        <f t="shared" si="202"/>
        <v>43344</v>
      </c>
      <c r="BE98" s="53">
        <f t="shared" si="202"/>
        <v>43435</v>
      </c>
      <c r="BF98" s="53">
        <f t="shared" si="202"/>
        <v>43525</v>
      </c>
      <c r="BG98" s="53">
        <f t="shared" si="202"/>
        <v>43617</v>
      </c>
      <c r="BH98" s="53">
        <f t="shared" si="202"/>
        <v>43709</v>
      </c>
      <c r="BI98" s="53">
        <f t="shared" si="202"/>
        <v>43800</v>
      </c>
      <c r="BJ98" s="53">
        <f t="shared" si="202"/>
        <v>43891</v>
      </c>
      <c r="BK98" s="53">
        <f t="shared" si="202"/>
        <v>43983</v>
      </c>
      <c r="BL98" s="53">
        <f t="shared" si="202"/>
        <v>44075</v>
      </c>
      <c r="BM98" s="53">
        <f t="shared" si="202"/>
        <v>44166</v>
      </c>
      <c r="BN98" s="53">
        <f t="shared" si="202"/>
        <v>44256</v>
      </c>
      <c r="BO98" s="53">
        <f t="shared" si="202"/>
        <v>44348</v>
      </c>
      <c r="BP98" s="53">
        <f t="shared" ref="BP98:BR98" si="203">BP3</f>
        <v>44440</v>
      </c>
      <c r="BQ98" s="53">
        <f t="shared" si="203"/>
        <v>44531</v>
      </c>
      <c r="BR98" s="53">
        <f t="shared" si="203"/>
        <v>44621</v>
      </c>
      <c r="BS98" s="53">
        <f>BS3</f>
        <v>44713</v>
      </c>
      <c r="BT98" s="53">
        <f t="shared" ref="BT98:BZ98" si="204">BT3</f>
        <v>44805</v>
      </c>
      <c r="BU98" s="53">
        <f t="shared" si="204"/>
        <v>44896</v>
      </c>
      <c r="BV98" s="53">
        <f t="shared" si="204"/>
        <v>44986</v>
      </c>
      <c r="BW98" s="53">
        <f t="shared" si="204"/>
        <v>45078</v>
      </c>
      <c r="BX98" s="53">
        <f t="shared" si="204"/>
        <v>45170</v>
      </c>
      <c r="BY98" s="53">
        <f t="shared" si="204"/>
        <v>45261</v>
      </c>
      <c r="BZ98" s="53">
        <f t="shared" si="204"/>
        <v>45352</v>
      </c>
      <c r="CA98" s="53">
        <f t="shared" ref="CA98:CD98" si="205">CA3</f>
        <v>45444</v>
      </c>
      <c r="CB98" s="53">
        <f t="shared" si="205"/>
        <v>45536</v>
      </c>
      <c r="CC98" s="53">
        <f t="shared" si="205"/>
        <v>45627</v>
      </c>
      <c r="CD98" s="53">
        <f t="shared" si="205"/>
        <v>45717</v>
      </c>
      <c r="CE98" s="53">
        <v>45809</v>
      </c>
      <c r="CF98" s="53">
        <v>45901</v>
      </c>
      <c r="CG98" s="53">
        <v>45992</v>
      </c>
      <c r="CH98" s="53">
        <v>46082</v>
      </c>
      <c r="DB98" s="79"/>
    </row>
    <row r="99" spans="1:106" ht="13.5" thickBot="1" x14ac:dyDescent="0.35">
      <c r="A99" s="63" t="s">
        <v>191</v>
      </c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  <c r="AR99" s="88"/>
      <c r="AS99" s="88"/>
      <c r="AT99" s="88"/>
      <c r="AU99" s="88"/>
      <c r="AV99" s="88"/>
      <c r="AW99" s="88"/>
      <c r="AX99" s="88"/>
      <c r="AY99" s="88"/>
      <c r="AZ99" s="88"/>
      <c r="BA99" s="88"/>
      <c r="BB99" s="88"/>
      <c r="BC99" s="88"/>
      <c r="BD99" s="88"/>
      <c r="BE99" s="88"/>
      <c r="BF99" s="88"/>
      <c r="BG99" s="88"/>
      <c r="BH99" s="88"/>
      <c r="BI99" s="88"/>
      <c r="BJ99" s="88"/>
      <c r="BK99" s="88"/>
      <c r="BL99" s="88"/>
      <c r="BM99" s="88"/>
      <c r="BN99" s="88"/>
      <c r="BO99" s="88"/>
      <c r="BP99" s="88"/>
      <c r="BQ99" s="88"/>
      <c r="BR99" s="88"/>
      <c r="BS99" s="88"/>
      <c r="BT99" s="88"/>
      <c r="BU99" s="88"/>
      <c r="BV99" s="88"/>
      <c r="BW99" s="88"/>
      <c r="BX99" s="88"/>
      <c r="BY99" s="88"/>
      <c r="BZ99" s="88"/>
      <c r="CA99" s="88"/>
      <c r="CB99" s="88"/>
      <c r="CC99" s="88"/>
      <c r="CD99" s="88"/>
      <c r="CE99" s="88"/>
      <c r="CF99" s="88"/>
      <c r="CG99" s="88"/>
      <c r="CH99" s="88"/>
      <c r="DB99" s="79"/>
    </row>
    <row r="100" spans="1:106" x14ac:dyDescent="0.3">
      <c r="A100" s="49" t="s">
        <v>12</v>
      </c>
      <c r="B100" s="42"/>
      <c r="C100" s="94">
        <f t="shared" ref="C100:AX100" si="206">IF(OR(C5=0,C9=0),"",(C9-C5)*100/C5)</f>
        <v>-8.6145936119133353</v>
      </c>
      <c r="D100" s="100">
        <f t="shared" si="206"/>
        <v>-8.7530558966426391</v>
      </c>
      <c r="E100" s="92">
        <f t="shared" si="206"/>
        <v>-8.7491626275221233</v>
      </c>
      <c r="F100" s="92">
        <f t="shared" si="206"/>
        <v>-8.5832165040195214</v>
      </c>
      <c r="G100" s="101">
        <f t="shared" si="206"/>
        <v>-8.5469465869029371</v>
      </c>
      <c r="H100" s="92">
        <f t="shared" si="206"/>
        <v>-8.5517627439114339</v>
      </c>
      <c r="I100" s="92">
        <f t="shared" si="206"/>
        <v>-8.5517627439114339</v>
      </c>
      <c r="J100" s="92">
        <f t="shared" si="206"/>
        <v>-8.5517627439114339</v>
      </c>
      <c r="K100" s="92">
        <f t="shared" si="206"/>
        <v>-8.5517627439114339</v>
      </c>
      <c r="L100" s="92">
        <f t="shared" si="206"/>
        <v>-8.3525381867256154</v>
      </c>
      <c r="M100" s="92">
        <f t="shared" si="206"/>
        <v>-8.3525381867256154</v>
      </c>
      <c r="N100" s="92">
        <f t="shared" si="206"/>
        <v>-8.3525381867256154</v>
      </c>
      <c r="O100" s="92">
        <f t="shared" si="206"/>
        <v>-8.3525381867256154</v>
      </c>
      <c r="P100" s="92">
        <f t="shared" si="206"/>
        <v>-8.2979248381522588</v>
      </c>
      <c r="Q100" s="92">
        <f t="shared" si="206"/>
        <v>-8.2979248381522588</v>
      </c>
      <c r="R100" s="92">
        <f t="shared" si="206"/>
        <v>-8.2979248381522588</v>
      </c>
      <c r="S100" s="92">
        <f t="shared" si="206"/>
        <v>-8.2979248381522588</v>
      </c>
      <c r="T100" s="92">
        <f t="shared" si="206"/>
        <v>-8.2979248381522588</v>
      </c>
      <c r="U100" s="92">
        <f t="shared" si="206"/>
        <v>-8.2979248381522588</v>
      </c>
      <c r="V100" s="92">
        <f t="shared" si="206"/>
        <v>-8.2979248381522588</v>
      </c>
      <c r="W100" s="92">
        <f t="shared" si="206"/>
        <v>-8.3085612272230893</v>
      </c>
      <c r="X100" s="92">
        <f t="shared" si="206"/>
        <v>-8.2967651912210414</v>
      </c>
      <c r="Y100" s="92">
        <f t="shared" si="206"/>
        <v>-8.2967651912210414</v>
      </c>
      <c r="Z100" s="92">
        <f t="shared" si="206"/>
        <v>-8.2967651912210414</v>
      </c>
      <c r="AA100" s="92">
        <f t="shared" si="206"/>
        <v>-8.2967651912210414</v>
      </c>
      <c r="AB100" s="92">
        <f t="shared" si="206"/>
        <v>-8.2950708473092423</v>
      </c>
      <c r="AC100" s="92">
        <f t="shared" si="206"/>
        <v>-8.2950708473092423</v>
      </c>
      <c r="AD100" s="92">
        <f t="shared" si="206"/>
        <v>-8.2950708473092423</v>
      </c>
      <c r="AE100" s="92">
        <f t="shared" si="206"/>
        <v>-8.2950708473092423</v>
      </c>
      <c r="AF100" s="92">
        <f t="shared" si="206"/>
        <v>-8.2950708473092423</v>
      </c>
      <c r="AG100" s="92">
        <f t="shared" si="206"/>
        <v>-8.2950708473092423</v>
      </c>
      <c r="AH100" s="92">
        <f t="shared" si="206"/>
        <v>-8.2950708473092423</v>
      </c>
      <c r="AI100" s="92">
        <f t="shared" si="206"/>
        <v>-8.2950708473092423</v>
      </c>
      <c r="AJ100" s="92">
        <f t="shared" si="206"/>
        <v>-8.2950708473092423</v>
      </c>
      <c r="AK100" s="92">
        <f t="shared" si="206"/>
        <v>-8.2950708473092423</v>
      </c>
      <c r="AL100" s="92">
        <f t="shared" si="206"/>
        <v>-8.2950708473092245</v>
      </c>
      <c r="AM100" s="92">
        <f t="shared" si="206"/>
        <v>-8.1598028746105502</v>
      </c>
      <c r="AN100" s="92">
        <f t="shared" si="206"/>
        <v>-8.1598028746105502</v>
      </c>
      <c r="AO100" s="92">
        <f t="shared" si="206"/>
        <v>-8.1598028746105502</v>
      </c>
      <c r="AP100" s="92">
        <f t="shared" si="206"/>
        <v>-8.1598028746105502</v>
      </c>
      <c r="AQ100" s="92">
        <f t="shared" si="206"/>
        <v>-8.1598028746105502</v>
      </c>
      <c r="AR100" s="92">
        <f t="shared" si="206"/>
        <v>-8.1598028746105502</v>
      </c>
      <c r="AS100" s="92">
        <f t="shared" si="206"/>
        <v>-8.1598028746105502</v>
      </c>
      <c r="AT100" s="92">
        <f t="shared" si="206"/>
        <v>-8.1598028746105502</v>
      </c>
      <c r="AU100" s="92">
        <f t="shared" si="206"/>
        <v>-8.1598028746105502</v>
      </c>
      <c r="AV100" s="92">
        <f t="shared" si="206"/>
        <v>-8.1598028746105502</v>
      </c>
      <c r="AW100" s="92">
        <f t="shared" si="206"/>
        <v>-8.1598028746105502</v>
      </c>
      <c r="AX100" s="92">
        <f t="shared" si="206"/>
        <v>-8.1598028746105502</v>
      </c>
      <c r="AY100" s="92">
        <f t="shared" ref="AY100:BR100" si="207">IF(OR(AY5=0,AY9=0),"",(AY9-AY5)*100/AY5)</f>
        <v>-8.1598028746105502</v>
      </c>
      <c r="AZ100" s="92">
        <f t="shared" si="207"/>
        <v>-8.1598028746105502</v>
      </c>
      <c r="BA100" s="92">
        <f t="shared" si="207"/>
        <v>-8.1598028746105502</v>
      </c>
      <c r="BB100" s="92">
        <f t="shared" si="207"/>
        <v>-8.1598028746105502</v>
      </c>
      <c r="BC100" s="92">
        <f t="shared" si="207"/>
        <v>-8.1598028746105502</v>
      </c>
      <c r="BD100" s="92">
        <f t="shared" si="207"/>
        <v>-8.1598028746105502</v>
      </c>
      <c r="BE100" s="92">
        <f t="shared" si="207"/>
        <v>-8.1598028746105502</v>
      </c>
      <c r="BF100" s="92">
        <f t="shared" si="207"/>
        <v>-8.1598028746105502</v>
      </c>
      <c r="BG100" s="92">
        <f t="shared" si="207"/>
        <v>-8.1598028746105502</v>
      </c>
      <c r="BH100" s="92">
        <f t="shared" si="207"/>
        <v>-8.1598028746105502</v>
      </c>
      <c r="BI100" s="92">
        <f t="shared" si="207"/>
        <v>-8.1598028746105502</v>
      </c>
      <c r="BJ100" s="92">
        <f t="shared" si="207"/>
        <v>-8.1598028746105502</v>
      </c>
      <c r="BK100" s="92">
        <f t="shared" si="207"/>
        <v>-8.1598028746105502</v>
      </c>
      <c r="BL100" s="92">
        <f t="shared" si="207"/>
        <v>-8.1598028746105502</v>
      </c>
      <c r="BM100" s="92">
        <f t="shared" si="207"/>
        <v>-8.1598028746105502</v>
      </c>
      <c r="BN100" s="92">
        <f t="shared" si="207"/>
        <v>-8.1423770241368949</v>
      </c>
      <c r="BO100" s="92">
        <f t="shared" si="207"/>
        <v>-8.1423770241368949</v>
      </c>
      <c r="BP100" s="92">
        <f t="shared" si="207"/>
        <v>-8.1423770241368949</v>
      </c>
      <c r="BQ100" s="92">
        <f t="shared" si="207"/>
        <v>-8.1423770241368949</v>
      </c>
      <c r="BR100" s="92">
        <f t="shared" si="207"/>
        <v>-8.1423770241368949</v>
      </c>
      <c r="BS100" s="92">
        <f t="shared" ref="BS100:BZ100" si="208">IF(OR(BS5=0,BS9=0),"",(BS9-BS5)*100/BS5)</f>
        <v>-8.1423770241368949</v>
      </c>
      <c r="BT100" s="92">
        <f t="shared" si="208"/>
        <v>-8.1423770241368949</v>
      </c>
      <c r="BU100" s="92">
        <f t="shared" si="208"/>
        <v>-8.1423770241368949</v>
      </c>
      <c r="BV100" s="92">
        <f t="shared" si="208"/>
        <v>-8.1423770241368949</v>
      </c>
      <c r="BW100" s="92">
        <f t="shared" si="208"/>
        <v>-8.1423770241368949</v>
      </c>
      <c r="BX100" s="92">
        <f t="shared" si="208"/>
        <v>-8.1423770241368949</v>
      </c>
      <c r="BY100" s="92">
        <f t="shared" si="208"/>
        <v>-8.1423770241368949</v>
      </c>
      <c r="BZ100" s="92">
        <f t="shared" si="208"/>
        <v>-8.1423770241368949</v>
      </c>
      <c r="CA100" s="92">
        <f t="shared" ref="CA100:CD100" si="209">IF(OR(CA5=0,CA9=0),"",(CA9-CA5)*100/CA5)</f>
        <v>-8.1423770241368949</v>
      </c>
      <c r="CB100" s="92">
        <f t="shared" si="209"/>
        <v>-8.1423770241368949</v>
      </c>
      <c r="CC100" s="92">
        <f t="shared" si="209"/>
        <v>-8.1423770241368949</v>
      </c>
      <c r="CD100" s="92">
        <f t="shared" si="209"/>
        <v>-8.1423770241368949</v>
      </c>
      <c r="CE100" s="92">
        <f t="shared" ref="CE100:CH100" si="210">IF(OR(CE5=0,CE9=0),"",(CE9-CE5)*100/CE5)</f>
        <v>-8.1423770241368949</v>
      </c>
      <c r="CF100" s="92" t="str">
        <f t="shared" si="210"/>
        <v/>
      </c>
      <c r="CG100" s="92" t="str">
        <f t="shared" si="210"/>
        <v/>
      </c>
      <c r="CH100" s="92" t="str">
        <f t="shared" si="210"/>
        <v/>
      </c>
      <c r="DB100" s="79"/>
    </row>
    <row r="101" spans="1:106" x14ac:dyDescent="0.3">
      <c r="A101" s="49" t="s">
        <v>13</v>
      </c>
      <c r="B101" s="42"/>
      <c r="C101" s="92" t="str">
        <f t="shared" ref="C101:AX101" si="211">IF(OR(C6=0,C10=0),"",(C10-C6)*100/C6)</f>
        <v/>
      </c>
      <c r="D101" s="94">
        <f t="shared" si="211"/>
        <v>-7.4731004486081698</v>
      </c>
      <c r="E101" s="100">
        <f t="shared" si="211"/>
        <v>-7.5213777896991729</v>
      </c>
      <c r="F101" s="92">
        <f t="shared" si="211"/>
        <v>-7.3181354635453451</v>
      </c>
      <c r="G101" s="92">
        <f t="shared" si="211"/>
        <v>-7.3502009538275983</v>
      </c>
      <c r="H101" s="101">
        <f t="shared" si="211"/>
        <v>-7.3826308098310172</v>
      </c>
      <c r="I101" s="92">
        <f t="shared" si="211"/>
        <v>-7.3826308098310172</v>
      </c>
      <c r="J101" s="92">
        <f t="shared" si="211"/>
        <v>-7.3826308098310172</v>
      </c>
      <c r="K101" s="92">
        <f t="shared" si="211"/>
        <v>-7.3826308098310172</v>
      </c>
      <c r="L101" s="92">
        <f t="shared" si="211"/>
        <v>-7.0357401472648808</v>
      </c>
      <c r="M101" s="92">
        <f t="shared" si="211"/>
        <v>-7.0357401472648808</v>
      </c>
      <c r="N101" s="92">
        <f t="shared" si="211"/>
        <v>-7.0357401472648808</v>
      </c>
      <c r="O101" s="92">
        <f t="shared" si="211"/>
        <v>-7.0357401472648808</v>
      </c>
      <c r="P101" s="92">
        <f t="shared" si="211"/>
        <v>-6.9765924823360681</v>
      </c>
      <c r="Q101" s="92">
        <f t="shared" si="211"/>
        <v>-6.9765924823360681</v>
      </c>
      <c r="R101" s="92">
        <f t="shared" si="211"/>
        <v>-6.9765924823360681</v>
      </c>
      <c r="S101" s="92">
        <f t="shared" si="211"/>
        <v>-6.9765924823360681</v>
      </c>
      <c r="T101" s="92">
        <f t="shared" si="211"/>
        <v>-6.9765924823360681</v>
      </c>
      <c r="U101" s="92">
        <f t="shared" si="211"/>
        <v>-6.9765924823360681</v>
      </c>
      <c r="V101" s="92">
        <f t="shared" si="211"/>
        <v>-6.9765924823360681</v>
      </c>
      <c r="W101" s="92">
        <f t="shared" si="211"/>
        <v>-6.9882325595313839</v>
      </c>
      <c r="X101" s="92">
        <f t="shared" si="211"/>
        <v>-6.9753234069281493</v>
      </c>
      <c r="Y101" s="92">
        <f t="shared" si="211"/>
        <v>-6.9753234069281493</v>
      </c>
      <c r="Z101" s="92">
        <f t="shared" si="211"/>
        <v>-6.9753234069281493</v>
      </c>
      <c r="AA101" s="92">
        <f t="shared" si="211"/>
        <v>-6.9753234069281493</v>
      </c>
      <c r="AB101" s="92">
        <f t="shared" si="211"/>
        <v>-6.9734691785995828</v>
      </c>
      <c r="AC101" s="92">
        <f t="shared" si="211"/>
        <v>-6.9734691785995828</v>
      </c>
      <c r="AD101" s="92">
        <f t="shared" si="211"/>
        <v>-6.9734691785995828</v>
      </c>
      <c r="AE101" s="92">
        <f t="shared" si="211"/>
        <v>-6.9734691785995828</v>
      </c>
      <c r="AF101" s="92">
        <f t="shared" si="211"/>
        <v>-6.9734691785995828</v>
      </c>
      <c r="AG101" s="92">
        <f t="shared" si="211"/>
        <v>-6.9734691785995828</v>
      </c>
      <c r="AH101" s="92">
        <f t="shared" si="211"/>
        <v>-6.9734691785995828</v>
      </c>
      <c r="AI101" s="92">
        <f t="shared" si="211"/>
        <v>-6.9734691785995828</v>
      </c>
      <c r="AJ101" s="92">
        <f t="shared" si="211"/>
        <v>-6.9734691785995828</v>
      </c>
      <c r="AK101" s="92">
        <f t="shared" si="211"/>
        <v>-6.9734691785995828</v>
      </c>
      <c r="AL101" s="92">
        <f t="shared" si="211"/>
        <v>-6.9734691785995713</v>
      </c>
      <c r="AM101" s="92">
        <f t="shared" si="211"/>
        <v>-7.1081269104396725</v>
      </c>
      <c r="AN101" s="92">
        <f t="shared" si="211"/>
        <v>-7.1081269104396725</v>
      </c>
      <c r="AO101" s="92">
        <f t="shared" si="211"/>
        <v>-7.1081269104396725</v>
      </c>
      <c r="AP101" s="92">
        <f t="shared" si="211"/>
        <v>-7.1081269104396725</v>
      </c>
      <c r="AQ101" s="92">
        <f t="shared" si="211"/>
        <v>-7.1081269104396725</v>
      </c>
      <c r="AR101" s="92">
        <f t="shared" si="211"/>
        <v>-7.1081269104396725</v>
      </c>
      <c r="AS101" s="92">
        <f t="shared" si="211"/>
        <v>-7.1081269104396725</v>
      </c>
      <c r="AT101" s="92">
        <f t="shared" si="211"/>
        <v>-7.1081269104396725</v>
      </c>
      <c r="AU101" s="92">
        <f t="shared" si="211"/>
        <v>-7.1081269104396725</v>
      </c>
      <c r="AV101" s="92">
        <f t="shared" si="211"/>
        <v>-7.1081269104396725</v>
      </c>
      <c r="AW101" s="92">
        <f t="shared" si="211"/>
        <v>-7.1081269104396725</v>
      </c>
      <c r="AX101" s="92">
        <f t="shared" si="211"/>
        <v>-7.1081269104396725</v>
      </c>
      <c r="AY101" s="92">
        <f t="shared" ref="AY101:BR101" si="212">IF(OR(AY6=0,AY10=0),"",(AY10-AY6)*100/AY6)</f>
        <v>-7.1081269104396725</v>
      </c>
      <c r="AZ101" s="92">
        <f t="shared" si="212"/>
        <v>-7.1081269104396725</v>
      </c>
      <c r="BA101" s="92">
        <f t="shared" si="212"/>
        <v>-7.1081269104396725</v>
      </c>
      <c r="BB101" s="92">
        <f t="shared" si="212"/>
        <v>-7.1081269104396725</v>
      </c>
      <c r="BC101" s="92">
        <f t="shared" si="212"/>
        <v>-7.1081269104396725</v>
      </c>
      <c r="BD101" s="92">
        <f t="shared" si="212"/>
        <v>-7.1081269104396725</v>
      </c>
      <c r="BE101" s="92">
        <f t="shared" si="212"/>
        <v>-7.1081269104396725</v>
      </c>
      <c r="BF101" s="92">
        <f t="shared" si="212"/>
        <v>-7.1081269104396725</v>
      </c>
      <c r="BG101" s="92">
        <f t="shared" si="212"/>
        <v>-7.1081269104396725</v>
      </c>
      <c r="BH101" s="92">
        <f t="shared" si="212"/>
        <v>-7.1081269104396725</v>
      </c>
      <c r="BI101" s="92">
        <f t="shared" si="212"/>
        <v>-7.1081269104396725</v>
      </c>
      <c r="BJ101" s="92">
        <f t="shared" si="212"/>
        <v>-7.1081269104396725</v>
      </c>
      <c r="BK101" s="92">
        <f t="shared" si="212"/>
        <v>-7.1081269104396725</v>
      </c>
      <c r="BL101" s="92">
        <f t="shared" si="212"/>
        <v>-7.1081269104396725</v>
      </c>
      <c r="BM101" s="92">
        <f t="shared" si="212"/>
        <v>-7.1081269104396725</v>
      </c>
      <c r="BN101" s="92">
        <f t="shared" si="212"/>
        <v>-7.1368878489052472</v>
      </c>
      <c r="BO101" s="92">
        <f t="shared" si="212"/>
        <v>-7.1368878489052472</v>
      </c>
      <c r="BP101" s="92">
        <f t="shared" si="212"/>
        <v>-7.1368878489052472</v>
      </c>
      <c r="BQ101" s="92">
        <f t="shared" si="212"/>
        <v>-7.1368878489052472</v>
      </c>
      <c r="BR101" s="92">
        <f t="shared" si="212"/>
        <v>-7.1368878489052472</v>
      </c>
      <c r="BS101" s="92">
        <f t="shared" ref="BS101:BZ101" si="213">IF(OR(BS6=0,BS10=0),"",(BS10-BS6)*100/BS6)</f>
        <v>-7.1368878489052472</v>
      </c>
      <c r="BT101" s="92">
        <f t="shared" si="213"/>
        <v>-7.1368878489052472</v>
      </c>
      <c r="BU101" s="92">
        <f t="shared" si="213"/>
        <v>-7.1368878489052472</v>
      </c>
      <c r="BV101" s="92">
        <f t="shared" si="213"/>
        <v>-7.1368878489052472</v>
      </c>
      <c r="BW101" s="92">
        <f t="shared" si="213"/>
        <v>-7.1368878489052472</v>
      </c>
      <c r="BX101" s="92">
        <f t="shared" si="213"/>
        <v>-7.1368878489052472</v>
      </c>
      <c r="BY101" s="92">
        <f t="shared" si="213"/>
        <v>-7.1368878489052472</v>
      </c>
      <c r="BZ101" s="92">
        <f t="shared" si="213"/>
        <v>-7.1368878489052472</v>
      </c>
      <c r="CA101" s="92">
        <f t="shared" ref="CA101:CD101" si="214">IF(OR(CA6=0,CA10=0),"",(CA10-CA6)*100/CA6)</f>
        <v>-7.1368878489052472</v>
      </c>
      <c r="CB101" s="92">
        <f t="shared" si="214"/>
        <v>-7.1368878489052472</v>
      </c>
      <c r="CC101" s="92">
        <f t="shared" si="214"/>
        <v>-7.1368878489052472</v>
      </c>
      <c r="CD101" s="92">
        <f t="shared" si="214"/>
        <v>-7.1368878489052472</v>
      </c>
      <c r="CE101" s="92">
        <f t="shared" ref="CE101:CH101" si="215">IF(OR(CE6=0,CE10=0),"",(CE10-CE6)*100/CE6)</f>
        <v>-7.1368878489052472</v>
      </c>
      <c r="CF101" s="92" t="str">
        <f t="shared" si="215"/>
        <v/>
      </c>
      <c r="CG101" s="92" t="str">
        <f t="shared" si="215"/>
        <v/>
      </c>
      <c r="CH101" s="92" t="str">
        <f t="shared" si="215"/>
        <v/>
      </c>
      <c r="DB101" s="79"/>
    </row>
    <row r="102" spans="1:106" x14ac:dyDescent="0.3">
      <c r="A102" s="49" t="s">
        <v>14</v>
      </c>
      <c r="B102" s="42"/>
      <c r="C102" s="92" t="str">
        <f t="shared" ref="C102:AX102" si="216">IF(OR(C7=0,C11=0),"",(C11-C7)*100/C7)</f>
        <v/>
      </c>
      <c r="D102" s="92" t="str">
        <f t="shared" si="216"/>
        <v/>
      </c>
      <c r="E102" s="94">
        <f t="shared" si="216"/>
        <v>-11.774937459467715</v>
      </c>
      <c r="F102" s="100">
        <f t="shared" si="216"/>
        <v>-11.924426644304804</v>
      </c>
      <c r="G102" s="92">
        <f t="shared" si="216"/>
        <v>-12.199843671571807</v>
      </c>
      <c r="H102" s="92">
        <f t="shared" si="216"/>
        <v>-12.249694397364257</v>
      </c>
      <c r="I102" s="101">
        <f t="shared" si="216"/>
        <v>-12.249694397364257</v>
      </c>
      <c r="J102" s="92">
        <f t="shared" si="216"/>
        <v>-12.249694397364257</v>
      </c>
      <c r="K102" s="92">
        <f t="shared" si="216"/>
        <v>-12.249694397364257</v>
      </c>
      <c r="L102" s="92">
        <f t="shared" si="216"/>
        <v>-11.857680388420214</v>
      </c>
      <c r="M102" s="92">
        <f t="shared" si="216"/>
        <v>-11.857680388420214</v>
      </c>
      <c r="N102" s="92">
        <f t="shared" si="216"/>
        <v>-11.857680388420214</v>
      </c>
      <c r="O102" s="92">
        <f t="shared" si="216"/>
        <v>-11.857680388420214</v>
      </c>
      <c r="P102" s="92">
        <f t="shared" si="216"/>
        <v>-11.791727685165892</v>
      </c>
      <c r="Q102" s="92">
        <f t="shared" si="216"/>
        <v>-11.791727685165892</v>
      </c>
      <c r="R102" s="92">
        <f t="shared" si="216"/>
        <v>-11.791727685165892</v>
      </c>
      <c r="S102" s="92">
        <f t="shared" si="216"/>
        <v>-11.791727685165892</v>
      </c>
      <c r="T102" s="92">
        <f t="shared" si="216"/>
        <v>-11.791727685165892</v>
      </c>
      <c r="U102" s="92">
        <f t="shared" si="216"/>
        <v>-11.791727685165892</v>
      </c>
      <c r="V102" s="92">
        <f t="shared" si="216"/>
        <v>-11.791727685165892</v>
      </c>
      <c r="W102" s="92">
        <f t="shared" si="216"/>
        <v>-11.805011377831246</v>
      </c>
      <c r="X102" s="92">
        <f t="shared" si="216"/>
        <v>-11.79027941232329</v>
      </c>
      <c r="Y102" s="92">
        <f t="shared" si="216"/>
        <v>-11.79027941232329</v>
      </c>
      <c r="Z102" s="92">
        <f t="shared" si="216"/>
        <v>-11.79027941232329</v>
      </c>
      <c r="AA102" s="92">
        <f t="shared" si="216"/>
        <v>-11.79027941232329</v>
      </c>
      <c r="AB102" s="92">
        <f t="shared" si="216"/>
        <v>-11.788163361129252</v>
      </c>
      <c r="AC102" s="92">
        <f t="shared" si="216"/>
        <v>-11.788163361129252</v>
      </c>
      <c r="AD102" s="92">
        <f t="shared" si="216"/>
        <v>-11.788163361129252</v>
      </c>
      <c r="AE102" s="92">
        <f t="shared" si="216"/>
        <v>-11.788163361129252</v>
      </c>
      <c r="AF102" s="92">
        <f t="shared" si="216"/>
        <v>-11.788163361129252</v>
      </c>
      <c r="AG102" s="92">
        <f t="shared" si="216"/>
        <v>-11.788163361129252</v>
      </c>
      <c r="AH102" s="92">
        <f t="shared" si="216"/>
        <v>-11.788163361129252</v>
      </c>
      <c r="AI102" s="92">
        <f t="shared" si="216"/>
        <v>-11.788163361129252</v>
      </c>
      <c r="AJ102" s="92">
        <f t="shared" si="216"/>
        <v>-11.788163361129252</v>
      </c>
      <c r="AK102" s="92">
        <f t="shared" si="216"/>
        <v>-11.788163361129252</v>
      </c>
      <c r="AL102" s="92">
        <f t="shared" si="216"/>
        <v>-11.788163361129238</v>
      </c>
      <c r="AM102" s="92">
        <f t="shared" si="216"/>
        <v>-11.98317179508977</v>
      </c>
      <c r="AN102" s="92">
        <f t="shared" si="216"/>
        <v>-11.98317179508977</v>
      </c>
      <c r="AO102" s="92">
        <f t="shared" si="216"/>
        <v>-11.98317179508977</v>
      </c>
      <c r="AP102" s="92">
        <f t="shared" si="216"/>
        <v>-11.98317179508977</v>
      </c>
      <c r="AQ102" s="92">
        <f t="shared" si="216"/>
        <v>-11.98317179508977</v>
      </c>
      <c r="AR102" s="92">
        <f t="shared" si="216"/>
        <v>-11.98317179508977</v>
      </c>
      <c r="AS102" s="92">
        <f t="shared" si="216"/>
        <v>-11.98317179508977</v>
      </c>
      <c r="AT102" s="92">
        <f t="shared" si="216"/>
        <v>-11.98317179508977</v>
      </c>
      <c r="AU102" s="92">
        <f t="shared" si="216"/>
        <v>-11.98317179508977</v>
      </c>
      <c r="AV102" s="92">
        <f t="shared" si="216"/>
        <v>-11.98317179508977</v>
      </c>
      <c r="AW102" s="92">
        <f t="shared" si="216"/>
        <v>-11.98317179508977</v>
      </c>
      <c r="AX102" s="92">
        <f t="shared" si="216"/>
        <v>-11.98317179508977</v>
      </c>
      <c r="AY102" s="92">
        <f t="shared" ref="AY102:BR102" si="217">IF(OR(AY7=0,AY11=0),"",(AY11-AY7)*100/AY7)</f>
        <v>-11.98317179508977</v>
      </c>
      <c r="AZ102" s="92">
        <f t="shared" si="217"/>
        <v>-11.98317179508977</v>
      </c>
      <c r="BA102" s="92">
        <f t="shared" si="217"/>
        <v>-11.98317179508977</v>
      </c>
      <c r="BB102" s="92">
        <f t="shared" si="217"/>
        <v>-11.98317179508977</v>
      </c>
      <c r="BC102" s="92">
        <f t="shared" si="217"/>
        <v>-11.98317179508977</v>
      </c>
      <c r="BD102" s="92">
        <f t="shared" si="217"/>
        <v>-11.98317179508977</v>
      </c>
      <c r="BE102" s="92">
        <f t="shared" si="217"/>
        <v>-11.98317179508977</v>
      </c>
      <c r="BF102" s="92">
        <f t="shared" si="217"/>
        <v>-11.98317179508977</v>
      </c>
      <c r="BG102" s="92">
        <f t="shared" si="217"/>
        <v>-11.98317179508977</v>
      </c>
      <c r="BH102" s="92">
        <f t="shared" si="217"/>
        <v>-11.98317179508977</v>
      </c>
      <c r="BI102" s="92">
        <f t="shared" si="217"/>
        <v>-11.98317179508977</v>
      </c>
      <c r="BJ102" s="92">
        <f t="shared" si="217"/>
        <v>-11.98317179508977</v>
      </c>
      <c r="BK102" s="92">
        <f t="shared" si="217"/>
        <v>-11.98317179508977</v>
      </c>
      <c r="BL102" s="92">
        <f t="shared" si="217"/>
        <v>-11.98317179508977</v>
      </c>
      <c r="BM102" s="92">
        <f t="shared" si="217"/>
        <v>-11.98317179508977</v>
      </c>
      <c r="BN102" s="92">
        <f t="shared" si="217"/>
        <v>-12.013729977116737</v>
      </c>
      <c r="BO102" s="92">
        <f t="shared" si="217"/>
        <v>-12.013729977116737</v>
      </c>
      <c r="BP102" s="92">
        <f t="shared" si="217"/>
        <v>-12.013729977116737</v>
      </c>
      <c r="BQ102" s="92">
        <f t="shared" si="217"/>
        <v>-12.013729977116737</v>
      </c>
      <c r="BR102" s="92">
        <f t="shared" si="217"/>
        <v>-12.013729977116737</v>
      </c>
      <c r="BS102" s="92">
        <f t="shared" ref="BS102:BZ102" si="218">IF(OR(BS7=0,BS11=0),"",(BS11-BS7)*100/BS7)</f>
        <v>-12.013729977116737</v>
      </c>
      <c r="BT102" s="92">
        <f t="shared" si="218"/>
        <v>-12.013729977116737</v>
      </c>
      <c r="BU102" s="92">
        <f t="shared" si="218"/>
        <v>-12.013729977116737</v>
      </c>
      <c r="BV102" s="92">
        <f t="shared" si="218"/>
        <v>-12.013729977116737</v>
      </c>
      <c r="BW102" s="92">
        <f t="shared" si="218"/>
        <v>-12.013729977116737</v>
      </c>
      <c r="BX102" s="92">
        <f t="shared" si="218"/>
        <v>-12.013729977116737</v>
      </c>
      <c r="BY102" s="92">
        <f t="shared" si="218"/>
        <v>-12.013729977116737</v>
      </c>
      <c r="BZ102" s="92">
        <f t="shared" si="218"/>
        <v>-12.013729977116737</v>
      </c>
      <c r="CA102" s="92">
        <f t="shared" ref="CA102:CD102" si="219">IF(OR(CA7=0,CA11=0),"",(CA11-CA7)*100/CA7)</f>
        <v>-12.013729977116737</v>
      </c>
      <c r="CB102" s="92">
        <f t="shared" si="219"/>
        <v>-12.013729977116737</v>
      </c>
      <c r="CC102" s="92">
        <f t="shared" si="219"/>
        <v>-12.013729977116737</v>
      </c>
      <c r="CD102" s="92">
        <f t="shared" si="219"/>
        <v>-12.013729977116737</v>
      </c>
      <c r="CE102" s="92">
        <f t="shared" ref="CE102:CH102" si="220">IF(OR(CE7=0,CE11=0),"",(CE11-CE7)*100/CE7)</f>
        <v>-12.013729977116737</v>
      </c>
      <c r="CF102" s="92" t="str">
        <f t="shared" si="220"/>
        <v/>
      </c>
      <c r="CG102" s="92" t="str">
        <f t="shared" si="220"/>
        <v/>
      </c>
      <c r="CH102" s="92" t="str">
        <f t="shared" si="220"/>
        <v/>
      </c>
      <c r="DB102" s="79"/>
    </row>
    <row r="103" spans="1:106" x14ac:dyDescent="0.3">
      <c r="A103" s="50" t="s">
        <v>15</v>
      </c>
      <c r="B103" s="47"/>
      <c r="C103" s="99" t="str">
        <f t="shared" ref="C103:AX103" si="221">IF(OR(C8=0,C12=0),"",(C12-C8)*100/C8)</f>
        <v/>
      </c>
      <c r="D103" s="99" t="str">
        <f t="shared" si="221"/>
        <v/>
      </c>
      <c r="E103" s="99" t="str">
        <f t="shared" si="221"/>
        <v/>
      </c>
      <c r="F103" s="102">
        <f t="shared" si="221"/>
        <v>-9.9345461470487013</v>
      </c>
      <c r="G103" s="93">
        <f t="shared" si="221"/>
        <v>-10.287454710697222</v>
      </c>
      <c r="H103" s="99">
        <f t="shared" si="221"/>
        <v>-10.194326336985188</v>
      </c>
      <c r="I103" s="99">
        <f t="shared" si="221"/>
        <v>-10.194326336985188</v>
      </c>
      <c r="J103" s="103">
        <f t="shared" si="221"/>
        <v>-10.194326336985188</v>
      </c>
      <c r="K103" s="99">
        <f t="shared" si="221"/>
        <v>-10.194326336985188</v>
      </c>
      <c r="L103" s="99">
        <f t="shared" si="221"/>
        <v>-10.044479086141978</v>
      </c>
      <c r="M103" s="99">
        <f t="shared" si="221"/>
        <v>-10.044479086141978</v>
      </c>
      <c r="N103" s="99">
        <f t="shared" si="221"/>
        <v>-10.044479086141978</v>
      </c>
      <c r="O103" s="99">
        <f t="shared" si="221"/>
        <v>-10.044479086141978</v>
      </c>
      <c r="P103" s="99">
        <f t="shared" si="221"/>
        <v>-9.9852374386238019</v>
      </c>
      <c r="Q103" s="99">
        <f t="shared" si="221"/>
        <v>-9.9852374386238019</v>
      </c>
      <c r="R103" s="99">
        <f t="shared" si="221"/>
        <v>-9.9852374386238019</v>
      </c>
      <c r="S103" s="99">
        <f t="shared" si="221"/>
        <v>-9.9852374386238019</v>
      </c>
      <c r="T103" s="99">
        <f t="shared" si="221"/>
        <v>-9.9852374386238019</v>
      </c>
      <c r="U103" s="99">
        <f t="shared" si="221"/>
        <v>-9.9852374386238019</v>
      </c>
      <c r="V103" s="99">
        <f t="shared" si="221"/>
        <v>-9.9852374386238019</v>
      </c>
      <c r="W103" s="99">
        <f t="shared" si="221"/>
        <v>-9.9967168750338544</v>
      </c>
      <c r="X103" s="99">
        <f t="shared" si="221"/>
        <v>-9.9839858772982186</v>
      </c>
      <c r="Y103" s="99">
        <f t="shared" si="221"/>
        <v>-9.9839858772982186</v>
      </c>
      <c r="Z103" s="99">
        <f t="shared" si="221"/>
        <v>-9.9839858772982186</v>
      </c>
      <c r="AA103" s="99">
        <f t="shared" si="221"/>
        <v>-9.9839858772982186</v>
      </c>
      <c r="AB103" s="99">
        <f t="shared" si="221"/>
        <v>-9.9821572385503554</v>
      </c>
      <c r="AC103" s="99">
        <f t="shared" si="221"/>
        <v>-9.9821572385503554</v>
      </c>
      <c r="AD103" s="99">
        <f t="shared" si="221"/>
        <v>-9.9821572385503554</v>
      </c>
      <c r="AE103" s="99">
        <f t="shared" si="221"/>
        <v>-9.9821572385503554</v>
      </c>
      <c r="AF103" s="99">
        <f t="shared" si="221"/>
        <v>-9.9821572385503554</v>
      </c>
      <c r="AG103" s="99">
        <f t="shared" si="221"/>
        <v>-9.9821572385503554</v>
      </c>
      <c r="AH103" s="99">
        <f t="shared" si="221"/>
        <v>-9.9821572385503554</v>
      </c>
      <c r="AI103" s="99">
        <f t="shared" si="221"/>
        <v>-9.9821572385503554</v>
      </c>
      <c r="AJ103" s="99">
        <f t="shared" si="221"/>
        <v>-9.9821572385503554</v>
      </c>
      <c r="AK103" s="99">
        <f t="shared" si="221"/>
        <v>-9.9821572385503554</v>
      </c>
      <c r="AL103" s="99">
        <f t="shared" si="221"/>
        <v>-9.9821572385503554</v>
      </c>
      <c r="AM103" s="99">
        <f t="shared" si="221"/>
        <v>-9.8268258432377547</v>
      </c>
      <c r="AN103" s="99">
        <f t="shared" si="221"/>
        <v>-9.8268258432377547</v>
      </c>
      <c r="AO103" s="99">
        <f t="shared" si="221"/>
        <v>-9.8268258432377547</v>
      </c>
      <c r="AP103" s="99">
        <f t="shared" si="221"/>
        <v>-9.8268258432377547</v>
      </c>
      <c r="AQ103" s="99">
        <f t="shared" si="221"/>
        <v>-9.8268258432377547</v>
      </c>
      <c r="AR103" s="99">
        <f t="shared" si="221"/>
        <v>-9.8268258432377547</v>
      </c>
      <c r="AS103" s="99">
        <f t="shared" si="221"/>
        <v>-9.8268258432377547</v>
      </c>
      <c r="AT103" s="99">
        <f t="shared" si="221"/>
        <v>-9.8268258432377547</v>
      </c>
      <c r="AU103" s="99">
        <f t="shared" si="221"/>
        <v>-9.8268258432377547</v>
      </c>
      <c r="AV103" s="99">
        <f t="shared" si="221"/>
        <v>-9.8268258432377547</v>
      </c>
      <c r="AW103" s="99">
        <f t="shared" si="221"/>
        <v>-9.8268258432377547</v>
      </c>
      <c r="AX103" s="99">
        <f t="shared" si="221"/>
        <v>-9.8268258432377547</v>
      </c>
      <c r="AY103" s="99">
        <f t="shared" ref="AY103:BR103" si="222">IF(OR(AY8=0,AY12=0),"",(AY12-AY8)*100/AY8)</f>
        <v>-9.8268258432377547</v>
      </c>
      <c r="AZ103" s="99">
        <f t="shared" si="222"/>
        <v>-9.8268258432377547</v>
      </c>
      <c r="BA103" s="99">
        <f t="shared" si="222"/>
        <v>-9.8268258432377547</v>
      </c>
      <c r="BB103" s="99">
        <f t="shared" si="222"/>
        <v>-9.8268258432377547</v>
      </c>
      <c r="BC103" s="99">
        <f t="shared" si="222"/>
        <v>-9.8268258432377547</v>
      </c>
      <c r="BD103" s="99">
        <f t="shared" si="222"/>
        <v>-9.8268258432377547</v>
      </c>
      <c r="BE103" s="99">
        <f t="shared" si="222"/>
        <v>-9.8268258432377547</v>
      </c>
      <c r="BF103" s="99">
        <f t="shared" si="222"/>
        <v>-9.8268258432377547</v>
      </c>
      <c r="BG103" s="99">
        <f t="shared" si="222"/>
        <v>-9.8268258432377547</v>
      </c>
      <c r="BH103" s="99">
        <f t="shared" si="222"/>
        <v>-9.8268258432377547</v>
      </c>
      <c r="BI103" s="99">
        <f t="shared" si="222"/>
        <v>-9.8268258432377547</v>
      </c>
      <c r="BJ103" s="99">
        <f t="shared" si="222"/>
        <v>-9.8268258432377547</v>
      </c>
      <c r="BK103" s="99">
        <f t="shared" si="222"/>
        <v>-9.8268258432377547</v>
      </c>
      <c r="BL103" s="99">
        <f t="shared" si="222"/>
        <v>-9.8268258432377547</v>
      </c>
      <c r="BM103" s="99">
        <f t="shared" si="222"/>
        <v>-9.8268258432377547</v>
      </c>
      <c r="BN103" s="99">
        <f t="shared" si="222"/>
        <v>-9.8401186747980969</v>
      </c>
      <c r="BO103" s="99">
        <f t="shared" si="222"/>
        <v>-9.8401186747980969</v>
      </c>
      <c r="BP103" s="99">
        <f t="shared" si="222"/>
        <v>-9.8401186747980969</v>
      </c>
      <c r="BQ103" s="99">
        <f t="shared" si="222"/>
        <v>-9.8401186747980969</v>
      </c>
      <c r="BR103" s="99">
        <f t="shared" si="222"/>
        <v>-9.8401186747980969</v>
      </c>
      <c r="BS103" s="99">
        <f t="shared" ref="BS103:BZ103" si="223">IF(OR(BS8=0,BS12=0),"",(BS12-BS8)*100/BS8)</f>
        <v>-9.8401186747980969</v>
      </c>
      <c r="BT103" s="99">
        <f t="shared" si="223"/>
        <v>-9.8401186747980969</v>
      </c>
      <c r="BU103" s="99">
        <f t="shared" si="223"/>
        <v>-9.8401186747980969</v>
      </c>
      <c r="BV103" s="99">
        <f t="shared" si="223"/>
        <v>-9.8401186747980969</v>
      </c>
      <c r="BW103" s="99">
        <f t="shared" si="223"/>
        <v>-9.8401186747980969</v>
      </c>
      <c r="BX103" s="99">
        <f t="shared" si="223"/>
        <v>-9.8401186747980969</v>
      </c>
      <c r="BY103" s="99">
        <f t="shared" si="223"/>
        <v>-9.8401186747980969</v>
      </c>
      <c r="BZ103" s="99">
        <f t="shared" si="223"/>
        <v>-9.8401186747980969</v>
      </c>
      <c r="CA103" s="99">
        <f t="shared" ref="CA103:CD103" si="224">IF(OR(CA8=0,CA12=0),"",(CA12-CA8)*100/CA8)</f>
        <v>-9.8401186747980969</v>
      </c>
      <c r="CB103" s="99">
        <f t="shared" si="224"/>
        <v>-9.8401186747980969</v>
      </c>
      <c r="CC103" s="99">
        <f t="shared" si="224"/>
        <v>-9.8401186747980969</v>
      </c>
      <c r="CD103" s="99">
        <f t="shared" si="224"/>
        <v>-9.8401186747980969</v>
      </c>
      <c r="CE103" s="99">
        <f t="shared" ref="CE103:CH103" si="225">IF(OR(CE8=0,CE12=0),"",(CE12-CE8)*100/CE8)</f>
        <v>-9.8401186747980969</v>
      </c>
      <c r="CF103" s="99" t="str">
        <f t="shared" si="225"/>
        <v/>
      </c>
      <c r="CG103" s="99" t="str">
        <f t="shared" si="225"/>
        <v/>
      </c>
      <c r="CH103" s="99" t="str">
        <f t="shared" si="225"/>
        <v/>
      </c>
      <c r="DB103" s="79"/>
    </row>
    <row r="104" spans="1:106" x14ac:dyDescent="0.3">
      <c r="A104" s="51" t="s">
        <v>16</v>
      </c>
      <c r="B104" s="55"/>
      <c r="C104" s="92" t="str">
        <f t="shared" ref="C104:AX104" si="226">IF(OR(C9=0,C13=0),"",(C13-C9)*100/C9)</f>
        <v/>
      </c>
      <c r="D104" s="92" t="str">
        <f t="shared" si="226"/>
        <v/>
      </c>
      <c r="E104" s="92" t="str">
        <f t="shared" si="226"/>
        <v/>
      </c>
      <c r="F104" s="92" t="str">
        <f t="shared" si="226"/>
        <v/>
      </c>
      <c r="G104" s="94">
        <f t="shared" si="226"/>
        <v>-4.7289802389702915</v>
      </c>
      <c r="H104" s="100">
        <f t="shared" si="226"/>
        <v>-5.4636319628154819</v>
      </c>
      <c r="I104" s="104">
        <f t="shared" si="226"/>
        <v>-5.3007616994821589</v>
      </c>
      <c r="J104" s="104">
        <f t="shared" si="226"/>
        <v>-4.8605088070803495</v>
      </c>
      <c r="K104" s="91">
        <f t="shared" si="226"/>
        <v>-4.8605088070803495</v>
      </c>
      <c r="L104" s="104">
        <f t="shared" si="226"/>
        <v>-4.9971503223898344</v>
      </c>
      <c r="M104" s="104">
        <f t="shared" si="226"/>
        <v>-4.9971503223898344</v>
      </c>
      <c r="N104" s="104">
        <f t="shared" si="226"/>
        <v>-4.9971503223898344</v>
      </c>
      <c r="O104" s="104">
        <f t="shared" si="226"/>
        <v>-4.9971503223898344</v>
      </c>
      <c r="P104" s="104">
        <f t="shared" si="226"/>
        <v>-4.9805442757032301</v>
      </c>
      <c r="Q104" s="104">
        <f t="shared" si="226"/>
        <v>-4.9805442757032301</v>
      </c>
      <c r="R104" s="104">
        <f t="shared" si="226"/>
        <v>-4.9805442757032301</v>
      </c>
      <c r="S104" s="104">
        <f t="shared" si="226"/>
        <v>-4.9805442757032301</v>
      </c>
      <c r="T104" s="104">
        <f t="shared" si="226"/>
        <v>-4.860119008896219</v>
      </c>
      <c r="U104" s="104">
        <f t="shared" si="226"/>
        <v>-4.860119008896219</v>
      </c>
      <c r="V104" s="104">
        <f t="shared" si="226"/>
        <v>-4.860119008896219</v>
      </c>
      <c r="W104" s="104">
        <f t="shared" si="226"/>
        <v>-4.8440652271631004</v>
      </c>
      <c r="X104" s="104">
        <f t="shared" si="226"/>
        <v>-4.856305393333133</v>
      </c>
      <c r="Y104" s="104">
        <f t="shared" si="226"/>
        <v>-4.856305393333133</v>
      </c>
      <c r="Z104" s="92">
        <f t="shared" si="226"/>
        <v>-4.856305393333133</v>
      </c>
      <c r="AA104" s="92">
        <f t="shared" si="226"/>
        <v>-4.856305393333133</v>
      </c>
      <c r="AB104" s="92">
        <f t="shared" si="226"/>
        <v>-4.8577197250725623</v>
      </c>
      <c r="AC104" s="92">
        <f t="shared" si="226"/>
        <v>-4.8577197250725623</v>
      </c>
      <c r="AD104" s="92">
        <f t="shared" si="226"/>
        <v>-4.8577197250725623</v>
      </c>
      <c r="AE104" s="92">
        <f t="shared" si="226"/>
        <v>-4.8577197250725623</v>
      </c>
      <c r="AF104" s="92">
        <f t="shared" si="226"/>
        <v>-4.8577197250725623</v>
      </c>
      <c r="AG104" s="92">
        <f t="shared" si="226"/>
        <v>-4.8577197250725623</v>
      </c>
      <c r="AH104" s="92">
        <f t="shared" si="226"/>
        <v>-4.8577197250725623</v>
      </c>
      <c r="AI104" s="92">
        <f t="shared" si="226"/>
        <v>-4.8577197250725623</v>
      </c>
      <c r="AJ104" s="92">
        <f t="shared" si="226"/>
        <v>-4.8577197250725623</v>
      </c>
      <c r="AK104" s="92">
        <f t="shared" si="226"/>
        <v>-4.8577197250725623</v>
      </c>
      <c r="AL104" s="92">
        <f t="shared" si="226"/>
        <v>-4.8577197250725623</v>
      </c>
      <c r="AM104" s="92">
        <f t="shared" si="226"/>
        <v>-4.8876146136279779</v>
      </c>
      <c r="AN104" s="92">
        <f t="shared" si="226"/>
        <v>-4.8876146136279779</v>
      </c>
      <c r="AO104" s="92">
        <f t="shared" si="226"/>
        <v>-4.8876146136279779</v>
      </c>
      <c r="AP104" s="92">
        <f t="shared" si="226"/>
        <v>-4.8876146136279779</v>
      </c>
      <c r="AQ104" s="92">
        <f t="shared" si="226"/>
        <v>-4.8876146136279779</v>
      </c>
      <c r="AR104" s="92">
        <f t="shared" si="226"/>
        <v>-4.8876146136279779</v>
      </c>
      <c r="AS104" s="92">
        <f t="shared" si="226"/>
        <v>-4.8876146136279779</v>
      </c>
      <c r="AT104" s="92">
        <f t="shared" si="226"/>
        <v>-4.8876146136279779</v>
      </c>
      <c r="AU104" s="92">
        <f t="shared" si="226"/>
        <v>-4.8876146136279779</v>
      </c>
      <c r="AV104" s="92">
        <f t="shared" si="226"/>
        <v>-4.8876146136279779</v>
      </c>
      <c r="AW104" s="92">
        <f t="shared" si="226"/>
        <v>-4.8876146136279779</v>
      </c>
      <c r="AX104" s="92">
        <f t="shared" si="226"/>
        <v>-4.8876146136279779</v>
      </c>
      <c r="AY104" s="92">
        <f t="shared" ref="AY104:BR104" si="227">IF(OR(AY9=0,AY13=0),"",(AY13-AY9)*100/AY9)</f>
        <v>-4.8876146136279779</v>
      </c>
      <c r="AZ104" s="92">
        <f t="shared" si="227"/>
        <v>-4.8876146136279779</v>
      </c>
      <c r="BA104" s="92">
        <f t="shared" si="227"/>
        <v>-4.8876146136279779</v>
      </c>
      <c r="BB104" s="92">
        <f t="shared" si="227"/>
        <v>-4.8876146136279779</v>
      </c>
      <c r="BC104" s="92">
        <f t="shared" si="227"/>
        <v>-4.8876146136279779</v>
      </c>
      <c r="BD104" s="92">
        <f t="shared" si="227"/>
        <v>-4.8876146136279779</v>
      </c>
      <c r="BE104" s="92">
        <f t="shared" si="227"/>
        <v>-4.8876146136279779</v>
      </c>
      <c r="BF104" s="92">
        <f t="shared" si="227"/>
        <v>-4.8876146136279779</v>
      </c>
      <c r="BG104" s="92">
        <f t="shared" si="227"/>
        <v>-4.8876146136279779</v>
      </c>
      <c r="BH104" s="92">
        <f t="shared" si="227"/>
        <v>-4.8876146136279779</v>
      </c>
      <c r="BI104" s="92">
        <f t="shared" si="227"/>
        <v>-4.8876146136279779</v>
      </c>
      <c r="BJ104" s="92">
        <f t="shared" si="227"/>
        <v>-4.8876146136279779</v>
      </c>
      <c r="BK104" s="92">
        <f t="shared" si="227"/>
        <v>-4.8876146136279779</v>
      </c>
      <c r="BL104" s="92">
        <f t="shared" si="227"/>
        <v>-4.8876146136279779</v>
      </c>
      <c r="BM104" s="92">
        <f t="shared" si="227"/>
        <v>-4.8876146136279779</v>
      </c>
      <c r="BN104" s="92">
        <f t="shared" si="227"/>
        <v>-4.8727756527523578</v>
      </c>
      <c r="BO104" s="92">
        <f t="shared" si="227"/>
        <v>-4.8727756527523578</v>
      </c>
      <c r="BP104" s="92">
        <f t="shared" si="227"/>
        <v>-4.8727756527523578</v>
      </c>
      <c r="BQ104" s="92">
        <f t="shared" si="227"/>
        <v>-4.8727756527523578</v>
      </c>
      <c r="BR104" s="92">
        <f t="shared" si="227"/>
        <v>-4.8727756527523578</v>
      </c>
      <c r="BS104" s="92">
        <f t="shared" ref="BS104:BZ104" si="228">IF(OR(BS9=0,BS13=0),"",(BS13-BS9)*100/BS9)</f>
        <v>-4.8727756527523578</v>
      </c>
      <c r="BT104" s="92">
        <f t="shared" si="228"/>
        <v>-4.8727756527523578</v>
      </c>
      <c r="BU104" s="92">
        <f t="shared" si="228"/>
        <v>-4.8727756527523578</v>
      </c>
      <c r="BV104" s="92">
        <f t="shared" si="228"/>
        <v>-4.8727756527523578</v>
      </c>
      <c r="BW104" s="92">
        <f t="shared" si="228"/>
        <v>-4.8727756527523578</v>
      </c>
      <c r="BX104" s="92">
        <f t="shared" si="228"/>
        <v>-4.8727756527523578</v>
      </c>
      <c r="BY104" s="92">
        <f t="shared" si="228"/>
        <v>-4.8727756527523578</v>
      </c>
      <c r="BZ104" s="92">
        <f t="shared" si="228"/>
        <v>-4.8727756527523578</v>
      </c>
      <c r="CA104" s="92">
        <f t="shared" ref="CA104:CD104" si="229">IF(OR(CA9=0,CA13=0),"",(CA13-CA9)*100/CA9)</f>
        <v>-4.8727756527523578</v>
      </c>
      <c r="CB104" s="92">
        <f t="shared" si="229"/>
        <v>-4.8727756527523578</v>
      </c>
      <c r="CC104" s="92">
        <f t="shared" si="229"/>
        <v>-4.8727756527523578</v>
      </c>
      <c r="CD104" s="92">
        <f t="shared" si="229"/>
        <v>-4.8727756527523578</v>
      </c>
      <c r="CE104" s="92">
        <f t="shared" ref="CE104:CH104" si="230">IF(OR(CE9=0,CE13=0),"",(CE13-CE9)*100/CE9)</f>
        <v>-4.8727756527523578</v>
      </c>
      <c r="CF104" s="92" t="str">
        <f t="shared" si="230"/>
        <v/>
      </c>
      <c r="CG104" s="92" t="str">
        <f t="shared" si="230"/>
        <v/>
      </c>
      <c r="CH104" s="92" t="str">
        <f t="shared" si="230"/>
        <v/>
      </c>
      <c r="DB104" s="79"/>
    </row>
    <row r="105" spans="1:106" x14ac:dyDescent="0.3">
      <c r="A105" s="49" t="s">
        <v>17</v>
      </c>
      <c r="B105" s="42"/>
      <c r="C105" s="92" t="str">
        <f t="shared" ref="C105:AX105" si="231">IF(OR(C10=0,C14=0),"",(C14-C10)*100/C10)</f>
        <v/>
      </c>
      <c r="D105" s="92" t="str">
        <f t="shared" si="231"/>
        <v/>
      </c>
      <c r="E105" s="92" t="str">
        <f t="shared" si="231"/>
        <v/>
      </c>
      <c r="F105" s="92" t="str">
        <f t="shared" si="231"/>
        <v/>
      </c>
      <c r="G105" s="92" t="str">
        <f t="shared" si="231"/>
        <v/>
      </c>
      <c r="H105" s="94">
        <f t="shared" si="231"/>
        <v>-11.575711788271889</v>
      </c>
      <c r="I105" s="100">
        <f t="shared" si="231"/>
        <v>-11.435793612484719</v>
      </c>
      <c r="J105" s="92">
        <f t="shared" si="231"/>
        <v>-11.280406721785052</v>
      </c>
      <c r="K105" s="92">
        <f t="shared" si="231"/>
        <v>-11.280406721785052</v>
      </c>
      <c r="L105" s="101">
        <f t="shared" si="231"/>
        <v>-11.559824087715501</v>
      </c>
      <c r="M105" s="92">
        <f t="shared" si="231"/>
        <v>-11.559824087715501</v>
      </c>
      <c r="N105" s="92">
        <f t="shared" si="231"/>
        <v>-11.559824087715501</v>
      </c>
      <c r="O105" s="92">
        <f t="shared" si="231"/>
        <v>-11.559824087715501</v>
      </c>
      <c r="P105" s="92">
        <f t="shared" si="231"/>
        <v>-11.532242564945616</v>
      </c>
      <c r="Q105" s="92">
        <f t="shared" si="231"/>
        <v>-11.532242564945616</v>
      </c>
      <c r="R105" s="92">
        <f t="shared" si="231"/>
        <v>-11.532242564945616</v>
      </c>
      <c r="S105" s="92">
        <f t="shared" si="231"/>
        <v>-11.532242564945616</v>
      </c>
      <c r="T105" s="92">
        <f t="shared" si="231"/>
        <v>-11.411705329138103</v>
      </c>
      <c r="U105" s="92">
        <f t="shared" si="231"/>
        <v>-11.411705329138103</v>
      </c>
      <c r="V105" s="92">
        <f t="shared" si="231"/>
        <v>-11.411705329138103</v>
      </c>
      <c r="W105" s="92">
        <f t="shared" si="231"/>
        <v>-11.395217454695898</v>
      </c>
      <c r="X105" s="92">
        <f t="shared" si="231"/>
        <v>-11.407513252984533</v>
      </c>
      <c r="Y105" s="92">
        <f t="shared" si="231"/>
        <v>-11.407513252984533</v>
      </c>
      <c r="Z105" s="92">
        <f t="shared" si="231"/>
        <v>-11.407513252984533</v>
      </c>
      <c r="AA105" s="92">
        <f t="shared" si="231"/>
        <v>-11.407513252984533</v>
      </c>
      <c r="AB105" s="92">
        <f t="shared" si="231"/>
        <v>-11.408232394671051</v>
      </c>
      <c r="AC105" s="92">
        <f t="shared" si="231"/>
        <v>-11.408232394671051</v>
      </c>
      <c r="AD105" s="92">
        <f t="shared" si="231"/>
        <v>-11.408232394671051</v>
      </c>
      <c r="AE105" s="92">
        <f t="shared" si="231"/>
        <v>-11.408232394671051</v>
      </c>
      <c r="AF105" s="92">
        <f t="shared" si="231"/>
        <v>-11.408232394671051</v>
      </c>
      <c r="AG105" s="92">
        <f t="shared" si="231"/>
        <v>-11.408232394671051</v>
      </c>
      <c r="AH105" s="92">
        <f t="shared" si="231"/>
        <v>-11.408232394671051</v>
      </c>
      <c r="AI105" s="92">
        <f t="shared" si="231"/>
        <v>-11.408232394671051</v>
      </c>
      <c r="AJ105" s="92">
        <f t="shared" si="231"/>
        <v>-11.408232394671051</v>
      </c>
      <c r="AK105" s="92">
        <f t="shared" si="231"/>
        <v>-11.408232394671051</v>
      </c>
      <c r="AL105" s="92">
        <f t="shared" si="231"/>
        <v>-11.408232394671051</v>
      </c>
      <c r="AM105" s="92">
        <f t="shared" si="231"/>
        <v>-11.380110425534234</v>
      </c>
      <c r="AN105" s="92">
        <f t="shared" si="231"/>
        <v>-11.380110425534234</v>
      </c>
      <c r="AO105" s="92">
        <f t="shared" si="231"/>
        <v>-11.380110425534234</v>
      </c>
      <c r="AP105" s="92">
        <f t="shared" si="231"/>
        <v>-11.380110425534234</v>
      </c>
      <c r="AQ105" s="92">
        <f t="shared" si="231"/>
        <v>-11.380110425534234</v>
      </c>
      <c r="AR105" s="92">
        <f t="shared" si="231"/>
        <v>-11.380110425534234</v>
      </c>
      <c r="AS105" s="92">
        <f t="shared" si="231"/>
        <v>-11.380110425534234</v>
      </c>
      <c r="AT105" s="92">
        <f t="shared" si="231"/>
        <v>-11.380110425534234</v>
      </c>
      <c r="AU105" s="92">
        <f t="shared" si="231"/>
        <v>-11.380110425534234</v>
      </c>
      <c r="AV105" s="92">
        <f t="shared" si="231"/>
        <v>-11.380110425534234</v>
      </c>
      <c r="AW105" s="92">
        <f t="shared" si="231"/>
        <v>-11.380110425534234</v>
      </c>
      <c r="AX105" s="92">
        <f t="shared" si="231"/>
        <v>-11.380110425534234</v>
      </c>
      <c r="AY105" s="92">
        <f t="shared" ref="AY105:BR105" si="232">IF(OR(AY10=0,AY14=0),"",(AY14-AY10)*100/AY10)</f>
        <v>-11.380110425534234</v>
      </c>
      <c r="AZ105" s="92">
        <f t="shared" si="232"/>
        <v>-11.380110425534234</v>
      </c>
      <c r="BA105" s="92">
        <f t="shared" si="232"/>
        <v>-11.380110425534234</v>
      </c>
      <c r="BB105" s="92">
        <f t="shared" si="232"/>
        <v>-11.380110425534234</v>
      </c>
      <c r="BC105" s="92">
        <f t="shared" si="232"/>
        <v>-11.380110425534234</v>
      </c>
      <c r="BD105" s="92">
        <f t="shared" si="232"/>
        <v>-11.380110425534234</v>
      </c>
      <c r="BE105" s="92">
        <f t="shared" si="232"/>
        <v>-11.380110425534234</v>
      </c>
      <c r="BF105" s="92">
        <f t="shared" si="232"/>
        <v>-11.380110425534234</v>
      </c>
      <c r="BG105" s="92">
        <f t="shared" si="232"/>
        <v>-11.380110425534234</v>
      </c>
      <c r="BH105" s="92">
        <f t="shared" si="232"/>
        <v>-11.380110425534234</v>
      </c>
      <c r="BI105" s="92">
        <f t="shared" si="232"/>
        <v>-11.380110425534234</v>
      </c>
      <c r="BJ105" s="92">
        <f t="shared" si="232"/>
        <v>-11.380110425534234</v>
      </c>
      <c r="BK105" s="92">
        <f t="shared" si="232"/>
        <v>-11.380110425534234</v>
      </c>
      <c r="BL105" s="92">
        <f t="shared" si="232"/>
        <v>-11.380110425534234</v>
      </c>
      <c r="BM105" s="92">
        <f t="shared" si="232"/>
        <v>-11.380110425534234</v>
      </c>
      <c r="BN105" s="92">
        <f t="shared" si="232"/>
        <v>-11.393088552915762</v>
      </c>
      <c r="BO105" s="92">
        <f t="shared" si="232"/>
        <v>-11.393088552915762</v>
      </c>
      <c r="BP105" s="92">
        <f t="shared" si="232"/>
        <v>-11.393088552915762</v>
      </c>
      <c r="BQ105" s="92">
        <f t="shared" si="232"/>
        <v>-11.393088552915762</v>
      </c>
      <c r="BR105" s="92">
        <f t="shared" si="232"/>
        <v>-11.393088552915762</v>
      </c>
      <c r="BS105" s="92">
        <f t="shared" ref="BS105:BZ105" si="233">IF(OR(BS10=0,BS14=0),"",(BS14-BS10)*100/BS10)</f>
        <v>-11.393088552915762</v>
      </c>
      <c r="BT105" s="92">
        <f t="shared" si="233"/>
        <v>-11.393088552915762</v>
      </c>
      <c r="BU105" s="92">
        <f t="shared" si="233"/>
        <v>-11.393088552915762</v>
      </c>
      <c r="BV105" s="92">
        <f t="shared" si="233"/>
        <v>-11.393088552915762</v>
      </c>
      <c r="BW105" s="92">
        <f t="shared" si="233"/>
        <v>-11.393088552915762</v>
      </c>
      <c r="BX105" s="92">
        <f t="shared" si="233"/>
        <v>-11.393088552915762</v>
      </c>
      <c r="BY105" s="92">
        <f t="shared" si="233"/>
        <v>-11.393088552915762</v>
      </c>
      <c r="BZ105" s="92">
        <f t="shared" si="233"/>
        <v>-11.393088552915762</v>
      </c>
      <c r="CA105" s="92">
        <f t="shared" ref="CA105:CD105" si="234">IF(OR(CA10=0,CA14=0),"",(CA14-CA10)*100/CA10)</f>
        <v>-11.393088552915762</v>
      </c>
      <c r="CB105" s="92">
        <f t="shared" si="234"/>
        <v>-11.393088552915762</v>
      </c>
      <c r="CC105" s="92">
        <f t="shared" si="234"/>
        <v>-11.393088552915762</v>
      </c>
      <c r="CD105" s="92">
        <f t="shared" si="234"/>
        <v>-11.393088552915762</v>
      </c>
      <c r="CE105" s="92">
        <f t="shared" ref="CE105:CH105" si="235">IF(OR(CE10=0,CE14=0),"",(CE14-CE10)*100/CE10)</f>
        <v>-11.393088552915762</v>
      </c>
      <c r="CF105" s="92" t="str">
        <f t="shared" si="235"/>
        <v/>
      </c>
      <c r="CG105" s="92" t="str">
        <f t="shared" si="235"/>
        <v/>
      </c>
      <c r="CH105" s="92" t="str">
        <f t="shared" si="235"/>
        <v/>
      </c>
      <c r="DB105" s="79"/>
    </row>
    <row r="106" spans="1:106" x14ac:dyDescent="0.3">
      <c r="A106" s="49" t="s">
        <v>18</v>
      </c>
      <c r="B106" s="42"/>
      <c r="C106" s="92" t="str">
        <f t="shared" ref="C106:AX106" si="236">IF(OR(C11=0,C15=0),"",(C15-C11)*100/C11)</f>
        <v/>
      </c>
      <c r="D106" s="92" t="str">
        <f t="shared" si="236"/>
        <v/>
      </c>
      <c r="E106" s="92" t="str">
        <f t="shared" si="236"/>
        <v/>
      </c>
      <c r="F106" s="92" t="str">
        <f t="shared" si="236"/>
        <v/>
      </c>
      <c r="G106" s="92" t="str">
        <f t="shared" si="236"/>
        <v/>
      </c>
      <c r="H106" s="92" t="str">
        <f t="shared" si="236"/>
        <v/>
      </c>
      <c r="I106" s="94">
        <f t="shared" si="236"/>
        <v>-7.8385481152226495</v>
      </c>
      <c r="J106" s="100">
        <f t="shared" si="236"/>
        <v>-7.7501565934281897</v>
      </c>
      <c r="K106" s="92">
        <f t="shared" si="236"/>
        <v>-7.7498545500884211</v>
      </c>
      <c r="L106" s="92">
        <f t="shared" si="236"/>
        <v>-7.984380373362665</v>
      </c>
      <c r="M106" s="101">
        <f t="shared" si="236"/>
        <v>-7.984380373362665</v>
      </c>
      <c r="N106" s="92">
        <f t="shared" si="236"/>
        <v>-7.984380373362665</v>
      </c>
      <c r="O106" s="92">
        <f t="shared" si="236"/>
        <v>-7.984380373362665</v>
      </c>
      <c r="P106" s="92">
        <f t="shared" si="236"/>
        <v>-7.9604728205824582</v>
      </c>
      <c r="Q106" s="92">
        <f t="shared" si="236"/>
        <v>-7.9604728205824582</v>
      </c>
      <c r="R106" s="92">
        <f t="shared" si="236"/>
        <v>-7.9604728205824582</v>
      </c>
      <c r="S106" s="92">
        <f t="shared" si="236"/>
        <v>-7.9604728205824582</v>
      </c>
      <c r="T106" s="92">
        <f t="shared" si="236"/>
        <v>-7.8155813658967466</v>
      </c>
      <c r="U106" s="92">
        <f t="shared" si="236"/>
        <v>-7.8155813658967466</v>
      </c>
      <c r="V106" s="92">
        <f t="shared" si="236"/>
        <v>-7.8155813658967466</v>
      </c>
      <c r="W106" s="92">
        <f t="shared" si="236"/>
        <v>-7.7952264005468663</v>
      </c>
      <c r="X106" s="92">
        <f t="shared" si="236"/>
        <v>-7.8106255825790312</v>
      </c>
      <c r="Y106" s="92">
        <f t="shared" si="236"/>
        <v>-7.8106255825790312</v>
      </c>
      <c r="Z106" s="92">
        <f t="shared" si="236"/>
        <v>-7.8106255825790312</v>
      </c>
      <c r="AA106" s="92">
        <f t="shared" si="236"/>
        <v>-7.8106255825790312</v>
      </c>
      <c r="AB106" s="92">
        <f t="shared" si="236"/>
        <v>-7.8115561799104656</v>
      </c>
      <c r="AC106" s="92">
        <f t="shared" si="236"/>
        <v>-7.8115561799104656</v>
      </c>
      <c r="AD106" s="92">
        <f t="shared" si="236"/>
        <v>-7.8115561799104656</v>
      </c>
      <c r="AE106" s="92">
        <f t="shared" si="236"/>
        <v>-7.8115561799104656</v>
      </c>
      <c r="AF106" s="92">
        <f t="shared" si="236"/>
        <v>-7.8115561799104656</v>
      </c>
      <c r="AG106" s="92">
        <f t="shared" si="236"/>
        <v>-7.8115561799104656</v>
      </c>
      <c r="AH106" s="92">
        <f t="shared" si="236"/>
        <v>-7.8115561799104656</v>
      </c>
      <c r="AI106" s="92">
        <f t="shared" si="236"/>
        <v>-7.8115561799104656</v>
      </c>
      <c r="AJ106" s="92">
        <f t="shared" si="236"/>
        <v>-7.8115561799104656</v>
      </c>
      <c r="AK106" s="92">
        <f t="shared" si="236"/>
        <v>-7.8115561799104656</v>
      </c>
      <c r="AL106" s="92">
        <f t="shared" si="236"/>
        <v>-7.8115561799104789</v>
      </c>
      <c r="AM106" s="92">
        <f t="shared" si="236"/>
        <v>-7.7766383519760458</v>
      </c>
      <c r="AN106" s="92">
        <f t="shared" si="236"/>
        <v>-7.7766383519760458</v>
      </c>
      <c r="AO106" s="92">
        <f t="shared" si="236"/>
        <v>-7.7766383519760458</v>
      </c>
      <c r="AP106" s="92">
        <f t="shared" si="236"/>
        <v>-7.7766383519760458</v>
      </c>
      <c r="AQ106" s="92">
        <f t="shared" si="236"/>
        <v>-7.7766383519760458</v>
      </c>
      <c r="AR106" s="92">
        <f t="shared" si="236"/>
        <v>-7.7766383519760458</v>
      </c>
      <c r="AS106" s="92">
        <f t="shared" si="236"/>
        <v>-7.7766383519760458</v>
      </c>
      <c r="AT106" s="92">
        <f t="shared" si="236"/>
        <v>-7.7766383519760458</v>
      </c>
      <c r="AU106" s="92">
        <f t="shared" si="236"/>
        <v>-7.7766383519760458</v>
      </c>
      <c r="AV106" s="92">
        <f t="shared" si="236"/>
        <v>-7.7766383519760458</v>
      </c>
      <c r="AW106" s="92">
        <f t="shared" si="236"/>
        <v>-7.7766383519760458</v>
      </c>
      <c r="AX106" s="92">
        <f t="shared" si="236"/>
        <v>-7.7766383519760458</v>
      </c>
      <c r="AY106" s="92">
        <f t="shared" ref="AY106:BR106" si="237">IF(OR(AY11=0,AY15=0),"",(AY15-AY11)*100/AY11)</f>
        <v>-7.7766383519760458</v>
      </c>
      <c r="AZ106" s="92">
        <f t="shared" si="237"/>
        <v>-7.7766383519760458</v>
      </c>
      <c r="BA106" s="92">
        <f t="shared" si="237"/>
        <v>-7.7766383519760458</v>
      </c>
      <c r="BB106" s="92">
        <f t="shared" si="237"/>
        <v>-7.7766383519760458</v>
      </c>
      <c r="BC106" s="92">
        <f t="shared" si="237"/>
        <v>-7.7766383519760458</v>
      </c>
      <c r="BD106" s="92">
        <f t="shared" si="237"/>
        <v>-7.7766383519760458</v>
      </c>
      <c r="BE106" s="92">
        <f t="shared" si="237"/>
        <v>-7.7766383519760458</v>
      </c>
      <c r="BF106" s="92">
        <f t="shared" si="237"/>
        <v>-7.7766383519760458</v>
      </c>
      <c r="BG106" s="92">
        <f t="shared" si="237"/>
        <v>-7.7766383519760458</v>
      </c>
      <c r="BH106" s="92">
        <f t="shared" si="237"/>
        <v>-7.7766383519760458</v>
      </c>
      <c r="BI106" s="92">
        <f t="shared" si="237"/>
        <v>-7.7766383519760458</v>
      </c>
      <c r="BJ106" s="92">
        <f t="shared" si="237"/>
        <v>-7.7766383519760458</v>
      </c>
      <c r="BK106" s="92">
        <f t="shared" si="237"/>
        <v>-7.7766383519760458</v>
      </c>
      <c r="BL106" s="92">
        <f t="shared" si="237"/>
        <v>-7.7766383519760458</v>
      </c>
      <c r="BM106" s="92">
        <f t="shared" si="237"/>
        <v>-7.7766383519760458</v>
      </c>
      <c r="BN106" s="92">
        <f t="shared" si="237"/>
        <v>-7.8240138708278986</v>
      </c>
      <c r="BO106" s="92">
        <f t="shared" si="237"/>
        <v>-7.8240138708278986</v>
      </c>
      <c r="BP106" s="92">
        <f t="shared" si="237"/>
        <v>-7.8240138708278986</v>
      </c>
      <c r="BQ106" s="92">
        <f t="shared" si="237"/>
        <v>-7.8240138708278986</v>
      </c>
      <c r="BR106" s="92">
        <f t="shared" si="237"/>
        <v>-7.8240138708278986</v>
      </c>
      <c r="BS106" s="92">
        <f t="shared" ref="BS106:BZ106" si="238">IF(OR(BS11=0,BS15=0),"",(BS15-BS11)*100/BS11)</f>
        <v>-7.8240138708278986</v>
      </c>
      <c r="BT106" s="92">
        <f t="shared" si="238"/>
        <v>-7.8240138708278986</v>
      </c>
      <c r="BU106" s="92">
        <f t="shared" si="238"/>
        <v>-7.8240138708278986</v>
      </c>
      <c r="BV106" s="92">
        <f t="shared" si="238"/>
        <v>-7.8240138708278986</v>
      </c>
      <c r="BW106" s="92">
        <f t="shared" si="238"/>
        <v>-7.8240138708278986</v>
      </c>
      <c r="BX106" s="92">
        <f t="shared" si="238"/>
        <v>-7.8240138708278986</v>
      </c>
      <c r="BY106" s="92">
        <f t="shared" si="238"/>
        <v>-7.8240138708278986</v>
      </c>
      <c r="BZ106" s="92">
        <f t="shared" si="238"/>
        <v>-7.8240138708278986</v>
      </c>
      <c r="CA106" s="92">
        <f t="shared" ref="CA106:CD106" si="239">IF(OR(CA11=0,CA15=0),"",(CA15-CA11)*100/CA11)</f>
        <v>-7.8240138708278986</v>
      </c>
      <c r="CB106" s="92">
        <f t="shared" si="239"/>
        <v>-7.8240138708278986</v>
      </c>
      <c r="CC106" s="92">
        <f t="shared" si="239"/>
        <v>-7.8240138708278986</v>
      </c>
      <c r="CD106" s="92">
        <f t="shared" si="239"/>
        <v>-7.8240138708278986</v>
      </c>
      <c r="CE106" s="92">
        <f t="shared" ref="CE106:CH106" si="240">IF(OR(CE11=0,CE15=0),"",(CE15-CE11)*100/CE11)</f>
        <v>-7.8240138708278986</v>
      </c>
      <c r="CF106" s="92" t="str">
        <f t="shared" si="240"/>
        <v/>
      </c>
      <c r="CG106" s="92" t="str">
        <f t="shared" si="240"/>
        <v/>
      </c>
      <c r="CH106" s="92" t="str">
        <f t="shared" si="240"/>
        <v/>
      </c>
      <c r="DB106" s="79"/>
    </row>
    <row r="107" spans="1:106" x14ac:dyDescent="0.3">
      <c r="A107" s="50" t="s">
        <v>19</v>
      </c>
      <c r="B107" s="47"/>
      <c r="C107" s="99" t="str">
        <f t="shared" ref="C107:AX107" si="241">IF(OR(C12=0,C16=0),"",(C16-C12)*100/C12)</f>
        <v/>
      </c>
      <c r="D107" s="99" t="str">
        <f t="shared" si="241"/>
        <v/>
      </c>
      <c r="E107" s="99" t="str">
        <f t="shared" si="241"/>
        <v/>
      </c>
      <c r="F107" s="99" t="str">
        <f t="shared" si="241"/>
        <v/>
      </c>
      <c r="G107" s="99" t="str">
        <f t="shared" si="241"/>
        <v/>
      </c>
      <c r="H107" s="99" t="str">
        <f t="shared" si="241"/>
        <v/>
      </c>
      <c r="I107" s="99" t="str">
        <f t="shared" si="241"/>
        <v/>
      </c>
      <c r="J107" s="102">
        <f t="shared" si="241"/>
        <v>-11.674153918564576</v>
      </c>
      <c r="K107" s="93">
        <f t="shared" si="241"/>
        <v>-11.668459918323707</v>
      </c>
      <c r="L107" s="99">
        <f t="shared" si="241"/>
        <v>-11.917329277944342</v>
      </c>
      <c r="M107" s="99">
        <f t="shared" si="241"/>
        <v>-11.917329277944342</v>
      </c>
      <c r="N107" s="103">
        <f t="shared" si="241"/>
        <v>-11.917329277944342</v>
      </c>
      <c r="O107" s="99">
        <f t="shared" si="241"/>
        <v>-11.917329277944342</v>
      </c>
      <c r="P107" s="99">
        <f t="shared" si="241"/>
        <v>-11.877563948319656</v>
      </c>
      <c r="Q107" s="99">
        <f t="shared" si="241"/>
        <v>-11.877563948319656</v>
      </c>
      <c r="R107" s="99">
        <f t="shared" si="241"/>
        <v>-11.877563948319656</v>
      </c>
      <c r="S107" s="99">
        <f t="shared" si="241"/>
        <v>-11.877563948319656</v>
      </c>
      <c r="T107" s="99">
        <f t="shared" si="241"/>
        <v>-11.756997771771161</v>
      </c>
      <c r="U107" s="99">
        <f t="shared" si="241"/>
        <v>-11.756997771771161</v>
      </c>
      <c r="V107" s="99">
        <f t="shared" si="241"/>
        <v>-11.756997771771161</v>
      </c>
      <c r="W107" s="99">
        <f t="shared" si="241"/>
        <v>-11.740248898113862</v>
      </c>
      <c r="X107" s="99">
        <f t="shared" si="241"/>
        <v>-11.752731506929381</v>
      </c>
      <c r="Y107" s="99">
        <f t="shared" si="241"/>
        <v>-11.752731506929381</v>
      </c>
      <c r="Z107" s="99">
        <f t="shared" si="241"/>
        <v>-11.752731506929381</v>
      </c>
      <c r="AA107" s="99">
        <f t="shared" si="241"/>
        <v>-11.752731506929381</v>
      </c>
      <c r="AB107" s="99">
        <f t="shared" si="241"/>
        <v>-11.753409707282366</v>
      </c>
      <c r="AC107" s="99">
        <f t="shared" si="241"/>
        <v>-11.753409707282366</v>
      </c>
      <c r="AD107" s="99">
        <f t="shared" si="241"/>
        <v>-11.753409707282366</v>
      </c>
      <c r="AE107" s="99">
        <f t="shared" si="241"/>
        <v>-11.753409707282366</v>
      </c>
      <c r="AF107" s="99">
        <f t="shared" si="241"/>
        <v>-11.753409707282366</v>
      </c>
      <c r="AG107" s="99">
        <f t="shared" si="241"/>
        <v>-11.753409707282366</v>
      </c>
      <c r="AH107" s="99">
        <f t="shared" si="241"/>
        <v>-11.753409707282366</v>
      </c>
      <c r="AI107" s="99">
        <f t="shared" si="241"/>
        <v>-11.753409707282366</v>
      </c>
      <c r="AJ107" s="99">
        <f t="shared" si="241"/>
        <v>-11.753409707282366</v>
      </c>
      <c r="AK107" s="99">
        <f t="shared" si="241"/>
        <v>-11.753409707282366</v>
      </c>
      <c r="AL107" s="99">
        <f t="shared" si="241"/>
        <v>-11.753409707282366</v>
      </c>
      <c r="AM107" s="99">
        <f t="shared" si="241"/>
        <v>-11.781861336850035</v>
      </c>
      <c r="AN107" s="99">
        <f t="shared" si="241"/>
        <v>-11.781861336850035</v>
      </c>
      <c r="AO107" s="99">
        <f t="shared" si="241"/>
        <v>-11.781861336850035</v>
      </c>
      <c r="AP107" s="99">
        <f t="shared" si="241"/>
        <v>-11.781861336850035</v>
      </c>
      <c r="AQ107" s="99">
        <f t="shared" si="241"/>
        <v>-11.781861336850035</v>
      </c>
      <c r="AR107" s="99">
        <f t="shared" si="241"/>
        <v>-11.781861336850035</v>
      </c>
      <c r="AS107" s="99">
        <f t="shared" si="241"/>
        <v>-11.781861336850035</v>
      </c>
      <c r="AT107" s="99">
        <f t="shared" si="241"/>
        <v>-11.781861336850035</v>
      </c>
      <c r="AU107" s="99">
        <f t="shared" si="241"/>
        <v>-11.781861336850035</v>
      </c>
      <c r="AV107" s="99">
        <f t="shared" si="241"/>
        <v>-11.781861336850035</v>
      </c>
      <c r="AW107" s="99">
        <f t="shared" si="241"/>
        <v>-11.781861336850035</v>
      </c>
      <c r="AX107" s="99">
        <f t="shared" si="241"/>
        <v>-11.781861336850035</v>
      </c>
      <c r="AY107" s="99">
        <f t="shared" ref="AY107:BR107" si="242">IF(OR(AY12=0,AY16=0),"",(AY16-AY12)*100/AY12)</f>
        <v>-11.781861336850035</v>
      </c>
      <c r="AZ107" s="99">
        <f t="shared" si="242"/>
        <v>-11.781861336850035</v>
      </c>
      <c r="BA107" s="99">
        <f t="shared" si="242"/>
        <v>-11.781861336850035</v>
      </c>
      <c r="BB107" s="99">
        <f t="shared" si="242"/>
        <v>-11.781861336850035</v>
      </c>
      <c r="BC107" s="99">
        <f t="shared" si="242"/>
        <v>-11.781861336850035</v>
      </c>
      <c r="BD107" s="99">
        <f t="shared" si="242"/>
        <v>-11.781861336850035</v>
      </c>
      <c r="BE107" s="99">
        <f t="shared" si="242"/>
        <v>-11.781861336850035</v>
      </c>
      <c r="BF107" s="99">
        <f t="shared" si="242"/>
        <v>-11.781861336850035</v>
      </c>
      <c r="BG107" s="99">
        <f t="shared" si="242"/>
        <v>-11.781861336850035</v>
      </c>
      <c r="BH107" s="99">
        <f t="shared" si="242"/>
        <v>-11.781861336850035</v>
      </c>
      <c r="BI107" s="99">
        <f t="shared" si="242"/>
        <v>-11.781861336850035</v>
      </c>
      <c r="BJ107" s="99">
        <f t="shared" si="242"/>
        <v>-11.781861336850035</v>
      </c>
      <c r="BK107" s="99">
        <f t="shared" si="242"/>
        <v>-11.781861336850035</v>
      </c>
      <c r="BL107" s="99">
        <f t="shared" si="242"/>
        <v>-11.781861336850035</v>
      </c>
      <c r="BM107" s="99">
        <f t="shared" si="242"/>
        <v>-11.781861336850035</v>
      </c>
      <c r="BN107" s="99">
        <f t="shared" si="242"/>
        <v>-11.80987202925046</v>
      </c>
      <c r="BO107" s="99">
        <f t="shared" si="242"/>
        <v>-11.80987202925046</v>
      </c>
      <c r="BP107" s="99">
        <f t="shared" si="242"/>
        <v>-11.80987202925046</v>
      </c>
      <c r="BQ107" s="99">
        <f t="shared" si="242"/>
        <v>-11.80987202925046</v>
      </c>
      <c r="BR107" s="99">
        <f t="shared" si="242"/>
        <v>-11.80987202925046</v>
      </c>
      <c r="BS107" s="99">
        <f t="shared" ref="BS107:BZ107" si="243">IF(OR(BS12=0,BS16=0),"",(BS16-BS12)*100/BS12)</f>
        <v>-11.80987202925046</v>
      </c>
      <c r="BT107" s="99">
        <f t="shared" si="243"/>
        <v>-11.80987202925046</v>
      </c>
      <c r="BU107" s="99">
        <f t="shared" si="243"/>
        <v>-11.80987202925046</v>
      </c>
      <c r="BV107" s="99">
        <f t="shared" si="243"/>
        <v>-11.80987202925046</v>
      </c>
      <c r="BW107" s="99">
        <f t="shared" si="243"/>
        <v>-11.80987202925046</v>
      </c>
      <c r="BX107" s="99">
        <f t="shared" si="243"/>
        <v>-11.80987202925046</v>
      </c>
      <c r="BY107" s="99">
        <f t="shared" si="243"/>
        <v>-11.80987202925046</v>
      </c>
      <c r="BZ107" s="99">
        <f t="shared" si="243"/>
        <v>-11.80987202925046</v>
      </c>
      <c r="CA107" s="99">
        <f t="shared" ref="CA107:CD107" si="244">IF(OR(CA12=0,CA16=0),"",(CA16-CA12)*100/CA12)</f>
        <v>-11.80987202925046</v>
      </c>
      <c r="CB107" s="99">
        <f t="shared" si="244"/>
        <v>-11.80987202925046</v>
      </c>
      <c r="CC107" s="99">
        <f t="shared" si="244"/>
        <v>-11.80987202925046</v>
      </c>
      <c r="CD107" s="99">
        <f t="shared" si="244"/>
        <v>-11.80987202925046</v>
      </c>
      <c r="CE107" s="99">
        <f t="shared" ref="CE107:CH107" si="245">IF(OR(CE12=0,CE16=0),"",(CE16-CE12)*100/CE12)</f>
        <v>-11.80987202925046</v>
      </c>
      <c r="CF107" s="99" t="str">
        <f t="shared" si="245"/>
        <v/>
      </c>
      <c r="CG107" s="99" t="str">
        <f t="shared" si="245"/>
        <v/>
      </c>
      <c r="CH107" s="99" t="str">
        <f t="shared" si="245"/>
        <v/>
      </c>
      <c r="DB107" s="79"/>
    </row>
    <row r="108" spans="1:106" x14ac:dyDescent="0.3">
      <c r="A108" s="51" t="s">
        <v>22</v>
      </c>
      <c r="B108" s="55"/>
      <c r="C108" s="92" t="str">
        <f t="shared" ref="C108:AX108" si="246">IF(OR(C13=0,C17=0),"",(C17-C13)*100/C13)</f>
        <v/>
      </c>
      <c r="D108" s="92" t="str">
        <f t="shared" si="246"/>
        <v/>
      </c>
      <c r="E108" s="92" t="str">
        <f t="shared" si="246"/>
        <v/>
      </c>
      <c r="F108" s="92" t="str">
        <f t="shared" si="246"/>
        <v/>
      </c>
      <c r="G108" s="92" t="str">
        <f t="shared" si="246"/>
        <v/>
      </c>
      <c r="H108" s="92" t="str">
        <f t="shared" si="246"/>
        <v/>
      </c>
      <c r="I108" s="92" t="str">
        <f t="shared" si="246"/>
        <v/>
      </c>
      <c r="J108" s="92" t="str">
        <f t="shared" si="246"/>
        <v/>
      </c>
      <c r="K108" s="94">
        <f t="shared" si="246"/>
        <v>-13.297261958568408</v>
      </c>
      <c r="L108" s="100">
        <f t="shared" si="246"/>
        <v>-13.367027065731127</v>
      </c>
      <c r="M108" s="92">
        <f t="shared" si="246"/>
        <v>-13.367516485965172</v>
      </c>
      <c r="N108" s="92">
        <f t="shared" si="246"/>
        <v>-13.193199905485194</v>
      </c>
      <c r="O108" s="101">
        <f t="shared" si="246"/>
        <v>-13.237682998374765</v>
      </c>
      <c r="P108" s="104">
        <f t="shared" si="246"/>
        <v>-13.107424248935951</v>
      </c>
      <c r="Q108" s="104">
        <f t="shared" si="246"/>
        <v>-13.107424248935951</v>
      </c>
      <c r="R108" s="104">
        <f t="shared" si="246"/>
        <v>-13.107424248935951</v>
      </c>
      <c r="S108" s="104">
        <f t="shared" si="246"/>
        <v>-13.107424248935951</v>
      </c>
      <c r="T108" s="104">
        <f t="shared" si="246"/>
        <v>-13.048498994911874</v>
      </c>
      <c r="U108" s="104">
        <f t="shared" si="246"/>
        <v>-13.048498994911874</v>
      </c>
      <c r="V108" s="104">
        <f t="shared" si="246"/>
        <v>-13.048498994911874</v>
      </c>
      <c r="W108" s="104">
        <f t="shared" si="246"/>
        <v>-13.046861654164172</v>
      </c>
      <c r="X108" s="104">
        <f t="shared" si="246"/>
        <v>-13.046861224933508</v>
      </c>
      <c r="Y108" s="104">
        <f t="shared" si="246"/>
        <v>-13.046861224933508</v>
      </c>
      <c r="Z108" s="92">
        <f t="shared" si="246"/>
        <v>-13.046861224933508</v>
      </c>
      <c r="AA108" s="92">
        <f t="shared" si="246"/>
        <v>-13.046861224933508</v>
      </c>
      <c r="AB108" s="92">
        <f t="shared" si="246"/>
        <v>-13.053399015594685</v>
      </c>
      <c r="AC108" s="92">
        <f t="shared" si="246"/>
        <v>-13.053399015594685</v>
      </c>
      <c r="AD108" s="92">
        <f t="shared" si="246"/>
        <v>-13.053399015594685</v>
      </c>
      <c r="AE108" s="92">
        <f t="shared" si="246"/>
        <v>-13.073159405143826</v>
      </c>
      <c r="AF108" s="92">
        <f t="shared" si="246"/>
        <v>-13.073159405143826</v>
      </c>
      <c r="AG108" s="92">
        <f t="shared" si="246"/>
        <v>-13.073159405143826</v>
      </c>
      <c r="AH108" s="92">
        <f t="shared" si="246"/>
        <v>-13.073159405143826</v>
      </c>
      <c r="AI108" s="92">
        <f t="shared" si="246"/>
        <v>-13.073159405143826</v>
      </c>
      <c r="AJ108" s="92">
        <f t="shared" si="246"/>
        <v>-13.073159405143826</v>
      </c>
      <c r="AK108" s="92">
        <f t="shared" si="246"/>
        <v>-13.073159405143826</v>
      </c>
      <c r="AL108" s="92">
        <f t="shared" si="246"/>
        <v>-13.073159405143839</v>
      </c>
      <c r="AM108" s="92">
        <f t="shared" si="246"/>
        <v>-13.052740119308858</v>
      </c>
      <c r="AN108" s="92">
        <f t="shared" si="246"/>
        <v>-13.052740119308858</v>
      </c>
      <c r="AO108" s="92">
        <f t="shared" si="246"/>
        <v>-13.052740119308858</v>
      </c>
      <c r="AP108" s="92">
        <f t="shared" si="246"/>
        <v>-13.052740119308858</v>
      </c>
      <c r="AQ108" s="92">
        <f t="shared" si="246"/>
        <v>-13.052740119308858</v>
      </c>
      <c r="AR108" s="92">
        <f t="shared" si="246"/>
        <v>-13.052740119308858</v>
      </c>
      <c r="AS108" s="92">
        <f t="shared" si="246"/>
        <v>-13.052740119308858</v>
      </c>
      <c r="AT108" s="92">
        <f t="shared" si="246"/>
        <v>-13.052740119308858</v>
      </c>
      <c r="AU108" s="92">
        <f t="shared" si="246"/>
        <v>-13.052740119308858</v>
      </c>
      <c r="AV108" s="92">
        <f t="shared" si="246"/>
        <v>-13.052740119308858</v>
      </c>
      <c r="AW108" s="92">
        <f t="shared" si="246"/>
        <v>-13.052740119308858</v>
      </c>
      <c r="AX108" s="92">
        <f t="shared" si="246"/>
        <v>-13.052740119308858</v>
      </c>
      <c r="AY108" s="92">
        <f t="shared" ref="AY108:BR108" si="247">IF(OR(AY13=0,AY17=0),"",(AY17-AY13)*100/AY13)</f>
        <v>-13.052740119308858</v>
      </c>
      <c r="AZ108" s="92">
        <f t="shared" si="247"/>
        <v>-13.052740119308858</v>
      </c>
      <c r="BA108" s="92">
        <f t="shared" si="247"/>
        <v>-13.052740119308858</v>
      </c>
      <c r="BB108" s="92">
        <f t="shared" si="247"/>
        <v>-13.052740119308858</v>
      </c>
      <c r="BC108" s="92">
        <f t="shared" si="247"/>
        <v>-13.052740119308858</v>
      </c>
      <c r="BD108" s="92">
        <f t="shared" si="247"/>
        <v>-13.052740119308858</v>
      </c>
      <c r="BE108" s="92">
        <f t="shared" si="247"/>
        <v>-13.052740119308858</v>
      </c>
      <c r="BF108" s="92">
        <f t="shared" si="247"/>
        <v>-13.052740119308858</v>
      </c>
      <c r="BG108" s="92">
        <f t="shared" si="247"/>
        <v>-13.052740119308858</v>
      </c>
      <c r="BH108" s="92">
        <f t="shared" si="247"/>
        <v>-13.052740119308858</v>
      </c>
      <c r="BI108" s="92">
        <f t="shared" si="247"/>
        <v>-13.052740119308858</v>
      </c>
      <c r="BJ108" s="92">
        <f t="shared" si="247"/>
        <v>-13.052740119308858</v>
      </c>
      <c r="BK108" s="92">
        <f t="shared" si="247"/>
        <v>-13.052740119308858</v>
      </c>
      <c r="BL108" s="92">
        <f t="shared" si="247"/>
        <v>-13.052740119308858</v>
      </c>
      <c r="BM108" s="92">
        <f t="shared" si="247"/>
        <v>-13.052740119308858</v>
      </c>
      <c r="BN108" s="92">
        <f t="shared" si="247"/>
        <v>-13.024475524475529</v>
      </c>
      <c r="BO108" s="92">
        <f t="shared" si="247"/>
        <v>-13.024475524475529</v>
      </c>
      <c r="BP108" s="92">
        <f t="shared" si="247"/>
        <v>-13.024475524475529</v>
      </c>
      <c r="BQ108" s="92">
        <f t="shared" si="247"/>
        <v>-13.024475524475529</v>
      </c>
      <c r="BR108" s="92">
        <f t="shared" si="247"/>
        <v>-13.024475524475529</v>
      </c>
      <c r="BS108" s="92">
        <f t="shared" ref="BS108:BZ108" si="248">IF(OR(BS13=0,BS17=0),"",(BS17-BS13)*100/BS13)</f>
        <v>-13.024475524475529</v>
      </c>
      <c r="BT108" s="92">
        <f t="shared" si="248"/>
        <v>-13.024475524475529</v>
      </c>
      <c r="BU108" s="92">
        <f t="shared" si="248"/>
        <v>-13.024475524475529</v>
      </c>
      <c r="BV108" s="92">
        <f t="shared" si="248"/>
        <v>-13.024475524475529</v>
      </c>
      <c r="BW108" s="92">
        <f t="shared" si="248"/>
        <v>-13.024475524475529</v>
      </c>
      <c r="BX108" s="92">
        <f t="shared" si="248"/>
        <v>-13.024475524475529</v>
      </c>
      <c r="BY108" s="92">
        <f t="shared" si="248"/>
        <v>-13.024475524475529</v>
      </c>
      <c r="BZ108" s="92">
        <f t="shared" si="248"/>
        <v>-13.024475524475529</v>
      </c>
      <c r="CA108" s="92">
        <f t="shared" ref="CA108:CD108" si="249">IF(OR(CA13=0,CA17=0),"",(CA17-CA13)*100/CA13)</f>
        <v>-13.024475524475529</v>
      </c>
      <c r="CB108" s="92">
        <f t="shared" si="249"/>
        <v>-13.024475524475529</v>
      </c>
      <c r="CC108" s="92">
        <f t="shared" si="249"/>
        <v>-13.024475524475529</v>
      </c>
      <c r="CD108" s="92">
        <f t="shared" si="249"/>
        <v>-13.024475524475529</v>
      </c>
      <c r="CE108" s="92">
        <f t="shared" ref="CE108:CH108" si="250">IF(OR(CE13=0,CE17=0),"",(CE17-CE13)*100/CE13)</f>
        <v>-13.024475524475529</v>
      </c>
      <c r="CF108" s="92" t="str">
        <f t="shared" si="250"/>
        <v/>
      </c>
      <c r="CG108" s="92" t="str">
        <f t="shared" si="250"/>
        <v/>
      </c>
      <c r="CH108" s="92" t="str">
        <f t="shared" si="250"/>
        <v/>
      </c>
      <c r="DB108" s="79"/>
    </row>
    <row r="109" spans="1:106" x14ac:dyDescent="0.3">
      <c r="A109" s="49" t="s">
        <v>23</v>
      </c>
      <c r="B109" s="42"/>
      <c r="C109" s="92" t="str">
        <f t="shared" ref="C109:AX109" si="251">IF(OR(C14=0,C18=0),"",(C18-C14)*100/C14)</f>
        <v/>
      </c>
      <c r="D109" s="92" t="str">
        <f t="shared" si="251"/>
        <v/>
      </c>
      <c r="E109" s="92" t="str">
        <f t="shared" si="251"/>
        <v/>
      </c>
      <c r="F109" s="92" t="str">
        <f t="shared" si="251"/>
        <v/>
      </c>
      <c r="G109" s="92" t="str">
        <f t="shared" si="251"/>
        <v/>
      </c>
      <c r="H109" s="92" t="str">
        <f t="shared" si="251"/>
        <v/>
      </c>
      <c r="I109" s="92" t="str">
        <f t="shared" si="251"/>
        <v/>
      </c>
      <c r="J109" s="92" t="str">
        <f t="shared" si="251"/>
        <v/>
      </c>
      <c r="K109" s="92" t="str">
        <f t="shared" si="251"/>
        <v/>
      </c>
      <c r="L109" s="94">
        <f t="shared" si="251"/>
        <v>-5.3917245872859425</v>
      </c>
      <c r="M109" s="100">
        <f t="shared" si="251"/>
        <v>-5.342303583835684</v>
      </c>
      <c r="N109" s="92">
        <f t="shared" si="251"/>
        <v>-5.1530181609597108</v>
      </c>
      <c r="O109" s="92">
        <f t="shared" si="251"/>
        <v>-5.2757141719331724</v>
      </c>
      <c r="P109" s="101">
        <f t="shared" si="251"/>
        <v>-5.1473044812287752</v>
      </c>
      <c r="Q109" s="92">
        <f t="shared" si="251"/>
        <v>-5.1473044812287752</v>
      </c>
      <c r="R109" s="92">
        <f t="shared" si="251"/>
        <v>-5.1473044812287752</v>
      </c>
      <c r="S109" s="92">
        <f t="shared" si="251"/>
        <v>-5.1473044812287752</v>
      </c>
      <c r="T109" s="92">
        <f t="shared" si="251"/>
        <v>-5.138746301511925</v>
      </c>
      <c r="U109" s="92">
        <f t="shared" si="251"/>
        <v>-5.138746301511925</v>
      </c>
      <c r="V109" s="92">
        <f t="shared" si="251"/>
        <v>-5.138746301511925</v>
      </c>
      <c r="W109" s="92">
        <f t="shared" si="251"/>
        <v>-5.1373191372537006</v>
      </c>
      <c r="X109" s="92">
        <f t="shared" si="251"/>
        <v>-5.1373191372537006</v>
      </c>
      <c r="Y109" s="92">
        <f t="shared" si="251"/>
        <v>-5.1373191372537006</v>
      </c>
      <c r="Z109" s="92">
        <f t="shared" si="251"/>
        <v>-5.1373191372537006</v>
      </c>
      <c r="AA109" s="92">
        <f t="shared" si="251"/>
        <v>-5.1373191372537006</v>
      </c>
      <c r="AB109" s="92">
        <f t="shared" si="251"/>
        <v>-5.1455461452097637</v>
      </c>
      <c r="AC109" s="92">
        <f t="shared" si="251"/>
        <v>-5.1455461452097637</v>
      </c>
      <c r="AD109" s="92">
        <f t="shared" si="251"/>
        <v>-5.1455461452097637</v>
      </c>
      <c r="AE109" s="92">
        <f t="shared" si="251"/>
        <v>-5.1689498103868923</v>
      </c>
      <c r="AF109" s="92">
        <f t="shared" si="251"/>
        <v>-5.1689498103868923</v>
      </c>
      <c r="AG109" s="92">
        <f t="shared" si="251"/>
        <v>-5.1689498103868923</v>
      </c>
      <c r="AH109" s="92">
        <f t="shared" si="251"/>
        <v>-5.1689498103868923</v>
      </c>
      <c r="AI109" s="92">
        <f t="shared" si="251"/>
        <v>-5.1689498103868923</v>
      </c>
      <c r="AJ109" s="92">
        <f t="shared" si="251"/>
        <v>-5.1689498103868923</v>
      </c>
      <c r="AK109" s="92">
        <f t="shared" si="251"/>
        <v>-5.1689498103868923</v>
      </c>
      <c r="AL109" s="92">
        <f t="shared" si="251"/>
        <v>-5.1689498103868923</v>
      </c>
      <c r="AM109" s="92">
        <f t="shared" si="251"/>
        <v>-5.2362031695339786</v>
      </c>
      <c r="AN109" s="92">
        <f t="shared" si="251"/>
        <v>-5.2362031695339786</v>
      </c>
      <c r="AO109" s="92">
        <f t="shared" si="251"/>
        <v>-5.2362031695339786</v>
      </c>
      <c r="AP109" s="92">
        <f t="shared" si="251"/>
        <v>-5.2362031695339786</v>
      </c>
      <c r="AQ109" s="92">
        <f t="shared" si="251"/>
        <v>-5.2362031695339786</v>
      </c>
      <c r="AR109" s="92">
        <f t="shared" si="251"/>
        <v>-5.2362031695339786</v>
      </c>
      <c r="AS109" s="92">
        <f t="shared" si="251"/>
        <v>-5.2362031695339786</v>
      </c>
      <c r="AT109" s="92">
        <f t="shared" si="251"/>
        <v>-5.2362031695339786</v>
      </c>
      <c r="AU109" s="92">
        <f t="shared" si="251"/>
        <v>-5.2362031695339786</v>
      </c>
      <c r="AV109" s="92">
        <f t="shared" si="251"/>
        <v>-5.2362031695339786</v>
      </c>
      <c r="AW109" s="92">
        <f t="shared" si="251"/>
        <v>-5.2362031695339786</v>
      </c>
      <c r="AX109" s="92">
        <f t="shared" si="251"/>
        <v>-5.2362031695339786</v>
      </c>
      <c r="AY109" s="92">
        <f t="shared" ref="AY109:BR109" si="252">IF(OR(AY14=0,AY18=0),"",(AY18-AY14)*100/AY14)</f>
        <v>-5.2362031695339786</v>
      </c>
      <c r="AZ109" s="92">
        <f t="shared" si="252"/>
        <v>-5.2362031695339786</v>
      </c>
      <c r="BA109" s="92">
        <f t="shared" si="252"/>
        <v>-5.2362031695339786</v>
      </c>
      <c r="BB109" s="92">
        <f t="shared" si="252"/>
        <v>-5.2362031695339786</v>
      </c>
      <c r="BC109" s="92">
        <f t="shared" si="252"/>
        <v>-5.2362031695339786</v>
      </c>
      <c r="BD109" s="92">
        <f t="shared" si="252"/>
        <v>-5.2362031695339786</v>
      </c>
      <c r="BE109" s="92">
        <f t="shared" si="252"/>
        <v>-5.2362031695339786</v>
      </c>
      <c r="BF109" s="92">
        <f t="shared" si="252"/>
        <v>-5.2362031695339786</v>
      </c>
      <c r="BG109" s="92">
        <f t="shared" si="252"/>
        <v>-5.2362031695339786</v>
      </c>
      <c r="BH109" s="92">
        <f t="shared" si="252"/>
        <v>-5.2362031695339786</v>
      </c>
      <c r="BI109" s="92">
        <f t="shared" si="252"/>
        <v>-5.2362031695339786</v>
      </c>
      <c r="BJ109" s="92">
        <f t="shared" si="252"/>
        <v>-5.2362031695339786</v>
      </c>
      <c r="BK109" s="92">
        <f t="shared" si="252"/>
        <v>-5.2362031695339786</v>
      </c>
      <c r="BL109" s="92">
        <f t="shared" si="252"/>
        <v>-5.2362031695339786</v>
      </c>
      <c r="BM109" s="92">
        <f t="shared" si="252"/>
        <v>-5.2362031695339786</v>
      </c>
      <c r="BN109" s="92">
        <f t="shared" si="252"/>
        <v>-5.2203940686573373</v>
      </c>
      <c r="BO109" s="92">
        <f t="shared" si="252"/>
        <v>-5.2203940686573373</v>
      </c>
      <c r="BP109" s="92">
        <f t="shared" si="252"/>
        <v>-5.2203940686573373</v>
      </c>
      <c r="BQ109" s="92">
        <f t="shared" si="252"/>
        <v>-5.2203940686573373</v>
      </c>
      <c r="BR109" s="92">
        <f t="shared" si="252"/>
        <v>-5.2203940686573373</v>
      </c>
      <c r="BS109" s="92">
        <f t="shared" ref="BS109:BZ109" si="253">IF(OR(BS14=0,BS18=0),"",(BS18-BS14)*100/BS14)</f>
        <v>-5.2203940686573373</v>
      </c>
      <c r="BT109" s="92">
        <f t="shared" si="253"/>
        <v>-5.2203940686573373</v>
      </c>
      <c r="BU109" s="92">
        <f t="shared" si="253"/>
        <v>-5.2203940686573373</v>
      </c>
      <c r="BV109" s="92">
        <f t="shared" si="253"/>
        <v>-5.2203940686573373</v>
      </c>
      <c r="BW109" s="92">
        <f t="shared" si="253"/>
        <v>-5.2203940686573373</v>
      </c>
      <c r="BX109" s="92">
        <f t="shared" si="253"/>
        <v>-5.2203940686573373</v>
      </c>
      <c r="BY109" s="92">
        <f t="shared" si="253"/>
        <v>-5.2203940686573373</v>
      </c>
      <c r="BZ109" s="92">
        <f t="shared" si="253"/>
        <v>-5.2203940686573373</v>
      </c>
      <c r="CA109" s="92">
        <f t="shared" ref="CA109:CD109" si="254">IF(OR(CA14=0,CA18=0),"",(CA18-CA14)*100/CA14)</f>
        <v>-5.2203940686573373</v>
      </c>
      <c r="CB109" s="92">
        <f t="shared" si="254"/>
        <v>-5.2203940686573373</v>
      </c>
      <c r="CC109" s="92">
        <f t="shared" si="254"/>
        <v>-5.2203940686573373</v>
      </c>
      <c r="CD109" s="92">
        <f t="shared" si="254"/>
        <v>-5.2203940686573373</v>
      </c>
      <c r="CE109" s="92">
        <f t="shared" ref="CE109:CH109" si="255">IF(OR(CE14=0,CE18=0),"",(CE18-CE14)*100/CE14)</f>
        <v>-5.2203940686573373</v>
      </c>
      <c r="CF109" s="92" t="str">
        <f t="shared" si="255"/>
        <v/>
      </c>
      <c r="CG109" s="92" t="str">
        <f t="shared" si="255"/>
        <v/>
      </c>
      <c r="CH109" s="92" t="str">
        <f t="shared" si="255"/>
        <v/>
      </c>
      <c r="DB109" s="79"/>
    </row>
    <row r="110" spans="1:106" x14ac:dyDescent="0.3">
      <c r="A110" s="49" t="s">
        <v>24</v>
      </c>
      <c r="B110" s="42"/>
      <c r="C110" s="92" t="str">
        <f t="shared" ref="C110:AX110" si="256">IF(OR(C15=0,C19=0),"",(C19-C15)*100/C15)</f>
        <v/>
      </c>
      <c r="D110" s="92" t="str">
        <f t="shared" si="256"/>
        <v/>
      </c>
      <c r="E110" s="92" t="str">
        <f t="shared" si="256"/>
        <v/>
      </c>
      <c r="F110" s="92" t="str">
        <f t="shared" si="256"/>
        <v/>
      </c>
      <c r="G110" s="92" t="str">
        <f t="shared" si="256"/>
        <v/>
      </c>
      <c r="H110" s="92" t="str">
        <f t="shared" si="256"/>
        <v/>
      </c>
      <c r="I110" s="92" t="str">
        <f t="shared" si="256"/>
        <v/>
      </c>
      <c r="J110" s="92" t="str">
        <f t="shared" si="256"/>
        <v/>
      </c>
      <c r="K110" s="92" t="str">
        <f t="shared" si="256"/>
        <v/>
      </c>
      <c r="L110" s="92" t="str">
        <f t="shared" si="256"/>
        <v/>
      </c>
      <c r="M110" s="94">
        <f t="shared" si="256"/>
        <v>-3.6213570270735449</v>
      </c>
      <c r="N110" s="100">
        <f t="shared" si="256"/>
        <v>-3.1261016733857163</v>
      </c>
      <c r="O110" s="92">
        <f t="shared" si="256"/>
        <v>-3.1824390519973891</v>
      </c>
      <c r="P110" s="92">
        <f t="shared" si="256"/>
        <v>-3.0408434439103935</v>
      </c>
      <c r="Q110" s="101">
        <f t="shared" si="256"/>
        <v>-3.0408434439103935</v>
      </c>
      <c r="R110" s="92">
        <f t="shared" si="256"/>
        <v>-3.0408434439103935</v>
      </c>
      <c r="S110" s="92">
        <f t="shared" si="256"/>
        <v>-3.0408434439103935</v>
      </c>
      <c r="T110" s="92">
        <f t="shared" si="256"/>
        <v>-3.0175463357654659</v>
      </c>
      <c r="U110" s="92">
        <f t="shared" si="256"/>
        <v>-3.0175463357654659</v>
      </c>
      <c r="V110" s="92">
        <f t="shared" si="256"/>
        <v>-3.0175463357654659</v>
      </c>
      <c r="W110" s="92">
        <f t="shared" si="256"/>
        <v>-3.0160128456608302</v>
      </c>
      <c r="X110" s="92">
        <f t="shared" si="256"/>
        <v>-3.0160128456608302</v>
      </c>
      <c r="Y110" s="92">
        <f t="shared" si="256"/>
        <v>-3.0160128456608302</v>
      </c>
      <c r="Z110" s="92">
        <f t="shared" si="256"/>
        <v>-3.0160128456608302</v>
      </c>
      <c r="AA110" s="92">
        <f t="shared" si="256"/>
        <v>-3.0160128456608302</v>
      </c>
      <c r="AB110" s="92">
        <f t="shared" si="256"/>
        <v>-3.0255789447316213</v>
      </c>
      <c r="AC110" s="92">
        <f t="shared" si="256"/>
        <v>-3.0255789447316213</v>
      </c>
      <c r="AD110" s="92">
        <f t="shared" si="256"/>
        <v>-3.0255789447316213</v>
      </c>
      <c r="AE110" s="92">
        <f t="shared" si="256"/>
        <v>-3.0533096965748747</v>
      </c>
      <c r="AF110" s="92">
        <f t="shared" si="256"/>
        <v>-3.0533096965748747</v>
      </c>
      <c r="AG110" s="92">
        <f t="shared" si="256"/>
        <v>-3.0533096965748747</v>
      </c>
      <c r="AH110" s="92">
        <f t="shared" si="256"/>
        <v>-3.0533096965748747</v>
      </c>
      <c r="AI110" s="92">
        <f t="shared" si="256"/>
        <v>-3.0533096965748747</v>
      </c>
      <c r="AJ110" s="92">
        <f t="shared" si="256"/>
        <v>-3.0533096965748747</v>
      </c>
      <c r="AK110" s="92">
        <f t="shared" si="256"/>
        <v>-3.0533096965748747</v>
      </c>
      <c r="AL110" s="92">
        <f t="shared" si="256"/>
        <v>-3.0533096965748916</v>
      </c>
      <c r="AM110" s="92">
        <f t="shared" si="256"/>
        <v>-3.1067939108696216</v>
      </c>
      <c r="AN110" s="92">
        <f t="shared" si="256"/>
        <v>-3.1067939108696216</v>
      </c>
      <c r="AO110" s="92">
        <f t="shared" si="256"/>
        <v>-3.1067939108696216</v>
      </c>
      <c r="AP110" s="92">
        <f t="shared" si="256"/>
        <v>-3.1067939108696216</v>
      </c>
      <c r="AQ110" s="92">
        <f t="shared" si="256"/>
        <v>-3.1067939108696216</v>
      </c>
      <c r="AR110" s="92">
        <f t="shared" si="256"/>
        <v>-3.1067939108696216</v>
      </c>
      <c r="AS110" s="92">
        <f t="shared" si="256"/>
        <v>-3.1067939108696216</v>
      </c>
      <c r="AT110" s="92">
        <f t="shared" si="256"/>
        <v>-3.1067939108696216</v>
      </c>
      <c r="AU110" s="92">
        <f t="shared" si="256"/>
        <v>-3.1067939108696216</v>
      </c>
      <c r="AV110" s="92">
        <f t="shared" si="256"/>
        <v>-3.1067939108696216</v>
      </c>
      <c r="AW110" s="92">
        <f t="shared" si="256"/>
        <v>-3.1067939108696216</v>
      </c>
      <c r="AX110" s="92">
        <f t="shared" si="256"/>
        <v>-3.1067939108696216</v>
      </c>
      <c r="AY110" s="92">
        <f t="shared" ref="AY110:BR110" si="257">IF(OR(AY15=0,AY19=0),"",(AY19-AY15)*100/AY15)</f>
        <v>-3.1067939108696216</v>
      </c>
      <c r="AZ110" s="92">
        <f t="shared" si="257"/>
        <v>-3.1067939108696216</v>
      </c>
      <c r="BA110" s="92">
        <f t="shared" si="257"/>
        <v>-3.1067939108696216</v>
      </c>
      <c r="BB110" s="92">
        <f t="shared" si="257"/>
        <v>-3.1067939108696216</v>
      </c>
      <c r="BC110" s="92">
        <f t="shared" si="257"/>
        <v>-3.1067939108696216</v>
      </c>
      <c r="BD110" s="92">
        <f t="shared" si="257"/>
        <v>-3.1067939108696216</v>
      </c>
      <c r="BE110" s="92">
        <f t="shared" si="257"/>
        <v>-3.1067939108696216</v>
      </c>
      <c r="BF110" s="92">
        <f t="shared" si="257"/>
        <v>-3.1067939108696216</v>
      </c>
      <c r="BG110" s="92">
        <f t="shared" si="257"/>
        <v>-3.1067939108696216</v>
      </c>
      <c r="BH110" s="92">
        <f t="shared" si="257"/>
        <v>-3.1067939108696216</v>
      </c>
      <c r="BI110" s="92">
        <f t="shared" si="257"/>
        <v>-3.1067939108696216</v>
      </c>
      <c r="BJ110" s="92">
        <f t="shared" si="257"/>
        <v>-3.1067939108696216</v>
      </c>
      <c r="BK110" s="92">
        <f t="shared" si="257"/>
        <v>-3.1067939108696216</v>
      </c>
      <c r="BL110" s="92">
        <f t="shared" si="257"/>
        <v>-3.1067939108696216</v>
      </c>
      <c r="BM110" s="92">
        <f t="shared" si="257"/>
        <v>-3.1067939108696216</v>
      </c>
      <c r="BN110" s="92">
        <f t="shared" si="257"/>
        <v>-3.0801786973900827</v>
      </c>
      <c r="BO110" s="92">
        <f t="shared" si="257"/>
        <v>-3.0801786973900827</v>
      </c>
      <c r="BP110" s="92">
        <f t="shared" si="257"/>
        <v>-3.0801786973900827</v>
      </c>
      <c r="BQ110" s="92">
        <f t="shared" si="257"/>
        <v>-3.0801786973900827</v>
      </c>
      <c r="BR110" s="92">
        <f t="shared" si="257"/>
        <v>-3.0801786973900827</v>
      </c>
      <c r="BS110" s="92">
        <f t="shared" ref="BS110:BZ110" si="258">IF(OR(BS15=0,BS19=0),"",(BS19-BS15)*100/BS15)</f>
        <v>-3.0801786973900827</v>
      </c>
      <c r="BT110" s="92">
        <f t="shared" si="258"/>
        <v>-3.0801786973900827</v>
      </c>
      <c r="BU110" s="92">
        <f t="shared" si="258"/>
        <v>-3.0801786973900827</v>
      </c>
      <c r="BV110" s="92">
        <f t="shared" si="258"/>
        <v>-3.0801786973900827</v>
      </c>
      <c r="BW110" s="92">
        <f t="shared" si="258"/>
        <v>-3.0801786973900827</v>
      </c>
      <c r="BX110" s="92">
        <f t="shared" si="258"/>
        <v>-3.0801786973900827</v>
      </c>
      <c r="BY110" s="92">
        <f t="shared" si="258"/>
        <v>-3.0801786973900827</v>
      </c>
      <c r="BZ110" s="92">
        <f t="shared" si="258"/>
        <v>-3.0801786973900827</v>
      </c>
      <c r="CA110" s="92">
        <f t="shared" ref="CA110:CD110" si="259">IF(OR(CA15=0,CA19=0),"",(CA19-CA15)*100/CA15)</f>
        <v>-3.0801786973900827</v>
      </c>
      <c r="CB110" s="92">
        <f t="shared" si="259"/>
        <v>-3.0801786973900827</v>
      </c>
      <c r="CC110" s="92">
        <f t="shared" si="259"/>
        <v>-3.0801786973900827</v>
      </c>
      <c r="CD110" s="92">
        <f t="shared" si="259"/>
        <v>-3.0801786973900827</v>
      </c>
      <c r="CE110" s="92">
        <f t="shared" ref="CE110:CH110" si="260">IF(OR(CE15=0,CE19=0),"",(CE19-CE15)*100/CE15)</f>
        <v>-3.0801786973900827</v>
      </c>
      <c r="CF110" s="92" t="str">
        <f t="shared" si="260"/>
        <v/>
      </c>
      <c r="CG110" s="92" t="str">
        <f t="shared" si="260"/>
        <v/>
      </c>
      <c r="CH110" s="92" t="str">
        <f t="shared" si="260"/>
        <v/>
      </c>
      <c r="DB110" s="79"/>
    </row>
    <row r="111" spans="1:106" x14ac:dyDescent="0.3">
      <c r="A111" s="50" t="s">
        <v>25</v>
      </c>
      <c r="B111" s="47"/>
      <c r="C111" s="99" t="str">
        <f t="shared" ref="C111:AX111" si="261">IF(OR(C16=0,C20=0),"",(C20-C16)*100/C16)</f>
        <v/>
      </c>
      <c r="D111" s="99" t="str">
        <f t="shared" si="261"/>
        <v/>
      </c>
      <c r="E111" s="99" t="str">
        <f t="shared" si="261"/>
        <v/>
      </c>
      <c r="F111" s="99" t="str">
        <f t="shared" si="261"/>
        <v/>
      </c>
      <c r="G111" s="99" t="str">
        <f t="shared" si="261"/>
        <v/>
      </c>
      <c r="H111" s="99" t="str">
        <f t="shared" si="261"/>
        <v/>
      </c>
      <c r="I111" s="99" t="str">
        <f t="shared" si="261"/>
        <v/>
      </c>
      <c r="J111" s="99" t="str">
        <f t="shared" si="261"/>
        <v/>
      </c>
      <c r="K111" s="99" t="str">
        <f t="shared" si="261"/>
        <v/>
      </c>
      <c r="L111" s="99" t="str">
        <f t="shared" si="261"/>
        <v/>
      </c>
      <c r="M111" s="99" t="str">
        <f t="shared" si="261"/>
        <v/>
      </c>
      <c r="N111" s="102">
        <f t="shared" si="261"/>
        <v>0.98311381638388495</v>
      </c>
      <c r="O111" s="93">
        <f t="shared" si="261"/>
        <v>0.44673996812825745</v>
      </c>
      <c r="P111" s="99">
        <f t="shared" si="261"/>
        <v>0.52650055601925161</v>
      </c>
      <c r="Q111" s="99">
        <f t="shared" si="261"/>
        <v>0.52650055601925161</v>
      </c>
      <c r="R111" s="103">
        <f t="shared" si="261"/>
        <v>0.52650055601925161</v>
      </c>
      <c r="S111" s="99">
        <f t="shared" si="261"/>
        <v>0.52650055601925161</v>
      </c>
      <c r="T111" s="99">
        <f t="shared" si="261"/>
        <v>0.12346497621657067</v>
      </c>
      <c r="U111" s="99">
        <f t="shared" si="261"/>
        <v>0.12346497621657067</v>
      </c>
      <c r="V111" s="99">
        <f t="shared" si="261"/>
        <v>0.12346497621657067</v>
      </c>
      <c r="W111" s="99">
        <f t="shared" si="261"/>
        <v>0.12460833646587019</v>
      </c>
      <c r="X111" s="99">
        <f t="shared" si="261"/>
        <v>0.12460833646587019</v>
      </c>
      <c r="Y111" s="99">
        <f t="shared" si="261"/>
        <v>0.12460833646587019</v>
      </c>
      <c r="Z111" s="99">
        <f t="shared" si="261"/>
        <v>0.12460833646587019</v>
      </c>
      <c r="AA111" s="99">
        <f t="shared" si="261"/>
        <v>0.12460833646587019</v>
      </c>
      <c r="AB111" s="99">
        <f t="shared" si="261"/>
        <v>0.11607315342324841</v>
      </c>
      <c r="AC111" s="99">
        <f t="shared" si="261"/>
        <v>0.11607315342324841</v>
      </c>
      <c r="AD111" s="99">
        <f t="shared" si="261"/>
        <v>0.11607315342324841</v>
      </c>
      <c r="AE111" s="99">
        <f t="shared" si="261"/>
        <v>9.1239776935818209E-2</v>
      </c>
      <c r="AF111" s="99">
        <f t="shared" si="261"/>
        <v>9.1239776935818209E-2</v>
      </c>
      <c r="AG111" s="99">
        <f t="shared" si="261"/>
        <v>9.1239776935818209E-2</v>
      </c>
      <c r="AH111" s="99">
        <f t="shared" si="261"/>
        <v>9.1239776935818209E-2</v>
      </c>
      <c r="AI111" s="99">
        <f t="shared" si="261"/>
        <v>9.1239776935818209E-2</v>
      </c>
      <c r="AJ111" s="99">
        <f t="shared" si="261"/>
        <v>9.1239776935818209E-2</v>
      </c>
      <c r="AK111" s="99">
        <f t="shared" si="261"/>
        <v>9.1239776935818209E-2</v>
      </c>
      <c r="AL111" s="99">
        <f t="shared" si="261"/>
        <v>9.1239776935803457E-2</v>
      </c>
      <c r="AM111" s="99">
        <f t="shared" si="261"/>
        <v>0.18975413534166052</v>
      </c>
      <c r="AN111" s="99">
        <f t="shared" si="261"/>
        <v>0.18975413534166052</v>
      </c>
      <c r="AO111" s="99">
        <f t="shared" si="261"/>
        <v>0.18975413534166052</v>
      </c>
      <c r="AP111" s="99">
        <f t="shared" si="261"/>
        <v>0.18975413534166052</v>
      </c>
      <c r="AQ111" s="99">
        <f t="shared" si="261"/>
        <v>0.18975413534166052</v>
      </c>
      <c r="AR111" s="99">
        <f t="shared" si="261"/>
        <v>0.18975413534166052</v>
      </c>
      <c r="AS111" s="99">
        <f t="shared" si="261"/>
        <v>0.18975413534166052</v>
      </c>
      <c r="AT111" s="99">
        <f t="shared" si="261"/>
        <v>0.18975413534166052</v>
      </c>
      <c r="AU111" s="99">
        <f t="shared" si="261"/>
        <v>0.18975413534166052</v>
      </c>
      <c r="AV111" s="99">
        <f t="shared" si="261"/>
        <v>0.18975413534166052</v>
      </c>
      <c r="AW111" s="99">
        <f t="shared" si="261"/>
        <v>0.18975413534166052</v>
      </c>
      <c r="AX111" s="99">
        <f t="shared" si="261"/>
        <v>0.18975413534166052</v>
      </c>
      <c r="AY111" s="99">
        <f t="shared" ref="AY111:BR111" si="262">IF(OR(AY16=0,AY20=0),"",(AY20-AY16)*100/AY16)</f>
        <v>0.18975413534166052</v>
      </c>
      <c r="AZ111" s="99">
        <f t="shared" si="262"/>
        <v>0.18975413534166052</v>
      </c>
      <c r="BA111" s="99">
        <f t="shared" si="262"/>
        <v>0.18975413534166052</v>
      </c>
      <c r="BB111" s="99">
        <f t="shared" si="262"/>
        <v>0.18975413534166052</v>
      </c>
      <c r="BC111" s="99">
        <f t="shared" si="262"/>
        <v>0.18975413534166052</v>
      </c>
      <c r="BD111" s="99">
        <f t="shared" si="262"/>
        <v>0.18975413534166052</v>
      </c>
      <c r="BE111" s="99">
        <f t="shared" si="262"/>
        <v>0.18975413534166052</v>
      </c>
      <c r="BF111" s="99">
        <f t="shared" si="262"/>
        <v>0.18975413534166052</v>
      </c>
      <c r="BG111" s="99">
        <f t="shared" si="262"/>
        <v>0.18975413534166052</v>
      </c>
      <c r="BH111" s="99">
        <f t="shared" si="262"/>
        <v>0.18975413534166052</v>
      </c>
      <c r="BI111" s="99">
        <f t="shared" si="262"/>
        <v>0.18975413534166052</v>
      </c>
      <c r="BJ111" s="99">
        <f t="shared" si="262"/>
        <v>0.18975413534166052</v>
      </c>
      <c r="BK111" s="99">
        <f t="shared" si="262"/>
        <v>0.18975413534166052</v>
      </c>
      <c r="BL111" s="99">
        <f t="shared" si="262"/>
        <v>0.18975413534166052</v>
      </c>
      <c r="BM111" s="99">
        <f t="shared" si="262"/>
        <v>0.18975413534166052</v>
      </c>
      <c r="BN111" s="99">
        <f t="shared" si="262"/>
        <v>0.24875621890548208</v>
      </c>
      <c r="BO111" s="99">
        <f t="shared" si="262"/>
        <v>0.24875621890548208</v>
      </c>
      <c r="BP111" s="99">
        <f t="shared" si="262"/>
        <v>0.24875621890548208</v>
      </c>
      <c r="BQ111" s="99">
        <f t="shared" si="262"/>
        <v>0.24875621890548208</v>
      </c>
      <c r="BR111" s="99">
        <f t="shared" si="262"/>
        <v>0.24875621890548208</v>
      </c>
      <c r="BS111" s="99">
        <f t="shared" ref="BS111:BZ111" si="263">IF(OR(BS16=0,BS20=0),"",(BS20-BS16)*100/BS16)</f>
        <v>0.24875621890548208</v>
      </c>
      <c r="BT111" s="99">
        <f t="shared" si="263"/>
        <v>0.24875621890548208</v>
      </c>
      <c r="BU111" s="99">
        <f t="shared" si="263"/>
        <v>0.24875621890548208</v>
      </c>
      <c r="BV111" s="99">
        <f t="shared" si="263"/>
        <v>0.24875621890548208</v>
      </c>
      <c r="BW111" s="99">
        <f t="shared" si="263"/>
        <v>0.24875621890548208</v>
      </c>
      <c r="BX111" s="99">
        <f t="shared" si="263"/>
        <v>0.24875621890548208</v>
      </c>
      <c r="BY111" s="99">
        <f t="shared" si="263"/>
        <v>0.24875621890548208</v>
      </c>
      <c r="BZ111" s="99">
        <f t="shared" si="263"/>
        <v>0.24875621890548208</v>
      </c>
      <c r="CA111" s="99">
        <f t="shared" ref="CA111:CD111" si="264">IF(OR(CA16=0,CA20=0),"",(CA20-CA16)*100/CA16)</f>
        <v>0.24875621890548208</v>
      </c>
      <c r="CB111" s="99">
        <f t="shared" si="264"/>
        <v>0.24875621890548208</v>
      </c>
      <c r="CC111" s="99">
        <f t="shared" si="264"/>
        <v>0.24875621890548208</v>
      </c>
      <c r="CD111" s="99">
        <f t="shared" si="264"/>
        <v>0.24875621890548208</v>
      </c>
      <c r="CE111" s="99">
        <f t="shared" ref="CE111:CH111" si="265">IF(OR(CE16=0,CE20=0),"",(CE20-CE16)*100/CE16)</f>
        <v>0.24875621890548208</v>
      </c>
      <c r="CF111" s="99" t="str">
        <f t="shared" si="265"/>
        <v/>
      </c>
      <c r="CG111" s="99" t="str">
        <f t="shared" si="265"/>
        <v/>
      </c>
      <c r="CH111" s="99" t="str">
        <f t="shared" si="265"/>
        <v/>
      </c>
      <c r="DB111" s="79"/>
    </row>
    <row r="112" spans="1:106" x14ac:dyDescent="0.3">
      <c r="A112" s="51" t="s">
        <v>1</v>
      </c>
      <c r="B112" s="56"/>
      <c r="C112" s="92" t="str">
        <f t="shared" ref="C112:AX112" si="266">IF(OR(C17=0,C21=0),"",(C21-C17)*100/C17)</f>
        <v/>
      </c>
      <c r="D112" s="92" t="str">
        <f t="shared" si="266"/>
        <v/>
      </c>
      <c r="E112" s="92" t="str">
        <f t="shared" si="266"/>
        <v/>
      </c>
      <c r="F112" s="92" t="str">
        <f t="shared" si="266"/>
        <v/>
      </c>
      <c r="G112" s="92" t="str">
        <f t="shared" si="266"/>
        <v/>
      </c>
      <c r="H112" s="92" t="str">
        <f t="shared" si="266"/>
        <v/>
      </c>
      <c r="I112" s="92" t="str">
        <f t="shared" si="266"/>
        <v/>
      </c>
      <c r="J112" s="92" t="str">
        <f t="shared" si="266"/>
        <v/>
      </c>
      <c r="K112" s="92" t="str">
        <f t="shared" si="266"/>
        <v/>
      </c>
      <c r="L112" s="92" t="str">
        <f t="shared" si="266"/>
        <v/>
      </c>
      <c r="M112" s="92" t="str">
        <f t="shared" si="266"/>
        <v/>
      </c>
      <c r="N112" s="92" t="str">
        <f t="shared" si="266"/>
        <v/>
      </c>
      <c r="O112" s="94">
        <f t="shared" si="266"/>
        <v>-4.6764525652946656</v>
      </c>
      <c r="P112" s="100">
        <f t="shared" si="266"/>
        <v>-4.597073564045318</v>
      </c>
      <c r="Q112" s="92">
        <f t="shared" si="266"/>
        <v>-4.5939948247133948</v>
      </c>
      <c r="R112" s="92">
        <f t="shared" si="266"/>
        <v>-4.4391644417684457</v>
      </c>
      <c r="S112" s="101">
        <f t="shared" si="266"/>
        <v>-4.8457203520297689</v>
      </c>
      <c r="T112" s="92">
        <f t="shared" si="266"/>
        <v>-4.760652110895502</v>
      </c>
      <c r="U112" s="92">
        <f t="shared" si="266"/>
        <v>-4.760652110895502</v>
      </c>
      <c r="V112" s="92">
        <f t="shared" si="266"/>
        <v>-4.760652110895502</v>
      </c>
      <c r="W112" s="92">
        <f t="shared" si="266"/>
        <v>-4.7515093571965359</v>
      </c>
      <c r="X112" s="92">
        <f t="shared" si="266"/>
        <v>-4.7539071750319657</v>
      </c>
      <c r="Y112" s="92">
        <f t="shared" si="266"/>
        <v>-4.7539071750319657</v>
      </c>
      <c r="Z112" s="92">
        <f t="shared" si="266"/>
        <v>-4.7539071750319657</v>
      </c>
      <c r="AA112" s="92">
        <f t="shared" si="266"/>
        <v>-4.7539071750319657</v>
      </c>
      <c r="AB112" s="92">
        <f t="shared" si="266"/>
        <v>-4.7061238812889874</v>
      </c>
      <c r="AC112" s="92">
        <f t="shared" si="266"/>
        <v>-4.7061238812889874</v>
      </c>
      <c r="AD112" s="92">
        <f t="shared" si="266"/>
        <v>-4.7061238812889874</v>
      </c>
      <c r="AE112" s="92">
        <f t="shared" si="266"/>
        <v>-4.6823039423873878</v>
      </c>
      <c r="AF112" s="92">
        <f t="shared" si="266"/>
        <v>-4.6823039423873878</v>
      </c>
      <c r="AG112" s="92">
        <f t="shared" si="266"/>
        <v>-4.6823039423873878</v>
      </c>
      <c r="AH112" s="92">
        <f t="shared" si="266"/>
        <v>-4.6823039423873878</v>
      </c>
      <c r="AI112" s="92">
        <f t="shared" si="266"/>
        <v>-4.7019945330128978</v>
      </c>
      <c r="AJ112" s="92">
        <f t="shared" si="266"/>
        <v>-4.7019945330128978</v>
      </c>
      <c r="AK112" s="92">
        <f t="shared" si="266"/>
        <v>-4.7019945330128978</v>
      </c>
      <c r="AL112" s="92">
        <f t="shared" si="266"/>
        <v>-4.7019945330128703</v>
      </c>
      <c r="AM112" s="92">
        <f t="shared" si="266"/>
        <v>-4.6645519015113175</v>
      </c>
      <c r="AN112" s="92">
        <f t="shared" si="266"/>
        <v>-4.6634095177146726</v>
      </c>
      <c r="AO112" s="92">
        <f t="shared" si="266"/>
        <v>-4.6634095177146726</v>
      </c>
      <c r="AP112" s="92">
        <f t="shared" si="266"/>
        <v>-4.6634095177146726</v>
      </c>
      <c r="AQ112" s="92">
        <f t="shared" si="266"/>
        <v>-4.0750180387540924</v>
      </c>
      <c r="AR112" s="92">
        <f t="shared" si="266"/>
        <v>-4.0618934926984638</v>
      </c>
      <c r="AS112" s="92">
        <f t="shared" si="266"/>
        <v>-4.0618934926984638</v>
      </c>
      <c r="AT112" s="92">
        <f t="shared" si="266"/>
        <v>-4.0618934926984638</v>
      </c>
      <c r="AU112" s="92">
        <f t="shared" si="266"/>
        <v>-4.0618934926984638</v>
      </c>
      <c r="AV112" s="92">
        <f t="shared" si="266"/>
        <v>-4.0618934926984638</v>
      </c>
      <c r="AW112" s="92">
        <f t="shared" si="266"/>
        <v>-4.0618934926984638</v>
      </c>
      <c r="AX112" s="92">
        <f t="shared" si="266"/>
        <v>-4.0618934926984638</v>
      </c>
      <c r="AY112" s="92">
        <f t="shared" ref="AY112:BR112" si="267">IF(OR(AY17=0,AY21=0),"",(AY21-AY17)*100/AY17)</f>
        <v>-4.0594556393265044</v>
      </c>
      <c r="AZ112" s="92">
        <f t="shared" si="267"/>
        <v>-4.0594556393265044</v>
      </c>
      <c r="BA112" s="92">
        <f t="shared" si="267"/>
        <v>-4.0594556393265044</v>
      </c>
      <c r="BB112" s="92">
        <f t="shared" si="267"/>
        <v>-4.0594556393265044</v>
      </c>
      <c r="BC112" s="92">
        <f t="shared" si="267"/>
        <v>-4.0594556393265044</v>
      </c>
      <c r="BD112" s="92">
        <f t="shared" si="267"/>
        <v>-4.0594556393265044</v>
      </c>
      <c r="BE112" s="92">
        <f t="shared" si="267"/>
        <v>-4.0594556393265044</v>
      </c>
      <c r="BF112" s="92">
        <f t="shared" si="267"/>
        <v>-4.0594556393265044</v>
      </c>
      <c r="BG112" s="92">
        <f t="shared" si="267"/>
        <v>-4.0594556393265044</v>
      </c>
      <c r="BH112" s="92">
        <f t="shared" si="267"/>
        <v>-4.0594556393265044</v>
      </c>
      <c r="BI112" s="92">
        <f t="shared" si="267"/>
        <v>-4.0594556393265044</v>
      </c>
      <c r="BJ112" s="92">
        <f t="shared" si="267"/>
        <v>-4.0594556393265044</v>
      </c>
      <c r="BK112" s="92">
        <f t="shared" si="267"/>
        <v>-4.0594556393265044</v>
      </c>
      <c r="BL112" s="92">
        <f t="shared" si="267"/>
        <v>-4.0594556393265044</v>
      </c>
      <c r="BM112" s="92">
        <f t="shared" si="267"/>
        <v>-4.0594556393265044</v>
      </c>
      <c r="BN112" s="92">
        <f t="shared" si="267"/>
        <v>-4.0804020100502534</v>
      </c>
      <c r="BO112" s="92">
        <f t="shared" si="267"/>
        <v>-3.959798994974872</v>
      </c>
      <c r="BP112" s="92">
        <f t="shared" si="267"/>
        <v>-4.0804020100502534</v>
      </c>
      <c r="BQ112" s="92">
        <f t="shared" si="267"/>
        <v>-4.0804020100502534</v>
      </c>
      <c r="BR112" s="92">
        <f t="shared" si="267"/>
        <v>-4.0804020100502534</v>
      </c>
      <c r="BS112" s="92">
        <f t="shared" ref="BS112:BZ112" si="268">IF(OR(BS17=0,BS21=0),"",(BS21-BS17)*100/BS17)</f>
        <v>-4.0804020100502534</v>
      </c>
      <c r="BT112" s="92">
        <f t="shared" si="268"/>
        <v>-4.0804020100502534</v>
      </c>
      <c r="BU112" s="92">
        <f t="shared" si="268"/>
        <v>-4.0804020100502534</v>
      </c>
      <c r="BV112" s="92">
        <f t="shared" si="268"/>
        <v>-4.0804020100502534</v>
      </c>
      <c r="BW112" s="92">
        <f t="shared" si="268"/>
        <v>-4.0804020100502534</v>
      </c>
      <c r="BX112" s="92">
        <f t="shared" si="268"/>
        <v>-4.0804020100502534</v>
      </c>
      <c r="BY112" s="92">
        <f t="shared" si="268"/>
        <v>-4.0804020100502534</v>
      </c>
      <c r="BZ112" s="92">
        <f t="shared" si="268"/>
        <v>-4.0804020100502534</v>
      </c>
      <c r="CA112" s="92">
        <f t="shared" ref="CA112:CD112" si="269">IF(OR(CA17=0,CA21=0),"",(CA21-CA17)*100/CA17)</f>
        <v>-4.0804020100502534</v>
      </c>
      <c r="CB112" s="92">
        <f t="shared" si="269"/>
        <v>-4.0804020100502534</v>
      </c>
      <c r="CC112" s="92">
        <f t="shared" si="269"/>
        <v>-4.0804020100502534</v>
      </c>
      <c r="CD112" s="92">
        <f t="shared" si="269"/>
        <v>-4.0804020100502534</v>
      </c>
      <c r="CE112" s="92">
        <f t="shared" ref="CE112:CH112" si="270">IF(OR(CE17=0,CE21=0),"",(CE21-CE17)*100/CE17)</f>
        <v>-4.0804020100502534</v>
      </c>
      <c r="CF112" s="92" t="str">
        <f t="shared" si="270"/>
        <v/>
      </c>
      <c r="CG112" s="92" t="str">
        <f t="shared" si="270"/>
        <v/>
      </c>
      <c r="CH112" s="92" t="str">
        <f t="shared" si="270"/>
        <v/>
      </c>
      <c r="DB112" s="79"/>
    </row>
    <row r="113" spans="1:106" x14ac:dyDescent="0.3">
      <c r="A113" s="49" t="s">
        <v>2</v>
      </c>
      <c r="B113" s="57"/>
      <c r="C113" s="92" t="str">
        <f t="shared" ref="C113:AX113" si="271">IF(OR(C18=0,C22=0),"",(C22-C18)*100/C18)</f>
        <v/>
      </c>
      <c r="D113" s="92" t="str">
        <f t="shared" si="271"/>
        <v/>
      </c>
      <c r="E113" s="92" t="str">
        <f t="shared" si="271"/>
        <v/>
      </c>
      <c r="F113" s="92" t="str">
        <f t="shared" si="271"/>
        <v/>
      </c>
      <c r="G113" s="92" t="str">
        <f t="shared" si="271"/>
        <v/>
      </c>
      <c r="H113" s="92" t="str">
        <f t="shared" si="271"/>
        <v/>
      </c>
      <c r="I113" s="92" t="str">
        <f t="shared" si="271"/>
        <v/>
      </c>
      <c r="J113" s="92" t="str">
        <f t="shared" si="271"/>
        <v/>
      </c>
      <c r="K113" s="92" t="str">
        <f t="shared" si="271"/>
        <v/>
      </c>
      <c r="L113" s="92" t="str">
        <f t="shared" si="271"/>
        <v/>
      </c>
      <c r="M113" s="92" t="str">
        <f t="shared" si="271"/>
        <v/>
      </c>
      <c r="N113" s="92" t="str">
        <f t="shared" si="271"/>
        <v/>
      </c>
      <c r="O113" s="92" t="str">
        <f t="shared" si="271"/>
        <v/>
      </c>
      <c r="P113" s="94">
        <f t="shared" si="271"/>
        <v>-3.9187235464560506</v>
      </c>
      <c r="Q113" s="100">
        <f t="shared" si="271"/>
        <v>-3.8708105369554606</v>
      </c>
      <c r="R113" s="92">
        <f t="shared" si="271"/>
        <v>-3.6975910243559569</v>
      </c>
      <c r="S113" s="92">
        <f t="shared" si="271"/>
        <v>-4.0525160462394378</v>
      </c>
      <c r="T113" s="101">
        <f t="shared" si="271"/>
        <v>-3.9828567280937426</v>
      </c>
      <c r="U113" s="92">
        <f t="shared" si="271"/>
        <v>-3.9828567280937426</v>
      </c>
      <c r="V113" s="92">
        <f t="shared" si="271"/>
        <v>-3.9828567280937426</v>
      </c>
      <c r="W113" s="92">
        <f t="shared" si="271"/>
        <v>-3.9789528833952379</v>
      </c>
      <c r="X113" s="92">
        <f t="shared" si="271"/>
        <v>-3.9789528833952379</v>
      </c>
      <c r="Y113" s="92">
        <f t="shared" si="271"/>
        <v>-3.9789528833952379</v>
      </c>
      <c r="Z113" s="92">
        <f t="shared" si="271"/>
        <v>-3.9789528833952379</v>
      </c>
      <c r="AA113" s="92">
        <f t="shared" si="271"/>
        <v>-3.9789528833952379</v>
      </c>
      <c r="AB113" s="92">
        <f t="shared" si="271"/>
        <v>-3.9242181284193864</v>
      </c>
      <c r="AC113" s="92">
        <f t="shared" si="271"/>
        <v>-3.9242181284193864</v>
      </c>
      <c r="AD113" s="92">
        <f t="shared" si="271"/>
        <v>-3.9242181284193864</v>
      </c>
      <c r="AE113" s="92">
        <f t="shared" si="271"/>
        <v>-3.9097886205621761</v>
      </c>
      <c r="AF113" s="92">
        <f t="shared" si="271"/>
        <v>-3.9097886205621761</v>
      </c>
      <c r="AG113" s="92">
        <f t="shared" si="271"/>
        <v>-3.9097886205621761</v>
      </c>
      <c r="AH113" s="92">
        <f t="shared" si="271"/>
        <v>-3.9097886205621761</v>
      </c>
      <c r="AI113" s="92">
        <f t="shared" si="271"/>
        <v>-3.9307003411273582</v>
      </c>
      <c r="AJ113" s="92">
        <f t="shared" si="271"/>
        <v>-3.9307003411273582</v>
      </c>
      <c r="AK113" s="92">
        <f t="shared" si="271"/>
        <v>-3.9307003411273582</v>
      </c>
      <c r="AL113" s="92">
        <f t="shared" si="271"/>
        <v>-3.9307003411273582</v>
      </c>
      <c r="AM113" s="92">
        <f t="shared" si="271"/>
        <v>-3.8447390972402689</v>
      </c>
      <c r="AN113" s="92">
        <f t="shared" si="271"/>
        <v>-3.8468861328152761</v>
      </c>
      <c r="AO113" s="92">
        <f t="shared" si="271"/>
        <v>-3.8468861328152761</v>
      </c>
      <c r="AP113" s="92">
        <f t="shared" si="271"/>
        <v>-3.8468861328152761</v>
      </c>
      <c r="AQ113" s="92">
        <f t="shared" si="271"/>
        <v>-3.5896040704345733</v>
      </c>
      <c r="AR113" s="92">
        <f t="shared" si="271"/>
        <v>-3.595654321952912</v>
      </c>
      <c r="AS113" s="92">
        <f t="shared" si="271"/>
        <v>-3.595654321952912</v>
      </c>
      <c r="AT113" s="92">
        <f t="shared" si="271"/>
        <v>-3.595654321952912</v>
      </c>
      <c r="AU113" s="92">
        <f t="shared" si="271"/>
        <v>-3.595654321952912</v>
      </c>
      <c r="AV113" s="92">
        <f t="shared" si="271"/>
        <v>-3.595654321952912</v>
      </c>
      <c r="AW113" s="92">
        <f t="shared" si="271"/>
        <v>-3.595654321952912</v>
      </c>
      <c r="AX113" s="92">
        <f t="shared" si="271"/>
        <v>-3.595654321952912</v>
      </c>
      <c r="AY113" s="92">
        <f t="shared" ref="AY113:BR113" si="272">IF(OR(AY18=0,AY22=0),"",(AY22-AY18)*100/AY18)</f>
        <v>-3.5942156459241459</v>
      </c>
      <c r="AZ113" s="92">
        <f t="shared" si="272"/>
        <v>-3.5942156459241459</v>
      </c>
      <c r="BA113" s="92">
        <f t="shared" si="272"/>
        <v>-3.5942156459241459</v>
      </c>
      <c r="BB113" s="92">
        <f t="shared" si="272"/>
        <v>-3.5942156459241459</v>
      </c>
      <c r="BC113" s="92">
        <f t="shared" si="272"/>
        <v>-3.5942156459241459</v>
      </c>
      <c r="BD113" s="92">
        <f t="shared" si="272"/>
        <v>-3.5942156459241459</v>
      </c>
      <c r="BE113" s="92">
        <f t="shared" si="272"/>
        <v>-3.5942156459241459</v>
      </c>
      <c r="BF113" s="92">
        <f t="shared" si="272"/>
        <v>-3.5942156459241459</v>
      </c>
      <c r="BG113" s="92">
        <f t="shared" si="272"/>
        <v>-3.5942156459241459</v>
      </c>
      <c r="BH113" s="92">
        <f t="shared" si="272"/>
        <v>-3.5942156459241459</v>
      </c>
      <c r="BI113" s="92">
        <f t="shared" si="272"/>
        <v>-3.5942156459241459</v>
      </c>
      <c r="BJ113" s="92">
        <f t="shared" si="272"/>
        <v>-3.5942156459241459</v>
      </c>
      <c r="BK113" s="92">
        <f t="shared" si="272"/>
        <v>-3.5942156459241459</v>
      </c>
      <c r="BL113" s="92">
        <f t="shared" si="272"/>
        <v>-3.5942156459241459</v>
      </c>
      <c r="BM113" s="92">
        <f t="shared" si="272"/>
        <v>-3.5942156459241459</v>
      </c>
      <c r="BN113" s="92">
        <f t="shared" si="272"/>
        <v>-3.5576510930132654</v>
      </c>
      <c r="BO113" s="92">
        <f t="shared" si="272"/>
        <v>-3.4290612944706269</v>
      </c>
      <c r="BP113" s="92">
        <f t="shared" si="272"/>
        <v>-3.4933561937419535</v>
      </c>
      <c r="BQ113" s="92">
        <f t="shared" si="272"/>
        <v>-3.4933561937419535</v>
      </c>
      <c r="BR113" s="92">
        <f t="shared" si="272"/>
        <v>-3.4933561937419535</v>
      </c>
      <c r="BS113" s="92">
        <f t="shared" ref="BS113:BZ113" si="273">IF(OR(BS18=0,BS22=0),"",(BS22-BS18)*100/BS18)</f>
        <v>-3.4933561937419535</v>
      </c>
      <c r="BT113" s="92">
        <f t="shared" si="273"/>
        <v>-3.4933561937419535</v>
      </c>
      <c r="BU113" s="92">
        <f t="shared" si="273"/>
        <v>-3.4933561937419535</v>
      </c>
      <c r="BV113" s="92">
        <f t="shared" si="273"/>
        <v>-3.4933561937419535</v>
      </c>
      <c r="BW113" s="92">
        <f t="shared" si="273"/>
        <v>-3.5576510930132654</v>
      </c>
      <c r="BX113" s="92">
        <f t="shared" si="273"/>
        <v>-3.5576510930132654</v>
      </c>
      <c r="BY113" s="92">
        <f t="shared" si="273"/>
        <v>-3.5576510930132654</v>
      </c>
      <c r="BZ113" s="92">
        <f t="shared" si="273"/>
        <v>-3.5576510930132654</v>
      </c>
      <c r="CA113" s="92">
        <f t="shared" ref="CA113:CD113" si="274">IF(OR(CA18=0,CA22=0),"",(CA22-CA18)*100/CA18)</f>
        <v>-3.5576510930132654</v>
      </c>
      <c r="CB113" s="92">
        <f t="shared" si="274"/>
        <v>-3.5576510930132654</v>
      </c>
      <c r="CC113" s="92">
        <f t="shared" si="274"/>
        <v>-3.5576510930132654</v>
      </c>
      <c r="CD113" s="92">
        <f t="shared" si="274"/>
        <v>-3.5576510930132654</v>
      </c>
      <c r="CE113" s="92">
        <f t="shared" ref="CE113:CH113" si="275">IF(OR(CE18=0,CE22=0),"",(CE22-CE18)*100/CE18)</f>
        <v>-3.5576510930132654</v>
      </c>
      <c r="CF113" s="92" t="str">
        <f t="shared" si="275"/>
        <v/>
      </c>
      <c r="CG113" s="92" t="str">
        <f t="shared" si="275"/>
        <v/>
      </c>
      <c r="CH113" s="92" t="str">
        <f t="shared" si="275"/>
        <v/>
      </c>
      <c r="DB113" s="79"/>
    </row>
    <row r="114" spans="1:106" x14ac:dyDescent="0.3">
      <c r="A114" s="49" t="s">
        <v>3</v>
      </c>
      <c r="B114" s="57"/>
      <c r="C114" s="92" t="str">
        <f t="shared" ref="C114:AX114" si="276">IF(OR(C19=0,C23=0),"",(C23-C19)*100/C19)</f>
        <v/>
      </c>
      <c r="D114" s="92" t="str">
        <f t="shared" si="276"/>
        <v/>
      </c>
      <c r="E114" s="92" t="str">
        <f t="shared" si="276"/>
        <v/>
      </c>
      <c r="F114" s="92" t="str">
        <f t="shared" si="276"/>
        <v/>
      </c>
      <c r="G114" s="92" t="str">
        <f t="shared" si="276"/>
        <v/>
      </c>
      <c r="H114" s="92" t="str">
        <f t="shared" si="276"/>
        <v/>
      </c>
      <c r="I114" s="92" t="str">
        <f t="shared" si="276"/>
        <v/>
      </c>
      <c r="J114" s="92" t="str">
        <f t="shared" si="276"/>
        <v/>
      </c>
      <c r="K114" s="92" t="str">
        <f t="shared" si="276"/>
        <v/>
      </c>
      <c r="L114" s="92" t="str">
        <f t="shared" si="276"/>
        <v/>
      </c>
      <c r="M114" s="92" t="str">
        <f t="shared" si="276"/>
        <v/>
      </c>
      <c r="N114" s="92" t="str">
        <f t="shared" si="276"/>
        <v/>
      </c>
      <c r="O114" s="92" t="str">
        <f t="shared" si="276"/>
        <v/>
      </c>
      <c r="P114" s="92" t="str">
        <f t="shared" si="276"/>
        <v/>
      </c>
      <c r="Q114" s="94">
        <f t="shared" si="276"/>
        <v>-6.0837757743343488</v>
      </c>
      <c r="R114" s="100">
        <f t="shared" si="276"/>
        <v>-5.7577024765404614</v>
      </c>
      <c r="S114" s="92">
        <f t="shared" si="276"/>
        <v>-6.0840330519647976</v>
      </c>
      <c r="T114" s="92">
        <f t="shared" si="276"/>
        <v>-6.0637408603792275</v>
      </c>
      <c r="U114" s="101">
        <f t="shared" si="276"/>
        <v>-6.0637408603792275</v>
      </c>
      <c r="V114" s="92">
        <f t="shared" si="276"/>
        <v>-6.0637408603792275</v>
      </c>
      <c r="W114" s="92">
        <f t="shared" si="276"/>
        <v>-6.0612721233307942</v>
      </c>
      <c r="X114" s="92">
        <f t="shared" si="276"/>
        <v>-6.0612721233307942</v>
      </c>
      <c r="Y114" s="92">
        <f t="shared" si="276"/>
        <v>-6.0612721233307942</v>
      </c>
      <c r="Z114" s="92">
        <f t="shared" si="276"/>
        <v>-6.0612721233307942</v>
      </c>
      <c r="AA114" s="92">
        <f t="shared" si="276"/>
        <v>-6.0612721233307942</v>
      </c>
      <c r="AB114" s="92">
        <f t="shared" si="276"/>
        <v>-5.9996199323562385</v>
      </c>
      <c r="AC114" s="92">
        <f t="shared" si="276"/>
        <v>-5.9996199323562385</v>
      </c>
      <c r="AD114" s="92">
        <f t="shared" si="276"/>
        <v>-5.9996199323562385</v>
      </c>
      <c r="AE114" s="92">
        <f t="shared" si="276"/>
        <v>-5.9832319266143204</v>
      </c>
      <c r="AF114" s="92">
        <f t="shared" si="276"/>
        <v>-5.9832319266143204</v>
      </c>
      <c r="AG114" s="92">
        <f t="shared" si="276"/>
        <v>-5.9832319266143204</v>
      </c>
      <c r="AH114" s="92">
        <f t="shared" si="276"/>
        <v>-5.9832319266143204</v>
      </c>
      <c r="AI114" s="92">
        <f t="shared" si="276"/>
        <v>-6.0068893336617224</v>
      </c>
      <c r="AJ114" s="92">
        <f t="shared" si="276"/>
        <v>-6.0068893336617224</v>
      </c>
      <c r="AK114" s="92">
        <f t="shared" si="276"/>
        <v>-6.0068893336617224</v>
      </c>
      <c r="AL114" s="92">
        <f t="shared" si="276"/>
        <v>-6.0068893336617055</v>
      </c>
      <c r="AM114" s="92">
        <f t="shared" si="276"/>
        <v>-5.9585841868712999</v>
      </c>
      <c r="AN114" s="92">
        <f t="shared" si="276"/>
        <v>-5.9574710977217116</v>
      </c>
      <c r="AO114" s="92">
        <f t="shared" si="276"/>
        <v>-5.9574710977217116</v>
      </c>
      <c r="AP114" s="92">
        <f t="shared" si="276"/>
        <v>-5.9574710977217116</v>
      </c>
      <c r="AQ114" s="92">
        <f t="shared" si="276"/>
        <v>-5.6838591929466391</v>
      </c>
      <c r="AR114" s="92">
        <f t="shared" si="276"/>
        <v>-5.7047864831905413</v>
      </c>
      <c r="AS114" s="92">
        <f t="shared" si="276"/>
        <v>-5.7047864831905413</v>
      </c>
      <c r="AT114" s="92">
        <f t="shared" si="276"/>
        <v>-5.7047864831905413</v>
      </c>
      <c r="AU114" s="92">
        <f t="shared" si="276"/>
        <v>-5.7047864831905413</v>
      </c>
      <c r="AV114" s="92">
        <f t="shared" si="276"/>
        <v>-5.7047864831905413</v>
      </c>
      <c r="AW114" s="92">
        <f t="shared" si="276"/>
        <v>-5.7047864831905413</v>
      </c>
      <c r="AX114" s="92">
        <f t="shared" si="276"/>
        <v>-5.7047864831905413</v>
      </c>
      <c r="AY114" s="92">
        <f t="shared" ref="AY114:BR114" si="277">IF(OR(AY19=0,AY23=0),"",(AY23-AY19)*100/AY19)</f>
        <v>-5.8768185721413877</v>
      </c>
      <c r="AZ114" s="92">
        <f t="shared" si="277"/>
        <v>-5.8768185721413877</v>
      </c>
      <c r="BA114" s="92">
        <f t="shared" si="277"/>
        <v>-5.8768185721413877</v>
      </c>
      <c r="BB114" s="92">
        <f t="shared" si="277"/>
        <v>-5.8768185721413877</v>
      </c>
      <c r="BC114" s="92">
        <f t="shared" si="277"/>
        <v>-5.8768185721413877</v>
      </c>
      <c r="BD114" s="92">
        <f t="shared" si="277"/>
        <v>-5.8768185721413877</v>
      </c>
      <c r="BE114" s="92">
        <f t="shared" si="277"/>
        <v>-5.8768185721413877</v>
      </c>
      <c r="BF114" s="92">
        <f t="shared" si="277"/>
        <v>-5.8768185721413877</v>
      </c>
      <c r="BG114" s="92">
        <f t="shared" si="277"/>
        <v>-5.8768185721413877</v>
      </c>
      <c r="BH114" s="92">
        <f t="shared" si="277"/>
        <v>-5.8768185721413877</v>
      </c>
      <c r="BI114" s="92">
        <f t="shared" si="277"/>
        <v>-5.8768185721413877</v>
      </c>
      <c r="BJ114" s="92">
        <f t="shared" si="277"/>
        <v>-5.8768185721413877</v>
      </c>
      <c r="BK114" s="92">
        <f t="shared" si="277"/>
        <v>-5.8768185721413877</v>
      </c>
      <c r="BL114" s="92">
        <f t="shared" si="277"/>
        <v>-5.8768185721413877</v>
      </c>
      <c r="BM114" s="92">
        <f t="shared" si="277"/>
        <v>-5.8768185721413877</v>
      </c>
      <c r="BN114" s="92">
        <f t="shared" si="277"/>
        <v>-5.8224163027656273</v>
      </c>
      <c r="BO114" s="92">
        <f t="shared" si="277"/>
        <v>-5.676855895196498</v>
      </c>
      <c r="BP114" s="92">
        <f t="shared" si="277"/>
        <v>-5.7496360989810711</v>
      </c>
      <c r="BQ114" s="92">
        <f t="shared" si="277"/>
        <v>-5.7496360989810711</v>
      </c>
      <c r="BR114" s="92">
        <f t="shared" si="277"/>
        <v>-5.7496360989810711</v>
      </c>
      <c r="BS114" s="92">
        <f t="shared" ref="BS114:BZ114" si="278">IF(OR(BS19=0,BS23=0),"",(BS23-BS19)*100/BS19)</f>
        <v>-5.7496360989810711</v>
      </c>
      <c r="BT114" s="92">
        <f t="shared" si="278"/>
        <v>-5.7496360989810711</v>
      </c>
      <c r="BU114" s="92">
        <f t="shared" si="278"/>
        <v>-5.7496360989810711</v>
      </c>
      <c r="BV114" s="92">
        <f t="shared" si="278"/>
        <v>-5.7496360989810711</v>
      </c>
      <c r="BW114" s="92">
        <f t="shared" si="278"/>
        <v>-5.7496360989810711</v>
      </c>
      <c r="BX114" s="92">
        <f t="shared" si="278"/>
        <v>-5.7496360989810711</v>
      </c>
      <c r="BY114" s="92">
        <f t="shared" si="278"/>
        <v>-5.7496360989810711</v>
      </c>
      <c r="BZ114" s="92">
        <f t="shared" si="278"/>
        <v>-5.7496360989810711</v>
      </c>
      <c r="CA114" s="92">
        <f t="shared" ref="CA114:CD114" si="279">IF(OR(CA19=0,CA23=0),"",(CA23-CA19)*100/CA19)</f>
        <v>-5.7496360989810711</v>
      </c>
      <c r="CB114" s="92">
        <f t="shared" si="279"/>
        <v>-5.7496360989810711</v>
      </c>
      <c r="CC114" s="92">
        <f t="shared" si="279"/>
        <v>-5.7496360989810711</v>
      </c>
      <c r="CD114" s="92">
        <f t="shared" si="279"/>
        <v>-5.7496360989810711</v>
      </c>
      <c r="CE114" s="92">
        <f t="shared" ref="CE114:CH114" si="280">IF(OR(CE19=0,CE23=0),"",(CE23-CE19)*100/CE19)</f>
        <v>-5.7496360989810711</v>
      </c>
      <c r="CF114" s="92" t="str">
        <f t="shared" si="280"/>
        <v/>
      </c>
      <c r="CG114" s="92" t="str">
        <f t="shared" si="280"/>
        <v/>
      </c>
      <c r="CH114" s="92" t="str">
        <f t="shared" si="280"/>
        <v/>
      </c>
      <c r="CI114" s="1"/>
      <c r="DB114" s="79"/>
    </row>
    <row r="115" spans="1:106" x14ac:dyDescent="0.3">
      <c r="A115" s="50" t="s">
        <v>4</v>
      </c>
      <c r="B115" s="58"/>
      <c r="C115" s="99" t="str">
        <f t="shared" ref="C115:AX115" si="281">IF(OR(C20=0,C24=0),"",(C24-C20)*100/C20)</f>
        <v/>
      </c>
      <c r="D115" s="99" t="str">
        <f t="shared" si="281"/>
        <v/>
      </c>
      <c r="E115" s="99" t="str">
        <f t="shared" si="281"/>
        <v/>
      </c>
      <c r="F115" s="99" t="str">
        <f t="shared" si="281"/>
        <v/>
      </c>
      <c r="G115" s="99" t="str">
        <f t="shared" si="281"/>
        <v/>
      </c>
      <c r="H115" s="99" t="str">
        <f t="shared" si="281"/>
        <v/>
      </c>
      <c r="I115" s="99" t="str">
        <f t="shared" si="281"/>
        <v/>
      </c>
      <c r="J115" s="99" t="str">
        <f t="shared" si="281"/>
        <v/>
      </c>
      <c r="K115" s="99" t="str">
        <f t="shared" si="281"/>
        <v/>
      </c>
      <c r="L115" s="99" t="str">
        <f t="shared" si="281"/>
        <v/>
      </c>
      <c r="M115" s="99" t="str">
        <f t="shared" si="281"/>
        <v/>
      </c>
      <c r="N115" s="99" t="str">
        <f t="shared" si="281"/>
        <v/>
      </c>
      <c r="O115" s="99" t="str">
        <f t="shared" si="281"/>
        <v/>
      </c>
      <c r="P115" s="99" t="str">
        <f t="shared" si="281"/>
        <v/>
      </c>
      <c r="Q115" s="99" t="str">
        <f t="shared" si="281"/>
        <v/>
      </c>
      <c r="R115" s="102">
        <f t="shared" si="281"/>
        <v>-5.4265057775391945</v>
      </c>
      <c r="S115" s="93">
        <f t="shared" si="281"/>
        <v>-5.5327518635389623</v>
      </c>
      <c r="T115" s="99">
        <f t="shared" si="281"/>
        <v>-4.8583277192674652</v>
      </c>
      <c r="U115" s="99">
        <f t="shared" si="281"/>
        <v>-4.8583277192674652</v>
      </c>
      <c r="V115" s="103">
        <f t="shared" si="281"/>
        <v>-4.8583277192674652</v>
      </c>
      <c r="W115" s="99">
        <f t="shared" si="281"/>
        <v>-4.8615568241316316</v>
      </c>
      <c r="X115" s="99">
        <f t="shared" si="281"/>
        <v>-4.8615568241316316</v>
      </c>
      <c r="Y115" s="99">
        <f t="shared" si="281"/>
        <v>-4.8615568241316316</v>
      </c>
      <c r="Z115" s="99">
        <f t="shared" si="281"/>
        <v>-4.8615568241316316</v>
      </c>
      <c r="AA115" s="99">
        <f t="shared" si="281"/>
        <v>-4.8615568241316316</v>
      </c>
      <c r="AB115" s="99">
        <f t="shared" si="281"/>
        <v>-4.8053821072900451</v>
      </c>
      <c r="AC115" s="99">
        <f t="shared" si="281"/>
        <v>-4.8053821072900451</v>
      </c>
      <c r="AD115" s="99">
        <f t="shared" si="281"/>
        <v>-4.8053821072900451</v>
      </c>
      <c r="AE115" s="99">
        <f t="shared" si="281"/>
        <v>-4.795082373791689</v>
      </c>
      <c r="AF115" s="99">
        <f t="shared" si="281"/>
        <v>-4.795082373791689</v>
      </c>
      <c r="AG115" s="99">
        <f t="shared" si="281"/>
        <v>-4.795082373791689</v>
      </c>
      <c r="AH115" s="99">
        <f t="shared" si="281"/>
        <v>-4.795082373791689</v>
      </c>
      <c r="AI115" s="99">
        <f t="shared" si="281"/>
        <v>-4.8153537214463382</v>
      </c>
      <c r="AJ115" s="99">
        <f t="shared" si="281"/>
        <v>-4.8153537214463382</v>
      </c>
      <c r="AK115" s="99">
        <f t="shared" si="281"/>
        <v>-4.8153537214463382</v>
      </c>
      <c r="AL115" s="99">
        <f t="shared" si="281"/>
        <v>-4.8153537214463098</v>
      </c>
      <c r="AM115" s="99">
        <f t="shared" si="281"/>
        <v>-4.9065127851248409</v>
      </c>
      <c r="AN115" s="99">
        <f t="shared" si="281"/>
        <v>-4.9056963759209866</v>
      </c>
      <c r="AO115" s="99">
        <f t="shared" si="281"/>
        <v>-4.9056963759209866</v>
      </c>
      <c r="AP115" s="99">
        <f t="shared" si="281"/>
        <v>-4.9056963759209866</v>
      </c>
      <c r="AQ115" s="99">
        <f t="shared" si="281"/>
        <v>-4.5910581467074696</v>
      </c>
      <c r="AR115" s="99">
        <f t="shared" si="281"/>
        <v>-4.5819926555011925</v>
      </c>
      <c r="AS115" s="99">
        <f t="shared" si="281"/>
        <v>-4.5819926555011925</v>
      </c>
      <c r="AT115" s="99">
        <f t="shared" si="281"/>
        <v>-4.5819926555011925</v>
      </c>
      <c r="AU115" s="99">
        <f t="shared" si="281"/>
        <v>-4.5819926555011925</v>
      </c>
      <c r="AV115" s="99">
        <f t="shared" si="281"/>
        <v>-4.5819926555011925</v>
      </c>
      <c r="AW115" s="99">
        <f t="shared" si="281"/>
        <v>-4.5819926555011925</v>
      </c>
      <c r="AX115" s="99">
        <f t="shared" si="281"/>
        <v>-4.5819926555011925</v>
      </c>
      <c r="AY115" s="99">
        <f t="shared" ref="AY115:BR115" si="282">IF(OR(AY20=0,AY24=0),"",(AY24-AY20)*100/AY20)</f>
        <v>-4.7643026114174969</v>
      </c>
      <c r="AZ115" s="99">
        <f t="shared" si="282"/>
        <v>-4.7643026114174969</v>
      </c>
      <c r="BA115" s="99">
        <f t="shared" si="282"/>
        <v>-4.7643026114174969</v>
      </c>
      <c r="BB115" s="99">
        <f t="shared" si="282"/>
        <v>-4.7643026114174969</v>
      </c>
      <c r="BC115" s="99">
        <f t="shared" si="282"/>
        <v>-4.7643026114174969</v>
      </c>
      <c r="BD115" s="99">
        <f t="shared" si="282"/>
        <v>-4.7643026114174969</v>
      </c>
      <c r="BE115" s="99">
        <f t="shared" si="282"/>
        <v>-4.7643026114174969</v>
      </c>
      <c r="BF115" s="99">
        <f t="shared" si="282"/>
        <v>-4.7643026114174969</v>
      </c>
      <c r="BG115" s="99">
        <f t="shared" si="282"/>
        <v>-4.7643026114174969</v>
      </c>
      <c r="BH115" s="99">
        <f t="shared" si="282"/>
        <v>-4.7643026114174969</v>
      </c>
      <c r="BI115" s="99">
        <f t="shared" si="282"/>
        <v>-4.7643026114174969</v>
      </c>
      <c r="BJ115" s="99">
        <f t="shared" si="282"/>
        <v>-4.7643026114174969</v>
      </c>
      <c r="BK115" s="99">
        <f t="shared" si="282"/>
        <v>-4.7643026114174969</v>
      </c>
      <c r="BL115" s="99">
        <f t="shared" si="282"/>
        <v>-4.7643026114174969</v>
      </c>
      <c r="BM115" s="99">
        <f t="shared" si="282"/>
        <v>-4.7643026114174969</v>
      </c>
      <c r="BN115" s="99">
        <f t="shared" si="282"/>
        <v>-4.7766749379652653</v>
      </c>
      <c r="BO115" s="99">
        <f t="shared" si="282"/>
        <v>-4.7146401985111686</v>
      </c>
      <c r="BP115" s="99">
        <f t="shared" si="282"/>
        <v>-4.7766749379652653</v>
      </c>
      <c r="BQ115" s="99">
        <f t="shared" si="282"/>
        <v>-4.7766749379652653</v>
      </c>
      <c r="BR115" s="99">
        <f t="shared" si="282"/>
        <v>-4.7766749379652653</v>
      </c>
      <c r="BS115" s="99">
        <f t="shared" ref="BS115:BZ115" si="283">IF(OR(BS20=0,BS24=0),"",(BS24-BS20)*100/BS20)</f>
        <v>-4.7766749379652653</v>
      </c>
      <c r="BT115" s="99">
        <f t="shared" si="283"/>
        <v>-4.7766749379652653</v>
      </c>
      <c r="BU115" s="99">
        <f t="shared" si="283"/>
        <v>-4.7766749379652653</v>
      </c>
      <c r="BV115" s="99">
        <f t="shared" si="283"/>
        <v>-4.7766749379652653</v>
      </c>
      <c r="BW115" s="99">
        <f t="shared" si="283"/>
        <v>-4.7766749379652653</v>
      </c>
      <c r="BX115" s="99">
        <f t="shared" si="283"/>
        <v>-4.7766749379652653</v>
      </c>
      <c r="BY115" s="99">
        <f t="shared" si="283"/>
        <v>-4.7766749379652653</v>
      </c>
      <c r="BZ115" s="99">
        <f t="shared" si="283"/>
        <v>-4.7766749379652653</v>
      </c>
      <c r="CA115" s="99">
        <f t="shared" ref="CA115:CD115" si="284">IF(OR(CA20=0,CA24=0),"",(CA24-CA20)*100/CA20)</f>
        <v>-4.7766749379652653</v>
      </c>
      <c r="CB115" s="99">
        <f t="shared" si="284"/>
        <v>-4.7766749379652653</v>
      </c>
      <c r="CC115" s="99">
        <f t="shared" si="284"/>
        <v>-4.7766749379652653</v>
      </c>
      <c r="CD115" s="99">
        <f t="shared" si="284"/>
        <v>-4.7766749379652653</v>
      </c>
      <c r="CE115" s="99">
        <f t="shared" ref="CE115:CH115" si="285">IF(OR(CE20=0,CE24=0),"",(CE24-CE20)*100/CE20)</f>
        <v>-4.7766749379652653</v>
      </c>
      <c r="CF115" s="99" t="str">
        <f t="shared" si="285"/>
        <v/>
      </c>
      <c r="CG115" s="99" t="str">
        <f t="shared" si="285"/>
        <v/>
      </c>
      <c r="CH115" s="99" t="str">
        <f t="shared" si="285"/>
        <v/>
      </c>
      <c r="DB115" s="79"/>
    </row>
    <row r="116" spans="1:106" x14ac:dyDescent="0.3">
      <c r="A116" s="51" t="s">
        <v>5</v>
      </c>
      <c r="B116" s="56"/>
      <c r="C116" s="92" t="str">
        <f t="shared" ref="C116:AX116" si="286">IF(OR(C21=0,C25=0),"",(C25-C21)*100/C21)</f>
        <v/>
      </c>
      <c r="D116" s="92" t="str">
        <f t="shared" si="286"/>
        <v/>
      </c>
      <c r="E116" s="92" t="str">
        <f t="shared" si="286"/>
        <v/>
      </c>
      <c r="F116" s="92" t="str">
        <f t="shared" si="286"/>
        <v/>
      </c>
      <c r="G116" s="92" t="str">
        <f t="shared" si="286"/>
        <v/>
      </c>
      <c r="H116" s="92" t="str">
        <f t="shared" si="286"/>
        <v/>
      </c>
      <c r="I116" s="92" t="str">
        <f t="shared" si="286"/>
        <v/>
      </c>
      <c r="J116" s="92" t="str">
        <f t="shared" si="286"/>
        <v/>
      </c>
      <c r="K116" s="92" t="str">
        <f t="shared" si="286"/>
        <v/>
      </c>
      <c r="L116" s="92" t="str">
        <f t="shared" si="286"/>
        <v/>
      </c>
      <c r="M116" s="92" t="str">
        <f t="shared" si="286"/>
        <v/>
      </c>
      <c r="N116" s="92" t="str">
        <f t="shared" si="286"/>
        <v/>
      </c>
      <c r="O116" s="104" t="str">
        <f t="shared" si="286"/>
        <v/>
      </c>
      <c r="P116" s="104" t="str">
        <f t="shared" si="286"/>
        <v/>
      </c>
      <c r="Q116" s="104" t="str">
        <f t="shared" si="286"/>
        <v/>
      </c>
      <c r="R116" s="104" t="str">
        <f t="shared" si="286"/>
        <v/>
      </c>
      <c r="S116" s="105">
        <f t="shared" si="286"/>
        <v>-3.9386397568554399</v>
      </c>
      <c r="T116" s="106">
        <f t="shared" si="286"/>
        <v>-4.2815426557378116</v>
      </c>
      <c r="U116" s="104">
        <f t="shared" si="286"/>
        <v>-4.2906179093293613</v>
      </c>
      <c r="V116" s="104">
        <f t="shared" si="286"/>
        <v>-4.2921246404437836</v>
      </c>
      <c r="W116" s="91">
        <f t="shared" si="286"/>
        <v>-4.287286228473981</v>
      </c>
      <c r="X116" s="104">
        <f t="shared" si="286"/>
        <v>-4.3192756626594662</v>
      </c>
      <c r="Y116" s="104">
        <f t="shared" si="286"/>
        <v>-4.3192756626594662</v>
      </c>
      <c r="Z116" s="92">
        <f t="shared" si="286"/>
        <v>-4.3192756626594662</v>
      </c>
      <c r="AA116" s="92">
        <f t="shared" si="286"/>
        <v>-4.3192756626594662</v>
      </c>
      <c r="AB116" s="92">
        <f t="shared" si="286"/>
        <v>-4.3080027673933303</v>
      </c>
      <c r="AC116" s="92">
        <f t="shared" si="286"/>
        <v>-4.3080027673933303</v>
      </c>
      <c r="AD116" s="92">
        <f t="shared" si="286"/>
        <v>-4.3080027673933303</v>
      </c>
      <c r="AE116" s="92">
        <f t="shared" si="286"/>
        <v>-4.3815336030556846</v>
      </c>
      <c r="AF116" s="92">
        <f t="shared" si="286"/>
        <v>-4.3815336030556846</v>
      </c>
      <c r="AG116" s="92">
        <f t="shared" si="286"/>
        <v>-4.3815336030556846</v>
      </c>
      <c r="AH116" s="92">
        <f t="shared" si="286"/>
        <v>-4.3815336030556846</v>
      </c>
      <c r="AI116" s="92">
        <f t="shared" si="286"/>
        <v>-4.3649929523325852</v>
      </c>
      <c r="AJ116" s="92">
        <f t="shared" si="286"/>
        <v>-4.3649929523325852</v>
      </c>
      <c r="AK116" s="92">
        <f t="shared" si="286"/>
        <v>-4.3649929523325852</v>
      </c>
      <c r="AL116" s="92">
        <f t="shared" si="286"/>
        <v>-4.3649929523326003</v>
      </c>
      <c r="AM116" s="92">
        <f t="shared" si="286"/>
        <v>-4.1744059011356622</v>
      </c>
      <c r="AN116" s="92">
        <f t="shared" si="286"/>
        <v>-4.1187401575112306</v>
      </c>
      <c r="AO116" s="92">
        <f t="shared" si="286"/>
        <v>-4.1187401575112306</v>
      </c>
      <c r="AP116" s="92">
        <f t="shared" si="286"/>
        <v>-4.1187401575112306</v>
      </c>
      <c r="AQ116" s="92">
        <f t="shared" si="286"/>
        <v>-4.1929742798332388</v>
      </c>
      <c r="AR116" s="92">
        <f t="shared" si="286"/>
        <v>-4.206080893746047</v>
      </c>
      <c r="AS116" s="92">
        <f t="shared" si="286"/>
        <v>-4.206080893746047</v>
      </c>
      <c r="AT116" s="92">
        <f t="shared" si="286"/>
        <v>-4.206080893746047</v>
      </c>
      <c r="AU116" s="92">
        <f t="shared" si="286"/>
        <v>-4.206080893746047</v>
      </c>
      <c r="AV116" s="92">
        <f t="shared" si="286"/>
        <v>-4.206080893746047</v>
      </c>
      <c r="AW116" s="92">
        <f t="shared" si="286"/>
        <v>-4.206080893746047</v>
      </c>
      <c r="AX116" s="92">
        <f t="shared" si="286"/>
        <v>-4.206080893746047</v>
      </c>
      <c r="AY116" s="92">
        <f t="shared" ref="AY116:BR116" si="287">IF(OR(AY21=0,AY25=0),"",(AY25-AY21)*100/AY21)</f>
        <v>-4.7921798527553214</v>
      </c>
      <c r="AZ116" s="92">
        <f t="shared" si="287"/>
        <v>-4.7921798527553214</v>
      </c>
      <c r="BA116" s="92">
        <f t="shared" si="287"/>
        <v>-4.7921798527553214</v>
      </c>
      <c r="BB116" s="92">
        <f t="shared" si="287"/>
        <v>-4.7921798527553214</v>
      </c>
      <c r="BC116" s="92">
        <f t="shared" si="287"/>
        <v>-4.7921798527553214</v>
      </c>
      <c r="BD116" s="92">
        <f t="shared" si="287"/>
        <v>-4.7921798527553214</v>
      </c>
      <c r="BE116" s="92">
        <f t="shared" si="287"/>
        <v>-4.7921798527553214</v>
      </c>
      <c r="BF116" s="92">
        <f t="shared" si="287"/>
        <v>-4.7921798527553214</v>
      </c>
      <c r="BG116" s="92">
        <f t="shared" si="287"/>
        <v>-4.7921798527553214</v>
      </c>
      <c r="BH116" s="92">
        <f t="shared" si="287"/>
        <v>-4.7921798527553214</v>
      </c>
      <c r="BI116" s="92">
        <f t="shared" si="287"/>
        <v>-4.7921798527553214</v>
      </c>
      <c r="BJ116" s="92">
        <f t="shared" si="287"/>
        <v>-4.7921798527553214</v>
      </c>
      <c r="BK116" s="92">
        <f t="shared" si="287"/>
        <v>-4.7921798527553214</v>
      </c>
      <c r="BL116" s="92">
        <f t="shared" si="287"/>
        <v>-4.7921798527553214</v>
      </c>
      <c r="BM116" s="92">
        <f t="shared" si="287"/>
        <v>-4.7921798527553214</v>
      </c>
      <c r="BN116" s="92">
        <f t="shared" si="287"/>
        <v>-4.8197820620284935</v>
      </c>
      <c r="BO116" s="92">
        <f t="shared" si="287"/>
        <v>-4.9393051485977386</v>
      </c>
      <c r="BP116" s="92">
        <f t="shared" si="287"/>
        <v>-4.9455155071248944</v>
      </c>
      <c r="BQ116" s="92">
        <f t="shared" si="287"/>
        <v>-4.9455155071248944</v>
      </c>
      <c r="BR116" s="92">
        <f t="shared" si="287"/>
        <v>-4.9455155071248944</v>
      </c>
      <c r="BS116" s="92">
        <f t="shared" ref="BS116:BZ116" si="288">IF(OR(BS21=0,BS25=0),"",(BS25-BS21)*100/BS21)</f>
        <v>-4.9455155071248944</v>
      </c>
      <c r="BT116" s="92">
        <f t="shared" si="288"/>
        <v>-4.9455155071248944</v>
      </c>
      <c r="BU116" s="92">
        <f t="shared" si="288"/>
        <v>-4.9455155071248944</v>
      </c>
      <c r="BV116" s="92">
        <f t="shared" si="288"/>
        <v>-4.9455155071248944</v>
      </c>
      <c r="BW116" s="92">
        <f t="shared" si="288"/>
        <v>-4.9455155071248944</v>
      </c>
      <c r="BX116" s="92">
        <f t="shared" si="288"/>
        <v>-4.9455155071248944</v>
      </c>
      <c r="BY116" s="92">
        <f t="shared" si="288"/>
        <v>-4.9455155071248944</v>
      </c>
      <c r="BZ116" s="92">
        <f t="shared" si="288"/>
        <v>-4.9455155071248944</v>
      </c>
      <c r="CA116" s="92">
        <f t="shared" ref="CA116:CD116" si="289">IF(OR(CA21=0,CA25=0),"",(CA25-CA21)*100/CA21)</f>
        <v>-4.9455155071248944</v>
      </c>
      <c r="CB116" s="92">
        <f t="shared" si="289"/>
        <v>-4.9455155071248944</v>
      </c>
      <c r="CC116" s="92">
        <f t="shared" si="289"/>
        <v>-4.9455155071248944</v>
      </c>
      <c r="CD116" s="92">
        <f t="shared" si="289"/>
        <v>-4.9455155071248944</v>
      </c>
      <c r="CE116" s="92">
        <f t="shared" ref="CE116:CH116" si="290">IF(OR(CE21=0,CE25=0),"",(CE25-CE21)*100/CE21)</f>
        <v>-4.9455155071248944</v>
      </c>
      <c r="CF116" s="92" t="str">
        <f t="shared" si="290"/>
        <v/>
      </c>
      <c r="CG116" s="92" t="str">
        <f t="shared" si="290"/>
        <v/>
      </c>
      <c r="CH116" s="92" t="str">
        <f t="shared" si="290"/>
        <v/>
      </c>
      <c r="DB116" s="79"/>
    </row>
    <row r="117" spans="1:106" x14ac:dyDescent="0.3">
      <c r="A117" s="49" t="s">
        <v>6</v>
      </c>
      <c r="B117" s="59"/>
      <c r="C117" s="92" t="str">
        <f t="shared" ref="C117:AX117" si="291">IF(OR(C22=0,C26=0),"",(C26-C22)*100/C22)</f>
        <v/>
      </c>
      <c r="D117" s="92" t="str">
        <f t="shared" si="291"/>
        <v/>
      </c>
      <c r="E117" s="92" t="str">
        <f t="shared" si="291"/>
        <v/>
      </c>
      <c r="F117" s="92" t="str">
        <f t="shared" si="291"/>
        <v/>
      </c>
      <c r="G117" s="92" t="str">
        <f t="shared" si="291"/>
        <v/>
      </c>
      <c r="H117" s="92" t="str">
        <f t="shared" si="291"/>
        <v/>
      </c>
      <c r="I117" s="92" t="str">
        <f t="shared" si="291"/>
        <v/>
      </c>
      <c r="J117" s="92" t="str">
        <f t="shared" si="291"/>
        <v/>
      </c>
      <c r="K117" s="92" t="str">
        <f t="shared" si="291"/>
        <v/>
      </c>
      <c r="L117" s="92" t="str">
        <f t="shared" si="291"/>
        <v/>
      </c>
      <c r="M117" s="92" t="str">
        <f t="shared" si="291"/>
        <v/>
      </c>
      <c r="N117" s="92" t="str">
        <f t="shared" si="291"/>
        <v/>
      </c>
      <c r="O117" s="92" t="str">
        <f t="shared" si="291"/>
        <v/>
      </c>
      <c r="P117" s="92" t="str">
        <f t="shared" si="291"/>
        <v/>
      </c>
      <c r="Q117" s="92" t="str">
        <f t="shared" si="291"/>
        <v/>
      </c>
      <c r="R117" s="92" t="str">
        <f t="shared" si="291"/>
        <v/>
      </c>
      <c r="S117" s="92" t="str">
        <f t="shared" si="291"/>
        <v/>
      </c>
      <c r="T117" s="94">
        <f t="shared" si="291"/>
        <v>-2.3001252745153149</v>
      </c>
      <c r="U117" s="100">
        <f t="shared" si="291"/>
        <v>-2.2216812468366687</v>
      </c>
      <c r="V117" s="92">
        <f t="shared" si="291"/>
        <v>-2.015857596093003</v>
      </c>
      <c r="W117" s="92">
        <f t="shared" si="291"/>
        <v>-2.0149655270865856</v>
      </c>
      <c r="X117" s="101">
        <f t="shared" si="291"/>
        <v>-2.1042246390268211</v>
      </c>
      <c r="Y117" s="92">
        <f t="shared" si="291"/>
        <v>-2.1042246390268211</v>
      </c>
      <c r="Z117" s="92">
        <f t="shared" si="291"/>
        <v>-2.1042246390268211</v>
      </c>
      <c r="AA117" s="92">
        <f t="shared" si="291"/>
        <v>-2.1042246390268211</v>
      </c>
      <c r="AB117" s="92">
        <f t="shared" si="291"/>
        <v>-2.0963862239033371</v>
      </c>
      <c r="AC117" s="92">
        <f t="shared" si="291"/>
        <v>-2.0963862239033371</v>
      </c>
      <c r="AD117" s="92">
        <f t="shared" si="291"/>
        <v>-2.0963862239033371</v>
      </c>
      <c r="AE117" s="92">
        <f t="shared" si="291"/>
        <v>-2.1328442063388744</v>
      </c>
      <c r="AF117" s="92">
        <f t="shared" si="291"/>
        <v>-2.1328442063388744</v>
      </c>
      <c r="AG117" s="92">
        <f t="shared" si="291"/>
        <v>-2.1328442063388744</v>
      </c>
      <c r="AH117" s="92">
        <f t="shared" si="291"/>
        <v>-2.1328442063388744</v>
      </c>
      <c r="AI117" s="92">
        <f t="shared" si="291"/>
        <v>-2.1149293249026617</v>
      </c>
      <c r="AJ117" s="92">
        <f t="shared" si="291"/>
        <v>-2.1149293249026617</v>
      </c>
      <c r="AK117" s="92">
        <f t="shared" si="291"/>
        <v>-2.1149293249026617</v>
      </c>
      <c r="AL117" s="92">
        <f t="shared" si="291"/>
        <v>-2.1149293249026617</v>
      </c>
      <c r="AM117" s="92">
        <f t="shared" si="291"/>
        <v>-2.3391483209015487</v>
      </c>
      <c r="AN117" s="92">
        <f t="shared" si="291"/>
        <v>-2.3419078733113694</v>
      </c>
      <c r="AO117" s="92">
        <f t="shared" si="291"/>
        <v>-2.3419078733113694</v>
      </c>
      <c r="AP117" s="92">
        <f t="shared" si="291"/>
        <v>-2.3419078733113694</v>
      </c>
      <c r="AQ117" s="92">
        <f t="shared" si="291"/>
        <v>-2.4185750283845415</v>
      </c>
      <c r="AR117" s="92">
        <f t="shared" si="291"/>
        <v>-2.4124509044102154</v>
      </c>
      <c r="AS117" s="92">
        <f t="shared" si="291"/>
        <v>-2.4124509044102154</v>
      </c>
      <c r="AT117" s="92">
        <f t="shared" si="291"/>
        <v>-2.4124509044102154</v>
      </c>
      <c r="AU117" s="92">
        <f t="shared" si="291"/>
        <v>-2.4124509044102154</v>
      </c>
      <c r="AV117" s="92">
        <f t="shared" si="291"/>
        <v>-2.4124509044102154</v>
      </c>
      <c r="AW117" s="92">
        <f t="shared" si="291"/>
        <v>-2.4124509044102154</v>
      </c>
      <c r="AX117" s="92">
        <f t="shared" si="291"/>
        <v>-2.4124509044102154</v>
      </c>
      <c r="AY117" s="92">
        <f t="shared" ref="AY117:BR117" si="292">IF(OR(AY22=0,AY26=0),"",(AY26-AY22)*100/AY22)</f>
        <v>-2.9682963037351096</v>
      </c>
      <c r="AZ117" s="92">
        <f t="shared" si="292"/>
        <v>-2.9682963037351096</v>
      </c>
      <c r="BA117" s="92">
        <f t="shared" si="292"/>
        <v>-2.9682963037351096</v>
      </c>
      <c r="BB117" s="92">
        <f t="shared" si="292"/>
        <v>-2.9682963037351096</v>
      </c>
      <c r="BC117" s="92">
        <f t="shared" si="292"/>
        <v>-2.9682963037351096</v>
      </c>
      <c r="BD117" s="92">
        <f t="shared" si="292"/>
        <v>-2.9682963037351096</v>
      </c>
      <c r="BE117" s="92">
        <f t="shared" si="292"/>
        <v>-2.9682963037351096</v>
      </c>
      <c r="BF117" s="92">
        <f t="shared" si="292"/>
        <v>-2.9682963037351096</v>
      </c>
      <c r="BG117" s="92">
        <f t="shared" si="292"/>
        <v>-2.9682963037351096</v>
      </c>
      <c r="BH117" s="92">
        <f t="shared" si="292"/>
        <v>-2.9682963037351096</v>
      </c>
      <c r="BI117" s="92">
        <f t="shared" si="292"/>
        <v>-2.9682963037351096</v>
      </c>
      <c r="BJ117" s="92">
        <f t="shared" si="292"/>
        <v>-2.9682963037351096</v>
      </c>
      <c r="BK117" s="92">
        <f t="shared" si="292"/>
        <v>-2.9682963037351096</v>
      </c>
      <c r="BL117" s="92">
        <f t="shared" si="292"/>
        <v>-2.9682963037351096</v>
      </c>
      <c r="BM117" s="92">
        <f t="shared" si="292"/>
        <v>-2.9682963037351096</v>
      </c>
      <c r="BN117" s="92">
        <f t="shared" si="292"/>
        <v>-2.977777777777785</v>
      </c>
      <c r="BO117" s="92">
        <f t="shared" si="292"/>
        <v>-2.9738126941855221</v>
      </c>
      <c r="BP117" s="92">
        <f t="shared" si="292"/>
        <v>-2.9091716633355431</v>
      </c>
      <c r="BQ117" s="92">
        <f t="shared" si="292"/>
        <v>-2.9091716633355431</v>
      </c>
      <c r="BR117" s="92">
        <f t="shared" si="292"/>
        <v>-2.9091716633355431</v>
      </c>
      <c r="BS117" s="92">
        <f t="shared" ref="BS117:BZ117" si="293">IF(OR(BS22=0,BS26=0),"",(BS26-BS22)*100/BS22)</f>
        <v>-2.9091716633355431</v>
      </c>
      <c r="BT117" s="92">
        <f t="shared" si="293"/>
        <v>-2.9091716633355431</v>
      </c>
      <c r="BU117" s="92">
        <f t="shared" si="293"/>
        <v>-2.9091716633355431</v>
      </c>
      <c r="BV117" s="92">
        <f t="shared" si="293"/>
        <v>-2.9091716633355431</v>
      </c>
      <c r="BW117" s="92">
        <f t="shared" si="293"/>
        <v>-2.9111111111111314</v>
      </c>
      <c r="BX117" s="92">
        <f t="shared" si="293"/>
        <v>-2.9111111111111314</v>
      </c>
      <c r="BY117" s="92">
        <f t="shared" si="293"/>
        <v>-2.9111111111111314</v>
      </c>
      <c r="BZ117" s="92">
        <f t="shared" si="293"/>
        <v>-2.9111111111111314</v>
      </c>
      <c r="CA117" s="92">
        <f t="shared" ref="CA117:CD117" si="294">IF(OR(CA22=0,CA26=0),"",(CA26-CA22)*100/CA22)</f>
        <v>-2.9111111111111314</v>
      </c>
      <c r="CB117" s="92">
        <f t="shared" si="294"/>
        <v>-2.9111111111111314</v>
      </c>
      <c r="CC117" s="92">
        <f t="shared" si="294"/>
        <v>-2.9111111111111314</v>
      </c>
      <c r="CD117" s="92">
        <f t="shared" si="294"/>
        <v>-2.9111111111111314</v>
      </c>
      <c r="CE117" s="92">
        <f t="shared" ref="CE117:CH117" si="295">IF(OR(CE22=0,CE26=0),"",(CE26-CE22)*100/CE22)</f>
        <v>-2.9111111111111314</v>
      </c>
      <c r="CF117" s="92" t="str">
        <f t="shared" si="295"/>
        <v/>
      </c>
      <c r="CG117" s="92" t="str">
        <f t="shared" si="295"/>
        <v/>
      </c>
      <c r="CH117" s="92" t="str">
        <f t="shared" si="295"/>
        <v/>
      </c>
      <c r="DB117" s="79"/>
    </row>
    <row r="118" spans="1:106" x14ac:dyDescent="0.3">
      <c r="A118" s="49" t="s">
        <v>7</v>
      </c>
      <c r="B118" s="59"/>
      <c r="C118" s="92" t="str">
        <f t="shared" ref="C118:AX118" si="296">IF(OR(C23=0,C27=0),"",(C27-C23)*100/C23)</f>
        <v/>
      </c>
      <c r="D118" s="92" t="str">
        <f t="shared" si="296"/>
        <v/>
      </c>
      <c r="E118" s="92" t="str">
        <f t="shared" si="296"/>
        <v/>
      </c>
      <c r="F118" s="92" t="str">
        <f t="shared" si="296"/>
        <v/>
      </c>
      <c r="G118" s="92" t="str">
        <f t="shared" si="296"/>
        <v/>
      </c>
      <c r="H118" s="92" t="str">
        <f t="shared" si="296"/>
        <v/>
      </c>
      <c r="I118" s="92" t="str">
        <f t="shared" si="296"/>
        <v/>
      </c>
      <c r="J118" s="92" t="str">
        <f t="shared" si="296"/>
        <v/>
      </c>
      <c r="K118" s="92" t="str">
        <f t="shared" si="296"/>
        <v/>
      </c>
      <c r="L118" s="92" t="str">
        <f t="shared" si="296"/>
        <v/>
      </c>
      <c r="M118" s="92" t="str">
        <f t="shared" si="296"/>
        <v/>
      </c>
      <c r="N118" s="92" t="str">
        <f t="shared" si="296"/>
        <v/>
      </c>
      <c r="O118" s="92" t="str">
        <f t="shared" si="296"/>
        <v/>
      </c>
      <c r="P118" s="92" t="str">
        <f t="shared" si="296"/>
        <v/>
      </c>
      <c r="Q118" s="92" t="str">
        <f t="shared" si="296"/>
        <v/>
      </c>
      <c r="R118" s="92" t="str">
        <f t="shared" si="296"/>
        <v/>
      </c>
      <c r="S118" s="92" t="str">
        <f t="shared" si="296"/>
        <v/>
      </c>
      <c r="T118" s="92" t="str">
        <f t="shared" si="296"/>
        <v/>
      </c>
      <c r="U118" s="94">
        <f t="shared" si="296"/>
        <v>-7.6653355700482679</v>
      </c>
      <c r="V118" s="100">
        <f t="shared" si="296"/>
        <v>-7.2789686232561035</v>
      </c>
      <c r="W118" s="92">
        <f t="shared" si="296"/>
        <v>-6.8908625990929977</v>
      </c>
      <c r="X118" s="92">
        <f t="shared" si="296"/>
        <v>-6.9601717214257377</v>
      </c>
      <c r="Y118" s="101">
        <f t="shared" si="296"/>
        <v>-6.9601717214257377</v>
      </c>
      <c r="Z118" s="92">
        <f t="shared" si="296"/>
        <v>-6.9601717214257377</v>
      </c>
      <c r="AA118" s="92">
        <f t="shared" si="296"/>
        <v>-6.9601717214257377</v>
      </c>
      <c r="AB118" s="92">
        <f t="shared" si="296"/>
        <v>-6.9485483106619492</v>
      </c>
      <c r="AC118" s="92">
        <f t="shared" si="296"/>
        <v>-6.9485483106619492</v>
      </c>
      <c r="AD118" s="92">
        <f t="shared" si="296"/>
        <v>-6.9485483106619492</v>
      </c>
      <c r="AE118" s="92">
        <f t="shared" si="296"/>
        <v>-6.9942424826375111</v>
      </c>
      <c r="AF118" s="92">
        <f t="shared" si="296"/>
        <v>-6.9942424826375111</v>
      </c>
      <c r="AG118" s="92">
        <f t="shared" si="296"/>
        <v>-6.9942424826375111</v>
      </c>
      <c r="AH118" s="92">
        <f t="shared" si="296"/>
        <v>-6.9942424826375111</v>
      </c>
      <c r="AI118" s="92">
        <f t="shared" si="296"/>
        <v>-6.974751302037153</v>
      </c>
      <c r="AJ118" s="92">
        <f t="shared" si="296"/>
        <v>-6.974751302037153</v>
      </c>
      <c r="AK118" s="92">
        <f t="shared" si="296"/>
        <v>-6.974751302037153</v>
      </c>
      <c r="AL118" s="92">
        <f t="shared" si="296"/>
        <v>-6.974751302037153</v>
      </c>
      <c r="AM118" s="92">
        <f t="shared" si="296"/>
        <v>-7.4038020940032938</v>
      </c>
      <c r="AN118" s="92">
        <f t="shared" si="296"/>
        <v>-7.3949435365581522</v>
      </c>
      <c r="AO118" s="92">
        <f t="shared" si="296"/>
        <v>-7.3949435365581522</v>
      </c>
      <c r="AP118" s="92">
        <f t="shared" si="296"/>
        <v>-7.3949435365581522</v>
      </c>
      <c r="AQ118" s="92">
        <f t="shared" si="296"/>
        <v>-7.5428679175987412</v>
      </c>
      <c r="AR118" s="92">
        <f t="shared" si="296"/>
        <v>-7.5223485596584529</v>
      </c>
      <c r="AS118" s="92">
        <f t="shared" si="296"/>
        <v>-7.5223485596584529</v>
      </c>
      <c r="AT118" s="92">
        <f t="shared" si="296"/>
        <v>-7.5223485596584529</v>
      </c>
      <c r="AU118" s="92">
        <f t="shared" si="296"/>
        <v>-7.5223485596584529</v>
      </c>
      <c r="AV118" s="92">
        <f t="shared" si="296"/>
        <v>-7.5223485596584529</v>
      </c>
      <c r="AW118" s="92">
        <f t="shared" si="296"/>
        <v>-7.5223485596584529</v>
      </c>
      <c r="AX118" s="92">
        <f t="shared" si="296"/>
        <v>-7.5223485596584529</v>
      </c>
      <c r="AY118" s="92">
        <f t="shared" ref="AY118:BR118" si="297">IF(OR(AY23=0,AY27=0),"",(AY27-AY23)*100/AY23)</f>
        <v>-8.0574777051193447</v>
      </c>
      <c r="AZ118" s="92">
        <f t="shared" si="297"/>
        <v>-8.0574777051193447</v>
      </c>
      <c r="BA118" s="92">
        <f t="shared" si="297"/>
        <v>-8.0574777051193447</v>
      </c>
      <c r="BB118" s="92">
        <f t="shared" si="297"/>
        <v>-8.0574777051193447</v>
      </c>
      <c r="BC118" s="92">
        <f t="shared" si="297"/>
        <v>-8.0574777051193447</v>
      </c>
      <c r="BD118" s="92">
        <f t="shared" si="297"/>
        <v>-8.0574777051193447</v>
      </c>
      <c r="BE118" s="92">
        <f t="shared" si="297"/>
        <v>-8.0574777051193447</v>
      </c>
      <c r="BF118" s="92">
        <f t="shared" si="297"/>
        <v>-8.0574777051193447</v>
      </c>
      <c r="BG118" s="92">
        <f t="shared" si="297"/>
        <v>-8.0574777051193447</v>
      </c>
      <c r="BH118" s="92">
        <f t="shared" si="297"/>
        <v>-8.0574777051193447</v>
      </c>
      <c r="BI118" s="92">
        <f t="shared" si="297"/>
        <v>-8.0574777051193447</v>
      </c>
      <c r="BJ118" s="92">
        <f t="shared" si="297"/>
        <v>-8.0574777051193447</v>
      </c>
      <c r="BK118" s="92">
        <f t="shared" si="297"/>
        <v>-8.0574777051193447</v>
      </c>
      <c r="BL118" s="92">
        <f t="shared" si="297"/>
        <v>-8.0574777051193447</v>
      </c>
      <c r="BM118" s="92">
        <f t="shared" si="297"/>
        <v>-8.0574777051193447</v>
      </c>
      <c r="BN118" s="92">
        <f t="shared" si="297"/>
        <v>-8.0628541988665869</v>
      </c>
      <c r="BO118" s="92">
        <f t="shared" si="297"/>
        <v>-8.0504115226337696</v>
      </c>
      <c r="BP118" s="92">
        <f t="shared" si="297"/>
        <v>-8.0566280566280621</v>
      </c>
      <c r="BQ118" s="92">
        <f t="shared" si="297"/>
        <v>-8.0566280566280621</v>
      </c>
      <c r="BR118" s="92">
        <f t="shared" si="297"/>
        <v>-8.0566280566280621</v>
      </c>
      <c r="BS118" s="92">
        <f t="shared" ref="BS118:BZ118" si="298">IF(OR(BS23=0,BS27=0),"",(BS27-BS23)*100/BS23)</f>
        <v>-8.0566280566280621</v>
      </c>
      <c r="BT118" s="92">
        <f t="shared" si="298"/>
        <v>-8.0566280566280621</v>
      </c>
      <c r="BU118" s="92">
        <f t="shared" si="298"/>
        <v>-8.0566280566280621</v>
      </c>
      <c r="BV118" s="92">
        <f t="shared" si="298"/>
        <v>-8.0566280566280621</v>
      </c>
      <c r="BW118" s="92">
        <f t="shared" si="298"/>
        <v>-8.0566280566280621</v>
      </c>
      <c r="BX118" s="92">
        <f t="shared" si="298"/>
        <v>-8.0566280566280621</v>
      </c>
      <c r="BY118" s="92">
        <f t="shared" si="298"/>
        <v>-8.0566280566280621</v>
      </c>
      <c r="BZ118" s="92">
        <f t="shared" si="298"/>
        <v>-8.0566280566280621</v>
      </c>
      <c r="CA118" s="92">
        <f t="shared" ref="CA118:CD118" si="299">IF(OR(CA23=0,CA27=0),"",(CA27-CA23)*100/CA23)</f>
        <v>-8.0566280566280621</v>
      </c>
      <c r="CB118" s="92">
        <f t="shared" si="299"/>
        <v>-8.0566280566280621</v>
      </c>
      <c r="CC118" s="92">
        <f t="shared" si="299"/>
        <v>-8.0566280566280621</v>
      </c>
      <c r="CD118" s="92">
        <f t="shared" si="299"/>
        <v>-8.0566280566280621</v>
      </c>
      <c r="CE118" s="92">
        <f t="shared" ref="CE118:CH118" si="300">IF(OR(CE23=0,CE27=0),"",(CE27-CE23)*100/CE23)</f>
        <v>-8.0566280566280621</v>
      </c>
      <c r="CF118" s="92" t="str">
        <f t="shared" si="300"/>
        <v/>
      </c>
      <c r="CG118" s="92" t="str">
        <f t="shared" si="300"/>
        <v/>
      </c>
      <c r="CH118" s="92" t="str">
        <f t="shared" si="300"/>
        <v/>
      </c>
      <c r="DB118" s="79"/>
    </row>
    <row r="119" spans="1:106" x14ac:dyDescent="0.3">
      <c r="A119" s="50" t="s">
        <v>8</v>
      </c>
      <c r="B119" s="60"/>
      <c r="C119" s="99" t="str">
        <f t="shared" ref="C119:AX119" si="301">IF(OR(C24=0,C28=0),"",(C28-C24)*100/C24)</f>
        <v/>
      </c>
      <c r="D119" s="99" t="str">
        <f t="shared" si="301"/>
        <v/>
      </c>
      <c r="E119" s="99" t="str">
        <f t="shared" si="301"/>
        <v/>
      </c>
      <c r="F119" s="99" t="str">
        <f t="shared" si="301"/>
        <v/>
      </c>
      <c r="G119" s="99" t="str">
        <f t="shared" si="301"/>
        <v/>
      </c>
      <c r="H119" s="99" t="str">
        <f t="shared" si="301"/>
        <v/>
      </c>
      <c r="I119" s="99" t="str">
        <f t="shared" si="301"/>
        <v/>
      </c>
      <c r="J119" s="99" t="str">
        <f t="shared" si="301"/>
        <v/>
      </c>
      <c r="K119" s="99" t="str">
        <f t="shared" si="301"/>
        <v/>
      </c>
      <c r="L119" s="99" t="str">
        <f t="shared" si="301"/>
        <v/>
      </c>
      <c r="M119" s="99" t="str">
        <f t="shared" si="301"/>
        <v/>
      </c>
      <c r="N119" s="99" t="str">
        <f t="shared" si="301"/>
        <v/>
      </c>
      <c r="O119" s="99" t="str">
        <f t="shared" si="301"/>
        <v/>
      </c>
      <c r="P119" s="99" t="str">
        <f t="shared" si="301"/>
        <v/>
      </c>
      <c r="Q119" s="99" t="str">
        <f t="shared" si="301"/>
        <v/>
      </c>
      <c r="R119" s="99" t="str">
        <f t="shared" si="301"/>
        <v/>
      </c>
      <c r="S119" s="99" t="str">
        <f t="shared" si="301"/>
        <v/>
      </c>
      <c r="T119" s="99" t="str">
        <f t="shared" si="301"/>
        <v/>
      </c>
      <c r="U119" s="99" t="str">
        <f t="shared" si="301"/>
        <v/>
      </c>
      <c r="V119" s="102">
        <f t="shared" si="301"/>
        <v>-9.644146391210775</v>
      </c>
      <c r="W119" s="93">
        <f t="shared" si="301"/>
        <v>-9.4395875758365513</v>
      </c>
      <c r="X119" s="99">
        <f t="shared" si="301"/>
        <v>-9.5215821586153435</v>
      </c>
      <c r="Y119" s="99">
        <f t="shared" si="301"/>
        <v>-9.5215821586153435</v>
      </c>
      <c r="Z119" s="103">
        <f t="shared" si="301"/>
        <v>-9.5215821586153435</v>
      </c>
      <c r="AA119" s="92">
        <f t="shared" si="301"/>
        <v>-9.5215821586153435</v>
      </c>
      <c r="AB119" s="99">
        <f t="shared" si="301"/>
        <v>-9.5269607434212507</v>
      </c>
      <c r="AC119" s="99">
        <f t="shared" si="301"/>
        <v>-9.5269607434212507</v>
      </c>
      <c r="AD119" s="99">
        <f t="shared" si="301"/>
        <v>-9.5269607434212507</v>
      </c>
      <c r="AE119" s="99">
        <f t="shared" si="301"/>
        <v>-9.5532538606182218</v>
      </c>
      <c r="AF119" s="99">
        <f t="shared" si="301"/>
        <v>-9.5532538606182218</v>
      </c>
      <c r="AG119" s="99">
        <f t="shared" si="301"/>
        <v>-9.5532538606182218</v>
      </c>
      <c r="AH119" s="99">
        <f t="shared" si="301"/>
        <v>-9.5532538606182218</v>
      </c>
      <c r="AI119" s="99">
        <f t="shared" si="301"/>
        <v>-9.5373064921024984</v>
      </c>
      <c r="AJ119" s="99">
        <f t="shared" si="301"/>
        <v>-9.5373064921024984</v>
      </c>
      <c r="AK119" s="99">
        <f t="shared" si="301"/>
        <v>-9.5373064921024984</v>
      </c>
      <c r="AL119" s="99">
        <f t="shared" si="301"/>
        <v>-9.5373064921025108</v>
      </c>
      <c r="AM119" s="99">
        <f t="shared" si="301"/>
        <v>-9.4268526335146721</v>
      </c>
      <c r="AN119" s="99">
        <f t="shared" si="301"/>
        <v>-9.4274673105741726</v>
      </c>
      <c r="AO119" s="99">
        <f t="shared" si="301"/>
        <v>-9.4274673105741726</v>
      </c>
      <c r="AP119" s="99">
        <f t="shared" si="301"/>
        <v>-9.4274673105741726</v>
      </c>
      <c r="AQ119" s="99">
        <f t="shared" si="301"/>
        <v>-9.2966059591751407</v>
      </c>
      <c r="AR119" s="99">
        <f t="shared" si="301"/>
        <v>-9.3052235235525629</v>
      </c>
      <c r="AS119" s="99">
        <f t="shared" si="301"/>
        <v>-9.3052235235525629</v>
      </c>
      <c r="AT119" s="99">
        <f t="shared" si="301"/>
        <v>-9.3052235235525629</v>
      </c>
      <c r="AU119" s="99">
        <f t="shared" si="301"/>
        <v>-9.3052235235525629</v>
      </c>
      <c r="AV119" s="99">
        <f t="shared" si="301"/>
        <v>-9.3052235235525629</v>
      </c>
      <c r="AW119" s="99">
        <f t="shared" si="301"/>
        <v>-9.3052235235525629</v>
      </c>
      <c r="AX119" s="99">
        <f t="shared" si="301"/>
        <v>-9.3052235235525629</v>
      </c>
      <c r="AY119" s="99">
        <f t="shared" ref="AY119:BR119" si="302">IF(OR(AY24=0,AY28=0),"",(AY28-AY24)*100/AY24)</f>
        <v>-10.122405823022849</v>
      </c>
      <c r="AZ119" s="99">
        <f t="shared" si="302"/>
        <v>-10.122405823022849</v>
      </c>
      <c r="BA119" s="99">
        <f t="shared" si="302"/>
        <v>-10.122405823022849</v>
      </c>
      <c r="BB119" s="99">
        <f t="shared" si="302"/>
        <v>-10.122405823022849</v>
      </c>
      <c r="BC119" s="99">
        <f t="shared" si="302"/>
        <v>-10.122405823022849</v>
      </c>
      <c r="BD119" s="99">
        <f t="shared" si="302"/>
        <v>-10.122405823022849</v>
      </c>
      <c r="BE119" s="99">
        <f t="shared" si="302"/>
        <v>-10.122405823022849</v>
      </c>
      <c r="BF119" s="99">
        <f t="shared" si="302"/>
        <v>-10.122405823022849</v>
      </c>
      <c r="BG119" s="99">
        <f t="shared" si="302"/>
        <v>-10.122405823022849</v>
      </c>
      <c r="BH119" s="99">
        <f t="shared" si="302"/>
        <v>-10.122405823022849</v>
      </c>
      <c r="BI119" s="99">
        <f t="shared" si="302"/>
        <v>-10.122405823022849</v>
      </c>
      <c r="BJ119" s="99">
        <f t="shared" si="302"/>
        <v>-10.122405823022849</v>
      </c>
      <c r="BK119" s="99">
        <f t="shared" si="302"/>
        <v>-10.122405823022849</v>
      </c>
      <c r="BL119" s="99">
        <f t="shared" si="302"/>
        <v>-10.122405823022849</v>
      </c>
      <c r="BM119" s="99">
        <f t="shared" si="302"/>
        <v>-10.122405823022849</v>
      </c>
      <c r="BN119" s="99">
        <f t="shared" si="302"/>
        <v>-10.162866449511402</v>
      </c>
      <c r="BO119" s="99">
        <f t="shared" si="302"/>
        <v>-10.026041666666663</v>
      </c>
      <c r="BP119" s="99">
        <f t="shared" si="302"/>
        <v>-10.097719869706838</v>
      </c>
      <c r="BQ119" s="99">
        <f t="shared" si="302"/>
        <v>-10.097719869706838</v>
      </c>
      <c r="BR119" s="99">
        <f t="shared" si="302"/>
        <v>-10.097719869706838</v>
      </c>
      <c r="BS119" s="99">
        <f t="shared" ref="BS119:BZ119" si="303">IF(OR(BS24=0,BS28=0),"",(BS28-BS24)*100/BS24)</f>
        <v>-10.097719869706838</v>
      </c>
      <c r="BT119" s="99">
        <f t="shared" si="303"/>
        <v>-10.097719869706838</v>
      </c>
      <c r="BU119" s="99">
        <f t="shared" si="303"/>
        <v>-10.097719869706838</v>
      </c>
      <c r="BV119" s="99">
        <f t="shared" si="303"/>
        <v>-10.097719869706838</v>
      </c>
      <c r="BW119" s="99">
        <f t="shared" si="303"/>
        <v>-10.097719869706838</v>
      </c>
      <c r="BX119" s="99">
        <f t="shared" si="303"/>
        <v>-10.097719869706838</v>
      </c>
      <c r="BY119" s="99">
        <f t="shared" si="303"/>
        <v>-10.097719869706838</v>
      </c>
      <c r="BZ119" s="99">
        <f t="shared" si="303"/>
        <v>-10.097719869706838</v>
      </c>
      <c r="CA119" s="99">
        <f t="shared" ref="CA119:CD119" si="304">IF(OR(CA24=0,CA28=0),"",(CA28-CA24)*100/CA24)</f>
        <v>-10.097719869706838</v>
      </c>
      <c r="CB119" s="99">
        <f t="shared" si="304"/>
        <v>-10.097719869706838</v>
      </c>
      <c r="CC119" s="99">
        <f t="shared" si="304"/>
        <v>-10.097719869706838</v>
      </c>
      <c r="CD119" s="99">
        <f t="shared" si="304"/>
        <v>-10.097719869706838</v>
      </c>
      <c r="CE119" s="99">
        <f t="shared" ref="CE119:CH119" si="305">IF(OR(CE24=0,CE28=0),"",(CE28-CE24)*100/CE24)</f>
        <v>-10.097719869706838</v>
      </c>
      <c r="CF119" s="99" t="str">
        <f t="shared" si="305"/>
        <v/>
      </c>
      <c r="CG119" s="99" t="str">
        <f t="shared" si="305"/>
        <v/>
      </c>
      <c r="CH119" s="99" t="str">
        <f t="shared" si="305"/>
        <v/>
      </c>
      <c r="DB119" s="79"/>
    </row>
    <row r="120" spans="1:106" x14ac:dyDescent="0.3">
      <c r="A120" s="51" t="s">
        <v>9</v>
      </c>
      <c r="B120" s="61"/>
      <c r="C120" s="92" t="str">
        <f t="shared" ref="C120:AX120" si="306">IF(OR(C25=0,C29=0),"",(C29-C25)*100/C25)</f>
        <v/>
      </c>
      <c r="D120" s="92" t="str">
        <f t="shared" si="306"/>
        <v/>
      </c>
      <c r="E120" s="92" t="str">
        <f t="shared" si="306"/>
        <v/>
      </c>
      <c r="F120" s="92" t="str">
        <f t="shared" si="306"/>
        <v/>
      </c>
      <c r="G120" s="92" t="str">
        <f t="shared" si="306"/>
        <v/>
      </c>
      <c r="H120" s="92" t="str">
        <f t="shared" si="306"/>
        <v/>
      </c>
      <c r="I120" s="92" t="str">
        <f t="shared" si="306"/>
        <v/>
      </c>
      <c r="J120" s="92" t="str">
        <f t="shared" si="306"/>
        <v/>
      </c>
      <c r="K120" s="92" t="str">
        <f t="shared" si="306"/>
        <v/>
      </c>
      <c r="L120" s="92" t="str">
        <f t="shared" si="306"/>
        <v/>
      </c>
      <c r="M120" s="92" t="str">
        <f t="shared" si="306"/>
        <v/>
      </c>
      <c r="N120" s="92" t="str">
        <f t="shared" si="306"/>
        <v/>
      </c>
      <c r="O120" s="92" t="str">
        <f t="shared" si="306"/>
        <v/>
      </c>
      <c r="P120" s="92" t="str">
        <f t="shared" si="306"/>
        <v/>
      </c>
      <c r="Q120" s="92" t="str">
        <f t="shared" si="306"/>
        <v/>
      </c>
      <c r="R120" s="92" t="str">
        <f t="shared" si="306"/>
        <v/>
      </c>
      <c r="S120" s="92" t="str">
        <f t="shared" si="306"/>
        <v/>
      </c>
      <c r="T120" s="92" t="str">
        <f t="shared" si="306"/>
        <v/>
      </c>
      <c r="U120" s="92" t="str">
        <f t="shared" si="306"/>
        <v/>
      </c>
      <c r="V120" s="92" t="str">
        <f t="shared" si="306"/>
        <v/>
      </c>
      <c r="W120" s="94">
        <f t="shared" si="306"/>
        <v>-6.5012140476424429</v>
      </c>
      <c r="X120" s="100">
        <f t="shared" si="306"/>
        <v>-6.3217258143643349</v>
      </c>
      <c r="Y120" s="92">
        <f t="shared" si="306"/>
        <v>-6.3033847149373567</v>
      </c>
      <c r="Z120" s="92">
        <f t="shared" si="306"/>
        <v>-6.3222095932262983</v>
      </c>
      <c r="AA120" s="91">
        <f t="shared" si="306"/>
        <v>-6.3189475986728674</v>
      </c>
      <c r="AB120" s="104">
        <f t="shared" si="306"/>
        <v>-5.8613326556885479</v>
      </c>
      <c r="AC120" s="104">
        <f t="shared" si="306"/>
        <v>-5.5132531098844577</v>
      </c>
      <c r="AD120" s="92">
        <f t="shared" si="306"/>
        <v>-5.5132531098844577</v>
      </c>
      <c r="AE120" s="92">
        <f t="shared" si="306"/>
        <v>-5.5981277741306386</v>
      </c>
      <c r="AF120" s="92">
        <f t="shared" si="306"/>
        <v>-5.5981277741306386</v>
      </c>
      <c r="AG120" s="92">
        <f t="shared" si="306"/>
        <v>-5.5981277741306386</v>
      </c>
      <c r="AH120" s="92">
        <f t="shared" si="306"/>
        <v>-5.5981277741306386</v>
      </c>
      <c r="AI120" s="92">
        <f t="shared" si="306"/>
        <v>-5.5695650790947528</v>
      </c>
      <c r="AJ120" s="92">
        <f t="shared" si="306"/>
        <v>-5.5718602113784064</v>
      </c>
      <c r="AK120" s="92">
        <f t="shared" si="306"/>
        <v>-5.5718602113784064</v>
      </c>
      <c r="AL120" s="92">
        <f t="shared" si="306"/>
        <v>-5.5718602113784064</v>
      </c>
      <c r="AM120" s="92">
        <f t="shared" si="306"/>
        <v>-5.8947379897323131</v>
      </c>
      <c r="AN120" s="92">
        <f t="shared" si="306"/>
        <v>-5.9043902527739371</v>
      </c>
      <c r="AO120" s="92">
        <f t="shared" si="306"/>
        <v>-5.9043902527739371</v>
      </c>
      <c r="AP120" s="92">
        <f t="shared" si="306"/>
        <v>-5.9043902527739371</v>
      </c>
      <c r="AQ120" s="92">
        <f t="shared" si="306"/>
        <v>-5.7390790535828202</v>
      </c>
      <c r="AR120" s="92">
        <f t="shared" si="306"/>
        <v>-5.7638248424884493</v>
      </c>
      <c r="AS120" s="92">
        <f t="shared" si="306"/>
        <v>-5.7638248424884493</v>
      </c>
      <c r="AT120" s="92">
        <f t="shared" si="306"/>
        <v>-5.7638248424884493</v>
      </c>
      <c r="AU120" s="92">
        <f t="shared" si="306"/>
        <v>-5.7638248424884493</v>
      </c>
      <c r="AV120" s="92">
        <f t="shared" si="306"/>
        <v>-5.7638248424884493</v>
      </c>
      <c r="AW120" s="92">
        <f t="shared" si="306"/>
        <v>-5.7638248424884493</v>
      </c>
      <c r="AX120" s="92">
        <f t="shared" si="306"/>
        <v>-5.7638248424884493</v>
      </c>
      <c r="AY120" s="92">
        <f t="shared" ref="AY120:BR120" si="307">IF(OR(AY25=0,AY29=0),"",(AY29-AY25)*100/AY25)</f>
        <v>-6.0110131025901321</v>
      </c>
      <c r="AZ120" s="92">
        <f t="shared" si="307"/>
        <v>-6.0863253165324194</v>
      </c>
      <c r="BA120" s="92">
        <f t="shared" si="307"/>
        <v>-6.0863253165324194</v>
      </c>
      <c r="BB120" s="92">
        <f t="shared" si="307"/>
        <v>-6.0863253165324194</v>
      </c>
      <c r="BC120" s="92">
        <f t="shared" si="307"/>
        <v>-6.0863253165324194</v>
      </c>
      <c r="BD120" s="92">
        <f t="shared" si="307"/>
        <v>-6.0863253165324194</v>
      </c>
      <c r="BE120" s="92">
        <f t="shared" si="307"/>
        <v>-6.0863253165324194</v>
      </c>
      <c r="BF120" s="92">
        <f t="shared" si="307"/>
        <v>-6.0863253165324194</v>
      </c>
      <c r="BG120" s="92">
        <f t="shared" si="307"/>
        <v>-6.0863253165324194</v>
      </c>
      <c r="BH120" s="92">
        <f t="shared" si="307"/>
        <v>-6.0863253165324194</v>
      </c>
      <c r="BI120" s="92">
        <f t="shared" si="307"/>
        <v>-6.0863253165324194</v>
      </c>
      <c r="BJ120" s="92">
        <f t="shared" si="307"/>
        <v>-6.0863253165324194</v>
      </c>
      <c r="BK120" s="92">
        <f t="shared" si="307"/>
        <v>-6.0863253165324194</v>
      </c>
      <c r="BL120" s="92">
        <f t="shared" si="307"/>
        <v>-6.0863253165324194</v>
      </c>
      <c r="BM120" s="92">
        <f t="shared" si="307"/>
        <v>-6.0863253165324194</v>
      </c>
      <c r="BN120" s="92">
        <f t="shared" si="307"/>
        <v>-6.1206516952884211</v>
      </c>
      <c r="BO120" s="92">
        <f t="shared" si="307"/>
        <v>-6.3188022897402121</v>
      </c>
      <c r="BP120" s="92">
        <f t="shared" si="307"/>
        <v>-6.3932980599647244</v>
      </c>
      <c r="BQ120" s="92">
        <f t="shared" si="307"/>
        <v>-6.3932980599647244</v>
      </c>
      <c r="BR120" s="92">
        <f t="shared" si="307"/>
        <v>-6.3932980599647244</v>
      </c>
      <c r="BS120" s="92">
        <f t="shared" ref="BS120:BZ120" si="308">IF(OR(BS25=0,BS29=0),"",(BS29-BS25)*100/BS25)</f>
        <v>-6.3932980599647244</v>
      </c>
      <c r="BT120" s="92">
        <f t="shared" si="308"/>
        <v>-6.3932980599647244</v>
      </c>
      <c r="BU120" s="92">
        <f t="shared" si="308"/>
        <v>-6.3932980599647244</v>
      </c>
      <c r="BV120" s="92">
        <f t="shared" si="308"/>
        <v>-6.3932980599647244</v>
      </c>
      <c r="BW120" s="92">
        <f t="shared" si="308"/>
        <v>-6.3932980599647244</v>
      </c>
      <c r="BX120" s="92">
        <f t="shared" si="308"/>
        <v>-6.3932980599647244</v>
      </c>
      <c r="BY120" s="92">
        <f t="shared" si="308"/>
        <v>-6.3932980599647244</v>
      </c>
      <c r="BZ120" s="92">
        <f t="shared" si="308"/>
        <v>-6.3932980599647244</v>
      </c>
      <c r="CA120" s="92">
        <f t="shared" ref="CA120:CD120" si="309">IF(OR(CA25=0,CA29=0),"",(CA29-CA25)*100/CA25)</f>
        <v>-6.3932980599647244</v>
      </c>
      <c r="CB120" s="92">
        <f t="shared" si="309"/>
        <v>-6.3932980599647244</v>
      </c>
      <c r="CC120" s="92">
        <f t="shared" si="309"/>
        <v>-6.3932980599647244</v>
      </c>
      <c r="CD120" s="92">
        <f t="shared" si="309"/>
        <v>-6.3932980599647244</v>
      </c>
      <c r="CE120" s="92">
        <f t="shared" ref="CE120:CH120" si="310">IF(OR(CE25=0,CE29=0),"",(CE29-CE25)*100/CE25)</f>
        <v>-6.3932980599647244</v>
      </c>
      <c r="CF120" s="92" t="str">
        <f t="shared" si="310"/>
        <v/>
      </c>
      <c r="CG120" s="92" t="str">
        <f t="shared" si="310"/>
        <v/>
      </c>
      <c r="CH120" s="92" t="str">
        <f t="shared" si="310"/>
        <v/>
      </c>
      <c r="DB120" s="79"/>
    </row>
    <row r="121" spans="1:106" x14ac:dyDescent="0.3">
      <c r="A121" s="49" t="s">
        <v>10</v>
      </c>
      <c r="B121" s="59"/>
      <c r="C121" s="92" t="str">
        <f t="shared" ref="C121:AX121" si="311">IF(OR(C26=0,C30=0),"",(C30-C26)*100/C26)</f>
        <v/>
      </c>
      <c r="D121" s="92" t="str">
        <f t="shared" si="311"/>
        <v/>
      </c>
      <c r="E121" s="92" t="str">
        <f t="shared" si="311"/>
        <v/>
      </c>
      <c r="F121" s="92" t="str">
        <f t="shared" si="311"/>
        <v/>
      </c>
      <c r="G121" s="92" t="str">
        <f t="shared" si="311"/>
        <v/>
      </c>
      <c r="H121" s="92" t="str">
        <f t="shared" si="311"/>
        <v/>
      </c>
      <c r="I121" s="92" t="str">
        <f t="shared" si="311"/>
        <v/>
      </c>
      <c r="J121" s="92" t="str">
        <f t="shared" si="311"/>
        <v/>
      </c>
      <c r="K121" s="92" t="str">
        <f t="shared" si="311"/>
        <v/>
      </c>
      <c r="L121" s="92" t="str">
        <f t="shared" si="311"/>
        <v/>
      </c>
      <c r="M121" s="92" t="str">
        <f t="shared" si="311"/>
        <v/>
      </c>
      <c r="N121" s="92" t="str">
        <f t="shared" si="311"/>
        <v/>
      </c>
      <c r="O121" s="92" t="str">
        <f t="shared" si="311"/>
        <v/>
      </c>
      <c r="P121" s="92" t="str">
        <f t="shared" si="311"/>
        <v/>
      </c>
      <c r="Q121" s="92" t="str">
        <f t="shared" si="311"/>
        <v/>
      </c>
      <c r="R121" s="92" t="str">
        <f t="shared" si="311"/>
        <v/>
      </c>
      <c r="S121" s="92" t="str">
        <f t="shared" si="311"/>
        <v/>
      </c>
      <c r="T121" s="92" t="str">
        <f t="shared" si="311"/>
        <v/>
      </c>
      <c r="U121" s="92" t="str">
        <f t="shared" si="311"/>
        <v/>
      </c>
      <c r="V121" s="92" t="str">
        <f t="shared" si="311"/>
        <v/>
      </c>
      <c r="W121" s="92" t="str">
        <f t="shared" si="311"/>
        <v/>
      </c>
      <c r="X121" s="94">
        <f t="shared" si="311"/>
        <v>-9.1705579772525887</v>
      </c>
      <c r="Y121" s="100">
        <f t="shared" si="311"/>
        <v>-9.2453237100125154</v>
      </c>
      <c r="Z121" s="92">
        <f t="shared" si="311"/>
        <v>-9.2604012310583368</v>
      </c>
      <c r="AA121" s="92">
        <f t="shared" si="311"/>
        <v>-9.2655117017447886</v>
      </c>
      <c r="AB121" s="101">
        <f t="shared" si="311"/>
        <v>-8.8339129368875167</v>
      </c>
      <c r="AC121" s="92">
        <f t="shared" si="311"/>
        <v>-9.0728248332647734</v>
      </c>
      <c r="AD121" s="92">
        <f t="shared" si="311"/>
        <v>-9.0728248332647734</v>
      </c>
      <c r="AE121" s="92">
        <f t="shared" si="311"/>
        <v>-9.1441993718816921</v>
      </c>
      <c r="AF121" s="92">
        <f t="shared" si="311"/>
        <v>-9.1441993718816921</v>
      </c>
      <c r="AG121" s="92">
        <f t="shared" si="311"/>
        <v>-9.1441993718816921</v>
      </c>
      <c r="AH121" s="92">
        <f t="shared" si="311"/>
        <v>-9.1441993718816921</v>
      </c>
      <c r="AI121" s="92">
        <f t="shared" si="311"/>
        <v>-9.1184580695167146</v>
      </c>
      <c r="AJ121" s="92">
        <f t="shared" si="311"/>
        <v>-9.1260046583441525</v>
      </c>
      <c r="AK121" s="92">
        <f t="shared" si="311"/>
        <v>-9.1260046583441525</v>
      </c>
      <c r="AL121" s="92">
        <f t="shared" si="311"/>
        <v>-9.1260046583441685</v>
      </c>
      <c r="AM121" s="92">
        <f t="shared" si="311"/>
        <v>-8.8442003557479794</v>
      </c>
      <c r="AN121" s="92">
        <f t="shared" si="311"/>
        <v>-8.8585345228423051</v>
      </c>
      <c r="AO121" s="92">
        <f t="shared" si="311"/>
        <v>-8.8585345228423051</v>
      </c>
      <c r="AP121" s="92">
        <f t="shared" si="311"/>
        <v>-8.8585345228423051</v>
      </c>
      <c r="AQ121" s="92">
        <f t="shared" si="311"/>
        <v>-8.8201788342567315</v>
      </c>
      <c r="AR121" s="92">
        <f t="shared" si="311"/>
        <v>-8.8459346562228891</v>
      </c>
      <c r="AS121" s="92">
        <f t="shared" si="311"/>
        <v>-8.8459346562228891</v>
      </c>
      <c r="AT121" s="92">
        <f t="shared" si="311"/>
        <v>-8.8459346562228891</v>
      </c>
      <c r="AU121" s="92">
        <f t="shared" si="311"/>
        <v>-8.8459346562228891</v>
      </c>
      <c r="AV121" s="92">
        <f t="shared" si="311"/>
        <v>-8.8459346562228891</v>
      </c>
      <c r="AW121" s="92">
        <f t="shared" si="311"/>
        <v>-8.8459346562228891</v>
      </c>
      <c r="AX121" s="92">
        <f t="shared" si="311"/>
        <v>-8.8459346562228891</v>
      </c>
      <c r="AY121" s="92">
        <f t="shared" ref="AY121:BR121" si="312">IF(OR(AY26=0,AY30=0),"",(AY30-AY26)*100/AY26)</f>
        <v>-9.1834449680262811</v>
      </c>
      <c r="AZ121" s="92">
        <f t="shared" si="312"/>
        <v>-9.2467697043327668</v>
      </c>
      <c r="BA121" s="92">
        <f t="shared" si="312"/>
        <v>-9.2467697043327668</v>
      </c>
      <c r="BB121" s="92">
        <f t="shared" si="312"/>
        <v>-9.2467697043327668</v>
      </c>
      <c r="BC121" s="92">
        <f t="shared" si="312"/>
        <v>-9.2467697043327668</v>
      </c>
      <c r="BD121" s="92">
        <f t="shared" si="312"/>
        <v>-9.2467697043327668</v>
      </c>
      <c r="BE121" s="92">
        <f t="shared" si="312"/>
        <v>-9.2467697043327668</v>
      </c>
      <c r="BF121" s="92">
        <f t="shared" si="312"/>
        <v>-9.2467697043327668</v>
      </c>
      <c r="BG121" s="92">
        <f t="shared" si="312"/>
        <v>-9.2467697043327668</v>
      </c>
      <c r="BH121" s="92">
        <f t="shared" si="312"/>
        <v>-9.2467697043327668</v>
      </c>
      <c r="BI121" s="92">
        <f t="shared" si="312"/>
        <v>-9.2467697043327668</v>
      </c>
      <c r="BJ121" s="92">
        <f t="shared" si="312"/>
        <v>-9.2467697043327668</v>
      </c>
      <c r="BK121" s="92">
        <f t="shared" si="312"/>
        <v>-9.2467697043327668</v>
      </c>
      <c r="BL121" s="92">
        <f t="shared" si="312"/>
        <v>-9.2467697043327668</v>
      </c>
      <c r="BM121" s="92">
        <f t="shared" si="312"/>
        <v>-9.2467697043327668</v>
      </c>
      <c r="BN121" s="92">
        <f t="shared" si="312"/>
        <v>-9.2533211177278947</v>
      </c>
      <c r="BO121" s="92">
        <f t="shared" si="312"/>
        <v>-9.3092406221408961</v>
      </c>
      <c r="BP121" s="92">
        <f t="shared" si="312"/>
        <v>-9.3778591033851804</v>
      </c>
      <c r="BQ121" s="92">
        <f t="shared" si="312"/>
        <v>-9.3778591033851804</v>
      </c>
      <c r="BR121" s="92">
        <f t="shared" si="312"/>
        <v>-9.3778591033851804</v>
      </c>
      <c r="BS121" s="92">
        <f t="shared" ref="BS121:BZ121" si="313">IF(OR(BS26=0,BS30=0),"",(BS30-BS26)*100/BS26)</f>
        <v>-9.3778591033851804</v>
      </c>
      <c r="BT121" s="92">
        <f t="shared" si="313"/>
        <v>-9.3778591033851804</v>
      </c>
      <c r="BU121" s="92">
        <f t="shared" si="313"/>
        <v>-9.3778591033851804</v>
      </c>
      <c r="BV121" s="92">
        <f t="shared" si="313"/>
        <v>-9.3778591033851804</v>
      </c>
      <c r="BW121" s="92">
        <f t="shared" si="313"/>
        <v>-9.3156328679331502</v>
      </c>
      <c r="BX121" s="92">
        <f t="shared" si="313"/>
        <v>-9.3156328679331502</v>
      </c>
      <c r="BY121" s="92">
        <f t="shared" si="313"/>
        <v>-9.3156328679331502</v>
      </c>
      <c r="BZ121" s="92">
        <f t="shared" si="313"/>
        <v>-9.3156328679331502</v>
      </c>
      <c r="CA121" s="92">
        <f t="shared" ref="CA121:CD121" si="314">IF(OR(CA26=0,CA30=0),"",(CA30-CA26)*100/CA26)</f>
        <v>-9.3156328679331502</v>
      </c>
      <c r="CB121" s="92">
        <f t="shared" si="314"/>
        <v>-9.3156328679331502</v>
      </c>
      <c r="CC121" s="92">
        <f t="shared" si="314"/>
        <v>-9.3156328679331502</v>
      </c>
      <c r="CD121" s="92">
        <f t="shared" si="314"/>
        <v>-9.3156328679331502</v>
      </c>
      <c r="CE121" s="92">
        <f t="shared" ref="CE121:CH121" si="315">IF(OR(CE26=0,CE30=0),"",(CE30-CE26)*100/CE26)</f>
        <v>-9.3156328679331502</v>
      </c>
      <c r="CF121" s="92" t="str">
        <f t="shared" si="315"/>
        <v/>
      </c>
      <c r="CG121" s="92" t="str">
        <f t="shared" si="315"/>
        <v/>
      </c>
      <c r="CH121" s="92" t="str">
        <f t="shared" si="315"/>
        <v/>
      </c>
      <c r="DB121" s="79"/>
    </row>
    <row r="122" spans="1:106" x14ac:dyDescent="0.3">
      <c r="A122" s="49" t="s">
        <v>11</v>
      </c>
      <c r="B122" s="59"/>
      <c r="C122" s="92" t="str">
        <f t="shared" ref="C122:AX122" si="316">IF(OR(C27=0,C31=0),"",(C31-C27)*100/C27)</f>
        <v/>
      </c>
      <c r="D122" s="92" t="str">
        <f t="shared" si="316"/>
        <v/>
      </c>
      <c r="E122" s="92" t="str">
        <f t="shared" si="316"/>
        <v/>
      </c>
      <c r="F122" s="92" t="str">
        <f t="shared" si="316"/>
        <v/>
      </c>
      <c r="G122" s="92" t="str">
        <f t="shared" si="316"/>
        <v/>
      </c>
      <c r="H122" s="92" t="str">
        <f t="shared" si="316"/>
        <v/>
      </c>
      <c r="I122" s="92" t="str">
        <f t="shared" si="316"/>
        <v/>
      </c>
      <c r="J122" s="92" t="str">
        <f t="shared" si="316"/>
        <v/>
      </c>
      <c r="K122" s="92" t="str">
        <f t="shared" si="316"/>
        <v/>
      </c>
      <c r="L122" s="92" t="str">
        <f t="shared" si="316"/>
        <v/>
      </c>
      <c r="M122" s="92" t="str">
        <f t="shared" si="316"/>
        <v/>
      </c>
      <c r="N122" s="92" t="str">
        <f t="shared" si="316"/>
        <v/>
      </c>
      <c r="O122" s="92" t="str">
        <f t="shared" si="316"/>
        <v/>
      </c>
      <c r="P122" s="92" t="str">
        <f t="shared" si="316"/>
        <v/>
      </c>
      <c r="Q122" s="92" t="str">
        <f t="shared" si="316"/>
        <v/>
      </c>
      <c r="R122" s="92" t="str">
        <f t="shared" si="316"/>
        <v/>
      </c>
      <c r="S122" s="92" t="str">
        <f t="shared" si="316"/>
        <v/>
      </c>
      <c r="T122" s="92" t="str">
        <f t="shared" si="316"/>
        <v/>
      </c>
      <c r="U122" s="92" t="str">
        <f t="shared" si="316"/>
        <v/>
      </c>
      <c r="V122" s="92" t="str">
        <f t="shared" si="316"/>
        <v/>
      </c>
      <c r="W122" s="92" t="str">
        <f t="shared" si="316"/>
        <v/>
      </c>
      <c r="X122" s="92" t="str">
        <f t="shared" si="316"/>
        <v/>
      </c>
      <c r="Y122" s="94">
        <f t="shared" si="316"/>
        <v>-1.8079319176031527</v>
      </c>
      <c r="Z122" s="100">
        <f t="shared" si="316"/>
        <v>-1.1657783052876387</v>
      </c>
      <c r="AA122" s="92">
        <f t="shared" si="316"/>
        <v>-1.1713890513284755</v>
      </c>
      <c r="AB122" s="92">
        <f t="shared" si="316"/>
        <v>-0.65458336323557698</v>
      </c>
      <c r="AC122" s="101">
        <f t="shared" si="316"/>
        <v>-1.0905459862919826</v>
      </c>
      <c r="AD122" s="92">
        <f t="shared" si="316"/>
        <v>-1.0905459862919826</v>
      </c>
      <c r="AE122" s="92">
        <f t="shared" si="316"/>
        <v>-1.1631958076266602</v>
      </c>
      <c r="AF122" s="92">
        <f t="shared" si="316"/>
        <v>-1.1631958076266602</v>
      </c>
      <c r="AG122" s="92">
        <f t="shared" si="316"/>
        <v>-1.1631958076266602</v>
      </c>
      <c r="AH122" s="92">
        <f t="shared" si="316"/>
        <v>-1.1631958076266602</v>
      </c>
      <c r="AI122" s="92">
        <f t="shared" si="316"/>
        <v>-1.1324005335343053</v>
      </c>
      <c r="AJ122" s="92">
        <f t="shared" si="316"/>
        <v>-1.1349673273288852</v>
      </c>
      <c r="AK122" s="92">
        <f t="shared" si="316"/>
        <v>-1.1349673273288852</v>
      </c>
      <c r="AL122" s="92">
        <f t="shared" si="316"/>
        <v>-1.1349673273288852</v>
      </c>
      <c r="AM122" s="92">
        <f t="shared" si="316"/>
        <v>-0.46848533009133991</v>
      </c>
      <c r="AN122" s="92">
        <f t="shared" si="316"/>
        <v>-0.53742798479166876</v>
      </c>
      <c r="AO122" s="92">
        <f t="shared" si="316"/>
        <v>-0.53742798479166876</v>
      </c>
      <c r="AP122" s="92">
        <f t="shared" si="316"/>
        <v>-0.53742798479166876</v>
      </c>
      <c r="AQ122" s="92">
        <f t="shared" si="316"/>
        <v>-0.55039223563343798</v>
      </c>
      <c r="AR122" s="92">
        <f t="shared" si="316"/>
        <v>-0.58184467569352938</v>
      </c>
      <c r="AS122" s="92">
        <f t="shared" si="316"/>
        <v>-0.58184467569352938</v>
      </c>
      <c r="AT122" s="92">
        <f t="shared" si="316"/>
        <v>-0.58184467569352938</v>
      </c>
      <c r="AU122" s="92">
        <f t="shared" si="316"/>
        <v>-0.58184467569352938</v>
      </c>
      <c r="AV122" s="92">
        <f t="shared" si="316"/>
        <v>-0.58184467569352938</v>
      </c>
      <c r="AW122" s="92">
        <f t="shared" si="316"/>
        <v>-0.58184467569352938</v>
      </c>
      <c r="AX122" s="92">
        <f t="shared" si="316"/>
        <v>-0.58184467569352938</v>
      </c>
      <c r="AY122" s="92">
        <f t="shared" ref="AY122:BR122" si="317">IF(OR(AY27=0,AY31=0),"",(AY31-AY27)*100/AY27)</f>
        <v>-1.1339538977554073</v>
      </c>
      <c r="AZ122" s="92">
        <f t="shared" si="317"/>
        <v>-1.1826275314037178</v>
      </c>
      <c r="BA122" s="92">
        <f t="shared" si="317"/>
        <v>-1.1826275314037178</v>
      </c>
      <c r="BB122" s="92">
        <f t="shared" si="317"/>
        <v>-1.1826275314037178</v>
      </c>
      <c r="BC122" s="92">
        <f t="shared" si="317"/>
        <v>-1.1826275314037178</v>
      </c>
      <c r="BD122" s="92">
        <f t="shared" si="317"/>
        <v>-1.1826275314037178</v>
      </c>
      <c r="BE122" s="92">
        <f t="shared" si="317"/>
        <v>-1.1826275314037178</v>
      </c>
      <c r="BF122" s="92">
        <f t="shared" si="317"/>
        <v>-1.1826275314037178</v>
      </c>
      <c r="BG122" s="92">
        <f t="shared" si="317"/>
        <v>-1.1826275314037178</v>
      </c>
      <c r="BH122" s="92">
        <f t="shared" si="317"/>
        <v>-1.1826275314037178</v>
      </c>
      <c r="BI122" s="92">
        <f t="shared" si="317"/>
        <v>-1.1826275314037178</v>
      </c>
      <c r="BJ122" s="92">
        <f t="shared" si="317"/>
        <v>-1.1826275314037178</v>
      </c>
      <c r="BK122" s="92">
        <f t="shared" si="317"/>
        <v>-1.1826275314037178</v>
      </c>
      <c r="BL122" s="92">
        <f t="shared" si="317"/>
        <v>-1.1826275314037178</v>
      </c>
      <c r="BM122" s="92">
        <f t="shared" si="317"/>
        <v>-1.1826275314037178</v>
      </c>
      <c r="BN122" s="92">
        <f t="shared" si="317"/>
        <v>-1.2328383300644374</v>
      </c>
      <c r="BO122" s="92">
        <f t="shared" si="317"/>
        <v>-1.3146853146853117</v>
      </c>
      <c r="BP122" s="92">
        <f t="shared" si="317"/>
        <v>-1.3157894736842073</v>
      </c>
      <c r="BQ122" s="92">
        <f t="shared" si="317"/>
        <v>-1.3157894736842073</v>
      </c>
      <c r="BR122" s="92">
        <f t="shared" si="317"/>
        <v>-1.3157894736842073</v>
      </c>
      <c r="BS122" s="92">
        <f t="shared" ref="BS122:BZ122" si="318">IF(OR(BS27=0,BS31=0),"",(BS31-BS27)*100/BS27)</f>
        <v>-1.3157894736842073</v>
      </c>
      <c r="BT122" s="92">
        <f t="shared" si="318"/>
        <v>-1.3157894736842073</v>
      </c>
      <c r="BU122" s="92">
        <f t="shared" si="318"/>
        <v>-1.3157894736842073</v>
      </c>
      <c r="BV122" s="92">
        <f t="shared" si="318"/>
        <v>-1.3157894736842073</v>
      </c>
      <c r="BW122" s="92">
        <f t="shared" si="318"/>
        <v>-1.3157894736842073</v>
      </c>
      <c r="BX122" s="92">
        <f t="shared" si="318"/>
        <v>-1.3157894736842073</v>
      </c>
      <c r="BY122" s="92">
        <f t="shared" si="318"/>
        <v>-1.3157894736842073</v>
      </c>
      <c r="BZ122" s="92">
        <f t="shared" si="318"/>
        <v>-1.3157894736842073</v>
      </c>
      <c r="CA122" s="92">
        <f t="shared" ref="CA122:CD122" si="319">IF(OR(CA27=0,CA31=0),"",(CA31-CA27)*100/CA27)</f>
        <v>-1.3157894736842073</v>
      </c>
      <c r="CB122" s="92">
        <f t="shared" si="319"/>
        <v>-1.3157894736842073</v>
      </c>
      <c r="CC122" s="92">
        <f t="shared" si="319"/>
        <v>-1.3157894736842073</v>
      </c>
      <c r="CD122" s="92">
        <f t="shared" si="319"/>
        <v>-1.3157894736842073</v>
      </c>
      <c r="CE122" s="92">
        <f t="shared" ref="CE122:CH122" si="320">IF(OR(CE27=0,CE31=0),"",(CE31-CE27)*100/CE27)</f>
        <v>-1.3157894736842073</v>
      </c>
      <c r="CF122" s="92" t="str">
        <f t="shared" si="320"/>
        <v/>
      </c>
      <c r="CG122" s="92" t="str">
        <f t="shared" si="320"/>
        <v/>
      </c>
      <c r="CH122" s="92" t="str">
        <f t="shared" si="320"/>
        <v/>
      </c>
      <c r="DB122" s="79"/>
    </row>
    <row r="123" spans="1:106" x14ac:dyDescent="0.3">
      <c r="A123" s="50" t="s">
        <v>26</v>
      </c>
      <c r="B123" s="60"/>
      <c r="C123" s="99" t="str">
        <f t="shared" ref="C123:AX123" si="321">IF(OR(C28=0,C32=0),"",(C32-C28)*100/C28)</f>
        <v/>
      </c>
      <c r="D123" s="99" t="str">
        <f t="shared" si="321"/>
        <v/>
      </c>
      <c r="E123" s="99" t="str">
        <f t="shared" si="321"/>
        <v/>
      </c>
      <c r="F123" s="99" t="str">
        <f t="shared" si="321"/>
        <v/>
      </c>
      <c r="G123" s="99" t="str">
        <f t="shared" si="321"/>
        <v/>
      </c>
      <c r="H123" s="99" t="str">
        <f t="shared" si="321"/>
        <v/>
      </c>
      <c r="I123" s="99" t="str">
        <f t="shared" si="321"/>
        <v/>
      </c>
      <c r="J123" s="99" t="str">
        <f t="shared" si="321"/>
        <v/>
      </c>
      <c r="K123" s="99" t="str">
        <f t="shared" si="321"/>
        <v/>
      </c>
      <c r="L123" s="99" t="str">
        <f t="shared" si="321"/>
        <v/>
      </c>
      <c r="M123" s="99" t="str">
        <f t="shared" si="321"/>
        <v/>
      </c>
      <c r="N123" s="99" t="str">
        <f t="shared" si="321"/>
        <v/>
      </c>
      <c r="O123" s="99" t="str">
        <f t="shared" si="321"/>
        <v/>
      </c>
      <c r="P123" s="99" t="str">
        <f t="shared" si="321"/>
        <v/>
      </c>
      <c r="Q123" s="99" t="str">
        <f t="shared" si="321"/>
        <v/>
      </c>
      <c r="R123" s="99" t="str">
        <f t="shared" si="321"/>
        <v/>
      </c>
      <c r="S123" s="99" t="str">
        <f t="shared" si="321"/>
        <v/>
      </c>
      <c r="T123" s="99" t="str">
        <f t="shared" si="321"/>
        <v/>
      </c>
      <c r="U123" s="99" t="str">
        <f t="shared" si="321"/>
        <v/>
      </c>
      <c r="V123" s="99" t="str">
        <f t="shared" si="321"/>
        <v/>
      </c>
      <c r="W123" s="99" t="str">
        <f t="shared" si="321"/>
        <v/>
      </c>
      <c r="X123" s="99" t="str">
        <f t="shared" si="321"/>
        <v/>
      </c>
      <c r="Y123" s="99" t="str">
        <f t="shared" si="321"/>
        <v/>
      </c>
      <c r="Z123" s="102">
        <f t="shared" si="321"/>
        <v>-5.6859512413114439</v>
      </c>
      <c r="AA123" s="93">
        <f t="shared" si="321"/>
        <v>-5.6678777716252213</v>
      </c>
      <c r="AB123" s="99">
        <f t="shared" si="321"/>
        <v>-5.0356020607503913</v>
      </c>
      <c r="AC123" s="99">
        <f t="shared" si="321"/>
        <v>-4.7826657759806714</v>
      </c>
      <c r="AD123" s="103">
        <f t="shared" si="321"/>
        <v>-4.7826657759806714</v>
      </c>
      <c r="AE123" s="99">
        <f t="shared" si="321"/>
        <v>-4.8866083783957874</v>
      </c>
      <c r="AF123" s="99">
        <f t="shared" si="321"/>
        <v>-4.8866083783957874</v>
      </c>
      <c r="AG123" s="99">
        <f t="shared" si="321"/>
        <v>-4.8866083783957874</v>
      </c>
      <c r="AH123" s="99">
        <f t="shared" si="321"/>
        <v>-4.8866083783957874</v>
      </c>
      <c r="AI123" s="99">
        <f t="shared" si="321"/>
        <v>-4.8562073079614141</v>
      </c>
      <c r="AJ123" s="99">
        <f t="shared" si="321"/>
        <v>-4.8556368546993527</v>
      </c>
      <c r="AK123" s="99">
        <f t="shared" si="321"/>
        <v>-4.8556368546993527</v>
      </c>
      <c r="AL123" s="99">
        <f t="shared" si="321"/>
        <v>-4.8556368546993527</v>
      </c>
      <c r="AM123" s="99">
        <f t="shared" si="321"/>
        <v>-5.1664810209206946</v>
      </c>
      <c r="AN123" s="99">
        <f t="shared" si="321"/>
        <v>-5.149226671632138</v>
      </c>
      <c r="AO123" s="99">
        <f t="shared" si="321"/>
        <v>-5.149226671632138</v>
      </c>
      <c r="AP123" s="99">
        <f t="shared" si="321"/>
        <v>-5.149226671632138</v>
      </c>
      <c r="AQ123" s="99">
        <f t="shared" si="321"/>
        <v>-4.9685105583675897</v>
      </c>
      <c r="AR123" s="99">
        <f t="shared" si="321"/>
        <v>-4.9955383986792876</v>
      </c>
      <c r="AS123" s="99">
        <f t="shared" si="321"/>
        <v>-4.9955383986792876</v>
      </c>
      <c r="AT123" s="99">
        <f t="shared" si="321"/>
        <v>-4.9955383986792876</v>
      </c>
      <c r="AU123" s="99">
        <f t="shared" si="321"/>
        <v>-4.9955383986792876</v>
      </c>
      <c r="AV123" s="99">
        <f t="shared" si="321"/>
        <v>-4.9955383986792876</v>
      </c>
      <c r="AW123" s="99">
        <f t="shared" si="321"/>
        <v>-4.9955383986792876</v>
      </c>
      <c r="AX123" s="99">
        <f t="shared" si="321"/>
        <v>-4.9955383986792876</v>
      </c>
      <c r="AY123" s="99">
        <f t="shared" ref="AY123:BR123" si="322">IF(OR(AY28=0,AY32=0),"",(AY32-AY28)*100/AY28)</f>
        <v>-5.0542879032277961</v>
      </c>
      <c r="AZ123" s="99">
        <f t="shared" si="322"/>
        <v>-4.8586067148191621</v>
      </c>
      <c r="BA123" s="99">
        <f t="shared" si="322"/>
        <v>-4.8586067148191621</v>
      </c>
      <c r="BB123" s="99">
        <f t="shared" si="322"/>
        <v>-4.8586067148191621</v>
      </c>
      <c r="BC123" s="99">
        <f t="shared" si="322"/>
        <v>-4.8586067148191621</v>
      </c>
      <c r="BD123" s="99">
        <f t="shared" si="322"/>
        <v>-4.8586067148191621</v>
      </c>
      <c r="BE123" s="99">
        <f t="shared" si="322"/>
        <v>-4.8586067148191621</v>
      </c>
      <c r="BF123" s="99">
        <f t="shared" si="322"/>
        <v>-4.8586067148191621</v>
      </c>
      <c r="BG123" s="99">
        <f t="shared" si="322"/>
        <v>-4.8586067148191621</v>
      </c>
      <c r="BH123" s="99">
        <f t="shared" si="322"/>
        <v>-4.8586067148191621</v>
      </c>
      <c r="BI123" s="99">
        <f t="shared" si="322"/>
        <v>-4.8586067148191621</v>
      </c>
      <c r="BJ123" s="99">
        <f t="shared" si="322"/>
        <v>-4.8586067148191621</v>
      </c>
      <c r="BK123" s="99">
        <f t="shared" si="322"/>
        <v>-4.8586067148191621</v>
      </c>
      <c r="BL123" s="99">
        <f t="shared" si="322"/>
        <v>-4.8586067148191621</v>
      </c>
      <c r="BM123" s="99">
        <f t="shared" si="322"/>
        <v>-4.8586067148191621</v>
      </c>
      <c r="BN123" s="99">
        <f t="shared" si="322"/>
        <v>-4.858593183466275</v>
      </c>
      <c r="BO123" s="99">
        <f t="shared" si="322"/>
        <v>-4.9927641099855284</v>
      </c>
      <c r="BP123" s="99">
        <f t="shared" si="322"/>
        <v>-5.0724637681159281</v>
      </c>
      <c r="BQ123" s="99">
        <f t="shared" si="322"/>
        <v>-5.0724637681159281</v>
      </c>
      <c r="BR123" s="99">
        <f t="shared" si="322"/>
        <v>-5.0724637681159281</v>
      </c>
      <c r="BS123" s="99">
        <f t="shared" ref="BS123:BZ123" si="323">IF(OR(BS28=0,BS32=0),"",(BS32-BS28)*100/BS28)</f>
        <v>-5.0724637681159281</v>
      </c>
      <c r="BT123" s="99">
        <f t="shared" si="323"/>
        <v>-5.0724637681159281</v>
      </c>
      <c r="BU123" s="99">
        <f t="shared" si="323"/>
        <v>-5.0724637681159281</v>
      </c>
      <c r="BV123" s="99">
        <f t="shared" si="323"/>
        <v>-5.0724637681159281</v>
      </c>
      <c r="BW123" s="99">
        <f t="shared" si="323"/>
        <v>-5.0724637681159281</v>
      </c>
      <c r="BX123" s="99">
        <f t="shared" si="323"/>
        <v>-5.0724637681159281</v>
      </c>
      <c r="BY123" s="99">
        <f t="shared" si="323"/>
        <v>-5.0724637681159281</v>
      </c>
      <c r="BZ123" s="99">
        <f t="shared" si="323"/>
        <v>-5.0724637681159281</v>
      </c>
      <c r="CA123" s="99">
        <f t="shared" ref="CA123:CD123" si="324">IF(OR(CA28=0,CA32=0),"",(CA32-CA28)*100/CA28)</f>
        <v>-5.0724637681159281</v>
      </c>
      <c r="CB123" s="99">
        <f t="shared" si="324"/>
        <v>-5.0724637681159281</v>
      </c>
      <c r="CC123" s="99">
        <f t="shared" si="324"/>
        <v>-5.0724637681159281</v>
      </c>
      <c r="CD123" s="99">
        <f t="shared" si="324"/>
        <v>-5.0724637681159281</v>
      </c>
      <c r="CE123" s="99">
        <f t="shared" ref="CE123:CH123" si="325">IF(OR(CE28=0,CE32=0),"",(CE32-CE28)*100/CE28)</f>
        <v>-5.0724637681159281</v>
      </c>
      <c r="CF123" s="99" t="str">
        <f t="shared" si="325"/>
        <v/>
      </c>
      <c r="CG123" s="99" t="str">
        <f t="shared" si="325"/>
        <v/>
      </c>
      <c r="CH123" s="99" t="str">
        <f t="shared" si="325"/>
        <v/>
      </c>
      <c r="DB123" s="79"/>
    </row>
    <row r="124" spans="1:106" x14ac:dyDescent="0.3">
      <c r="A124" s="51" t="s">
        <v>104</v>
      </c>
      <c r="B124" s="61"/>
      <c r="C124" s="107"/>
      <c r="D124" s="107"/>
      <c r="E124" s="107"/>
      <c r="F124" s="107"/>
      <c r="G124" s="107"/>
      <c r="H124" s="107"/>
      <c r="I124" s="107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 t="str">
        <f t="shared" ref="Z124:AX124" si="326">IF(OR(Z29=0,Z33=0),"",(Z33-Z29)*100/Z29)</f>
        <v/>
      </c>
      <c r="AA124" s="94">
        <f t="shared" si="326"/>
        <v>-10.9405909917456</v>
      </c>
      <c r="AB124" s="100">
        <f t="shared" si="326"/>
        <v>-10.927451299190308</v>
      </c>
      <c r="AC124" s="92">
        <f t="shared" si="326"/>
        <v>-10.557342761873677</v>
      </c>
      <c r="AD124" s="92">
        <f t="shared" si="326"/>
        <v>-10.557342761873677</v>
      </c>
      <c r="AE124" s="91">
        <f t="shared" si="326"/>
        <v>-10.374583152363776</v>
      </c>
      <c r="AF124" s="104">
        <f t="shared" si="326"/>
        <v>-10.374583152363776</v>
      </c>
      <c r="AG124" s="104">
        <f t="shared" si="326"/>
        <v>-10.374583152363776</v>
      </c>
      <c r="AH124" s="92">
        <f t="shared" si="326"/>
        <v>-10.374583152363776</v>
      </c>
      <c r="AI124" s="92">
        <f t="shared" si="326"/>
        <v>-10.507069159079105</v>
      </c>
      <c r="AJ124" s="92">
        <f t="shared" si="326"/>
        <v>-10.502357347575341</v>
      </c>
      <c r="AK124" s="92">
        <f t="shared" si="326"/>
        <v>-10.502357347575341</v>
      </c>
      <c r="AL124" s="92">
        <f t="shared" si="326"/>
        <v>-10.502357347575341</v>
      </c>
      <c r="AM124" s="92">
        <f t="shared" si="326"/>
        <v>-10.398536882846368</v>
      </c>
      <c r="AN124" s="92">
        <f t="shared" si="326"/>
        <v>-10.411424004277206</v>
      </c>
      <c r="AO124" s="92">
        <f t="shared" si="326"/>
        <v>-10.411424004277206</v>
      </c>
      <c r="AP124" s="92">
        <f t="shared" si="326"/>
        <v>-10.411424004277206</v>
      </c>
      <c r="AQ124" s="92">
        <f t="shared" si="326"/>
        <v>-10.441238721346098</v>
      </c>
      <c r="AR124" s="92">
        <f t="shared" si="326"/>
        <v>-10.445724952492412</v>
      </c>
      <c r="AS124" s="92">
        <f t="shared" si="326"/>
        <v>-10.445724952492412</v>
      </c>
      <c r="AT124" s="92">
        <f t="shared" si="326"/>
        <v>-10.445724952492412</v>
      </c>
      <c r="AU124" s="92">
        <f t="shared" si="326"/>
        <v>-10.445724952492412</v>
      </c>
      <c r="AV124" s="92">
        <f t="shared" si="326"/>
        <v>-10.445724952492412</v>
      </c>
      <c r="AW124" s="92">
        <f t="shared" si="326"/>
        <v>-10.445724952492412</v>
      </c>
      <c r="AX124" s="92">
        <f t="shared" si="326"/>
        <v>-10.445724952492412</v>
      </c>
      <c r="AY124" s="92">
        <f t="shared" ref="AY124:BR124" si="327">IF(OR(AY29=0,AY33=0),"",(AY33-AY29)*100/AY29)</f>
        <v>-10.512206354211532</v>
      </c>
      <c r="AZ124" s="92">
        <f t="shared" si="327"/>
        <v>-10.410212233932704</v>
      </c>
      <c r="BA124" s="92">
        <f t="shared" si="327"/>
        <v>-10.410212233932704</v>
      </c>
      <c r="BB124" s="92">
        <f t="shared" si="327"/>
        <v>-10.410212233932704</v>
      </c>
      <c r="BC124" s="92">
        <f t="shared" si="327"/>
        <v>-10.410212233932704</v>
      </c>
      <c r="BD124" s="92">
        <f t="shared" si="327"/>
        <v>-10.410212233932704</v>
      </c>
      <c r="BE124" s="92">
        <f t="shared" si="327"/>
        <v>-10.410212233932704</v>
      </c>
      <c r="BF124" s="92">
        <f t="shared" si="327"/>
        <v>-10.410212233932704</v>
      </c>
      <c r="BG124" s="92">
        <f t="shared" si="327"/>
        <v>-10.410212233932704</v>
      </c>
      <c r="BH124" s="92">
        <f t="shared" si="327"/>
        <v>-10.410212233932704</v>
      </c>
      <c r="BI124" s="92">
        <f t="shared" si="327"/>
        <v>-10.410212233932704</v>
      </c>
      <c r="BJ124" s="92">
        <f t="shared" si="327"/>
        <v>-10.410212233932704</v>
      </c>
      <c r="BK124" s="92">
        <f t="shared" si="327"/>
        <v>-10.410212233932704</v>
      </c>
      <c r="BL124" s="92">
        <f t="shared" si="327"/>
        <v>-10.410212233932704</v>
      </c>
      <c r="BM124" s="92">
        <f t="shared" si="327"/>
        <v>-10.410212233932704</v>
      </c>
      <c r="BN124" s="92">
        <f t="shared" si="327"/>
        <v>-10.459662288930584</v>
      </c>
      <c r="BO124" s="92">
        <f t="shared" si="327"/>
        <v>-10.340775558166843</v>
      </c>
      <c r="BP124" s="92">
        <f t="shared" si="327"/>
        <v>-10.362694300518132</v>
      </c>
      <c r="BQ124" s="92">
        <f t="shared" si="327"/>
        <v>-10.362694300518132</v>
      </c>
      <c r="BR124" s="92">
        <f t="shared" si="327"/>
        <v>-10.362694300518132</v>
      </c>
      <c r="BS124" s="92">
        <f t="shared" ref="BS124:BZ124" si="328">IF(OR(BS29=0,BS33=0),"",(BS33-BS29)*100/BS29)</f>
        <v>-10.362694300518132</v>
      </c>
      <c r="BT124" s="92">
        <f t="shared" si="328"/>
        <v>-10.362694300518132</v>
      </c>
      <c r="BU124" s="92">
        <f t="shared" si="328"/>
        <v>-10.362694300518132</v>
      </c>
      <c r="BV124" s="92">
        <f t="shared" si="328"/>
        <v>-10.362694300518132</v>
      </c>
      <c r="BW124" s="92">
        <f t="shared" si="328"/>
        <v>-10.433349034385303</v>
      </c>
      <c r="BX124" s="92">
        <f t="shared" si="328"/>
        <v>-10.433349034385303</v>
      </c>
      <c r="BY124" s="92">
        <f t="shared" si="328"/>
        <v>-10.433349034385303</v>
      </c>
      <c r="BZ124" s="92">
        <f t="shared" si="328"/>
        <v>-10.433349034385303</v>
      </c>
      <c r="CA124" s="92">
        <f t="shared" ref="CA124:CD124" si="329">IF(OR(CA29=0,CA33=0),"",(CA33-CA29)*100/CA29)</f>
        <v>-10.433349034385303</v>
      </c>
      <c r="CB124" s="92">
        <f t="shared" si="329"/>
        <v>-10.433349034385303</v>
      </c>
      <c r="CC124" s="92">
        <f t="shared" si="329"/>
        <v>-10.433349034385303</v>
      </c>
      <c r="CD124" s="92">
        <f t="shared" si="329"/>
        <v>-10.433349034385303</v>
      </c>
      <c r="CE124" s="92">
        <f t="shared" ref="CE124:CH124" si="330">IF(OR(CE29=0,CE33=0),"",(CE33-CE29)*100/CE29)</f>
        <v>-10.433349034385303</v>
      </c>
      <c r="CF124" s="92" t="str">
        <f t="shared" si="330"/>
        <v/>
      </c>
      <c r="CG124" s="92" t="str">
        <f t="shared" si="330"/>
        <v/>
      </c>
      <c r="CH124" s="92" t="str">
        <f t="shared" si="330"/>
        <v/>
      </c>
      <c r="DB124" s="79"/>
    </row>
    <row r="125" spans="1:106" x14ac:dyDescent="0.3">
      <c r="A125" s="49" t="s">
        <v>105</v>
      </c>
      <c r="B125" s="59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 t="str">
        <f t="shared" ref="Z125:AX125" si="331">IF(OR(Z30=0,Z34=0),"",(Z34-Z30)*100/Z30)</f>
        <v/>
      </c>
      <c r="AA125" s="92" t="str">
        <f t="shared" si="331"/>
        <v/>
      </c>
      <c r="AB125" s="94">
        <f t="shared" si="331"/>
        <v>-12.624446323919706</v>
      </c>
      <c r="AC125" s="100">
        <f t="shared" si="331"/>
        <v>-12.510033895656465</v>
      </c>
      <c r="AD125" s="92">
        <f t="shared" si="331"/>
        <v>-12.510033895656465</v>
      </c>
      <c r="AE125" s="92">
        <f t="shared" si="331"/>
        <v>-12.25043538714003</v>
      </c>
      <c r="AF125" s="101">
        <f t="shared" si="331"/>
        <v>-12.25043538714003</v>
      </c>
      <c r="AG125" s="92">
        <f t="shared" si="331"/>
        <v>-12.25043538714003</v>
      </c>
      <c r="AH125" s="92">
        <f t="shared" si="331"/>
        <v>-12.25043538714003</v>
      </c>
      <c r="AI125" s="92">
        <f t="shared" si="331"/>
        <v>-12.365678519105337</v>
      </c>
      <c r="AJ125" s="92">
        <f t="shared" si="331"/>
        <v>-12.357320922377973</v>
      </c>
      <c r="AK125" s="92">
        <f t="shared" si="331"/>
        <v>-12.357320922377973</v>
      </c>
      <c r="AL125" s="92">
        <f t="shared" si="331"/>
        <v>-12.357320922377939</v>
      </c>
      <c r="AM125" s="92">
        <f t="shared" si="331"/>
        <v>-12.564670131646334</v>
      </c>
      <c r="AN125" s="92">
        <f t="shared" si="331"/>
        <v>-12.518436230592785</v>
      </c>
      <c r="AO125" s="92">
        <f t="shared" si="331"/>
        <v>-12.518436230592785</v>
      </c>
      <c r="AP125" s="92">
        <f t="shared" si="331"/>
        <v>-12.518436230592785</v>
      </c>
      <c r="AQ125" s="92">
        <f t="shared" si="331"/>
        <v>-12.550103861196757</v>
      </c>
      <c r="AR125" s="92">
        <f t="shared" si="331"/>
        <v>-12.555526949646962</v>
      </c>
      <c r="AS125" s="92">
        <f t="shared" si="331"/>
        <v>-12.555526949646962</v>
      </c>
      <c r="AT125" s="92">
        <f t="shared" si="331"/>
        <v>-12.555526949646962</v>
      </c>
      <c r="AU125" s="92">
        <f t="shared" si="331"/>
        <v>-12.555526949646962</v>
      </c>
      <c r="AV125" s="92">
        <f t="shared" si="331"/>
        <v>-12.555526949646962</v>
      </c>
      <c r="AW125" s="92">
        <f t="shared" si="331"/>
        <v>-12.555526949646962</v>
      </c>
      <c r="AX125" s="92">
        <f t="shared" si="331"/>
        <v>-12.555526949646962</v>
      </c>
      <c r="AY125" s="92">
        <f t="shared" ref="AY125:BR125" si="332">IF(OR(AY30=0,AY34=0),"",(AY34-AY30)*100/AY30)</f>
        <v>-12.423302748783749</v>
      </c>
      <c r="AZ125" s="92">
        <f t="shared" si="332"/>
        <v>-12.281199415762424</v>
      </c>
      <c r="BA125" s="92">
        <f t="shared" si="332"/>
        <v>-12.281199415762424</v>
      </c>
      <c r="BB125" s="92">
        <f t="shared" si="332"/>
        <v>-12.281199415762424</v>
      </c>
      <c r="BC125" s="92">
        <f t="shared" si="332"/>
        <v>-12.281199415762424</v>
      </c>
      <c r="BD125" s="92">
        <f t="shared" si="332"/>
        <v>-12.281199415762424</v>
      </c>
      <c r="BE125" s="92">
        <f t="shared" si="332"/>
        <v>-12.281199415762424</v>
      </c>
      <c r="BF125" s="92">
        <f t="shared" si="332"/>
        <v>-12.281199415762424</v>
      </c>
      <c r="BG125" s="92">
        <f t="shared" si="332"/>
        <v>-12.281199415762424</v>
      </c>
      <c r="BH125" s="92">
        <f t="shared" si="332"/>
        <v>-12.281199415762424</v>
      </c>
      <c r="BI125" s="92">
        <f t="shared" si="332"/>
        <v>-12.281199415762424</v>
      </c>
      <c r="BJ125" s="92">
        <f t="shared" si="332"/>
        <v>-12.281199415762424</v>
      </c>
      <c r="BK125" s="92">
        <f t="shared" si="332"/>
        <v>-12.281199415762424</v>
      </c>
      <c r="BL125" s="92">
        <f t="shared" si="332"/>
        <v>-12.281199415762424</v>
      </c>
      <c r="BM125" s="92">
        <f t="shared" si="332"/>
        <v>-12.281199415762424</v>
      </c>
      <c r="BN125" s="92">
        <f t="shared" si="332"/>
        <v>-12.216052498738017</v>
      </c>
      <c r="BO125" s="92">
        <f t="shared" si="332"/>
        <v>-12.206809583858771</v>
      </c>
      <c r="BP125" s="92">
        <f t="shared" si="332"/>
        <v>-12.216052498738017</v>
      </c>
      <c r="BQ125" s="92">
        <f t="shared" si="332"/>
        <v>-12.216052498738017</v>
      </c>
      <c r="BR125" s="92">
        <f t="shared" si="332"/>
        <v>-12.216052498738017</v>
      </c>
      <c r="BS125" s="92">
        <f t="shared" ref="BS125:BZ125" si="333">IF(OR(BS30=0,BS34=0),"",(BS34-BS30)*100/BS30)</f>
        <v>-12.216052498738017</v>
      </c>
      <c r="BT125" s="92">
        <f t="shared" si="333"/>
        <v>-12.216052498738017</v>
      </c>
      <c r="BU125" s="92">
        <f t="shared" si="333"/>
        <v>-12.216052498738017</v>
      </c>
      <c r="BV125" s="92">
        <f t="shared" si="333"/>
        <v>-12.216052498738017</v>
      </c>
      <c r="BW125" s="92">
        <f t="shared" si="333"/>
        <v>-12.216052498738017</v>
      </c>
      <c r="BX125" s="92">
        <f t="shared" si="333"/>
        <v>-12.216052498738017</v>
      </c>
      <c r="BY125" s="92">
        <f t="shared" si="333"/>
        <v>-12.216052498738017</v>
      </c>
      <c r="BZ125" s="92">
        <f t="shared" si="333"/>
        <v>-12.216052498738017</v>
      </c>
      <c r="CA125" s="92">
        <f t="shared" ref="CA125:CD125" si="334">IF(OR(CA30=0,CA34=0),"",(CA34-CA30)*100/CA30)</f>
        <v>-12.216052498738017</v>
      </c>
      <c r="CB125" s="92">
        <f t="shared" si="334"/>
        <v>-12.216052498738017</v>
      </c>
      <c r="CC125" s="92">
        <f t="shared" si="334"/>
        <v>-12.216052498738017</v>
      </c>
      <c r="CD125" s="92">
        <f t="shared" si="334"/>
        <v>-12.216052498738017</v>
      </c>
      <c r="CE125" s="92">
        <f t="shared" ref="CE125:CH125" si="335">IF(OR(CE30=0,CE34=0),"",(CE34-CE30)*100/CE30)</f>
        <v>-12.216052498738017</v>
      </c>
      <c r="CF125" s="92" t="str">
        <f t="shared" si="335"/>
        <v/>
      </c>
      <c r="CG125" s="92" t="str">
        <f t="shared" si="335"/>
        <v/>
      </c>
      <c r="CH125" s="92" t="str">
        <f t="shared" si="335"/>
        <v/>
      </c>
      <c r="DB125" s="79"/>
    </row>
    <row r="126" spans="1:106" x14ac:dyDescent="0.3">
      <c r="A126" s="49" t="s">
        <v>106</v>
      </c>
      <c r="B126" s="59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 t="str">
        <f t="shared" ref="Z126:AX126" si="336">IF(OR(Z31=0,Z35=0),"",(Z35-Z31)*100/Z31)</f>
        <v/>
      </c>
      <c r="AA126" s="92" t="str">
        <f t="shared" si="336"/>
        <v/>
      </c>
      <c r="AB126" s="92" t="str">
        <f t="shared" si="336"/>
        <v/>
      </c>
      <c r="AC126" s="94">
        <f t="shared" si="336"/>
        <v>-18.838826791645616</v>
      </c>
      <c r="AD126" s="100">
        <f t="shared" si="336"/>
        <v>-18.838826791645616</v>
      </c>
      <c r="AE126" s="92">
        <f t="shared" si="336"/>
        <v>-18.210587750040904</v>
      </c>
      <c r="AF126" s="92">
        <f t="shared" si="336"/>
        <v>-18.210587750040904</v>
      </c>
      <c r="AG126" s="101">
        <f t="shared" si="336"/>
        <v>-18.210587750040904</v>
      </c>
      <c r="AH126" s="92">
        <f t="shared" si="336"/>
        <v>-18.210587750040904</v>
      </c>
      <c r="AI126" s="92">
        <f t="shared" si="336"/>
        <v>-18.332077043997931</v>
      </c>
      <c r="AJ126" s="92">
        <f t="shared" si="336"/>
        <v>-18.326248659162871</v>
      </c>
      <c r="AK126" s="92">
        <f t="shared" si="336"/>
        <v>-18.326248659162871</v>
      </c>
      <c r="AL126" s="92">
        <f t="shared" si="336"/>
        <v>-18.326248659162871</v>
      </c>
      <c r="AM126" s="92">
        <f t="shared" si="336"/>
        <v>-18.477774333113867</v>
      </c>
      <c r="AN126" s="92">
        <f t="shared" si="336"/>
        <v>-18.403889445565849</v>
      </c>
      <c r="AO126" s="92">
        <f t="shared" si="336"/>
        <v>-18.403889445565849</v>
      </c>
      <c r="AP126" s="92">
        <f t="shared" si="336"/>
        <v>-18.403889445565849</v>
      </c>
      <c r="AQ126" s="92">
        <f t="shared" si="336"/>
        <v>-18.391265060422075</v>
      </c>
      <c r="AR126" s="92">
        <f t="shared" si="336"/>
        <v>-18.399185058946326</v>
      </c>
      <c r="AS126" s="92">
        <f t="shared" si="336"/>
        <v>-18.399185058946326</v>
      </c>
      <c r="AT126" s="92">
        <f t="shared" si="336"/>
        <v>-18.399185058946326</v>
      </c>
      <c r="AU126" s="92">
        <f t="shared" si="336"/>
        <v>-18.399185058946326</v>
      </c>
      <c r="AV126" s="92">
        <f t="shared" si="336"/>
        <v>-18.399185058946326</v>
      </c>
      <c r="AW126" s="92">
        <f t="shared" si="336"/>
        <v>-18.399185058946326</v>
      </c>
      <c r="AX126" s="92">
        <f t="shared" si="336"/>
        <v>-18.399185058946326</v>
      </c>
      <c r="AY126" s="92">
        <f t="shared" ref="AY126:BR126" si="337">IF(OR(AY31=0,AY35=0),"",(AY35-AY31)*100/AY31)</f>
        <v>-17.779151612524164</v>
      </c>
      <c r="AZ126" s="92">
        <f t="shared" si="337"/>
        <v>-17.751537760039742</v>
      </c>
      <c r="BA126" s="92">
        <f t="shared" si="337"/>
        <v>-17.751537760039742</v>
      </c>
      <c r="BB126" s="92">
        <f t="shared" si="337"/>
        <v>-17.751537760039742</v>
      </c>
      <c r="BC126" s="92">
        <f t="shared" si="337"/>
        <v>-17.751537760039742</v>
      </c>
      <c r="BD126" s="92">
        <f t="shared" si="337"/>
        <v>-17.751537760039742</v>
      </c>
      <c r="BE126" s="92">
        <f t="shared" si="337"/>
        <v>-17.751537760039742</v>
      </c>
      <c r="BF126" s="92">
        <f t="shared" si="337"/>
        <v>-17.751537760039742</v>
      </c>
      <c r="BG126" s="92">
        <f t="shared" si="337"/>
        <v>-17.751537760039742</v>
      </c>
      <c r="BH126" s="92">
        <f t="shared" si="337"/>
        <v>-17.751537760039742</v>
      </c>
      <c r="BI126" s="92">
        <f t="shared" si="337"/>
        <v>-17.751537760039742</v>
      </c>
      <c r="BJ126" s="92">
        <f t="shared" si="337"/>
        <v>-17.751537760039742</v>
      </c>
      <c r="BK126" s="92">
        <f t="shared" si="337"/>
        <v>-17.751537760039742</v>
      </c>
      <c r="BL126" s="92">
        <f t="shared" si="337"/>
        <v>-17.751537760039742</v>
      </c>
      <c r="BM126" s="92">
        <f t="shared" si="337"/>
        <v>-17.751537760039742</v>
      </c>
      <c r="BN126" s="92">
        <f t="shared" si="337"/>
        <v>-17.673758865248239</v>
      </c>
      <c r="BO126" s="92">
        <f t="shared" si="337"/>
        <v>-17.573696145124707</v>
      </c>
      <c r="BP126" s="92">
        <f t="shared" si="337"/>
        <v>-17.588652482269509</v>
      </c>
      <c r="BQ126" s="92">
        <f t="shared" si="337"/>
        <v>-17.588652482269509</v>
      </c>
      <c r="BR126" s="92">
        <f t="shared" si="337"/>
        <v>-17.588652482269509</v>
      </c>
      <c r="BS126" s="92">
        <f t="shared" ref="BS126:BZ126" si="338">IF(OR(BS31=0,BS35=0),"",(BS35-BS31)*100/BS31)</f>
        <v>-17.588652482269509</v>
      </c>
      <c r="BT126" s="92">
        <f t="shared" si="338"/>
        <v>-17.588652482269509</v>
      </c>
      <c r="BU126" s="92">
        <f t="shared" si="338"/>
        <v>-17.588652482269509</v>
      </c>
      <c r="BV126" s="92">
        <f t="shared" si="338"/>
        <v>-17.588652482269509</v>
      </c>
      <c r="BW126" s="92">
        <f t="shared" si="338"/>
        <v>-17.588652482269509</v>
      </c>
      <c r="BX126" s="92">
        <f t="shared" si="338"/>
        <v>-17.588652482269509</v>
      </c>
      <c r="BY126" s="92">
        <f t="shared" si="338"/>
        <v>-17.588652482269509</v>
      </c>
      <c r="BZ126" s="92">
        <f t="shared" si="338"/>
        <v>-17.588652482269509</v>
      </c>
      <c r="CA126" s="92">
        <f t="shared" ref="CA126:CD126" si="339">IF(OR(CA31=0,CA35=0),"",(CA35-CA31)*100/CA31)</f>
        <v>-17.588652482269509</v>
      </c>
      <c r="CB126" s="92">
        <f t="shared" si="339"/>
        <v>-17.588652482269509</v>
      </c>
      <c r="CC126" s="92">
        <f t="shared" si="339"/>
        <v>-17.588652482269509</v>
      </c>
      <c r="CD126" s="92">
        <f t="shared" si="339"/>
        <v>-17.588652482269509</v>
      </c>
      <c r="CE126" s="92">
        <f t="shared" ref="CE126:CH126" si="340">IF(OR(CE31=0,CE35=0),"",(CE35-CE31)*100/CE31)</f>
        <v>-17.588652482269509</v>
      </c>
      <c r="CF126" s="92" t="str">
        <f t="shared" si="340"/>
        <v/>
      </c>
      <c r="CG126" s="92" t="str">
        <f t="shared" si="340"/>
        <v/>
      </c>
      <c r="CH126" s="92" t="str">
        <f t="shared" si="340"/>
        <v/>
      </c>
      <c r="DB126" s="79"/>
    </row>
    <row r="127" spans="1:106" x14ac:dyDescent="0.3">
      <c r="A127" s="50" t="s">
        <v>107</v>
      </c>
      <c r="B127" s="60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 t="str">
        <f t="shared" ref="Z127:AX127" si="341">IF(OR(Z32=0,Z36=0),"",(Z36-Z32)*100/Z32)</f>
        <v/>
      </c>
      <c r="AA127" s="99" t="str">
        <f t="shared" si="341"/>
        <v/>
      </c>
      <c r="AB127" s="99" t="str">
        <f t="shared" si="341"/>
        <v/>
      </c>
      <c r="AC127" s="99" t="str">
        <f t="shared" si="341"/>
        <v/>
      </c>
      <c r="AD127" s="102">
        <f t="shared" si="341"/>
        <v>-13.201303451244851</v>
      </c>
      <c r="AE127" s="93">
        <f t="shared" si="341"/>
        <v>-12.836302470908457</v>
      </c>
      <c r="AF127" s="99">
        <f t="shared" si="341"/>
        <v>-12.836302470908457</v>
      </c>
      <c r="AG127" s="99">
        <f t="shared" si="341"/>
        <v>-12.836302470908457</v>
      </c>
      <c r="AH127" s="103">
        <f t="shared" si="341"/>
        <v>-12.836302470908457</v>
      </c>
      <c r="AI127" s="99">
        <f t="shared" si="341"/>
        <v>-12.973633097000613</v>
      </c>
      <c r="AJ127" s="99">
        <f t="shared" si="341"/>
        <v>-12.979764119559926</v>
      </c>
      <c r="AK127" s="99">
        <f t="shared" si="341"/>
        <v>-12.979764119559926</v>
      </c>
      <c r="AL127" s="99">
        <f t="shared" si="341"/>
        <v>-12.979764119559926</v>
      </c>
      <c r="AM127" s="99">
        <f t="shared" si="341"/>
        <v>-12.863418662363033</v>
      </c>
      <c r="AN127" s="99">
        <f t="shared" si="341"/>
        <v>-12.974815259379483</v>
      </c>
      <c r="AO127" s="99">
        <f t="shared" si="341"/>
        <v>-12.974815259379483</v>
      </c>
      <c r="AP127" s="99">
        <f t="shared" si="341"/>
        <v>-12.974815259379483</v>
      </c>
      <c r="AQ127" s="99">
        <f t="shared" si="341"/>
        <v>-13.114404629730821</v>
      </c>
      <c r="AR127" s="99">
        <f t="shared" si="341"/>
        <v>-13.120025444579051</v>
      </c>
      <c r="AS127" s="99">
        <f t="shared" si="341"/>
        <v>-13.120025444579051</v>
      </c>
      <c r="AT127" s="99">
        <f t="shared" si="341"/>
        <v>-13.120025444579051</v>
      </c>
      <c r="AU127" s="99">
        <f t="shared" si="341"/>
        <v>-13.120025444579051</v>
      </c>
      <c r="AV127" s="99">
        <f t="shared" si="341"/>
        <v>-13.120025444579051</v>
      </c>
      <c r="AW127" s="99">
        <f t="shared" si="341"/>
        <v>-13.120025444579051</v>
      </c>
      <c r="AX127" s="99">
        <f t="shared" si="341"/>
        <v>-13.120025444579051</v>
      </c>
      <c r="AY127" s="99">
        <f t="shared" ref="AY127:BR127" si="342">IF(OR(AY32=0,AY36=0),"",(AY36-AY32)*100/AY32)</f>
        <v>-12.823267430156136</v>
      </c>
      <c r="AZ127" s="99">
        <f t="shared" si="342"/>
        <v>-13.034941854648824</v>
      </c>
      <c r="BA127" s="99">
        <f t="shared" si="342"/>
        <v>-13.034941854648824</v>
      </c>
      <c r="BB127" s="99">
        <f t="shared" si="342"/>
        <v>-13.034941854648824</v>
      </c>
      <c r="BC127" s="99">
        <f t="shared" si="342"/>
        <v>-13.034941854648824</v>
      </c>
      <c r="BD127" s="99">
        <f t="shared" si="342"/>
        <v>-13.034941854648824</v>
      </c>
      <c r="BE127" s="99">
        <f t="shared" si="342"/>
        <v>-13.034941854648824</v>
      </c>
      <c r="BF127" s="99">
        <f t="shared" si="342"/>
        <v>-13.034941854648824</v>
      </c>
      <c r="BG127" s="99">
        <f t="shared" si="342"/>
        <v>-13.034941854648824</v>
      </c>
      <c r="BH127" s="99">
        <f t="shared" si="342"/>
        <v>-13.034941854648824</v>
      </c>
      <c r="BI127" s="99">
        <f t="shared" si="342"/>
        <v>-13.034941854648824</v>
      </c>
      <c r="BJ127" s="99">
        <f t="shared" si="342"/>
        <v>-13.034941854648824</v>
      </c>
      <c r="BK127" s="99">
        <f t="shared" si="342"/>
        <v>-13.034941854648824</v>
      </c>
      <c r="BL127" s="99">
        <f t="shared" si="342"/>
        <v>-13.034941854648824</v>
      </c>
      <c r="BM127" s="99">
        <f t="shared" si="342"/>
        <v>-13.034941854648824</v>
      </c>
      <c r="BN127" s="99">
        <f t="shared" si="342"/>
        <v>-13.008130081300807</v>
      </c>
      <c r="BO127" s="99">
        <f t="shared" si="342"/>
        <v>-12.922061436912914</v>
      </c>
      <c r="BP127" s="99">
        <f t="shared" si="342"/>
        <v>-12.875318066157766</v>
      </c>
      <c r="BQ127" s="99">
        <f t="shared" si="342"/>
        <v>-12.875318066157766</v>
      </c>
      <c r="BR127" s="99">
        <f t="shared" si="342"/>
        <v>-12.875318066157766</v>
      </c>
      <c r="BS127" s="99">
        <f t="shared" ref="BS127:BZ127" si="343">IF(OR(BS32=0,BS36=0),"",(BS36-BS32)*100/BS32)</f>
        <v>-12.875318066157766</v>
      </c>
      <c r="BT127" s="99">
        <f t="shared" si="343"/>
        <v>-12.875318066157766</v>
      </c>
      <c r="BU127" s="99">
        <f t="shared" si="343"/>
        <v>-12.875318066157766</v>
      </c>
      <c r="BV127" s="99">
        <f t="shared" si="343"/>
        <v>-12.875318066157766</v>
      </c>
      <c r="BW127" s="99">
        <f t="shared" si="343"/>
        <v>-12.875318066157766</v>
      </c>
      <c r="BX127" s="99">
        <f t="shared" si="343"/>
        <v>-12.875318066157766</v>
      </c>
      <c r="BY127" s="99">
        <f t="shared" si="343"/>
        <v>-12.875318066157766</v>
      </c>
      <c r="BZ127" s="99">
        <f t="shared" si="343"/>
        <v>-12.875318066157766</v>
      </c>
      <c r="CA127" s="99">
        <f t="shared" ref="CA127:CD127" si="344">IF(OR(CA32=0,CA36=0),"",(CA36-CA32)*100/CA32)</f>
        <v>-12.875318066157766</v>
      </c>
      <c r="CB127" s="99">
        <f t="shared" si="344"/>
        <v>-12.875318066157766</v>
      </c>
      <c r="CC127" s="99">
        <f t="shared" si="344"/>
        <v>-12.875318066157766</v>
      </c>
      <c r="CD127" s="99">
        <f t="shared" si="344"/>
        <v>-12.875318066157766</v>
      </c>
      <c r="CE127" s="99">
        <f t="shared" ref="CE127:CH127" si="345">IF(OR(CE32=0,CE36=0),"",(CE36-CE32)*100/CE32)</f>
        <v>-12.875318066157766</v>
      </c>
      <c r="CF127" s="99" t="str">
        <f t="shared" si="345"/>
        <v/>
      </c>
      <c r="CG127" s="99" t="str">
        <f t="shared" si="345"/>
        <v/>
      </c>
      <c r="CH127" s="99" t="str">
        <f t="shared" si="345"/>
        <v/>
      </c>
      <c r="DB127" s="79"/>
    </row>
    <row r="128" spans="1:106" x14ac:dyDescent="0.3">
      <c r="A128" s="51" t="s">
        <v>123</v>
      </c>
      <c r="B128" s="59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92"/>
      <c r="AB128" s="92"/>
      <c r="AC128" s="92"/>
      <c r="AD128" s="92"/>
      <c r="AE128" s="94">
        <f t="shared" ref="AE128:AX128" si="346">IF(OR(AE33=0,AE37=0),"",(AE37-AE33)*100/AE33)</f>
        <v>-11.403642378759459</v>
      </c>
      <c r="AF128" s="100">
        <f t="shared" si="346"/>
        <v>-11.386134357914196</v>
      </c>
      <c r="AG128" s="92">
        <f t="shared" si="346"/>
        <v>-11.672974142163858</v>
      </c>
      <c r="AH128" s="92">
        <f t="shared" si="346"/>
        <v>-10.813847492970433</v>
      </c>
      <c r="AI128" s="91">
        <f t="shared" si="346"/>
        <v>-11.357278857112577</v>
      </c>
      <c r="AJ128" s="104">
        <f t="shared" si="346"/>
        <v>-11.210042882199327</v>
      </c>
      <c r="AK128" s="104">
        <f t="shared" si="346"/>
        <v>-11.210042882199327</v>
      </c>
      <c r="AL128" s="92">
        <f t="shared" si="346"/>
        <v>-11.210042882199344</v>
      </c>
      <c r="AM128" s="92">
        <f t="shared" si="346"/>
        <v>-11.339558357008393</v>
      </c>
      <c r="AN128" s="92">
        <f t="shared" si="346"/>
        <v>-11.486626802261444</v>
      </c>
      <c r="AO128" s="92">
        <f t="shared" si="346"/>
        <v>-11.486626802261444</v>
      </c>
      <c r="AP128" s="92">
        <f t="shared" si="346"/>
        <v>-11.486626802261444</v>
      </c>
      <c r="AQ128" s="92">
        <f t="shared" si="346"/>
        <v>-11.457285210414236</v>
      </c>
      <c r="AR128" s="92">
        <f t="shared" si="346"/>
        <v>-11.462862319061191</v>
      </c>
      <c r="AS128" s="92">
        <f t="shared" si="346"/>
        <v>-11.462862319061191</v>
      </c>
      <c r="AT128" s="92">
        <f t="shared" si="346"/>
        <v>-11.462862319061191</v>
      </c>
      <c r="AU128" s="92">
        <f t="shared" si="346"/>
        <v>-11.462862319061191</v>
      </c>
      <c r="AV128" s="92">
        <f t="shared" si="346"/>
        <v>-11.462862319061191</v>
      </c>
      <c r="AW128" s="92">
        <f t="shared" si="346"/>
        <v>-11.462862319061191</v>
      </c>
      <c r="AX128" s="92">
        <f t="shared" si="346"/>
        <v>-11.462862319061191</v>
      </c>
      <c r="AY128" s="92">
        <f t="shared" ref="AY128:BR128" si="347">IF(OR(AY33=0,AY37=0),"",(AY37-AY33)*100/AY33)</f>
        <v>-11.427282087585226</v>
      </c>
      <c r="AZ128" s="92">
        <f t="shared" si="347"/>
        <v>-11.463394713306029</v>
      </c>
      <c r="BA128" s="92">
        <f t="shared" si="347"/>
        <v>-11.463394713306029</v>
      </c>
      <c r="BB128" s="92">
        <f t="shared" si="347"/>
        <v>-11.463394713306029</v>
      </c>
      <c r="BC128" s="92">
        <f t="shared" si="347"/>
        <v>-11.463394713306029</v>
      </c>
      <c r="BD128" s="92">
        <f t="shared" si="347"/>
        <v>-11.463394713306029</v>
      </c>
      <c r="BE128" s="92">
        <f t="shared" si="347"/>
        <v>-11.463394713306029</v>
      </c>
      <c r="BF128" s="92">
        <f t="shared" si="347"/>
        <v>-11.463394713306029</v>
      </c>
      <c r="BG128" s="92">
        <f t="shared" si="347"/>
        <v>-11.463394713306029</v>
      </c>
      <c r="BH128" s="92">
        <f t="shared" si="347"/>
        <v>-11.463394713306029</v>
      </c>
      <c r="BI128" s="92">
        <f t="shared" si="347"/>
        <v>-11.463394713306029</v>
      </c>
      <c r="BJ128" s="92">
        <f t="shared" si="347"/>
        <v>-11.463394713306029</v>
      </c>
      <c r="BK128" s="92">
        <f t="shared" si="347"/>
        <v>-11.463394713306029</v>
      </c>
      <c r="BL128" s="92">
        <f t="shared" si="347"/>
        <v>-11.463394713306029</v>
      </c>
      <c r="BM128" s="92">
        <f t="shared" si="347"/>
        <v>-11.463394713306029</v>
      </c>
      <c r="BN128" s="92">
        <f t="shared" si="347"/>
        <v>-11.314824515453116</v>
      </c>
      <c r="BO128" s="92">
        <f t="shared" si="347"/>
        <v>-11.559633027522944</v>
      </c>
      <c r="BP128" s="92">
        <f t="shared" si="347"/>
        <v>-11.586967945349457</v>
      </c>
      <c r="BQ128" s="92">
        <f t="shared" si="347"/>
        <v>-11.586967945349457</v>
      </c>
      <c r="BR128" s="92">
        <f t="shared" si="347"/>
        <v>-11.586967945349457</v>
      </c>
      <c r="BS128" s="92">
        <f t="shared" ref="BS128:BZ128" si="348">IF(OR(BS33=0,BS37=0),"",(BS37-BS33)*100/BS33)</f>
        <v>-11.586967945349457</v>
      </c>
      <c r="BT128" s="92">
        <f t="shared" si="348"/>
        <v>-11.586967945349457</v>
      </c>
      <c r="BU128" s="92">
        <f t="shared" si="348"/>
        <v>-11.586967945349457</v>
      </c>
      <c r="BV128" s="92">
        <f t="shared" si="348"/>
        <v>-11.586967945349457</v>
      </c>
      <c r="BW128" s="92">
        <f t="shared" si="348"/>
        <v>-11.596108335524576</v>
      </c>
      <c r="BX128" s="92">
        <f t="shared" si="348"/>
        <v>-11.596108335524576</v>
      </c>
      <c r="BY128" s="92">
        <f t="shared" si="348"/>
        <v>-11.596108335524576</v>
      </c>
      <c r="BZ128" s="92">
        <f t="shared" si="348"/>
        <v>-11.596108335524576</v>
      </c>
      <c r="CA128" s="92">
        <f t="shared" ref="CA128:CD128" si="349">IF(OR(CA33=0,CA37=0),"",(CA37-CA33)*100/CA33)</f>
        <v>-11.596108335524576</v>
      </c>
      <c r="CB128" s="92">
        <f t="shared" si="349"/>
        <v>-11.596108335524576</v>
      </c>
      <c r="CC128" s="92">
        <f t="shared" si="349"/>
        <v>-11.596108335524576</v>
      </c>
      <c r="CD128" s="92">
        <f t="shared" si="349"/>
        <v>-11.596108335524576</v>
      </c>
      <c r="CE128" s="92">
        <f t="shared" ref="CE128:CH128" si="350">IF(OR(CE33=0,CE37=0),"",(CE37-CE33)*100/CE33)</f>
        <v>-11.596108335524576</v>
      </c>
      <c r="CF128" s="92" t="str">
        <f t="shared" si="350"/>
        <v/>
      </c>
      <c r="CG128" s="92" t="str">
        <f t="shared" si="350"/>
        <v/>
      </c>
      <c r="CH128" s="92" t="str">
        <f t="shared" si="350"/>
        <v/>
      </c>
      <c r="DB128" s="79"/>
    </row>
    <row r="129" spans="1:106" x14ac:dyDescent="0.3">
      <c r="A129" s="49" t="s">
        <v>124</v>
      </c>
      <c r="B129" s="59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92"/>
      <c r="AB129" s="92"/>
      <c r="AC129" s="92"/>
      <c r="AD129" s="92"/>
      <c r="AE129" s="92" t="str">
        <f t="shared" ref="AE129:AX129" si="351">IF(OR(AE34=0,AE38=0),"",(AE38-AE34)*100/AE34)</f>
        <v/>
      </c>
      <c r="AF129" s="94">
        <f t="shared" si="351"/>
        <v>-10.081716707134067</v>
      </c>
      <c r="AG129" s="100">
        <f t="shared" si="351"/>
        <v>-10.029910032014973</v>
      </c>
      <c r="AH129" s="92">
        <f t="shared" si="351"/>
        <v>-9.13821290192422</v>
      </c>
      <c r="AI129" s="92">
        <f t="shared" si="351"/>
        <v>-9.7175580023034502</v>
      </c>
      <c r="AJ129" s="101">
        <f t="shared" si="351"/>
        <v>-9.5462117306307661</v>
      </c>
      <c r="AK129" s="92">
        <f t="shared" si="351"/>
        <v>-9.5462117306307661</v>
      </c>
      <c r="AL129" s="92">
        <f t="shared" si="351"/>
        <v>-9.5462117306307839</v>
      </c>
      <c r="AM129" s="92">
        <f t="shared" si="351"/>
        <v>-9.7162161308921871</v>
      </c>
      <c r="AN129" s="92">
        <f t="shared" si="351"/>
        <v>-9.5584521656811017</v>
      </c>
      <c r="AO129" s="92">
        <f t="shared" si="351"/>
        <v>-9.5584521656811017</v>
      </c>
      <c r="AP129" s="92">
        <f t="shared" si="351"/>
        <v>-9.5584521656811017</v>
      </c>
      <c r="AQ129" s="92">
        <f t="shared" si="351"/>
        <v>-9.4064657831623215</v>
      </c>
      <c r="AR129" s="92">
        <f t="shared" si="351"/>
        <v>-9.4119049011373708</v>
      </c>
      <c r="AS129" s="92">
        <f t="shared" si="351"/>
        <v>-9.4119049011373708</v>
      </c>
      <c r="AT129" s="92">
        <f t="shared" si="351"/>
        <v>-9.4119049011373708</v>
      </c>
      <c r="AU129" s="92">
        <f t="shared" si="351"/>
        <v>-9.4119049011373708</v>
      </c>
      <c r="AV129" s="92">
        <f t="shared" si="351"/>
        <v>-9.4119049011373708</v>
      </c>
      <c r="AW129" s="92">
        <f t="shared" si="351"/>
        <v>-9.4119049011373708</v>
      </c>
      <c r="AX129" s="92">
        <f t="shared" si="351"/>
        <v>-9.4119049011373708</v>
      </c>
      <c r="AY129" s="92">
        <f t="shared" ref="AY129:BR129" si="352">IF(OR(AY34=0,AY38=0),"",(AY38-AY34)*100/AY34)</f>
        <v>-9.6788363915142082</v>
      </c>
      <c r="AZ129" s="92">
        <f t="shared" si="352"/>
        <v>-9.9046398353494016</v>
      </c>
      <c r="BA129" s="92">
        <f t="shared" si="352"/>
        <v>-9.9046398353494016</v>
      </c>
      <c r="BB129" s="92">
        <f t="shared" si="352"/>
        <v>-9.9046398353494016</v>
      </c>
      <c r="BC129" s="92">
        <f t="shared" si="352"/>
        <v>-9.9046398353494016</v>
      </c>
      <c r="BD129" s="92">
        <f t="shared" si="352"/>
        <v>-9.9046398353494016</v>
      </c>
      <c r="BE129" s="92">
        <f t="shared" si="352"/>
        <v>-9.9046398353494016</v>
      </c>
      <c r="BF129" s="92">
        <f t="shared" si="352"/>
        <v>-9.9046398353494016</v>
      </c>
      <c r="BG129" s="92">
        <f t="shared" si="352"/>
        <v>-9.9046398353494016</v>
      </c>
      <c r="BH129" s="92">
        <f t="shared" si="352"/>
        <v>-9.9046398353494016</v>
      </c>
      <c r="BI129" s="92">
        <f t="shared" si="352"/>
        <v>-9.9046398353494016</v>
      </c>
      <c r="BJ129" s="92">
        <f t="shared" si="352"/>
        <v>-9.9046398353494016</v>
      </c>
      <c r="BK129" s="92">
        <f t="shared" si="352"/>
        <v>-9.9046398353494016</v>
      </c>
      <c r="BL129" s="92">
        <f t="shared" si="352"/>
        <v>-9.9046398353494016</v>
      </c>
      <c r="BM129" s="92">
        <f t="shared" si="352"/>
        <v>-9.9046398353494016</v>
      </c>
      <c r="BN129" s="92">
        <f t="shared" si="352"/>
        <v>-9.9194939620471523</v>
      </c>
      <c r="BO129" s="92">
        <f t="shared" si="352"/>
        <v>-10.083309393852334</v>
      </c>
      <c r="BP129" s="92">
        <f t="shared" si="352"/>
        <v>-10.092006900517532</v>
      </c>
      <c r="BQ129" s="92">
        <f t="shared" si="352"/>
        <v>-10.092006900517532</v>
      </c>
      <c r="BR129" s="92">
        <f t="shared" si="352"/>
        <v>-10.092006900517532</v>
      </c>
      <c r="BS129" s="92">
        <f t="shared" ref="BS129:BZ129" si="353">IF(OR(BS34=0,BS38=0),"",(BS38-BS34)*100/BS34)</f>
        <v>-10.092006900517532</v>
      </c>
      <c r="BT129" s="92">
        <f t="shared" si="353"/>
        <v>-10.092006900517532</v>
      </c>
      <c r="BU129" s="92">
        <f t="shared" si="353"/>
        <v>-10.092006900517532</v>
      </c>
      <c r="BV129" s="92">
        <f t="shared" si="353"/>
        <v>-10.092006900517532</v>
      </c>
      <c r="BW129" s="92">
        <f t="shared" si="353"/>
        <v>-10.092006900517532</v>
      </c>
      <c r="BX129" s="92">
        <f t="shared" si="353"/>
        <v>-10.092006900517532</v>
      </c>
      <c r="BY129" s="92">
        <f t="shared" si="353"/>
        <v>-10.092006900517532</v>
      </c>
      <c r="BZ129" s="92">
        <f t="shared" si="353"/>
        <v>-10.092006900517532</v>
      </c>
      <c r="CA129" s="92">
        <f t="shared" ref="CA129:CD129" si="354">IF(OR(CA34=0,CA38=0),"",(CA38-CA34)*100/CA34)</f>
        <v>-10.092006900517532</v>
      </c>
      <c r="CB129" s="92">
        <f t="shared" si="354"/>
        <v>-10.092006900517532</v>
      </c>
      <c r="CC129" s="92">
        <f t="shared" si="354"/>
        <v>-10.092006900517532</v>
      </c>
      <c r="CD129" s="92">
        <f t="shared" si="354"/>
        <v>-10.092006900517532</v>
      </c>
      <c r="CE129" s="92">
        <f t="shared" ref="CE129:CH129" si="355">IF(OR(CE34=0,CE38=0),"",(CE38-CE34)*100/CE34)</f>
        <v>-10.092006900517532</v>
      </c>
      <c r="CF129" s="92" t="str">
        <f t="shared" si="355"/>
        <v/>
      </c>
      <c r="CG129" s="92" t="str">
        <f t="shared" si="355"/>
        <v/>
      </c>
      <c r="CH129" s="92" t="str">
        <f t="shared" si="355"/>
        <v/>
      </c>
      <c r="DB129" s="79"/>
    </row>
    <row r="130" spans="1:106" x14ac:dyDescent="0.3">
      <c r="A130" s="49" t="s">
        <v>125</v>
      </c>
      <c r="B130" s="59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92"/>
      <c r="AB130" s="92"/>
      <c r="AC130" s="92"/>
      <c r="AD130" s="92"/>
      <c r="AE130" s="92" t="str">
        <f t="shared" ref="AE130:AX130" si="356">IF(OR(AE35=0,AE39=0),"",(AE39-AE35)*100/AE35)</f>
        <v/>
      </c>
      <c r="AF130" s="92" t="str">
        <f t="shared" si="356"/>
        <v/>
      </c>
      <c r="AG130" s="94">
        <f t="shared" si="356"/>
        <v>-7.3087082414666629</v>
      </c>
      <c r="AH130" s="100">
        <f t="shared" si="356"/>
        <v>-6.2858881013762753</v>
      </c>
      <c r="AI130" s="92">
        <f t="shared" si="356"/>
        <v>-7.0794081213702134</v>
      </c>
      <c r="AJ130" s="92">
        <f t="shared" si="356"/>
        <v>-6.8804902507543524</v>
      </c>
      <c r="AK130" s="101">
        <f t="shared" si="356"/>
        <v>-6.8804902507543524</v>
      </c>
      <c r="AL130" s="92">
        <f t="shared" si="356"/>
        <v>-6.8804902507543408</v>
      </c>
      <c r="AM130" s="92">
        <f t="shared" si="356"/>
        <v>-7.0052961932878928</v>
      </c>
      <c r="AN130" s="92">
        <f t="shared" si="356"/>
        <v>-6.9939632180018405</v>
      </c>
      <c r="AO130" s="92">
        <f t="shared" si="356"/>
        <v>-6.9939632180018405</v>
      </c>
      <c r="AP130" s="92">
        <f t="shared" si="356"/>
        <v>-6.9939632180018405</v>
      </c>
      <c r="AQ130" s="92">
        <f t="shared" si="356"/>
        <v>-6.980237899276613</v>
      </c>
      <c r="AR130" s="92">
        <f t="shared" si="356"/>
        <v>-6.9857608948534349</v>
      </c>
      <c r="AS130" s="92">
        <f t="shared" si="356"/>
        <v>-6.9857608948534349</v>
      </c>
      <c r="AT130" s="92">
        <f t="shared" si="356"/>
        <v>-6.9857608948534349</v>
      </c>
      <c r="AU130" s="92">
        <f t="shared" si="356"/>
        <v>-6.9857608948534349</v>
      </c>
      <c r="AV130" s="92">
        <f t="shared" si="356"/>
        <v>-6.9857608948534349</v>
      </c>
      <c r="AW130" s="92">
        <f t="shared" si="356"/>
        <v>-6.9857608948534349</v>
      </c>
      <c r="AX130" s="92">
        <f t="shared" si="356"/>
        <v>-6.9857608948534349</v>
      </c>
      <c r="AY130" s="92">
        <f t="shared" ref="AY130:BR130" si="357">IF(OR(AY35=0,AY39=0),"",(AY39-AY35)*100/AY35)</f>
        <v>-7.6486727279653843</v>
      </c>
      <c r="AZ130" s="92">
        <f t="shared" si="357"/>
        <v>-7.7041974924480865</v>
      </c>
      <c r="BA130" s="92">
        <f t="shared" si="357"/>
        <v>-7.7041974924480865</v>
      </c>
      <c r="BB130" s="92">
        <f t="shared" si="357"/>
        <v>-7.7041974924480865</v>
      </c>
      <c r="BC130" s="92">
        <f t="shared" si="357"/>
        <v>-7.7041974924480865</v>
      </c>
      <c r="BD130" s="92">
        <f t="shared" si="357"/>
        <v>-7.7041974924480865</v>
      </c>
      <c r="BE130" s="92">
        <f t="shared" si="357"/>
        <v>-7.7041974924480865</v>
      </c>
      <c r="BF130" s="92">
        <f t="shared" si="357"/>
        <v>-7.7041974924480865</v>
      </c>
      <c r="BG130" s="92">
        <f t="shared" si="357"/>
        <v>-7.7041974924480865</v>
      </c>
      <c r="BH130" s="92">
        <f t="shared" si="357"/>
        <v>-7.7041974924480865</v>
      </c>
      <c r="BI130" s="92">
        <f t="shared" si="357"/>
        <v>-7.7041974924480865</v>
      </c>
      <c r="BJ130" s="92">
        <f t="shared" si="357"/>
        <v>-7.7041974924480865</v>
      </c>
      <c r="BK130" s="92">
        <f t="shared" si="357"/>
        <v>-7.7041974924480865</v>
      </c>
      <c r="BL130" s="92">
        <f t="shared" si="357"/>
        <v>-7.7041974924480865</v>
      </c>
      <c r="BM130" s="92">
        <f t="shared" si="357"/>
        <v>-7.7041974924480865</v>
      </c>
      <c r="BN130" s="92">
        <f t="shared" si="357"/>
        <v>-7.6843556168159663</v>
      </c>
      <c r="BO130" s="92">
        <f t="shared" si="357"/>
        <v>-7.771664374140296</v>
      </c>
      <c r="BP130" s="92">
        <f t="shared" si="357"/>
        <v>-7.7796901893287247</v>
      </c>
      <c r="BQ130" s="92">
        <f t="shared" si="357"/>
        <v>-7.7796901893287247</v>
      </c>
      <c r="BR130" s="92">
        <f t="shared" si="357"/>
        <v>-7.7796901893287247</v>
      </c>
      <c r="BS130" s="92">
        <f t="shared" ref="BS130:BZ130" si="358">IF(OR(BS35=0,BS39=0),"",(BS39-BS35)*100/BS35)</f>
        <v>-7.7796901893287247</v>
      </c>
      <c r="BT130" s="92">
        <f t="shared" si="358"/>
        <v>-7.7796901893287247</v>
      </c>
      <c r="BU130" s="92">
        <f t="shared" si="358"/>
        <v>-7.7796901893287247</v>
      </c>
      <c r="BV130" s="92">
        <f t="shared" si="358"/>
        <v>-7.7796901893287247</v>
      </c>
      <c r="BW130" s="92">
        <f t="shared" si="358"/>
        <v>-7.7796901893287247</v>
      </c>
      <c r="BX130" s="92">
        <f t="shared" si="358"/>
        <v>-7.7796901893287247</v>
      </c>
      <c r="BY130" s="92">
        <f t="shared" si="358"/>
        <v>-7.7796901893287247</v>
      </c>
      <c r="BZ130" s="92">
        <f t="shared" si="358"/>
        <v>-7.7796901893287247</v>
      </c>
      <c r="CA130" s="92">
        <f t="shared" ref="CA130:CD130" si="359">IF(OR(CA35=0,CA39=0),"",(CA39-CA35)*100/CA35)</f>
        <v>-7.7796901893287247</v>
      </c>
      <c r="CB130" s="92">
        <f t="shared" si="359"/>
        <v>-7.7796901893287247</v>
      </c>
      <c r="CC130" s="92">
        <f t="shared" si="359"/>
        <v>-7.7796901893287247</v>
      </c>
      <c r="CD130" s="92">
        <f t="shared" si="359"/>
        <v>-7.7796901893287247</v>
      </c>
      <c r="CE130" s="92">
        <f t="shared" ref="CE130:CH130" si="360">IF(OR(CE35=0,CE39=0),"",(CE39-CE35)*100/CE35)</f>
        <v>-7.7796901893287247</v>
      </c>
      <c r="CF130" s="92" t="str">
        <f t="shared" si="360"/>
        <v/>
      </c>
      <c r="CG130" s="92" t="str">
        <f t="shared" si="360"/>
        <v/>
      </c>
      <c r="CH130" s="92" t="str">
        <f t="shared" si="360"/>
        <v/>
      </c>
      <c r="DB130" s="79"/>
    </row>
    <row r="131" spans="1:106" x14ac:dyDescent="0.3">
      <c r="A131" s="50" t="s">
        <v>126</v>
      </c>
      <c r="B131" s="60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99"/>
      <c r="AB131" s="99"/>
      <c r="AC131" s="99"/>
      <c r="AD131" s="99"/>
      <c r="AE131" s="99" t="str">
        <f t="shared" ref="AE131:AX131" si="361">IF(OR(AE36=0,AE40=0),"",(AE40-AE36)*100/AE36)</f>
        <v/>
      </c>
      <c r="AF131" s="99" t="str">
        <f t="shared" si="361"/>
        <v/>
      </c>
      <c r="AG131" s="99" t="str">
        <f t="shared" si="361"/>
        <v/>
      </c>
      <c r="AH131" s="102">
        <f t="shared" si="361"/>
        <v>-14.131657988847129</v>
      </c>
      <c r="AI131" s="93">
        <f t="shared" si="361"/>
        <v>-14.741946182892361</v>
      </c>
      <c r="AJ131" s="99">
        <f t="shared" si="361"/>
        <v>-14.677726461998544</v>
      </c>
      <c r="AK131" s="99">
        <f t="shared" si="361"/>
        <v>-14.677726461998544</v>
      </c>
      <c r="AL131" s="103">
        <f t="shared" si="361"/>
        <v>-14.677726461998544</v>
      </c>
      <c r="AM131" s="99">
        <f t="shared" si="361"/>
        <v>-14.509892848940883</v>
      </c>
      <c r="AN131" s="99">
        <f t="shared" si="361"/>
        <v>-14.472639335669703</v>
      </c>
      <c r="AO131" s="99">
        <f t="shared" si="361"/>
        <v>-14.472639335669703</v>
      </c>
      <c r="AP131" s="99">
        <f t="shared" si="361"/>
        <v>-14.472639335669703</v>
      </c>
      <c r="AQ131" s="99">
        <f t="shared" si="361"/>
        <v>-14.242610429487323</v>
      </c>
      <c r="AR131" s="99">
        <f t="shared" si="361"/>
        <v>-14.249811234130393</v>
      </c>
      <c r="AS131" s="99">
        <f t="shared" si="361"/>
        <v>-14.249811234130393</v>
      </c>
      <c r="AT131" s="99">
        <f t="shared" si="361"/>
        <v>-14.249811234130393</v>
      </c>
      <c r="AU131" s="99">
        <f t="shared" si="361"/>
        <v>-14.249811234130393</v>
      </c>
      <c r="AV131" s="99">
        <f t="shared" si="361"/>
        <v>-14.249811234130393</v>
      </c>
      <c r="AW131" s="99">
        <f t="shared" si="361"/>
        <v>-14.249811234130393</v>
      </c>
      <c r="AX131" s="99">
        <f t="shared" si="361"/>
        <v>-14.249811234130393</v>
      </c>
      <c r="AY131" s="99">
        <f t="shared" ref="AY131:BR131" si="362">IF(OR(AY36=0,AY40=0),"",(AY40-AY36)*100/AY36)</f>
        <v>-14.485304103554032</v>
      </c>
      <c r="AZ131" s="99">
        <f t="shared" si="362"/>
        <v>-14.232844119866007</v>
      </c>
      <c r="BA131" s="99">
        <f t="shared" si="362"/>
        <v>-14.232844119866007</v>
      </c>
      <c r="BB131" s="99">
        <f t="shared" si="362"/>
        <v>-14.232844119866007</v>
      </c>
      <c r="BC131" s="99">
        <f t="shared" si="362"/>
        <v>-14.232844119866007</v>
      </c>
      <c r="BD131" s="99">
        <f t="shared" si="362"/>
        <v>-14.232844119866007</v>
      </c>
      <c r="BE131" s="99">
        <f t="shared" si="362"/>
        <v>-14.232844119866007</v>
      </c>
      <c r="BF131" s="99">
        <f t="shared" si="362"/>
        <v>-14.232844119866007</v>
      </c>
      <c r="BG131" s="99">
        <f t="shared" si="362"/>
        <v>-14.232844119866007</v>
      </c>
      <c r="BH131" s="99">
        <f t="shared" si="362"/>
        <v>-14.232844119866007</v>
      </c>
      <c r="BI131" s="99">
        <f t="shared" si="362"/>
        <v>-14.232844119866007</v>
      </c>
      <c r="BJ131" s="99">
        <f t="shared" si="362"/>
        <v>-14.232844119866007</v>
      </c>
      <c r="BK131" s="99">
        <f t="shared" si="362"/>
        <v>-14.232844119866007</v>
      </c>
      <c r="BL131" s="99">
        <f t="shared" si="362"/>
        <v>-14.232844119866007</v>
      </c>
      <c r="BM131" s="99">
        <f t="shared" si="362"/>
        <v>-14.232844119866007</v>
      </c>
      <c r="BN131" s="99">
        <f t="shared" si="362"/>
        <v>-14.223130841121508</v>
      </c>
      <c r="BO131" s="99">
        <f t="shared" si="362"/>
        <v>-14.373177842565616</v>
      </c>
      <c r="BP131" s="99">
        <f t="shared" si="362"/>
        <v>-14.485981308411228</v>
      </c>
      <c r="BQ131" s="99">
        <f t="shared" si="362"/>
        <v>-14.485981308411228</v>
      </c>
      <c r="BR131" s="99">
        <f t="shared" si="362"/>
        <v>-14.485981308411228</v>
      </c>
      <c r="BS131" s="99">
        <f t="shared" ref="BS131:BZ131" si="363">IF(OR(BS36=0,BS40=0),"",(BS40-BS36)*100/BS36)</f>
        <v>-14.485981308411228</v>
      </c>
      <c r="BT131" s="99">
        <f t="shared" si="363"/>
        <v>-14.485981308411228</v>
      </c>
      <c r="BU131" s="99">
        <f t="shared" si="363"/>
        <v>-14.485981308411228</v>
      </c>
      <c r="BV131" s="99">
        <f t="shared" si="363"/>
        <v>-14.485981308411228</v>
      </c>
      <c r="BW131" s="99">
        <f t="shared" si="363"/>
        <v>-14.485981308411228</v>
      </c>
      <c r="BX131" s="99">
        <f t="shared" si="363"/>
        <v>-14.485981308411228</v>
      </c>
      <c r="BY131" s="99">
        <f t="shared" si="363"/>
        <v>-14.485981308411228</v>
      </c>
      <c r="BZ131" s="99">
        <f t="shared" si="363"/>
        <v>-14.485981308411228</v>
      </c>
      <c r="CA131" s="99">
        <f t="shared" ref="CA131:CD131" si="364">IF(OR(CA36=0,CA40=0),"",(CA40-CA36)*100/CA36)</f>
        <v>-14.485981308411228</v>
      </c>
      <c r="CB131" s="99">
        <f t="shared" si="364"/>
        <v>-14.485981308411228</v>
      </c>
      <c r="CC131" s="99">
        <f t="shared" si="364"/>
        <v>-14.485981308411228</v>
      </c>
      <c r="CD131" s="99">
        <f t="shared" si="364"/>
        <v>-14.485981308411228</v>
      </c>
      <c r="CE131" s="99">
        <f t="shared" ref="CE131:CH131" si="365">IF(OR(CE36=0,CE40=0),"",(CE40-CE36)*100/CE36)</f>
        <v>-14.485981308411228</v>
      </c>
      <c r="CF131" s="99" t="str">
        <f t="shared" si="365"/>
        <v/>
      </c>
      <c r="CG131" s="99" t="str">
        <f t="shared" si="365"/>
        <v/>
      </c>
      <c r="CH131" s="99" t="str">
        <f t="shared" si="365"/>
        <v/>
      </c>
      <c r="DB131" s="79"/>
    </row>
    <row r="132" spans="1:106" x14ac:dyDescent="0.3">
      <c r="A132" s="51" t="s">
        <v>128</v>
      </c>
      <c r="B132" s="59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92"/>
      <c r="AB132" s="92"/>
      <c r="AC132" s="92"/>
      <c r="AD132" s="92"/>
      <c r="AE132" s="92"/>
      <c r="AF132" s="92"/>
      <c r="AG132" s="92"/>
      <c r="AH132" s="92" t="str">
        <f t="shared" ref="AH132:AX132" si="366">IF(OR(AH37=0,AH41=0),"",(AH41-AH37)*100/AH37)</f>
        <v/>
      </c>
      <c r="AI132" s="94">
        <f t="shared" si="366"/>
        <v>-10.401487065441803</v>
      </c>
      <c r="AJ132" s="100">
        <f t="shared" si="366"/>
        <v>-10.38798347587022</v>
      </c>
      <c r="AK132" s="92">
        <f t="shared" si="366"/>
        <v>-10.311712904396947</v>
      </c>
      <c r="AL132" s="92">
        <f t="shared" si="366"/>
        <v>-10.778836472119636</v>
      </c>
      <c r="AM132" s="91">
        <f t="shared" si="366"/>
        <v>-10.618349059481888</v>
      </c>
      <c r="AN132" s="104">
        <f t="shared" si="366"/>
        <v>-10.490696093490492</v>
      </c>
      <c r="AO132" s="104">
        <f t="shared" si="366"/>
        <v>-10.490696093490492</v>
      </c>
      <c r="AP132" s="92">
        <f t="shared" si="366"/>
        <v>-10.490696093490492</v>
      </c>
      <c r="AQ132" s="92">
        <f t="shared" si="366"/>
        <v>-10.215487968931507</v>
      </c>
      <c r="AR132" s="92">
        <f t="shared" si="366"/>
        <v>-10.18365541451986</v>
      </c>
      <c r="AS132" s="92">
        <f t="shared" si="366"/>
        <v>-10.18365541451986</v>
      </c>
      <c r="AT132" s="92">
        <f t="shared" si="366"/>
        <v>-10.18365541451986</v>
      </c>
      <c r="AU132" s="92">
        <f t="shared" si="366"/>
        <v>-9.9353134361678723</v>
      </c>
      <c r="AV132" s="92">
        <f t="shared" si="366"/>
        <v>-9.9353134361678723</v>
      </c>
      <c r="AW132" s="92">
        <f t="shared" si="366"/>
        <v>-9.9353134361678723</v>
      </c>
      <c r="AX132" s="92">
        <f t="shared" si="366"/>
        <v>-9.9353134361678723</v>
      </c>
      <c r="AY132" s="92">
        <f t="shared" ref="AY132:BR132" si="367">IF(OR(AY37=0,AY41=0),"",(AY41-AY37)*100/AY37)</f>
        <v>-10.046922269523117</v>
      </c>
      <c r="AZ132" s="92">
        <f t="shared" si="367"/>
        <v>-10.046019212366934</v>
      </c>
      <c r="BA132" s="92">
        <f t="shared" si="367"/>
        <v>-10.046019212366934</v>
      </c>
      <c r="BB132" s="92">
        <f t="shared" si="367"/>
        <v>-10.046019212366934</v>
      </c>
      <c r="BC132" s="92">
        <f t="shared" si="367"/>
        <v>-10.046019212366934</v>
      </c>
      <c r="BD132" s="92">
        <f t="shared" si="367"/>
        <v>-10.046019212366934</v>
      </c>
      <c r="BE132" s="92">
        <f t="shared" si="367"/>
        <v>-10.046019212366934</v>
      </c>
      <c r="BF132" s="92">
        <f t="shared" si="367"/>
        <v>-10.046019212366934</v>
      </c>
      <c r="BG132" s="92">
        <f t="shared" si="367"/>
        <v>-10.046019212366934</v>
      </c>
      <c r="BH132" s="92">
        <f t="shared" si="367"/>
        <v>-10.046019212366934</v>
      </c>
      <c r="BI132" s="92">
        <f t="shared" si="367"/>
        <v>-10.046019212366934</v>
      </c>
      <c r="BJ132" s="92">
        <f t="shared" si="367"/>
        <v>-10.046019212366934</v>
      </c>
      <c r="BK132" s="92">
        <f t="shared" si="367"/>
        <v>-10.046019212366934</v>
      </c>
      <c r="BL132" s="92">
        <f t="shared" si="367"/>
        <v>-10.046019212366934</v>
      </c>
      <c r="BM132" s="92">
        <f t="shared" si="367"/>
        <v>-10.046019212366934</v>
      </c>
      <c r="BN132" s="92">
        <f t="shared" si="367"/>
        <v>-10.100413467217962</v>
      </c>
      <c r="BO132" s="92">
        <f t="shared" si="367"/>
        <v>-10.31416716064018</v>
      </c>
      <c r="BP132" s="92">
        <f t="shared" si="367"/>
        <v>-10.430906389301628</v>
      </c>
      <c r="BQ132" s="92">
        <f t="shared" si="367"/>
        <v>-10.430906389301628</v>
      </c>
      <c r="BR132" s="92">
        <f t="shared" si="367"/>
        <v>-10.430906389301628</v>
      </c>
      <c r="BS132" s="92">
        <f t="shared" ref="BS132:BZ132" si="368">IF(OR(BS37=0,BS41=0),"",(BS41-BS37)*100/BS37)</f>
        <v>-10.430906389301628</v>
      </c>
      <c r="BT132" s="92">
        <f t="shared" si="368"/>
        <v>-10.430906389301628</v>
      </c>
      <c r="BU132" s="92">
        <f t="shared" si="368"/>
        <v>-10.430906389301628</v>
      </c>
      <c r="BV132" s="92">
        <f t="shared" si="368"/>
        <v>-10.430906389301628</v>
      </c>
      <c r="BW132" s="92">
        <f t="shared" si="368"/>
        <v>-10.350981558596084</v>
      </c>
      <c r="BX132" s="92">
        <f t="shared" si="368"/>
        <v>-10.350981558596084</v>
      </c>
      <c r="BY132" s="92">
        <f t="shared" si="368"/>
        <v>-10.350981558596084</v>
      </c>
      <c r="BZ132" s="92">
        <f t="shared" si="368"/>
        <v>-10.350981558596084</v>
      </c>
      <c r="CA132" s="92">
        <f t="shared" ref="CA132:CD132" si="369">IF(OR(CA37=0,CA41=0),"",(CA41-CA37)*100/CA37)</f>
        <v>-10.350981558596084</v>
      </c>
      <c r="CB132" s="92">
        <f t="shared" si="369"/>
        <v>-10.350981558596084</v>
      </c>
      <c r="CC132" s="92">
        <f t="shared" si="369"/>
        <v>-10.350981558596084</v>
      </c>
      <c r="CD132" s="92">
        <f t="shared" si="369"/>
        <v>-10.350981558596084</v>
      </c>
      <c r="CE132" s="92">
        <f t="shared" ref="CE132:CH132" si="370">IF(OR(CE37=0,CE41=0),"",(CE41-CE37)*100/CE37)</f>
        <v>-10.350981558596084</v>
      </c>
      <c r="CF132" s="92" t="str">
        <f t="shared" si="370"/>
        <v/>
      </c>
      <c r="CG132" s="92" t="str">
        <f t="shared" si="370"/>
        <v/>
      </c>
      <c r="CH132" s="92" t="str">
        <f t="shared" si="370"/>
        <v/>
      </c>
      <c r="DB132" s="79"/>
    </row>
    <row r="133" spans="1:106" x14ac:dyDescent="0.3">
      <c r="A133" s="49" t="s">
        <v>129</v>
      </c>
      <c r="B133" s="59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92"/>
      <c r="AB133" s="92"/>
      <c r="AC133" s="92"/>
      <c r="AD133" s="92"/>
      <c r="AE133" s="92"/>
      <c r="AF133" s="92"/>
      <c r="AG133" s="92"/>
      <c r="AH133" s="92" t="str">
        <f t="shared" ref="AH133:AX133" si="371">IF(OR(AH38=0,AH42=0),"",(AH42-AH38)*100/AH38)</f>
        <v/>
      </c>
      <c r="AI133" s="92" t="str">
        <f t="shared" si="371"/>
        <v/>
      </c>
      <c r="AJ133" s="94">
        <f t="shared" si="371"/>
        <v>-9.4331252849215659</v>
      </c>
      <c r="AK133" s="100">
        <f t="shared" si="371"/>
        <v>-9.3014142131839481</v>
      </c>
      <c r="AL133" s="92">
        <f t="shared" si="371"/>
        <v>-8.9497293364313375</v>
      </c>
      <c r="AM133" s="92">
        <f t="shared" si="371"/>
        <v>-7.8765028354585374</v>
      </c>
      <c r="AN133" s="101">
        <f t="shared" si="371"/>
        <v>-8.0346121902801819</v>
      </c>
      <c r="AO133" s="92">
        <f t="shared" si="371"/>
        <v>-8.0346121902801819</v>
      </c>
      <c r="AP133" s="92">
        <f t="shared" si="371"/>
        <v>-8.0346121902801819</v>
      </c>
      <c r="AQ133" s="92">
        <f t="shared" si="371"/>
        <v>-8.0749951853380217</v>
      </c>
      <c r="AR133" s="92">
        <f t="shared" si="371"/>
        <v>-8.1204979791843854</v>
      </c>
      <c r="AS133" s="92">
        <f t="shared" si="371"/>
        <v>-8.1204979791843854</v>
      </c>
      <c r="AT133" s="92">
        <f t="shared" si="371"/>
        <v>-8.1204979791843854</v>
      </c>
      <c r="AU133" s="92">
        <f t="shared" si="371"/>
        <v>-8.0165571259734403</v>
      </c>
      <c r="AV133" s="92">
        <f t="shared" si="371"/>
        <v>-8.0165571259734403</v>
      </c>
      <c r="AW133" s="92">
        <f t="shared" si="371"/>
        <v>-8.0165571259734403</v>
      </c>
      <c r="AX133" s="92">
        <f t="shared" si="371"/>
        <v>-8.0165571259734403</v>
      </c>
      <c r="AY133" s="92">
        <f t="shared" ref="AY133:BR133" si="372">IF(OR(AY38=0,AY42=0),"",(AY42-AY38)*100/AY38)</f>
        <v>-7.9945924819498853</v>
      </c>
      <c r="AZ133" s="92">
        <f t="shared" si="372"/>
        <v>-7.8696748184237135</v>
      </c>
      <c r="BA133" s="92">
        <f t="shared" si="372"/>
        <v>-7.8696748184237135</v>
      </c>
      <c r="BB133" s="92">
        <f t="shared" si="372"/>
        <v>-7.8696748184237135</v>
      </c>
      <c r="BC133" s="92">
        <f t="shared" si="372"/>
        <v>-7.8696748184237135</v>
      </c>
      <c r="BD133" s="92">
        <f t="shared" si="372"/>
        <v>-7.8696748184237135</v>
      </c>
      <c r="BE133" s="92">
        <f t="shared" si="372"/>
        <v>-7.8696748184237135</v>
      </c>
      <c r="BF133" s="92">
        <f t="shared" si="372"/>
        <v>-7.8696748184237135</v>
      </c>
      <c r="BG133" s="92">
        <f t="shared" si="372"/>
        <v>-7.8696748184237135</v>
      </c>
      <c r="BH133" s="92">
        <f t="shared" si="372"/>
        <v>-7.8696748184237135</v>
      </c>
      <c r="BI133" s="92">
        <f t="shared" si="372"/>
        <v>-7.8696748184237135</v>
      </c>
      <c r="BJ133" s="92">
        <f t="shared" si="372"/>
        <v>-7.8696748184237135</v>
      </c>
      <c r="BK133" s="92">
        <f t="shared" si="372"/>
        <v>-7.8696748184237135</v>
      </c>
      <c r="BL133" s="92">
        <f t="shared" si="372"/>
        <v>-7.8696748184237135</v>
      </c>
      <c r="BM133" s="92">
        <f t="shared" si="372"/>
        <v>-7.8696748184237135</v>
      </c>
      <c r="BN133" s="92">
        <f t="shared" si="372"/>
        <v>-7.9157357165656155</v>
      </c>
      <c r="BO133" s="92">
        <f t="shared" si="372"/>
        <v>-7.8274760383386885</v>
      </c>
      <c r="BP133" s="92">
        <f t="shared" si="372"/>
        <v>-7.9309242085065677</v>
      </c>
      <c r="BQ133" s="92">
        <f t="shared" si="372"/>
        <v>-7.9309242085065677</v>
      </c>
      <c r="BR133" s="92">
        <f t="shared" si="372"/>
        <v>-7.9309242085065677</v>
      </c>
      <c r="BS133" s="92">
        <f t="shared" ref="BS133:BZ133" si="373">IF(OR(BS38=0,BS42=0),"",(BS42-BS38)*100/BS38)</f>
        <v>-7.9309242085065677</v>
      </c>
      <c r="BT133" s="92">
        <f t="shared" si="373"/>
        <v>-7.9309242085065677</v>
      </c>
      <c r="BU133" s="92">
        <f t="shared" si="373"/>
        <v>-7.9309242085065677</v>
      </c>
      <c r="BV133" s="92">
        <f t="shared" si="373"/>
        <v>-7.9309242085065677</v>
      </c>
      <c r="BW133" s="92">
        <f t="shared" si="373"/>
        <v>-7.9309242085065677</v>
      </c>
      <c r="BX133" s="92">
        <f t="shared" si="373"/>
        <v>-7.9309242085065677</v>
      </c>
      <c r="BY133" s="92">
        <f t="shared" si="373"/>
        <v>-7.9309242085065677</v>
      </c>
      <c r="BZ133" s="92">
        <f t="shared" si="373"/>
        <v>-7.9309242085065677</v>
      </c>
      <c r="CA133" s="92">
        <f t="shared" ref="CA133:CD133" si="374">IF(OR(CA38=0,CA42=0),"",(CA42-CA38)*100/CA38)</f>
        <v>-7.9309242085065677</v>
      </c>
      <c r="CB133" s="92">
        <f t="shared" si="374"/>
        <v>-7.9309242085065677</v>
      </c>
      <c r="CC133" s="92">
        <f t="shared" si="374"/>
        <v>-7.9309242085065677</v>
      </c>
      <c r="CD133" s="92">
        <f t="shared" si="374"/>
        <v>-7.9309242085065677</v>
      </c>
      <c r="CE133" s="92">
        <f t="shared" ref="CE133:CH133" si="375">IF(OR(CE38=0,CE42=0),"",(CE42-CE38)*100/CE38)</f>
        <v>-7.9309242085065677</v>
      </c>
      <c r="CF133" s="92" t="str">
        <f t="shared" si="375"/>
        <v/>
      </c>
      <c r="CG133" s="92" t="str">
        <f t="shared" si="375"/>
        <v/>
      </c>
      <c r="CH133" s="92" t="str">
        <f t="shared" si="375"/>
        <v/>
      </c>
      <c r="DB133" s="79"/>
    </row>
    <row r="134" spans="1:106" x14ac:dyDescent="0.3">
      <c r="A134" s="49" t="s">
        <v>130</v>
      </c>
      <c r="B134" s="59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  <c r="W134" s="108"/>
      <c r="X134" s="108"/>
      <c r="Y134" s="108"/>
      <c r="Z134" s="108"/>
      <c r="AA134" s="92"/>
      <c r="AB134" s="92"/>
      <c r="AC134" s="92"/>
      <c r="AD134" s="92"/>
      <c r="AE134" s="92"/>
      <c r="AF134" s="92"/>
      <c r="AG134" s="92"/>
      <c r="AH134" s="92" t="str">
        <f t="shared" ref="AH134:AP134" si="376">IF(OR(AH39=0,AH43=0),"",(AH43-AH39)*100/AH39)</f>
        <v/>
      </c>
      <c r="AI134" s="92" t="str">
        <f t="shared" si="376"/>
        <v/>
      </c>
      <c r="AJ134" s="92" t="str">
        <f t="shared" si="376"/>
        <v/>
      </c>
      <c r="AK134" s="94">
        <f t="shared" si="376"/>
        <v>-5.8872511630603324</v>
      </c>
      <c r="AL134" s="100">
        <f t="shared" si="376"/>
        <v>-5.8042732881143992</v>
      </c>
      <c r="AM134" s="92">
        <f t="shared" si="376"/>
        <v>-5.5888991293855028</v>
      </c>
      <c r="AN134" s="92">
        <f t="shared" si="376"/>
        <v>-5.5783212412346517</v>
      </c>
      <c r="AO134" s="101">
        <f t="shared" si="376"/>
        <v>-5.5783212412346517</v>
      </c>
      <c r="AP134" s="92">
        <f t="shared" si="376"/>
        <v>-5.5783212412346517</v>
      </c>
      <c r="AQ134" s="92">
        <f t="shared" ref="AQ134:AX134" si="377">IF(OR(AQ39=0,AQ43=0),"",(AQ43-AQ39)*100/AQ39)</f>
        <v>-5.7082996324273383</v>
      </c>
      <c r="AR134" s="92">
        <f t="shared" si="377"/>
        <v>-5.759902081836267</v>
      </c>
      <c r="AS134" s="92">
        <f t="shared" si="377"/>
        <v>-5.759902081836267</v>
      </c>
      <c r="AT134" s="92">
        <f t="shared" si="377"/>
        <v>-5.759902081836267</v>
      </c>
      <c r="AU134" s="92">
        <f t="shared" si="377"/>
        <v>-5.719113438649563</v>
      </c>
      <c r="AV134" s="92">
        <f t="shared" si="377"/>
        <v>-5.719113438649563</v>
      </c>
      <c r="AW134" s="92">
        <f t="shared" si="377"/>
        <v>-5.719113438649563</v>
      </c>
      <c r="AX134" s="92">
        <f t="shared" si="377"/>
        <v>-5.719113438649563</v>
      </c>
      <c r="AY134" s="92">
        <f t="shared" ref="AY134:BR134" si="378">IF(OR(AY39=0,AY43=0),"",(AY43-AY39)*100/AY39)</f>
        <v>-5.5196194708043196</v>
      </c>
      <c r="AZ134" s="92">
        <f t="shared" si="378"/>
        <v>-5.4870655392325371</v>
      </c>
      <c r="BA134" s="92">
        <f t="shared" si="378"/>
        <v>-5.4870655392325371</v>
      </c>
      <c r="BB134" s="92">
        <f t="shared" si="378"/>
        <v>-5.4870655392325371</v>
      </c>
      <c r="BC134" s="92">
        <f t="shared" si="378"/>
        <v>-5.4870655392325371</v>
      </c>
      <c r="BD134" s="92">
        <f t="shared" si="378"/>
        <v>-5.4870655392325371</v>
      </c>
      <c r="BE134" s="92">
        <f t="shared" si="378"/>
        <v>-5.4870655392325371</v>
      </c>
      <c r="BF134" s="92">
        <f t="shared" si="378"/>
        <v>-5.4870655392325371</v>
      </c>
      <c r="BG134" s="92">
        <f t="shared" si="378"/>
        <v>-5.4870655392325371</v>
      </c>
      <c r="BH134" s="92">
        <f t="shared" si="378"/>
        <v>-5.4870655392325371</v>
      </c>
      <c r="BI134" s="92">
        <f t="shared" si="378"/>
        <v>-5.4870655392325371</v>
      </c>
      <c r="BJ134" s="92">
        <f t="shared" si="378"/>
        <v>-5.4870655392325371</v>
      </c>
      <c r="BK134" s="92">
        <f t="shared" si="378"/>
        <v>-5.4870655392325371</v>
      </c>
      <c r="BL134" s="92">
        <f t="shared" si="378"/>
        <v>-5.4870655392325371</v>
      </c>
      <c r="BM134" s="92">
        <f t="shared" si="378"/>
        <v>-5.4870655392325371</v>
      </c>
      <c r="BN134" s="92">
        <f t="shared" si="378"/>
        <v>-5.5244494214259063</v>
      </c>
      <c r="BO134" s="92">
        <f t="shared" si="378"/>
        <v>-5.6301267710663607</v>
      </c>
      <c r="BP134" s="92">
        <f t="shared" si="378"/>
        <v>-5.5244494214259063</v>
      </c>
      <c r="BQ134" s="92">
        <f t="shared" si="378"/>
        <v>-5.5244494214259063</v>
      </c>
      <c r="BR134" s="92">
        <f t="shared" si="378"/>
        <v>-5.5244494214259063</v>
      </c>
      <c r="BS134" s="92">
        <f t="shared" ref="BS134:BZ134" si="379">IF(OR(BS39=0,BS43=0),"",(BS43-BS39)*100/BS39)</f>
        <v>-5.5244494214259063</v>
      </c>
      <c r="BT134" s="92">
        <f t="shared" si="379"/>
        <v>-5.5244494214259063</v>
      </c>
      <c r="BU134" s="92">
        <f t="shared" si="379"/>
        <v>-5.5244494214259063</v>
      </c>
      <c r="BV134" s="92">
        <f t="shared" si="379"/>
        <v>-5.5244494214259063</v>
      </c>
      <c r="BW134" s="92">
        <f t="shared" si="379"/>
        <v>-5.5244494214259063</v>
      </c>
      <c r="BX134" s="92">
        <f t="shared" si="379"/>
        <v>-5.5244494214259063</v>
      </c>
      <c r="BY134" s="92">
        <f t="shared" si="379"/>
        <v>-5.5244494214259063</v>
      </c>
      <c r="BZ134" s="92">
        <f t="shared" si="379"/>
        <v>-5.5244494214259063</v>
      </c>
      <c r="CA134" s="92">
        <f t="shared" ref="CA134:CD134" si="380">IF(OR(CA39=0,CA43=0),"",(CA43-CA39)*100/CA39)</f>
        <v>-5.5244494214259063</v>
      </c>
      <c r="CB134" s="92">
        <f t="shared" si="380"/>
        <v>-5.5244494214259063</v>
      </c>
      <c r="CC134" s="92">
        <f t="shared" si="380"/>
        <v>-5.5244494214259063</v>
      </c>
      <c r="CD134" s="92">
        <f t="shared" si="380"/>
        <v>-5.5244494214259063</v>
      </c>
      <c r="CE134" s="92">
        <f t="shared" ref="CE134:CH134" si="381">IF(OR(CE39=0,CE43=0),"",(CE43-CE39)*100/CE39)</f>
        <v>-5.5244494214259063</v>
      </c>
      <c r="CF134" s="92" t="str">
        <f t="shared" si="381"/>
        <v/>
      </c>
      <c r="CG134" s="92" t="str">
        <f t="shared" si="381"/>
        <v/>
      </c>
      <c r="CH134" s="92" t="str">
        <f t="shared" si="381"/>
        <v/>
      </c>
      <c r="DB134" s="79"/>
    </row>
    <row r="135" spans="1:106" x14ac:dyDescent="0.3">
      <c r="A135" s="50" t="s">
        <v>131</v>
      </c>
      <c r="B135" s="60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99"/>
      <c r="AB135" s="99"/>
      <c r="AC135" s="99"/>
      <c r="AD135" s="99"/>
      <c r="AE135" s="99"/>
      <c r="AF135" s="99"/>
      <c r="AG135" s="99"/>
      <c r="AH135" s="99" t="str">
        <f t="shared" ref="AH135:AP135" si="382">IF(OR(AH40=0,AH44=0),"",(AH44-AH40)*100/AH40)</f>
        <v/>
      </c>
      <c r="AI135" s="99" t="str">
        <f t="shared" si="382"/>
        <v/>
      </c>
      <c r="AJ135" s="99" t="str">
        <f t="shared" si="382"/>
        <v/>
      </c>
      <c r="AK135" s="99" t="str">
        <f t="shared" si="382"/>
        <v/>
      </c>
      <c r="AL135" s="102">
        <f t="shared" si="382"/>
        <v>-0.12232967853760467</v>
      </c>
      <c r="AM135" s="93">
        <f t="shared" si="382"/>
        <v>-0.34503945103849254</v>
      </c>
      <c r="AN135" s="99">
        <f t="shared" si="382"/>
        <v>-0.14359120935513917</v>
      </c>
      <c r="AO135" s="99">
        <f t="shared" si="382"/>
        <v>-0.14359120935513917</v>
      </c>
      <c r="AP135" s="103">
        <f t="shared" si="382"/>
        <v>-0.14359120935513917</v>
      </c>
      <c r="AQ135" s="99">
        <f t="shared" ref="AQ135:AX135" si="383">IF(OR(AQ40=0,AQ44=0),"",(AQ44-AQ40)*100/AQ40)</f>
        <v>-0.27308629225666714</v>
      </c>
      <c r="AR135" s="99">
        <f t="shared" si="383"/>
        <v>-0.23145925672946677</v>
      </c>
      <c r="AS135" s="99">
        <f t="shared" si="383"/>
        <v>-0.23145925672946677</v>
      </c>
      <c r="AT135" s="99">
        <f t="shared" si="383"/>
        <v>-0.23145925672946677</v>
      </c>
      <c r="AU135" s="99">
        <f t="shared" si="383"/>
        <v>-4.9927562569189121E-2</v>
      </c>
      <c r="AV135" s="99">
        <f t="shared" si="383"/>
        <v>-4.9927562569189121E-2</v>
      </c>
      <c r="AW135" s="99">
        <f t="shared" si="383"/>
        <v>-4.9927562569189121E-2</v>
      </c>
      <c r="AX135" s="99">
        <f t="shared" si="383"/>
        <v>-4.9927562569189121E-2</v>
      </c>
      <c r="AY135" s="99">
        <f t="shared" ref="AY135:BR135" si="384">IF(OR(AY40=0,AY44=0),"",(AY44-AY40)*100/AY40)</f>
        <v>0.10165645590974413</v>
      </c>
      <c r="AZ135" s="99">
        <f t="shared" si="384"/>
        <v>-9.2308067615943679E-2</v>
      </c>
      <c r="BA135" s="99">
        <f t="shared" si="384"/>
        <v>-9.2308067615943679E-2</v>
      </c>
      <c r="BB135" s="99">
        <f t="shared" si="384"/>
        <v>-9.2308067615943679E-2</v>
      </c>
      <c r="BC135" s="99">
        <f t="shared" si="384"/>
        <v>-9.2308067615943679E-2</v>
      </c>
      <c r="BD135" s="99">
        <f t="shared" si="384"/>
        <v>-9.2308067615943679E-2</v>
      </c>
      <c r="BE135" s="99">
        <f t="shared" si="384"/>
        <v>-9.2308067615943679E-2</v>
      </c>
      <c r="BF135" s="99">
        <f t="shared" si="384"/>
        <v>-9.2308067615943679E-2</v>
      </c>
      <c r="BG135" s="99">
        <f t="shared" si="384"/>
        <v>-9.2308067615943679E-2</v>
      </c>
      <c r="BH135" s="99">
        <f t="shared" si="384"/>
        <v>-9.2308067615943679E-2</v>
      </c>
      <c r="BI135" s="99">
        <f t="shared" si="384"/>
        <v>-9.2308067615943679E-2</v>
      </c>
      <c r="BJ135" s="99">
        <f t="shared" si="384"/>
        <v>-9.2308067615943679E-2</v>
      </c>
      <c r="BK135" s="99">
        <f t="shared" si="384"/>
        <v>-9.2308067615943679E-2</v>
      </c>
      <c r="BL135" s="99">
        <f t="shared" si="384"/>
        <v>-9.2308067615943679E-2</v>
      </c>
      <c r="BM135" s="99">
        <f t="shared" si="384"/>
        <v>-9.2308067615943679E-2</v>
      </c>
      <c r="BN135" s="99">
        <f t="shared" si="384"/>
        <v>-0.10214504596527456</v>
      </c>
      <c r="BO135" s="99">
        <f t="shared" si="384"/>
        <v>-0.30643513789579951</v>
      </c>
      <c r="BP135" s="99">
        <f t="shared" si="384"/>
        <v>-0.30737704918031528</v>
      </c>
      <c r="BQ135" s="99">
        <f t="shared" si="384"/>
        <v>-0.30737704918031528</v>
      </c>
      <c r="BR135" s="99">
        <f t="shared" si="384"/>
        <v>-0.30737704918031528</v>
      </c>
      <c r="BS135" s="99">
        <f t="shared" ref="BS135:BZ135" si="385">IF(OR(BS40=0,BS44=0),"",(BS44-BS40)*100/BS40)</f>
        <v>-0.30737704918031528</v>
      </c>
      <c r="BT135" s="99">
        <f t="shared" si="385"/>
        <v>-0.30737704918031528</v>
      </c>
      <c r="BU135" s="99">
        <f t="shared" si="385"/>
        <v>-0.30737704918031528</v>
      </c>
      <c r="BV135" s="99">
        <f t="shared" si="385"/>
        <v>-0.30737704918031528</v>
      </c>
      <c r="BW135" s="99">
        <f t="shared" si="385"/>
        <v>-0.30737704918031528</v>
      </c>
      <c r="BX135" s="99">
        <f t="shared" si="385"/>
        <v>-0.30737704918031528</v>
      </c>
      <c r="BY135" s="99">
        <f t="shared" si="385"/>
        <v>-0.30737704918031528</v>
      </c>
      <c r="BZ135" s="99">
        <f t="shared" si="385"/>
        <v>-0.30737704918031528</v>
      </c>
      <c r="CA135" s="99">
        <f t="shared" ref="CA135:CD135" si="386">IF(OR(CA40=0,CA44=0),"",(CA44-CA40)*100/CA40)</f>
        <v>-0.30737704918031528</v>
      </c>
      <c r="CB135" s="99">
        <f t="shared" si="386"/>
        <v>-0.30737704918031528</v>
      </c>
      <c r="CC135" s="99">
        <f t="shared" si="386"/>
        <v>-0.30737704918031528</v>
      </c>
      <c r="CD135" s="99">
        <f t="shared" si="386"/>
        <v>-0.30737704918031528</v>
      </c>
      <c r="CE135" s="99">
        <f t="shared" ref="CE135:CH135" si="387">IF(OR(CE40=0,CE44=0),"",(CE44-CE40)*100/CE40)</f>
        <v>-0.30737704918031528</v>
      </c>
      <c r="CF135" s="99" t="str">
        <f t="shared" si="387"/>
        <v/>
      </c>
      <c r="CG135" s="99" t="str">
        <f t="shared" si="387"/>
        <v/>
      </c>
      <c r="CH135" s="99" t="str">
        <f t="shared" si="387"/>
        <v/>
      </c>
      <c r="DB135" s="79"/>
    </row>
    <row r="136" spans="1:106" x14ac:dyDescent="0.3">
      <c r="A136" s="51" t="s">
        <v>132</v>
      </c>
      <c r="B136" s="59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  <c r="W136" s="108"/>
      <c r="X136" s="108"/>
      <c r="Y136" s="108"/>
      <c r="Z136" s="108"/>
      <c r="AA136" s="92"/>
      <c r="AB136" s="92"/>
      <c r="AC136" s="92"/>
      <c r="AD136" s="92"/>
      <c r="AE136" s="92"/>
      <c r="AF136" s="92"/>
      <c r="AG136" s="92"/>
      <c r="AH136" s="92" t="str">
        <f t="shared" ref="AH136:AO139" si="388">IF(OR(AH41=0,AH45=0),"",(AH45-AH41)*100/AH41)</f>
        <v/>
      </c>
      <c r="AI136" s="92" t="str">
        <f t="shared" si="388"/>
        <v/>
      </c>
      <c r="AJ136" s="92" t="str">
        <f t="shared" si="388"/>
        <v/>
      </c>
      <c r="AK136" s="92" t="str">
        <f t="shared" si="388"/>
        <v/>
      </c>
      <c r="AL136" s="92" t="str">
        <f t="shared" si="388"/>
        <v/>
      </c>
      <c r="AM136" s="94">
        <f t="shared" si="388"/>
        <v>-0.20816249928737932</v>
      </c>
      <c r="AN136" s="100">
        <f t="shared" si="388"/>
        <v>0.25734079658034509</v>
      </c>
      <c r="AO136" s="92">
        <f t="shared" si="388"/>
        <v>0.54913664159205378</v>
      </c>
      <c r="AP136" s="92">
        <f t="shared" ref="AP136:AX136" si="389">IF(OR(AP41=0,AP45=0),"",(AP45-AP41)*100/AP41)</f>
        <v>0.72045394754276881</v>
      </c>
      <c r="AQ136" s="91">
        <f t="shared" si="389"/>
        <v>9.0961729754789666E-2</v>
      </c>
      <c r="AR136" s="104">
        <f t="shared" si="389"/>
        <v>0.16892306267836424</v>
      </c>
      <c r="AS136" s="104">
        <f t="shared" si="389"/>
        <v>0.16892306267836424</v>
      </c>
      <c r="AT136" s="92">
        <f t="shared" si="389"/>
        <v>0.2639321651925034</v>
      </c>
      <c r="AU136" s="92">
        <f t="shared" si="389"/>
        <v>0.4684324630643929</v>
      </c>
      <c r="AV136" s="92">
        <f t="shared" si="389"/>
        <v>0.4684324630643929</v>
      </c>
      <c r="AW136" s="92">
        <f t="shared" si="389"/>
        <v>0.4684324630643929</v>
      </c>
      <c r="AX136" s="92">
        <f t="shared" si="389"/>
        <v>0.4684324630643929</v>
      </c>
      <c r="AY136" s="92">
        <f t="shared" ref="AY136:BR136" si="390">IF(OR(AY41=0,AY45=0),"",(AY45-AY41)*100/AY41)</f>
        <v>0.51608838482015817</v>
      </c>
      <c r="AZ136" s="92">
        <f t="shared" si="390"/>
        <v>0.51495644599535839</v>
      </c>
      <c r="BA136" s="92">
        <f t="shared" si="390"/>
        <v>0.51495644599535839</v>
      </c>
      <c r="BB136" s="92">
        <f t="shared" si="390"/>
        <v>0.51495644599535839</v>
      </c>
      <c r="BC136" s="92">
        <f t="shared" si="390"/>
        <v>0.51495644599535839</v>
      </c>
      <c r="BD136" s="92">
        <f t="shared" si="390"/>
        <v>0.51495644599535839</v>
      </c>
      <c r="BE136" s="92">
        <f t="shared" si="390"/>
        <v>0.51495644599535839</v>
      </c>
      <c r="BF136" s="92">
        <f t="shared" si="390"/>
        <v>0.51495644599535839</v>
      </c>
      <c r="BG136" s="92">
        <f t="shared" si="390"/>
        <v>0.51495644599535839</v>
      </c>
      <c r="BH136" s="92">
        <f t="shared" si="390"/>
        <v>0.51495644599535839</v>
      </c>
      <c r="BI136" s="92">
        <f t="shared" si="390"/>
        <v>0.51495644599535839</v>
      </c>
      <c r="BJ136" s="92">
        <f t="shared" si="390"/>
        <v>0.51495644599535839</v>
      </c>
      <c r="BK136" s="92">
        <f t="shared" si="390"/>
        <v>0.51495644599535839</v>
      </c>
      <c r="BL136" s="92">
        <f t="shared" si="390"/>
        <v>0.51495644599535839</v>
      </c>
      <c r="BM136" s="92">
        <f t="shared" si="390"/>
        <v>0.51495644599535839</v>
      </c>
      <c r="BN136" s="92">
        <f t="shared" si="390"/>
        <v>0.49277266754270233</v>
      </c>
      <c r="BO136" s="92">
        <f t="shared" si="390"/>
        <v>0.59484467944478714</v>
      </c>
      <c r="BP136" s="92">
        <f t="shared" si="390"/>
        <v>0.59721300597211735</v>
      </c>
      <c r="BQ136" s="92">
        <f t="shared" si="390"/>
        <v>0.59721300597211735</v>
      </c>
      <c r="BR136" s="92">
        <f t="shared" si="390"/>
        <v>0.59721300597211735</v>
      </c>
      <c r="BS136" s="92">
        <f t="shared" ref="BS136:BZ136" si="391">IF(OR(BS41=0,BS45=0),"",(BS45-BS41)*100/BS41)</f>
        <v>0.59721300597211735</v>
      </c>
      <c r="BT136" s="92">
        <f t="shared" si="391"/>
        <v>0.59721300597211735</v>
      </c>
      <c r="BU136" s="92">
        <f t="shared" si="391"/>
        <v>0.59721300597211735</v>
      </c>
      <c r="BV136" s="92">
        <f t="shared" si="391"/>
        <v>0.59721300597211735</v>
      </c>
      <c r="BW136" s="92">
        <f t="shared" si="391"/>
        <v>0.59721300597211735</v>
      </c>
      <c r="BX136" s="92">
        <f t="shared" si="391"/>
        <v>0.59721300597211735</v>
      </c>
      <c r="BY136" s="92">
        <f t="shared" si="391"/>
        <v>0.59721300597211735</v>
      </c>
      <c r="BZ136" s="92">
        <f t="shared" si="391"/>
        <v>0.59721300597211735</v>
      </c>
      <c r="CA136" s="92">
        <f t="shared" ref="CA136:CD136" si="392">IF(OR(CA41=0,CA45=0),"",(CA45-CA41)*100/CA41)</f>
        <v>0.59721300597211735</v>
      </c>
      <c r="CB136" s="92">
        <f t="shared" si="392"/>
        <v>0.59721300597211735</v>
      </c>
      <c r="CC136" s="92">
        <f t="shared" si="392"/>
        <v>0.59721300597211735</v>
      </c>
      <c r="CD136" s="92">
        <f t="shared" si="392"/>
        <v>0.59721300597211735</v>
      </c>
      <c r="CE136" s="92">
        <f t="shared" ref="CE136:CH136" si="393">IF(OR(CE41=0,CE45=0),"",(CE45-CE41)*100/CE41)</f>
        <v>0.59721300597211735</v>
      </c>
      <c r="CF136" s="92" t="str">
        <f t="shared" si="393"/>
        <v/>
      </c>
      <c r="CG136" s="92" t="str">
        <f t="shared" si="393"/>
        <v/>
      </c>
      <c r="CH136" s="92" t="str">
        <f t="shared" si="393"/>
        <v/>
      </c>
      <c r="DB136" s="79"/>
    </row>
    <row r="137" spans="1:106" x14ac:dyDescent="0.3">
      <c r="A137" s="49" t="s">
        <v>133</v>
      </c>
      <c r="B137" s="59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  <c r="AA137" s="92"/>
      <c r="AB137" s="92"/>
      <c r="AC137" s="92"/>
      <c r="AD137" s="92"/>
      <c r="AE137" s="92"/>
      <c r="AF137" s="92"/>
      <c r="AG137" s="92"/>
      <c r="AH137" s="92" t="str">
        <f t="shared" si="388"/>
        <v/>
      </c>
      <c r="AI137" s="92" t="str">
        <f t="shared" si="388"/>
        <v/>
      </c>
      <c r="AJ137" s="92" t="str">
        <f t="shared" si="388"/>
        <v/>
      </c>
      <c r="AK137" s="92" t="str">
        <f t="shared" si="388"/>
        <v/>
      </c>
      <c r="AL137" s="92" t="str">
        <f t="shared" si="388"/>
        <v/>
      </c>
      <c r="AM137" s="92" t="str">
        <f t="shared" si="388"/>
        <v/>
      </c>
      <c r="AN137" s="94">
        <f t="shared" si="388"/>
        <v>-0.97813033662257021</v>
      </c>
      <c r="AO137" s="100">
        <f t="shared" si="388"/>
        <v>-0.80532667180755058</v>
      </c>
      <c r="AP137" s="92">
        <f t="shared" ref="AP137:AX137" si="394">IF(OR(AP42=0,AP46=0),"",(AP46-AP42)*100/AP42)</f>
        <v>-0.57028978419419674</v>
      </c>
      <c r="AQ137" s="92">
        <f t="shared" si="394"/>
        <v>-2.0319970155553886</v>
      </c>
      <c r="AR137" s="101">
        <f t="shared" si="394"/>
        <v>-1.8418934810744108</v>
      </c>
      <c r="AS137" s="92">
        <f t="shared" si="394"/>
        <v>-1.8418934810744108</v>
      </c>
      <c r="AT137" s="92">
        <f t="shared" si="394"/>
        <v>-1.4988912643045571</v>
      </c>
      <c r="AU137" s="92">
        <f t="shared" si="394"/>
        <v>-1.2966076183280999</v>
      </c>
      <c r="AV137" s="92">
        <f t="shared" si="394"/>
        <v>-1.2966076183280999</v>
      </c>
      <c r="AW137" s="92">
        <f t="shared" si="394"/>
        <v>-1.2966076183280999</v>
      </c>
      <c r="AX137" s="92">
        <f t="shared" si="394"/>
        <v>-1.2966076183280999</v>
      </c>
      <c r="AY137" s="92">
        <f t="shared" ref="AY137:BR137" si="395">IF(OR(AY42=0,AY46=0),"",(AY46-AY42)*100/AY42)</f>
        <v>-1.391191548023444</v>
      </c>
      <c r="AZ137" s="92">
        <f t="shared" si="395"/>
        <v>-1.5297225775176697</v>
      </c>
      <c r="BA137" s="92">
        <f t="shared" si="395"/>
        <v>-1.5297225775176697</v>
      </c>
      <c r="BB137" s="92">
        <f t="shared" si="395"/>
        <v>-1.5297225775176697</v>
      </c>
      <c r="BC137" s="92">
        <f t="shared" si="395"/>
        <v>-1.5297225775176697</v>
      </c>
      <c r="BD137" s="92">
        <f t="shared" si="395"/>
        <v>-1.5297225775176697</v>
      </c>
      <c r="BE137" s="92">
        <f t="shared" si="395"/>
        <v>-1.5297225775176697</v>
      </c>
      <c r="BF137" s="92">
        <f t="shared" si="395"/>
        <v>-1.5297225775176697</v>
      </c>
      <c r="BG137" s="92">
        <f t="shared" si="395"/>
        <v>-1.5297225775176697</v>
      </c>
      <c r="BH137" s="92">
        <f t="shared" si="395"/>
        <v>-1.5297225775176697</v>
      </c>
      <c r="BI137" s="92">
        <f t="shared" si="395"/>
        <v>-1.5297225775176697</v>
      </c>
      <c r="BJ137" s="92">
        <f t="shared" si="395"/>
        <v>-1.5297225775176697</v>
      </c>
      <c r="BK137" s="92">
        <f t="shared" si="395"/>
        <v>-1.5297225775176697</v>
      </c>
      <c r="BL137" s="92">
        <f t="shared" si="395"/>
        <v>-1.5297225775176697</v>
      </c>
      <c r="BM137" s="92">
        <f t="shared" si="395"/>
        <v>-1.5297225775176697</v>
      </c>
      <c r="BN137" s="92">
        <f t="shared" si="395"/>
        <v>-1.5944540727902732</v>
      </c>
      <c r="BO137" s="92">
        <f t="shared" si="395"/>
        <v>-1.5944540727902732</v>
      </c>
      <c r="BP137" s="92">
        <f t="shared" si="395"/>
        <v>-1.5977770059048186</v>
      </c>
      <c r="BQ137" s="92">
        <f t="shared" si="395"/>
        <v>-1.5977770059048186</v>
      </c>
      <c r="BR137" s="92">
        <f t="shared" si="395"/>
        <v>-1.5977770059048186</v>
      </c>
      <c r="BS137" s="92">
        <f t="shared" ref="BS137:BZ137" si="396">IF(OR(BS42=0,BS46=0),"",(BS46-BS42)*100/BS42)</f>
        <v>-1.5977770059048186</v>
      </c>
      <c r="BT137" s="92">
        <f t="shared" si="396"/>
        <v>-1.5977770059048186</v>
      </c>
      <c r="BU137" s="92">
        <f t="shared" si="396"/>
        <v>-1.5977770059048186</v>
      </c>
      <c r="BV137" s="92">
        <f t="shared" si="396"/>
        <v>-1.5977770059048186</v>
      </c>
      <c r="BW137" s="92">
        <f t="shared" si="396"/>
        <v>-1.5977770059048186</v>
      </c>
      <c r="BX137" s="92">
        <f t="shared" si="396"/>
        <v>-1.5977770059048186</v>
      </c>
      <c r="BY137" s="92">
        <f t="shared" si="396"/>
        <v>-1.5977770059048186</v>
      </c>
      <c r="BZ137" s="92">
        <f t="shared" si="396"/>
        <v>-1.5977770059048186</v>
      </c>
      <c r="CA137" s="92">
        <f t="shared" ref="CA137:CD137" si="397">IF(OR(CA42=0,CA46=0),"",(CA46-CA42)*100/CA42)</f>
        <v>-1.5977770059048186</v>
      </c>
      <c r="CB137" s="92">
        <f t="shared" si="397"/>
        <v>-1.5977770059048186</v>
      </c>
      <c r="CC137" s="92">
        <f t="shared" si="397"/>
        <v>-1.5977770059048186</v>
      </c>
      <c r="CD137" s="92">
        <f t="shared" si="397"/>
        <v>-1.5977770059048186</v>
      </c>
      <c r="CE137" s="92">
        <f t="shared" ref="CE137:CH137" si="398">IF(OR(CE42=0,CE46=0),"",(CE46-CE42)*100/CE42)</f>
        <v>-1.5977770059048186</v>
      </c>
      <c r="CF137" s="92" t="str">
        <f t="shared" si="398"/>
        <v/>
      </c>
      <c r="CG137" s="92" t="str">
        <f t="shared" si="398"/>
        <v/>
      </c>
      <c r="CH137" s="92" t="str">
        <f t="shared" si="398"/>
        <v/>
      </c>
      <c r="DB137" s="79"/>
    </row>
    <row r="138" spans="1:106" x14ac:dyDescent="0.3">
      <c r="A138" s="49" t="s">
        <v>134</v>
      </c>
      <c r="B138" s="59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92"/>
      <c r="AB138" s="92"/>
      <c r="AC138" s="92"/>
      <c r="AD138" s="92"/>
      <c r="AE138" s="92"/>
      <c r="AF138" s="92"/>
      <c r="AG138" s="92"/>
      <c r="AH138" s="92" t="str">
        <f t="shared" si="388"/>
        <v/>
      </c>
      <c r="AI138" s="92" t="str">
        <f t="shared" si="388"/>
        <v/>
      </c>
      <c r="AJ138" s="92" t="str">
        <f t="shared" si="388"/>
        <v/>
      </c>
      <c r="AK138" s="92" t="str">
        <f t="shared" si="388"/>
        <v/>
      </c>
      <c r="AL138" s="92" t="str">
        <f t="shared" si="388"/>
        <v/>
      </c>
      <c r="AM138" s="92" t="str">
        <f t="shared" si="388"/>
        <v/>
      </c>
      <c r="AN138" s="92" t="str">
        <f t="shared" si="388"/>
        <v/>
      </c>
      <c r="AO138" s="94">
        <f t="shared" si="388"/>
        <v>-4.6479003542327462</v>
      </c>
      <c r="AP138" s="100">
        <f t="shared" ref="AP138:AX138" si="399">IF(OR(AP43=0,AP47=0),"",(AP47-AP43)*100/AP43)</f>
        <v>-4.5085980698486923</v>
      </c>
      <c r="AQ138" s="92">
        <f t="shared" si="399"/>
        <v>-4.2275923490136522</v>
      </c>
      <c r="AR138" s="92">
        <f t="shared" si="399"/>
        <v>-3.9952244221810966</v>
      </c>
      <c r="AS138" s="101">
        <f t="shared" si="399"/>
        <v>-3.9952244221810966</v>
      </c>
      <c r="AT138" s="92">
        <f t="shared" si="399"/>
        <v>-3.7262288615811432</v>
      </c>
      <c r="AU138" s="92">
        <f t="shared" si="399"/>
        <v>-3.4561477740523934</v>
      </c>
      <c r="AV138" s="92">
        <f t="shared" si="399"/>
        <v>-3.4561477740523934</v>
      </c>
      <c r="AW138" s="92">
        <f t="shared" si="399"/>
        <v>-3.4561477740523934</v>
      </c>
      <c r="AX138" s="92">
        <f t="shared" si="399"/>
        <v>-3.4561477740523934</v>
      </c>
      <c r="AY138" s="92">
        <f t="shared" ref="AY138:BR138" si="400">IF(OR(AY43=0,AY47=0),"",(AY47-AY43)*100/AY43)</f>
        <v>-3.3596242636978046</v>
      </c>
      <c r="AZ138" s="92">
        <f t="shared" si="400"/>
        <v>-3.5413562854876788</v>
      </c>
      <c r="BA138" s="92">
        <f t="shared" si="400"/>
        <v>-3.5413562854876788</v>
      </c>
      <c r="BB138" s="92">
        <f t="shared" si="400"/>
        <v>-3.5413562854876788</v>
      </c>
      <c r="BC138" s="92">
        <f t="shared" si="400"/>
        <v>-3.5413562854876788</v>
      </c>
      <c r="BD138" s="92">
        <f t="shared" si="400"/>
        <v>-3.5413562854876788</v>
      </c>
      <c r="BE138" s="92">
        <f t="shared" si="400"/>
        <v>-3.5413562854876788</v>
      </c>
      <c r="BF138" s="92">
        <f t="shared" si="400"/>
        <v>-3.5413562854876788</v>
      </c>
      <c r="BG138" s="92">
        <f t="shared" si="400"/>
        <v>-3.5413562854876788</v>
      </c>
      <c r="BH138" s="92">
        <f t="shared" si="400"/>
        <v>-3.5413562854876788</v>
      </c>
      <c r="BI138" s="92">
        <f t="shared" si="400"/>
        <v>-3.5413562854876788</v>
      </c>
      <c r="BJ138" s="92">
        <f t="shared" si="400"/>
        <v>-3.5413562854876788</v>
      </c>
      <c r="BK138" s="92">
        <f t="shared" si="400"/>
        <v>-3.5413562854876788</v>
      </c>
      <c r="BL138" s="92">
        <f t="shared" si="400"/>
        <v>-3.5413562854876788</v>
      </c>
      <c r="BM138" s="92">
        <f t="shared" si="400"/>
        <v>-3.5413562854876788</v>
      </c>
      <c r="BN138" s="92">
        <f t="shared" si="400"/>
        <v>-3.5954168312919936</v>
      </c>
      <c r="BO138" s="92">
        <f t="shared" si="400"/>
        <v>-3.4768866060845616</v>
      </c>
      <c r="BP138" s="92">
        <f t="shared" si="400"/>
        <v>-3.5954168312919936</v>
      </c>
      <c r="BQ138" s="92">
        <f t="shared" si="400"/>
        <v>-3.5954168312919936</v>
      </c>
      <c r="BR138" s="92">
        <f t="shared" si="400"/>
        <v>-3.5954168312919936</v>
      </c>
      <c r="BS138" s="92">
        <f t="shared" ref="BS138:BZ138" si="401">IF(OR(BS43=0,BS47=0),"",(BS47-BS43)*100/BS43)</f>
        <v>-3.5954168312919936</v>
      </c>
      <c r="BT138" s="92">
        <f t="shared" si="401"/>
        <v>-3.5954168312919936</v>
      </c>
      <c r="BU138" s="92">
        <f t="shared" si="401"/>
        <v>-3.5954168312919936</v>
      </c>
      <c r="BV138" s="92">
        <f t="shared" si="401"/>
        <v>-3.5954168312919936</v>
      </c>
      <c r="BW138" s="92">
        <f t="shared" si="401"/>
        <v>-3.5954168312919936</v>
      </c>
      <c r="BX138" s="92">
        <f t="shared" si="401"/>
        <v>-3.5954168312919936</v>
      </c>
      <c r="BY138" s="92">
        <f t="shared" si="401"/>
        <v>-3.5954168312919936</v>
      </c>
      <c r="BZ138" s="92">
        <f t="shared" si="401"/>
        <v>-3.5954168312919936</v>
      </c>
      <c r="CA138" s="92">
        <f t="shared" ref="CA138:CD138" si="402">IF(OR(CA43=0,CA47=0),"",(CA47-CA43)*100/CA43)</f>
        <v>-3.5954168312919936</v>
      </c>
      <c r="CB138" s="92">
        <f t="shared" si="402"/>
        <v>-3.5954168312919936</v>
      </c>
      <c r="CC138" s="92">
        <f t="shared" si="402"/>
        <v>-3.5954168312919936</v>
      </c>
      <c r="CD138" s="92">
        <f t="shared" si="402"/>
        <v>-3.5954168312919936</v>
      </c>
      <c r="CE138" s="92">
        <f t="shared" ref="CE138:CH138" si="403">IF(OR(CE43=0,CE47=0),"",(CE47-CE43)*100/CE43)</f>
        <v>-3.5954168312919936</v>
      </c>
      <c r="CF138" s="92" t="str">
        <f t="shared" si="403"/>
        <v/>
      </c>
      <c r="CG138" s="92" t="str">
        <f t="shared" si="403"/>
        <v/>
      </c>
      <c r="CH138" s="92" t="str">
        <f t="shared" si="403"/>
        <v/>
      </c>
      <c r="DB138" s="79"/>
    </row>
    <row r="139" spans="1:106" x14ac:dyDescent="0.3">
      <c r="A139" s="50" t="s">
        <v>135</v>
      </c>
      <c r="B139" s="60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99"/>
      <c r="AB139" s="99"/>
      <c r="AC139" s="99"/>
      <c r="AD139" s="99"/>
      <c r="AE139" s="99"/>
      <c r="AF139" s="99"/>
      <c r="AG139" s="99"/>
      <c r="AH139" s="99" t="str">
        <f t="shared" si="388"/>
        <v/>
      </c>
      <c r="AI139" s="99" t="str">
        <f t="shared" si="388"/>
        <v/>
      </c>
      <c r="AJ139" s="99" t="str">
        <f t="shared" si="388"/>
        <v/>
      </c>
      <c r="AK139" s="99" t="str">
        <f t="shared" si="388"/>
        <v/>
      </c>
      <c r="AL139" s="99" t="str">
        <f t="shared" si="388"/>
        <v/>
      </c>
      <c r="AM139" s="99" t="str">
        <f t="shared" si="388"/>
        <v/>
      </c>
      <c r="AN139" s="99" t="str">
        <f t="shared" si="388"/>
        <v/>
      </c>
      <c r="AO139" s="99" t="str">
        <f t="shared" si="388"/>
        <v/>
      </c>
      <c r="AP139" s="102">
        <f t="shared" ref="AP139:AX139" si="404">IF(OR(AP44=0,AP48=0),"",(AP48-AP44)*100/AP44)</f>
        <v>-2.2049456000338195</v>
      </c>
      <c r="AQ139" s="93">
        <f t="shared" si="404"/>
        <v>-1.7649084356313245</v>
      </c>
      <c r="AR139" s="99">
        <f t="shared" si="404"/>
        <v>-1.6662296809204078</v>
      </c>
      <c r="AS139" s="99">
        <f t="shared" si="404"/>
        <v>-1.6662296809204078</v>
      </c>
      <c r="AT139" s="103">
        <f t="shared" si="404"/>
        <v>-1.4941090750132522</v>
      </c>
      <c r="AU139" s="99">
        <f t="shared" si="404"/>
        <v>-1.1735198867244949</v>
      </c>
      <c r="AV139" s="99">
        <f t="shared" si="404"/>
        <v>-1.1735198867244949</v>
      </c>
      <c r="AW139" s="99">
        <f t="shared" si="404"/>
        <v>-1.1735198867244949</v>
      </c>
      <c r="AX139" s="99">
        <f t="shared" si="404"/>
        <v>-1.1735198867244949</v>
      </c>
      <c r="AY139" s="99">
        <f t="shared" ref="AY139:BR139" si="405">IF(OR(AY44=0,AY48=0),"",(AY48-AY44)*100/AY44)</f>
        <v>-0.9944401753716855</v>
      </c>
      <c r="AZ139" s="99">
        <f t="shared" si="405"/>
        <v>-0.70110184578191115</v>
      </c>
      <c r="BA139" s="99">
        <f t="shared" si="405"/>
        <v>-0.70110184578191115</v>
      </c>
      <c r="BB139" s="99">
        <f t="shared" si="405"/>
        <v>-0.70110184578191115</v>
      </c>
      <c r="BC139" s="99">
        <f t="shared" si="405"/>
        <v>-0.70110184578191115</v>
      </c>
      <c r="BD139" s="99">
        <f t="shared" si="405"/>
        <v>-0.70110184578191115</v>
      </c>
      <c r="BE139" s="99">
        <f t="shared" si="405"/>
        <v>-0.70110184578191115</v>
      </c>
      <c r="BF139" s="99">
        <f t="shared" si="405"/>
        <v>-0.70110184578191115</v>
      </c>
      <c r="BG139" s="99">
        <f t="shared" si="405"/>
        <v>-0.70110184578191115</v>
      </c>
      <c r="BH139" s="99">
        <f t="shared" si="405"/>
        <v>-0.70110184578191115</v>
      </c>
      <c r="BI139" s="99">
        <f t="shared" si="405"/>
        <v>-0.70110184578191115</v>
      </c>
      <c r="BJ139" s="99">
        <f t="shared" si="405"/>
        <v>-0.70110184578191115</v>
      </c>
      <c r="BK139" s="99">
        <f t="shared" si="405"/>
        <v>-0.70110184578191115</v>
      </c>
      <c r="BL139" s="99">
        <f t="shared" si="405"/>
        <v>-0.70110184578191115</v>
      </c>
      <c r="BM139" s="99">
        <f t="shared" si="405"/>
        <v>-0.70110184578191115</v>
      </c>
      <c r="BN139" s="99">
        <f t="shared" si="405"/>
        <v>-0.68166325835036046</v>
      </c>
      <c r="BO139" s="99">
        <f t="shared" si="405"/>
        <v>-0.68306010928962713</v>
      </c>
      <c r="BP139" s="99">
        <f t="shared" si="405"/>
        <v>-0.68516615279206183</v>
      </c>
      <c r="BQ139" s="99">
        <f t="shared" si="405"/>
        <v>-0.68516615279206183</v>
      </c>
      <c r="BR139" s="99">
        <f t="shared" si="405"/>
        <v>-0.68516615279206183</v>
      </c>
      <c r="BS139" s="99">
        <f t="shared" ref="BS139:BZ139" si="406">IF(OR(BS44=0,BS48=0),"",(BS48-BS44)*100/BS44)</f>
        <v>-0.68516615279206183</v>
      </c>
      <c r="BT139" s="99">
        <f t="shared" si="406"/>
        <v>-0.68516615279206183</v>
      </c>
      <c r="BU139" s="99">
        <f t="shared" si="406"/>
        <v>-0.68516615279206183</v>
      </c>
      <c r="BV139" s="99">
        <f t="shared" si="406"/>
        <v>-0.68516615279206183</v>
      </c>
      <c r="BW139" s="99">
        <f t="shared" si="406"/>
        <v>-0.68516615279206183</v>
      </c>
      <c r="BX139" s="99">
        <f t="shared" si="406"/>
        <v>-0.68516615279206183</v>
      </c>
      <c r="BY139" s="99">
        <f t="shared" si="406"/>
        <v>-0.68516615279206183</v>
      </c>
      <c r="BZ139" s="99">
        <f t="shared" si="406"/>
        <v>-0.68516615279206183</v>
      </c>
      <c r="CA139" s="99">
        <f t="shared" ref="CA139:CD139" si="407">IF(OR(CA44=0,CA48=0),"",(CA48-CA44)*100/CA44)</f>
        <v>-0.68516615279206183</v>
      </c>
      <c r="CB139" s="99">
        <f t="shared" si="407"/>
        <v>-0.68516615279206183</v>
      </c>
      <c r="CC139" s="99">
        <f t="shared" si="407"/>
        <v>-0.68516615279206183</v>
      </c>
      <c r="CD139" s="99">
        <f t="shared" si="407"/>
        <v>-0.68516615279206183</v>
      </c>
      <c r="CE139" s="99">
        <f t="shared" ref="CE139:CH139" si="408">IF(OR(CE44=0,CE48=0),"",(CE48-CE44)*100/CE44)</f>
        <v>-0.68516615279206183</v>
      </c>
      <c r="CF139" s="99" t="str">
        <f t="shared" si="408"/>
        <v/>
      </c>
      <c r="CG139" s="99" t="str">
        <f t="shared" si="408"/>
        <v/>
      </c>
      <c r="CH139" s="99" t="str">
        <f t="shared" si="408"/>
        <v/>
      </c>
      <c r="DB139" s="79"/>
    </row>
    <row r="140" spans="1:106" x14ac:dyDescent="0.3">
      <c r="A140" s="51" t="s">
        <v>136</v>
      </c>
      <c r="B140" s="59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2"/>
      <c r="AL140" s="92"/>
      <c r="AM140" s="92"/>
      <c r="AN140" s="92"/>
      <c r="AO140" s="92"/>
      <c r="AP140" s="92" t="str">
        <f t="shared" ref="AP140:AX140" si="409">IF(OR(AP45=0,AP49=0),"",(AP49-AP45)*100/AP45)</f>
        <v/>
      </c>
      <c r="AQ140" s="94">
        <f t="shared" si="409"/>
        <v>1.4537940806265917</v>
      </c>
      <c r="AR140" s="100">
        <f t="shared" si="409"/>
        <v>1.8588054356284212</v>
      </c>
      <c r="AS140" s="92">
        <f t="shared" si="409"/>
        <v>1.8419194072910043</v>
      </c>
      <c r="AT140" s="92">
        <f t="shared" si="409"/>
        <v>2.4229567912708707</v>
      </c>
      <c r="AU140" s="91">
        <f>IF(OR(AU45=0,AU49=0),"",(AU49-AU45)*100/AU45)</f>
        <v>3.0903120586651247</v>
      </c>
      <c r="AV140" s="104">
        <f t="shared" si="409"/>
        <v>3.0903120586651247</v>
      </c>
      <c r="AW140" s="104">
        <f t="shared" si="409"/>
        <v>3.0903120586651247</v>
      </c>
      <c r="AX140" s="92">
        <f t="shared" si="409"/>
        <v>3.0903120586651247</v>
      </c>
      <c r="AY140" s="92">
        <f t="shared" ref="AY140:BR140" si="410">IF(OR(AY45=0,AY49=0),"",(AY49-AY45)*100/AY45)</f>
        <v>3.654228055467807</v>
      </c>
      <c r="AZ140" s="92">
        <f t="shared" si="410"/>
        <v>3.661642282597529</v>
      </c>
      <c r="BA140" s="92">
        <f t="shared" si="410"/>
        <v>3.661642282597529</v>
      </c>
      <c r="BB140" s="92">
        <f t="shared" si="410"/>
        <v>3.661642282597529</v>
      </c>
      <c r="BC140" s="92">
        <f t="shared" si="410"/>
        <v>4.5567381545240728</v>
      </c>
      <c r="BD140" s="92">
        <f t="shared" si="410"/>
        <v>4.5567381545240728</v>
      </c>
      <c r="BE140" s="92">
        <f t="shared" si="410"/>
        <v>4.5567381545240728</v>
      </c>
      <c r="BF140" s="92">
        <f t="shared" si="410"/>
        <v>4.5567381545240728</v>
      </c>
      <c r="BG140" s="92">
        <f t="shared" si="410"/>
        <v>4.8718120842413182</v>
      </c>
      <c r="BH140" s="92">
        <f t="shared" si="410"/>
        <v>4.8718120842413182</v>
      </c>
      <c r="BI140" s="92">
        <f t="shared" si="410"/>
        <v>4.8718120842413182</v>
      </c>
      <c r="BJ140" s="92">
        <f t="shared" si="410"/>
        <v>4.8718120842413182</v>
      </c>
      <c r="BK140" s="92">
        <f t="shared" si="410"/>
        <v>4.8718120842413182</v>
      </c>
      <c r="BL140" s="92">
        <f t="shared" si="410"/>
        <v>4.8718120842413182</v>
      </c>
      <c r="BM140" s="92">
        <f t="shared" si="410"/>
        <v>4.8718120842413182</v>
      </c>
      <c r="BN140" s="92">
        <f t="shared" si="410"/>
        <v>4.8054919908466784</v>
      </c>
      <c r="BO140" s="92">
        <f t="shared" si="410"/>
        <v>3.6465177398160415</v>
      </c>
      <c r="BP140" s="92">
        <f t="shared" si="410"/>
        <v>3.6609498680738888</v>
      </c>
      <c r="BQ140" s="92">
        <f t="shared" si="410"/>
        <v>3.6609498680738888</v>
      </c>
      <c r="BR140" s="92">
        <f t="shared" si="410"/>
        <v>3.6609498680738888</v>
      </c>
      <c r="BS140" s="92">
        <f t="shared" ref="BS140:BZ140" si="411">IF(OR(BS45=0,BS49=0),"",(BS49-BS45)*100/BS45)</f>
        <v>3.6609498680738888</v>
      </c>
      <c r="BT140" s="92">
        <f t="shared" si="411"/>
        <v>3.6609498680738888</v>
      </c>
      <c r="BU140" s="92">
        <f t="shared" si="411"/>
        <v>3.6609498680738888</v>
      </c>
      <c r="BV140" s="92">
        <f t="shared" si="411"/>
        <v>3.6609498680738888</v>
      </c>
      <c r="BW140" s="92">
        <f t="shared" si="411"/>
        <v>3.5620052770448614</v>
      </c>
      <c r="BX140" s="92">
        <f t="shared" si="411"/>
        <v>3.5620052770448614</v>
      </c>
      <c r="BY140" s="92">
        <f t="shared" si="411"/>
        <v>3.5620052770448614</v>
      </c>
      <c r="BZ140" s="92">
        <f t="shared" si="411"/>
        <v>3.5620052770448614</v>
      </c>
      <c r="CA140" s="92">
        <f t="shared" ref="CA140:CD140" si="412">IF(OR(CA45=0,CA49=0),"",(CA49-CA45)*100/CA45)</f>
        <v>3.5620052770448614</v>
      </c>
      <c r="CB140" s="92">
        <f t="shared" si="412"/>
        <v>3.5620052770448614</v>
      </c>
      <c r="CC140" s="92">
        <f t="shared" si="412"/>
        <v>3.5620052770448614</v>
      </c>
      <c r="CD140" s="92">
        <f t="shared" si="412"/>
        <v>3.5620052770448614</v>
      </c>
      <c r="CE140" s="92">
        <f t="shared" ref="CE140:CH140" si="413">IF(OR(CE45=0,CE49=0),"",(CE49-CE45)*100/CE45)</f>
        <v>3.5620052770448614</v>
      </c>
      <c r="CF140" s="92" t="str">
        <f t="shared" si="413"/>
        <v/>
      </c>
      <c r="CG140" s="92" t="str">
        <f t="shared" si="413"/>
        <v/>
      </c>
      <c r="CH140" s="92" t="str">
        <f t="shared" si="413"/>
        <v/>
      </c>
      <c r="DB140" s="79"/>
    </row>
    <row r="141" spans="1:106" x14ac:dyDescent="0.3">
      <c r="A141" s="49" t="s">
        <v>138</v>
      </c>
      <c r="B141" s="59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  <c r="AA141" s="92"/>
      <c r="AB141" s="92"/>
      <c r="AC141" s="92"/>
      <c r="AD141" s="92"/>
      <c r="AE141" s="92"/>
      <c r="AF141" s="92"/>
      <c r="AG141" s="92"/>
      <c r="AH141" s="92"/>
      <c r="AI141" s="92"/>
      <c r="AJ141" s="92"/>
      <c r="AK141" s="92"/>
      <c r="AL141" s="92"/>
      <c r="AM141" s="92"/>
      <c r="AN141" s="92"/>
      <c r="AO141" s="92"/>
      <c r="AP141" s="92" t="str">
        <f t="shared" ref="AP141:AX141" si="414">IF(OR(AP46=0,AP50=0),"",(AP50-AP46)*100/AP46)</f>
        <v/>
      </c>
      <c r="AQ141" s="92" t="str">
        <f t="shared" si="414"/>
        <v/>
      </c>
      <c r="AR141" s="94">
        <f t="shared" si="414"/>
        <v>10.807763359527806</v>
      </c>
      <c r="AS141" s="100">
        <f t="shared" si="414"/>
        <v>10.550029019429443</v>
      </c>
      <c r="AT141" s="92">
        <f t="shared" si="414"/>
        <v>11.329380957186563</v>
      </c>
      <c r="AU141" s="92">
        <f t="shared" si="414"/>
        <v>11.720410744557544</v>
      </c>
      <c r="AV141" s="101">
        <f t="shared" si="414"/>
        <v>11.720410744557544</v>
      </c>
      <c r="AW141" s="92">
        <f t="shared" si="414"/>
        <v>11.720410744557544</v>
      </c>
      <c r="AX141" s="92">
        <f t="shared" si="414"/>
        <v>11.720410744557544</v>
      </c>
      <c r="AY141" s="92">
        <f t="shared" ref="AY141:BR141" si="415">IF(OR(AY46=0,AY50=0),"",(AY50-AY46)*100/AY46)</f>
        <v>11.967742206494261</v>
      </c>
      <c r="AZ141" s="92">
        <f t="shared" si="415"/>
        <v>12.150219309593297</v>
      </c>
      <c r="BA141" s="92">
        <f t="shared" si="415"/>
        <v>12.150219309593297</v>
      </c>
      <c r="BB141" s="92">
        <f t="shared" si="415"/>
        <v>12.150219309593297</v>
      </c>
      <c r="BC141" s="92">
        <f t="shared" si="415"/>
        <v>12.680375640282438</v>
      </c>
      <c r="BD141" s="92">
        <f t="shared" si="415"/>
        <v>12.680375640282438</v>
      </c>
      <c r="BE141" s="92">
        <f t="shared" si="415"/>
        <v>12.680375640282438</v>
      </c>
      <c r="BF141" s="92">
        <f t="shared" si="415"/>
        <v>12.680375640282438</v>
      </c>
      <c r="BG141" s="92">
        <f t="shared" si="415"/>
        <v>12.368322446026957</v>
      </c>
      <c r="BH141" s="92">
        <f t="shared" si="415"/>
        <v>12.368322446026957</v>
      </c>
      <c r="BI141" s="92">
        <f t="shared" si="415"/>
        <v>12.368322446026957</v>
      </c>
      <c r="BJ141" s="92">
        <f t="shared" si="415"/>
        <v>12.368322446026957</v>
      </c>
      <c r="BK141" s="92">
        <f t="shared" si="415"/>
        <v>12.368322446026957</v>
      </c>
      <c r="BL141" s="92">
        <f t="shared" si="415"/>
        <v>12.368322446026957</v>
      </c>
      <c r="BM141" s="92">
        <f t="shared" si="415"/>
        <v>12.368322446026957</v>
      </c>
      <c r="BN141" s="92">
        <f t="shared" si="415"/>
        <v>12.504402958788308</v>
      </c>
      <c r="BO141" s="92">
        <f t="shared" si="415"/>
        <v>11.76470588235294</v>
      </c>
      <c r="BP141" s="92">
        <f t="shared" si="415"/>
        <v>11.789622308506882</v>
      </c>
      <c r="BQ141" s="92">
        <f t="shared" si="415"/>
        <v>11.789622308506882</v>
      </c>
      <c r="BR141" s="92">
        <f t="shared" si="415"/>
        <v>11.789622308506882</v>
      </c>
      <c r="BS141" s="92">
        <f t="shared" ref="BS141:BZ141" si="416">IF(OR(BS46=0,BS50=0),"",(BS50-BS46)*100/BS46)</f>
        <v>11.789622308506882</v>
      </c>
      <c r="BT141" s="92">
        <f t="shared" si="416"/>
        <v>11.789622308506882</v>
      </c>
      <c r="BU141" s="92">
        <f t="shared" si="416"/>
        <v>11.789622308506882</v>
      </c>
      <c r="BV141" s="92">
        <f t="shared" si="416"/>
        <v>11.789622308506882</v>
      </c>
      <c r="BW141" s="92">
        <f t="shared" si="416"/>
        <v>11.789622308506882</v>
      </c>
      <c r="BX141" s="92">
        <f t="shared" si="416"/>
        <v>11.789622308506882</v>
      </c>
      <c r="BY141" s="92">
        <f t="shared" si="416"/>
        <v>11.789622308506882</v>
      </c>
      <c r="BZ141" s="92">
        <f t="shared" si="416"/>
        <v>11.789622308506882</v>
      </c>
      <c r="CA141" s="92">
        <f t="shared" ref="CA141:CD141" si="417">IF(OR(CA46=0,CA50=0),"",(CA50-CA46)*100/CA46)</f>
        <v>11.789622308506882</v>
      </c>
      <c r="CB141" s="92">
        <f t="shared" si="417"/>
        <v>11.789622308506882</v>
      </c>
      <c r="CC141" s="92">
        <f t="shared" si="417"/>
        <v>11.789622308506882</v>
      </c>
      <c r="CD141" s="92">
        <f t="shared" si="417"/>
        <v>11.789622308506882</v>
      </c>
      <c r="CE141" s="92">
        <f t="shared" ref="CE141:CH141" si="418">IF(OR(CE46=0,CE50=0),"",(CE50-CE46)*100/CE46)</f>
        <v>11.789622308506882</v>
      </c>
      <c r="CF141" s="92" t="str">
        <f t="shared" si="418"/>
        <v/>
      </c>
      <c r="CG141" s="92" t="str">
        <f t="shared" si="418"/>
        <v/>
      </c>
      <c r="CH141" s="92" t="str">
        <f t="shared" si="418"/>
        <v/>
      </c>
      <c r="DB141" s="79"/>
    </row>
    <row r="142" spans="1:106" x14ac:dyDescent="0.3">
      <c r="A142" s="49" t="s">
        <v>139</v>
      </c>
      <c r="B142" s="59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92"/>
      <c r="AB142" s="92"/>
      <c r="AC142" s="92"/>
      <c r="AD142" s="92"/>
      <c r="AE142" s="92"/>
      <c r="AF142" s="92"/>
      <c r="AG142" s="92"/>
      <c r="AH142" s="92"/>
      <c r="AI142" s="92"/>
      <c r="AJ142" s="92"/>
      <c r="AK142" s="92"/>
      <c r="AL142" s="92"/>
      <c r="AM142" s="92"/>
      <c r="AN142" s="92"/>
      <c r="AO142" s="92"/>
      <c r="AP142" s="92" t="str">
        <f t="shared" ref="AP142:AX142" si="419">IF(OR(AP47=0,AP51=0),"",(AP51-AP47)*100/AP47)</f>
        <v/>
      </c>
      <c r="AQ142" s="92" t="str">
        <f t="shared" si="419"/>
        <v/>
      </c>
      <c r="AR142" s="92" t="str">
        <f t="shared" si="419"/>
        <v/>
      </c>
      <c r="AS142" s="94">
        <f t="shared" si="419"/>
        <v>11.909806759499672</v>
      </c>
      <c r="AT142" s="100">
        <f t="shared" si="419"/>
        <v>11.623988918062437</v>
      </c>
      <c r="AU142" s="92">
        <f t="shared" si="419"/>
        <v>11.911243397825567</v>
      </c>
      <c r="AV142" s="92">
        <f t="shared" si="419"/>
        <v>11.911243397825567</v>
      </c>
      <c r="AW142" s="101">
        <f t="shared" si="419"/>
        <v>11.911243397825567</v>
      </c>
      <c r="AX142" s="92">
        <f t="shared" si="419"/>
        <v>11.911243397825567</v>
      </c>
      <c r="AY142" s="92">
        <f t="shared" ref="AY142:BR142" si="420">IF(OR(AY47=0,AY51=0),"",(AY51-AY47)*100/AY47)</f>
        <v>11.3965640375744</v>
      </c>
      <c r="AZ142" s="92">
        <f t="shared" si="420"/>
        <v>11.652605606992539</v>
      </c>
      <c r="BA142" s="92">
        <f t="shared" si="420"/>
        <v>11.652605606992539</v>
      </c>
      <c r="BB142" s="92">
        <f t="shared" si="420"/>
        <v>11.652605606992539</v>
      </c>
      <c r="BC142" s="92">
        <f t="shared" si="420"/>
        <v>12.069708292735239</v>
      </c>
      <c r="BD142" s="92">
        <f t="shared" si="420"/>
        <v>12.069708292735239</v>
      </c>
      <c r="BE142" s="92">
        <f t="shared" si="420"/>
        <v>12.069708292735239</v>
      </c>
      <c r="BF142" s="92">
        <f t="shared" si="420"/>
        <v>12.069708292735239</v>
      </c>
      <c r="BG142" s="92">
        <f t="shared" si="420"/>
        <v>11.615578430268354</v>
      </c>
      <c r="BH142" s="92">
        <f t="shared" si="420"/>
        <v>11.615578430268354</v>
      </c>
      <c r="BI142" s="92">
        <f t="shared" si="420"/>
        <v>11.615578430268354</v>
      </c>
      <c r="BJ142" s="92">
        <f t="shared" si="420"/>
        <v>11.615578430268354</v>
      </c>
      <c r="BK142" s="92">
        <f t="shared" si="420"/>
        <v>11.615578430268354</v>
      </c>
      <c r="BL142" s="92">
        <f t="shared" si="420"/>
        <v>11.615578430268354</v>
      </c>
      <c r="BM142" s="92">
        <f t="shared" si="420"/>
        <v>11.615578430268354</v>
      </c>
      <c r="BN142" s="92">
        <f t="shared" si="420"/>
        <v>11.639344262295097</v>
      </c>
      <c r="BO142" s="92">
        <f t="shared" si="420"/>
        <v>11.1338518215309</v>
      </c>
      <c r="BP142" s="92">
        <f t="shared" si="420"/>
        <v>11.147540983606554</v>
      </c>
      <c r="BQ142" s="92">
        <f t="shared" si="420"/>
        <v>11.147540983606554</v>
      </c>
      <c r="BR142" s="92">
        <f t="shared" si="420"/>
        <v>11.147540983606554</v>
      </c>
      <c r="BS142" s="92">
        <f t="shared" ref="BS142:BZ142" si="421">IF(OR(BS47=0,BS51=0),"",(BS51-BS47)*100/BS47)</f>
        <v>11.147540983606554</v>
      </c>
      <c r="BT142" s="92">
        <f t="shared" si="421"/>
        <v>11.147540983606554</v>
      </c>
      <c r="BU142" s="92">
        <f t="shared" si="421"/>
        <v>11.147540983606554</v>
      </c>
      <c r="BV142" s="92">
        <f t="shared" si="421"/>
        <v>11.147540983606554</v>
      </c>
      <c r="BW142" s="92">
        <f t="shared" si="421"/>
        <v>11.147540983606554</v>
      </c>
      <c r="BX142" s="92">
        <f t="shared" si="421"/>
        <v>11.147540983606554</v>
      </c>
      <c r="BY142" s="92">
        <f t="shared" si="421"/>
        <v>11.147540983606554</v>
      </c>
      <c r="BZ142" s="92">
        <f t="shared" si="421"/>
        <v>11.147540983606554</v>
      </c>
      <c r="CA142" s="92">
        <f t="shared" ref="CA142:CD142" si="422">IF(OR(CA47=0,CA51=0),"",(CA51-CA47)*100/CA47)</f>
        <v>11.147540983606554</v>
      </c>
      <c r="CB142" s="92">
        <f t="shared" si="422"/>
        <v>11.147540983606554</v>
      </c>
      <c r="CC142" s="92">
        <f t="shared" si="422"/>
        <v>11.147540983606554</v>
      </c>
      <c r="CD142" s="92">
        <f t="shared" si="422"/>
        <v>11.147540983606554</v>
      </c>
      <c r="CE142" s="92">
        <f t="shared" ref="CE142:CH142" si="423">IF(OR(CE47=0,CE51=0),"",(CE51-CE47)*100/CE47)</f>
        <v>11.147540983606554</v>
      </c>
      <c r="CF142" s="92" t="str">
        <f t="shared" si="423"/>
        <v/>
      </c>
      <c r="CG142" s="92" t="str">
        <f t="shared" si="423"/>
        <v/>
      </c>
      <c r="CH142" s="92" t="str">
        <f t="shared" si="423"/>
        <v/>
      </c>
      <c r="DB142" s="79"/>
    </row>
    <row r="143" spans="1:106" x14ac:dyDescent="0.3">
      <c r="A143" s="50" t="s">
        <v>140</v>
      </c>
      <c r="B143" s="60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99"/>
      <c r="AB143" s="99"/>
      <c r="AC143" s="99"/>
      <c r="AD143" s="99"/>
      <c r="AE143" s="99"/>
      <c r="AF143" s="99"/>
      <c r="AG143" s="99"/>
      <c r="AH143" s="99"/>
      <c r="AI143" s="99"/>
      <c r="AJ143" s="99"/>
      <c r="AK143" s="99"/>
      <c r="AL143" s="99"/>
      <c r="AM143" s="99"/>
      <c r="AN143" s="99"/>
      <c r="AO143" s="99"/>
      <c r="AP143" s="99" t="str">
        <f t="shared" ref="AP143:AX143" si="424">IF(OR(AP48=0,AP52=0),"",(AP52-AP48)*100/AP48)</f>
        <v/>
      </c>
      <c r="AQ143" s="99" t="str">
        <f t="shared" si="424"/>
        <v/>
      </c>
      <c r="AR143" s="99" t="str">
        <f t="shared" si="424"/>
        <v/>
      </c>
      <c r="AS143" s="99" t="str">
        <f t="shared" si="424"/>
        <v/>
      </c>
      <c r="AT143" s="102">
        <f t="shared" si="424"/>
        <v>13.248601107334942</v>
      </c>
      <c r="AU143" s="93">
        <f t="shared" si="424"/>
        <v>12.48284697544981</v>
      </c>
      <c r="AV143" s="99">
        <f t="shared" si="424"/>
        <v>12.48284697544981</v>
      </c>
      <c r="AW143" s="99">
        <f t="shared" si="424"/>
        <v>12.48284697544981</v>
      </c>
      <c r="AX143" s="103">
        <f t="shared" si="424"/>
        <v>12.48284697544981</v>
      </c>
      <c r="AY143" s="99">
        <f t="shared" ref="AY143:BR143" si="425">IF(OR(AY48=0,AY52=0),"",(AY52-AY48)*100/AY48)</f>
        <v>13.188865173911648</v>
      </c>
      <c r="AZ143" s="99">
        <f t="shared" si="425"/>
        <v>12.782726621935813</v>
      </c>
      <c r="BA143" s="99">
        <f t="shared" si="425"/>
        <v>12.782726621935813</v>
      </c>
      <c r="BB143" s="99">
        <f t="shared" si="425"/>
        <v>12.782726621935813</v>
      </c>
      <c r="BC143" s="99">
        <f t="shared" si="425"/>
        <v>13.753479867748531</v>
      </c>
      <c r="BD143" s="99">
        <f t="shared" si="425"/>
        <v>13.753479867748531</v>
      </c>
      <c r="BE143" s="99">
        <f t="shared" si="425"/>
        <v>13.753479867748531</v>
      </c>
      <c r="BF143" s="99">
        <f t="shared" si="425"/>
        <v>13.753479867748531</v>
      </c>
      <c r="BG143" s="99">
        <f t="shared" si="425"/>
        <v>13.995582977402901</v>
      </c>
      <c r="BH143" s="99">
        <f t="shared" si="425"/>
        <v>13.995582977402901</v>
      </c>
      <c r="BI143" s="99">
        <f t="shared" si="425"/>
        <v>13.995582977402901</v>
      </c>
      <c r="BJ143" s="99">
        <f t="shared" si="425"/>
        <v>13.995582977402901</v>
      </c>
      <c r="BK143" s="99">
        <f t="shared" si="425"/>
        <v>13.995582977402901</v>
      </c>
      <c r="BL143" s="99">
        <f t="shared" si="425"/>
        <v>13.995582977402901</v>
      </c>
      <c r="BM143" s="99">
        <f t="shared" si="425"/>
        <v>13.995582977402901</v>
      </c>
      <c r="BN143" s="99">
        <f t="shared" si="425"/>
        <v>13.96705559368568</v>
      </c>
      <c r="BO143" s="99">
        <f t="shared" si="425"/>
        <v>13.06740027510318</v>
      </c>
      <c r="BP143" s="99">
        <f t="shared" si="425"/>
        <v>13.107968264918966</v>
      </c>
      <c r="BQ143" s="99">
        <f t="shared" si="425"/>
        <v>13.107968264918966</v>
      </c>
      <c r="BR143" s="99">
        <f t="shared" si="425"/>
        <v>13.107968264918966</v>
      </c>
      <c r="BS143" s="99">
        <f t="shared" ref="BS143:BZ143" si="426">IF(OR(BS48=0,BS52=0),"",(BS52-BS48)*100/BS48)</f>
        <v>13.107968264918966</v>
      </c>
      <c r="BT143" s="99">
        <f t="shared" si="426"/>
        <v>13.107968264918966</v>
      </c>
      <c r="BU143" s="99">
        <f t="shared" si="426"/>
        <v>13.107968264918966</v>
      </c>
      <c r="BV143" s="99">
        <f t="shared" si="426"/>
        <v>13.107968264918966</v>
      </c>
      <c r="BW143" s="99">
        <f t="shared" si="426"/>
        <v>13.107968264918966</v>
      </c>
      <c r="BX143" s="99">
        <f t="shared" si="426"/>
        <v>13.107968264918966</v>
      </c>
      <c r="BY143" s="99">
        <f t="shared" si="426"/>
        <v>13.107968264918966</v>
      </c>
      <c r="BZ143" s="99">
        <f t="shared" si="426"/>
        <v>13.107968264918966</v>
      </c>
      <c r="CA143" s="99">
        <f t="shared" ref="CA143:CD143" si="427">IF(OR(CA48=0,CA52=0),"",(CA52-CA48)*100/CA48)</f>
        <v>13.107968264918966</v>
      </c>
      <c r="CB143" s="99">
        <f t="shared" si="427"/>
        <v>13.107968264918966</v>
      </c>
      <c r="CC143" s="99">
        <f t="shared" si="427"/>
        <v>13.107968264918966</v>
      </c>
      <c r="CD143" s="99">
        <f t="shared" si="427"/>
        <v>13.107968264918966</v>
      </c>
      <c r="CE143" s="99">
        <f t="shared" ref="CE143:CH143" si="428">IF(OR(CE48=0,CE52=0),"",(CE52-CE48)*100/CE48)</f>
        <v>13.107968264918966</v>
      </c>
      <c r="CF143" s="99" t="str">
        <f t="shared" si="428"/>
        <v/>
      </c>
      <c r="CG143" s="99" t="str">
        <f t="shared" si="428"/>
        <v/>
      </c>
      <c r="CH143" s="99" t="str">
        <f t="shared" si="428"/>
        <v/>
      </c>
      <c r="DB143" s="79"/>
    </row>
    <row r="144" spans="1:106" x14ac:dyDescent="0.3">
      <c r="A144" s="51" t="s">
        <v>137</v>
      </c>
      <c r="B144" s="59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92"/>
      <c r="AL144" s="92"/>
      <c r="AM144" s="92"/>
      <c r="AN144" s="92"/>
      <c r="AO144" s="92"/>
      <c r="AP144" s="92" t="str">
        <f t="shared" ref="AP144:AX144" si="429">IF(OR(AP49=0,AP53=0),"",(AP53-AP49)*100/AP49)</f>
        <v/>
      </c>
      <c r="AQ144" s="92" t="str">
        <f t="shared" si="429"/>
        <v/>
      </c>
      <c r="AR144" s="92" t="str">
        <f t="shared" si="429"/>
        <v/>
      </c>
      <c r="AS144" s="92" t="str">
        <f t="shared" si="429"/>
        <v/>
      </c>
      <c r="AT144" s="92" t="str">
        <f t="shared" si="429"/>
        <v/>
      </c>
      <c r="AU144" s="94">
        <f t="shared" si="429"/>
        <v>4.4257280939397594</v>
      </c>
      <c r="AV144" s="100">
        <f t="shared" si="429"/>
        <v>4.5365504850856979</v>
      </c>
      <c r="AW144" s="92">
        <f t="shared" si="429"/>
        <v>4.5153962077706007</v>
      </c>
      <c r="AX144" s="92">
        <f t="shared" si="429"/>
        <v>4.0233328224452762</v>
      </c>
      <c r="AY144" s="91">
        <f t="shared" ref="AY144:BR144" si="430">IF(OR(AY49=0,AY53=0),"",(AY53-AY49)*100/AY49)</f>
        <v>4.7049859482249561</v>
      </c>
      <c r="AZ144" s="104">
        <f t="shared" si="430"/>
        <v>4.7049859482249561</v>
      </c>
      <c r="BA144" s="104">
        <f t="shared" si="430"/>
        <v>4.7049859482249561</v>
      </c>
      <c r="BB144" s="92">
        <f t="shared" si="430"/>
        <v>4.7111375841281422</v>
      </c>
      <c r="BC144" s="92">
        <f t="shared" si="430"/>
        <v>4.9490109633473907</v>
      </c>
      <c r="BD144" s="92">
        <f t="shared" si="430"/>
        <v>4.9490109633473907</v>
      </c>
      <c r="BE144" s="92">
        <f t="shared" si="430"/>
        <v>4.9490109633473907</v>
      </c>
      <c r="BF144" s="92">
        <f t="shared" si="430"/>
        <v>4.9490109633473907</v>
      </c>
      <c r="BG144" s="92">
        <f t="shared" si="430"/>
        <v>4.3560439322784434</v>
      </c>
      <c r="BH144" s="92">
        <f t="shared" si="430"/>
        <v>4.3560439322784434</v>
      </c>
      <c r="BI144" s="92">
        <f t="shared" si="430"/>
        <v>4.3560439322784434</v>
      </c>
      <c r="BJ144" s="92">
        <f t="shared" si="430"/>
        <v>4.3560439322784434</v>
      </c>
      <c r="BK144" s="92">
        <f t="shared" si="430"/>
        <v>4.1074078038172601</v>
      </c>
      <c r="BL144" s="92">
        <f t="shared" si="430"/>
        <v>4.1074078038172601</v>
      </c>
      <c r="BM144" s="92">
        <f t="shared" si="430"/>
        <v>4.1074078038172601</v>
      </c>
      <c r="BN144" s="92">
        <f t="shared" si="430"/>
        <v>4.1484716157205419</v>
      </c>
      <c r="BO144" s="92">
        <f t="shared" si="430"/>
        <v>4.4057052297939689</v>
      </c>
      <c r="BP144" s="92">
        <f t="shared" si="430"/>
        <v>4.3270760419980663</v>
      </c>
      <c r="BQ144" s="92">
        <f t="shared" si="430"/>
        <v>4.3270760419980663</v>
      </c>
      <c r="BR144" s="92">
        <f t="shared" si="430"/>
        <v>4.3270760419980663</v>
      </c>
      <c r="BS144" s="92">
        <f t="shared" ref="BS144:BZ144" si="431">IF(OR(BS49=0,BS53=0),"",(BS53-BS49)*100/BS49)</f>
        <v>4.3270760419980663</v>
      </c>
      <c r="BT144" s="92">
        <f t="shared" si="431"/>
        <v>4.3270760419980663</v>
      </c>
      <c r="BU144" s="92">
        <f t="shared" si="431"/>
        <v>4.3270760419980663</v>
      </c>
      <c r="BV144" s="92">
        <f t="shared" si="431"/>
        <v>4.3270760419980663</v>
      </c>
      <c r="BW144" s="92">
        <f t="shared" si="431"/>
        <v>4.713375796178334</v>
      </c>
      <c r="BX144" s="92">
        <f t="shared" si="431"/>
        <v>4.6178343949044907</v>
      </c>
      <c r="BY144" s="92">
        <f t="shared" si="431"/>
        <v>4.6178343949044907</v>
      </c>
      <c r="BZ144" s="92">
        <f t="shared" si="431"/>
        <v>4.6178343949044907</v>
      </c>
      <c r="CA144" s="92">
        <f t="shared" ref="CA144:CD144" si="432">IF(OR(CA49=0,CA53=0),"",(CA53-CA49)*100/CA49)</f>
        <v>4.6178343949044907</v>
      </c>
      <c r="CB144" s="92">
        <f t="shared" si="432"/>
        <v>4.6178343949044907</v>
      </c>
      <c r="CC144" s="92">
        <f t="shared" si="432"/>
        <v>4.6178343949044907</v>
      </c>
      <c r="CD144" s="92">
        <f t="shared" si="432"/>
        <v>4.6178343949044907</v>
      </c>
      <c r="CE144" s="92">
        <f t="shared" ref="CE144:CH144" si="433">IF(OR(CE49=0,CE53=0),"",(CE53-CE49)*100/CE49)</f>
        <v>4.6178343949044907</v>
      </c>
      <c r="CF144" s="92" t="str">
        <f t="shared" si="433"/>
        <v/>
      </c>
      <c r="CG144" s="92" t="str">
        <f t="shared" si="433"/>
        <v/>
      </c>
      <c r="CH144" s="92" t="str">
        <f t="shared" si="433"/>
        <v/>
      </c>
      <c r="DB144" s="79"/>
    </row>
    <row r="145" spans="1:106" x14ac:dyDescent="0.3">
      <c r="A145" s="49" t="s">
        <v>141</v>
      </c>
      <c r="B145" s="59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92"/>
      <c r="AB145" s="92"/>
      <c r="AC145" s="92"/>
      <c r="AD145" s="92"/>
      <c r="AE145" s="92"/>
      <c r="AF145" s="92"/>
      <c r="AG145" s="92"/>
      <c r="AH145" s="92"/>
      <c r="AI145" s="92"/>
      <c r="AJ145" s="92"/>
      <c r="AK145" s="92"/>
      <c r="AL145" s="92"/>
      <c r="AM145" s="92"/>
      <c r="AN145" s="92"/>
      <c r="AO145" s="92"/>
      <c r="AP145" s="92" t="str">
        <f t="shared" ref="AP145:AX145" si="434">IF(OR(AP50=0,AP54=0),"",(AP54-AP50)*100/AP50)</f>
        <v/>
      </c>
      <c r="AQ145" s="92" t="str">
        <f t="shared" si="434"/>
        <v/>
      </c>
      <c r="AR145" s="92" t="str">
        <f t="shared" si="434"/>
        <v/>
      </c>
      <c r="AS145" s="92" t="str">
        <f t="shared" si="434"/>
        <v/>
      </c>
      <c r="AT145" s="92" t="str">
        <f t="shared" si="434"/>
        <v/>
      </c>
      <c r="AU145" s="92" t="str">
        <f t="shared" si="434"/>
        <v/>
      </c>
      <c r="AV145" s="94">
        <f t="shared" si="434"/>
        <v>-3.5908811645731098</v>
      </c>
      <c r="AW145" s="100">
        <f t="shared" si="434"/>
        <v>-3.8202378888275956</v>
      </c>
      <c r="AX145" s="92">
        <f t="shared" si="434"/>
        <v>-4.3301753863103558</v>
      </c>
      <c r="AY145" s="92">
        <f t="shared" ref="AY145:BR145" si="435">IF(OR(AY50=0,AY54=0),"",(AY54-AY50)*100/AY50)</f>
        <v>-4.4646332248088747</v>
      </c>
      <c r="AZ145" s="101">
        <f t="shared" si="435"/>
        <v>-4.4646332248088747</v>
      </c>
      <c r="BA145" s="92">
        <f t="shared" si="435"/>
        <v>-4.4646332248088747</v>
      </c>
      <c r="BB145" s="92">
        <f t="shared" si="435"/>
        <v>-3.6743237001464388</v>
      </c>
      <c r="BC145" s="92">
        <f t="shared" si="435"/>
        <v>-3.6287494485109675</v>
      </c>
      <c r="BD145" s="92">
        <f t="shared" si="435"/>
        <v>-3.6287494485109675</v>
      </c>
      <c r="BE145" s="92">
        <f t="shared" si="435"/>
        <v>-3.6287494485109675</v>
      </c>
      <c r="BF145" s="92">
        <f t="shared" si="435"/>
        <v>-3.6287494485109675</v>
      </c>
      <c r="BG145" s="92">
        <f t="shared" si="435"/>
        <v>-3.5978425978279711</v>
      </c>
      <c r="BH145" s="92">
        <f t="shared" si="435"/>
        <v>-3.5978425978279711</v>
      </c>
      <c r="BI145" s="92">
        <f t="shared" si="435"/>
        <v>-3.5978425978279711</v>
      </c>
      <c r="BJ145" s="92">
        <f t="shared" si="435"/>
        <v>-3.5978425978279711</v>
      </c>
      <c r="BK145" s="92">
        <f t="shared" si="435"/>
        <v>-3.0856149267538551</v>
      </c>
      <c r="BL145" s="92">
        <f t="shared" si="435"/>
        <v>-3.0856149267538551</v>
      </c>
      <c r="BM145" s="92">
        <f t="shared" si="435"/>
        <v>-3.0856149267538551</v>
      </c>
      <c r="BN145" s="92">
        <f t="shared" si="435"/>
        <v>-3.1308703819661865</v>
      </c>
      <c r="BO145" s="92">
        <f t="shared" si="435"/>
        <v>-3.1515915537346246</v>
      </c>
      <c r="BP145" s="92">
        <f t="shared" si="435"/>
        <v>-3.1575623618566464</v>
      </c>
      <c r="BQ145" s="92">
        <f t="shared" si="435"/>
        <v>-3.1575623618566464</v>
      </c>
      <c r="BR145" s="92">
        <f t="shared" si="435"/>
        <v>-3.1575623618566464</v>
      </c>
      <c r="BS145" s="92">
        <f t="shared" ref="BS145:BZ145" si="436">IF(OR(BS50=0,BS54=0),"",(BS54-BS50)*100/BS50)</f>
        <v>-3.1575623618566464</v>
      </c>
      <c r="BT145" s="92">
        <f t="shared" si="436"/>
        <v>-3.1575623618566464</v>
      </c>
      <c r="BU145" s="92">
        <f t="shared" si="436"/>
        <v>-3.1575623618566464</v>
      </c>
      <c r="BV145" s="92">
        <f t="shared" si="436"/>
        <v>-3.1575623618566464</v>
      </c>
      <c r="BW145" s="92">
        <f t="shared" si="436"/>
        <v>-3.2522892327123496</v>
      </c>
      <c r="BX145" s="92">
        <f t="shared" si="436"/>
        <v>-3.1575623618566464</v>
      </c>
      <c r="BY145" s="92">
        <f t="shared" si="436"/>
        <v>-3.1575623618566464</v>
      </c>
      <c r="BZ145" s="92">
        <f t="shared" si="436"/>
        <v>-3.1575623618566464</v>
      </c>
      <c r="CA145" s="92">
        <f t="shared" ref="CA145:CD145" si="437">IF(OR(CA50=0,CA54=0),"",(CA54-CA50)*100/CA50)</f>
        <v>-3.1575623618566464</v>
      </c>
      <c r="CB145" s="92">
        <f t="shared" si="437"/>
        <v>-3.1575623618566464</v>
      </c>
      <c r="CC145" s="92">
        <f t="shared" si="437"/>
        <v>-3.1575623618566464</v>
      </c>
      <c r="CD145" s="92">
        <f t="shared" si="437"/>
        <v>-3.1575623618566464</v>
      </c>
      <c r="CE145" s="92">
        <f t="shared" ref="CE145:CH145" si="438">IF(OR(CE50=0,CE54=0),"",(CE54-CE50)*100/CE50)</f>
        <v>-3.1575623618566464</v>
      </c>
      <c r="CF145" s="92" t="str">
        <f t="shared" si="438"/>
        <v/>
      </c>
      <c r="CG145" s="92" t="str">
        <f t="shared" si="438"/>
        <v/>
      </c>
      <c r="CH145" s="92" t="str">
        <f t="shared" si="438"/>
        <v/>
      </c>
      <c r="DB145" s="79"/>
    </row>
    <row r="146" spans="1:106" x14ac:dyDescent="0.3">
      <c r="A146" s="49" t="s">
        <v>142</v>
      </c>
      <c r="B146" s="59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92"/>
      <c r="AB146" s="92"/>
      <c r="AC146" s="92"/>
      <c r="AD146" s="92"/>
      <c r="AE146" s="92"/>
      <c r="AF146" s="92"/>
      <c r="AG146" s="92"/>
      <c r="AH146" s="92"/>
      <c r="AI146" s="92"/>
      <c r="AJ146" s="92"/>
      <c r="AK146" s="92"/>
      <c r="AL146" s="92"/>
      <c r="AM146" s="92"/>
      <c r="AN146" s="92"/>
      <c r="AO146" s="92"/>
      <c r="AP146" s="92" t="str">
        <f t="shared" ref="AP146:AX146" si="439">IF(OR(AP51=0,AP55=0),"",(AP55-AP51)*100/AP51)</f>
        <v/>
      </c>
      <c r="AQ146" s="92" t="str">
        <f t="shared" si="439"/>
        <v/>
      </c>
      <c r="AR146" s="92" t="str">
        <f t="shared" si="439"/>
        <v/>
      </c>
      <c r="AS146" s="92" t="str">
        <f t="shared" si="439"/>
        <v/>
      </c>
      <c r="AT146" s="92" t="str">
        <f t="shared" si="439"/>
        <v/>
      </c>
      <c r="AU146" s="92" t="str">
        <f t="shared" si="439"/>
        <v/>
      </c>
      <c r="AV146" s="92" t="str">
        <f t="shared" si="439"/>
        <v/>
      </c>
      <c r="AW146" s="94">
        <f t="shared" si="439"/>
        <v>8.0272040407168781</v>
      </c>
      <c r="AX146" s="100">
        <f t="shared" si="439"/>
        <v>7.913409695668288</v>
      </c>
      <c r="AY146" s="92">
        <f t="shared" ref="AY146:BR146" si="440">IF(OR(AY51=0,AY55=0),"",(AY55-AY51)*100/AY51)</f>
        <v>8.1190105476852708</v>
      </c>
      <c r="AZ146" s="92">
        <f t="shared" si="440"/>
        <v>8.1190105476852708</v>
      </c>
      <c r="BA146" s="101">
        <f t="shared" si="440"/>
        <v>8.1190105476852708</v>
      </c>
      <c r="BB146" s="92">
        <f t="shared" si="440"/>
        <v>9.0104619552718486</v>
      </c>
      <c r="BC146" s="92">
        <f t="shared" si="440"/>
        <v>8.8529663599897148</v>
      </c>
      <c r="BD146" s="92">
        <f t="shared" si="440"/>
        <v>8.8529663599897148</v>
      </c>
      <c r="BE146" s="92">
        <f t="shared" si="440"/>
        <v>8.8529663599897148</v>
      </c>
      <c r="BF146" s="92">
        <f t="shared" si="440"/>
        <v>8.8529663599897148</v>
      </c>
      <c r="BG146" s="92">
        <f t="shared" si="440"/>
        <v>9.0533795313076499</v>
      </c>
      <c r="BH146" s="92">
        <f t="shared" si="440"/>
        <v>9.0533795313076499</v>
      </c>
      <c r="BI146" s="92">
        <f t="shared" si="440"/>
        <v>9.0533795313076499</v>
      </c>
      <c r="BJ146" s="92">
        <f t="shared" si="440"/>
        <v>9.0533795313076499</v>
      </c>
      <c r="BK146" s="92">
        <f t="shared" si="440"/>
        <v>10.080119360060634</v>
      </c>
      <c r="BL146" s="92">
        <f t="shared" si="440"/>
        <v>10.080119360060634</v>
      </c>
      <c r="BM146" s="92">
        <f t="shared" si="440"/>
        <v>10.080119360060634</v>
      </c>
      <c r="BN146" s="92">
        <f t="shared" si="440"/>
        <v>10.022026431718048</v>
      </c>
      <c r="BO146" s="92">
        <f t="shared" si="440"/>
        <v>10.055248618784546</v>
      </c>
      <c r="BP146" s="92">
        <f t="shared" si="440"/>
        <v>10.066371681415944</v>
      </c>
      <c r="BQ146" s="92">
        <f t="shared" si="440"/>
        <v>10.066371681415944</v>
      </c>
      <c r="BR146" s="92">
        <f t="shared" si="440"/>
        <v>10.066371681415944</v>
      </c>
      <c r="BS146" s="92">
        <f t="shared" ref="BS146:BZ146" si="441">IF(OR(BS51=0,BS55=0),"",(BS55-BS51)*100/BS51)</f>
        <v>10.066371681415944</v>
      </c>
      <c r="BT146" s="92">
        <f t="shared" si="441"/>
        <v>10.066371681415944</v>
      </c>
      <c r="BU146" s="92">
        <f t="shared" si="441"/>
        <v>10.066371681415944</v>
      </c>
      <c r="BV146" s="92">
        <f t="shared" si="441"/>
        <v>10.066371681415944</v>
      </c>
      <c r="BW146" s="92">
        <f t="shared" si="441"/>
        <v>9.7345132743362868</v>
      </c>
      <c r="BX146" s="92">
        <f t="shared" si="441"/>
        <v>9.8451327433628393</v>
      </c>
      <c r="BY146" s="92">
        <f t="shared" si="441"/>
        <v>9.8451327433628393</v>
      </c>
      <c r="BZ146" s="92">
        <f t="shared" si="441"/>
        <v>9.8451327433628393</v>
      </c>
      <c r="CA146" s="92">
        <f t="shared" ref="CA146:CD146" si="442">IF(OR(CA51=0,CA55=0),"",(CA55-CA51)*100/CA51)</f>
        <v>9.8451327433628393</v>
      </c>
      <c r="CB146" s="92">
        <f t="shared" si="442"/>
        <v>9.8451327433628393</v>
      </c>
      <c r="CC146" s="92">
        <f t="shared" si="442"/>
        <v>9.8451327433628393</v>
      </c>
      <c r="CD146" s="92">
        <f t="shared" si="442"/>
        <v>9.8451327433628393</v>
      </c>
      <c r="CE146" s="92">
        <f t="shared" ref="CE146:CH146" si="443">IF(OR(CE51=0,CE55=0),"",(CE55-CE51)*100/CE51)</f>
        <v>9.8451327433628393</v>
      </c>
      <c r="CF146" s="92" t="str">
        <f t="shared" si="443"/>
        <v/>
      </c>
      <c r="CG146" s="92" t="str">
        <f t="shared" si="443"/>
        <v/>
      </c>
      <c r="CH146" s="92" t="str">
        <f t="shared" si="443"/>
        <v/>
      </c>
      <c r="DB146" s="79"/>
    </row>
    <row r="147" spans="1:106" x14ac:dyDescent="0.3">
      <c r="A147" s="50" t="s">
        <v>143</v>
      </c>
      <c r="B147" s="60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 t="str">
        <f t="shared" ref="AP147:AW147" si="444">IF(OR(AP52=0,AP56=0),"",(AP56-AP52)*100/AP52)</f>
        <v/>
      </c>
      <c r="AQ147" s="99" t="str">
        <f t="shared" si="444"/>
        <v/>
      </c>
      <c r="AR147" s="99" t="str">
        <f t="shared" si="444"/>
        <v/>
      </c>
      <c r="AS147" s="99" t="str">
        <f t="shared" si="444"/>
        <v/>
      </c>
      <c r="AT147" s="99" t="str">
        <f t="shared" si="444"/>
        <v/>
      </c>
      <c r="AU147" s="99" t="str">
        <f t="shared" si="444"/>
        <v/>
      </c>
      <c r="AV147" s="99" t="str">
        <f>IF(OR(AV52=0,AV56=0),"",(AV56-AV52)*100/AV52)</f>
        <v/>
      </c>
      <c r="AW147" s="99" t="str">
        <f t="shared" si="444"/>
        <v/>
      </c>
      <c r="AX147" s="102">
        <f>IF(OR(AX52=0,AX56=0),"",(AX56-AX52)*100/AX52)</f>
        <v>-1.8165555794165482</v>
      </c>
      <c r="AY147" s="93">
        <f t="shared" ref="AY147:BR147" si="445">IF(OR(AY52=0,AY56=0),"",(AY56-AY52)*100/AY52)</f>
        <v>-2.4939611313771501</v>
      </c>
      <c r="AZ147" s="99">
        <f t="shared" si="445"/>
        <v>-2.4939611313771501</v>
      </c>
      <c r="BA147" s="99">
        <f t="shared" si="445"/>
        <v>-2.4939611313771501</v>
      </c>
      <c r="BB147" s="103">
        <f t="shared" si="445"/>
        <v>-3.7288528941424328</v>
      </c>
      <c r="BC147" s="99">
        <f t="shared" si="445"/>
        <v>-3.220993939897312</v>
      </c>
      <c r="BD147" s="99">
        <f t="shared" si="445"/>
        <v>-3.220993939897312</v>
      </c>
      <c r="BE147" s="99">
        <f t="shared" si="445"/>
        <v>-3.220993939897312</v>
      </c>
      <c r="BF147" s="99">
        <f t="shared" si="445"/>
        <v>-3.220993939897312</v>
      </c>
      <c r="BG147" s="99">
        <f t="shared" si="445"/>
        <v>-3.7230633981018517</v>
      </c>
      <c r="BH147" s="99">
        <f t="shared" si="445"/>
        <v>-3.7230633981018517</v>
      </c>
      <c r="BI147" s="99">
        <f t="shared" si="445"/>
        <v>-3.7230633981018517</v>
      </c>
      <c r="BJ147" s="99">
        <f t="shared" si="445"/>
        <v>-3.7230633981018517</v>
      </c>
      <c r="BK147" s="99">
        <f t="shared" si="445"/>
        <v>-3.9484255552755125</v>
      </c>
      <c r="BL147" s="99">
        <f t="shared" si="445"/>
        <v>-3.9484255552755125</v>
      </c>
      <c r="BM147" s="99">
        <f t="shared" si="445"/>
        <v>-3.9484255552755125</v>
      </c>
      <c r="BN147" s="99">
        <f t="shared" si="445"/>
        <v>-4.0349292381813013</v>
      </c>
      <c r="BO147" s="99">
        <f t="shared" si="445"/>
        <v>-4.1666666666666803</v>
      </c>
      <c r="BP147" s="99">
        <f t="shared" si="445"/>
        <v>-4.2695943885331058</v>
      </c>
      <c r="BQ147" s="99">
        <f t="shared" si="445"/>
        <v>-4.2695943885331058</v>
      </c>
      <c r="BR147" s="99">
        <f t="shared" si="445"/>
        <v>-4.2695943885331058</v>
      </c>
      <c r="BS147" s="99">
        <f t="shared" ref="BS147:BZ147" si="446">IF(OR(BS52=0,BS56=0),"",(BS56-BS52)*100/BS52)</f>
        <v>-4.2695943885331058</v>
      </c>
      <c r="BT147" s="99">
        <f t="shared" si="446"/>
        <v>-4.2695943885331058</v>
      </c>
      <c r="BU147" s="99">
        <f t="shared" si="446"/>
        <v>-4.2695943885331058</v>
      </c>
      <c r="BV147" s="99">
        <f t="shared" si="446"/>
        <v>-4.2695943885331058</v>
      </c>
      <c r="BW147" s="99">
        <f t="shared" si="446"/>
        <v>-4.3610856968588187</v>
      </c>
      <c r="BX147" s="99">
        <f t="shared" si="446"/>
        <v>-4.3610856968588187</v>
      </c>
      <c r="BY147" s="99">
        <f t="shared" si="446"/>
        <v>-4.3610856968588187</v>
      </c>
      <c r="BZ147" s="99">
        <f t="shared" si="446"/>
        <v>-4.3610856968588187</v>
      </c>
      <c r="CA147" s="99">
        <f t="shared" ref="CA147:CD147" si="447">IF(OR(CA52=0,CA56=0),"",(CA56-CA52)*100/CA52)</f>
        <v>-4.3610856968588187</v>
      </c>
      <c r="CB147" s="99">
        <f t="shared" si="447"/>
        <v>-4.3610856968588187</v>
      </c>
      <c r="CC147" s="99">
        <f t="shared" si="447"/>
        <v>-4.3610856968588187</v>
      </c>
      <c r="CD147" s="99">
        <f t="shared" si="447"/>
        <v>-4.3610856968588187</v>
      </c>
      <c r="CE147" s="99">
        <f t="shared" ref="CE147:CH147" si="448">IF(OR(CE52=0,CE56=0),"",(CE56-CE52)*100/CE52)</f>
        <v>-4.3610856968588187</v>
      </c>
      <c r="CF147" s="99" t="str">
        <f t="shared" si="448"/>
        <v/>
      </c>
      <c r="CG147" s="99" t="str">
        <f t="shared" si="448"/>
        <v/>
      </c>
      <c r="CH147" s="99" t="str">
        <f t="shared" si="448"/>
        <v/>
      </c>
      <c r="DB147" s="79"/>
    </row>
    <row r="148" spans="1:106" x14ac:dyDescent="0.3">
      <c r="A148" s="51" t="s">
        <v>145</v>
      </c>
      <c r="B148" s="59"/>
      <c r="C148" s="92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92"/>
      <c r="AL148" s="92"/>
      <c r="AM148" s="92"/>
      <c r="AN148" s="92"/>
      <c r="AO148" s="92"/>
      <c r="AP148" s="92"/>
      <c r="AQ148" s="92"/>
      <c r="AR148" s="92"/>
      <c r="AS148" s="92"/>
      <c r="AT148" s="92"/>
      <c r="AU148" s="92"/>
      <c r="AV148" s="92"/>
      <c r="AW148" s="92"/>
      <c r="AX148" s="92" t="str">
        <f t="shared" ref="AX148:BR148" si="449">IF(OR(AX53=0,AX57=0),"",(AX57-AX53)*100/AX53)</f>
        <v/>
      </c>
      <c r="AY148" s="94">
        <f t="shared" si="449"/>
        <v>-6.4298505015699697E-2</v>
      </c>
      <c r="AZ148" s="100">
        <f t="shared" si="449"/>
        <v>0.1162520640982492</v>
      </c>
      <c r="BA148" s="92">
        <f t="shared" si="449"/>
        <v>0.60132561925543815</v>
      </c>
      <c r="BB148" s="92">
        <f t="shared" si="449"/>
        <v>0.29429835904187363</v>
      </c>
      <c r="BC148" s="91">
        <f t="shared" si="449"/>
        <v>0.81081790607866033</v>
      </c>
      <c r="BD148" s="104">
        <f t="shared" si="449"/>
        <v>0.78930504445039884</v>
      </c>
      <c r="BE148" s="104">
        <f t="shared" si="449"/>
        <v>0.78930504445039884</v>
      </c>
      <c r="BF148" s="92">
        <f t="shared" si="449"/>
        <v>0.78764971694878616</v>
      </c>
      <c r="BG148" s="92">
        <f t="shared" si="449"/>
        <v>-0.19677490352043228</v>
      </c>
      <c r="BH148" s="92">
        <f t="shared" si="449"/>
        <v>-0.19677490352043228</v>
      </c>
      <c r="BI148" s="92">
        <f t="shared" si="449"/>
        <v>-0.19677490352043228</v>
      </c>
      <c r="BJ148" s="92">
        <f t="shared" si="449"/>
        <v>-0.19677490352043228</v>
      </c>
      <c r="BK148" s="92">
        <f t="shared" si="449"/>
        <v>-0.38263130087830793</v>
      </c>
      <c r="BL148" s="92">
        <f t="shared" si="449"/>
        <v>-0.38263130087830793</v>
      </c>
      <c r="BM148" s="92">
        <f t="shared" si="449"/>
        <v>-0.38263130087830793</v>
      </c>
      <c r="BN148" s="92">
        <f t="shared" si="449"/>
        <v>-0.29949086552860565</v>
      </c>
      <c r="BO148" s="92">
        <f t="shared" si="449"/>
        <v>-0.12143290831815164</v>
      </c>
      <c r="BP148" s="92">
        <f t="shared" si="449"/>
        <v>-0.12198841110092117</v>
      </c>
      <c r="BQ148" s="92">
        <f t="shared" si="449"/>
        <v>-0.12198841110092117</v>
      </c>
      <c r="BR148" s="92">
        <f t="shared" si="449"/>
        <v>-0.12198841110092117</v>
      </c>
      <c r="BS148" s="92">
        <f t="shared" ref="BS148:BZ148" si="450">IF(OR(BS53=0,BS57=0),"",(BS57-BS53)*100/BS53)</f>
        <v>-0.12198841110092117</v>
      </c>
      <c r="BT148" s="92">
        <f t="shared" si="450"/>
        <v>-0.12198841110092117</v>
      </c>
      <c r="BU148" s="92">
        <f t="shared" si="450"/>
        <v>-0.12198841110092117</v>
      </c>
      <c r="BV148" s="92">
        <f t="shared" si="450"/>
        <v>-0.12198841110092117</v>
      </c>
      <c r="BW148" s="92">
        <f t="shared" si="450"/>
        <v>0.24330900243310649</v>
      </c>
      <c r="BX148" s="92">
        <f t="shared" si="450"/>
        <v>0.33485540334853059</v>
      </c>
      <c r="BY148" s="92">
        <f t="shared" si="450"/>
        <v>0.33485540334853059</v>
      </c>
      <c r="BZ148" s="92">
        <f t="shared" si="450"/>
        <v>0.33485540334853059</v>
      </c>
      <c r="CA148" s="92">
        <f t="shared" ref="CA148:CD148" si="451">IF(OR(CA53=0,CA57=0),"",(CA57-CA53)*100/CA53)</f>
        <v>0.33485540334853059</v>
      </c>
      <c r="CB148" s="92">
        <f t="shared" si="451"/>
        <v>0.33485540334853059</v>
      </c>
      <c r="CC148" s="92">
        <f t="shared" si="451"/>
        <v>0.33485540334853059</v>
      </c>
      <c r="CD148" s="92">
        <f t="shared" si="451"/>
        <v>0.33485540334853059</v>
      </c>
      <c r="CE148" s="92">
        <f t="shared" ref="CE148:CH148" si="452">IF(OR(CE53=0,CE57=0),"",(CE57-CE53)*100/CE53)</f>
        <v>0.33485540334853059</v>
      </c>
      <c r="CF148" s="92" t="str">
        <f t="shared" si="452"/>
        <v/>
      </c>
      <c r="CG148" s="92" t="str">
        <f t="shared" si="452"/>
        <v/>
      </c>
      <c r="CH148" s="92" t="str">
        <f t="shared" si="452"/>
        <v/>
      </c>
      <c r="DB148" s="79"/>
    </row>
    <row r="149" spans="1:106" x14ac:dyDescent="0.3">
      <c r="A149" s="49" t="s">
        <v>146</v>
      </c>
      <c r="B149" s="59"/>
      <c r="C149" s="92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92"/>
      <c r="AB149" s="92"/>
      <c r="AC149" s="92"/>
      <c r="AD149" s="92"/>
      <c r="AE149" s="92"/>
      <c r="AF149" s="92"/>
      <c r="AG149" s="92"/>
      <c r="AH149" s="92"/>
      <c r="AI149" s="92"/>
      <c r="AJ149" s="92"/>
      <c r="AK149" s="92"/>
      <c r="AL149" s="92"/>
      <c r="AM149" s="92"/>
      <c r="AN149" s="92"/>
      <c r="AO149" s="92"/>
      <c r="AP149" s="92"/>
      <c r="AQ149" s="92"/>
      <c r="AR149" s="92"/>
      <c r="AS149" s="92"/>
      <c r="AT149" s="92"/>
      <c r="AU149" s="92"/>
      <c r="AV149" s="92"/>
      <c r="AW149" s="92"/>
      <c r="AX149" s="92" t="str">
        <f t="shared" ref="AX149:BR149" si="453">IF(OR(AX54=0,AX58=0),"",(AX58-AX54)*100/AX54)</f>
        <v/>
      </c>
      <c r="AY149" s="92" t="str">
        <f t="shared" si="453"/>
        <v/>
      </c>
      <c r="AZ149" s="94">
        <f t="shared" si="453"/>
        <v>2.5466952941849454</v>
      </c>
      <c r="BA149" s="100">
        <f t="shared" si="453"/>
        <v>3.4346031825119958</v>
      </c>
      <c r="BB149" s="92">
        <f t="shared" si="453"/>
        <v>3.2087126354491415</v>
      </c>
      <c r="BC149" s="92">
        <f t="shared" si="453"/>
        <v>3.2269303611438769</v>
      </c>
      <c r="BD149" s="101">
        <f t="shared" si="453"/>
        <v>3.222176043765089</v>
      </c>
      <c r="BE149" s="92">
        <f t="shared" si="453"/>
        <v>3.222176043765089</v>
      </c>
      <c r="BF149" s="92">
        <f t="shared" si="453"/>
        <v>3.2490827339038582</v>
      </c>
      <c r="BG149" s="92">
        <f t="shared" si="453"/>
        <v>3.4272882613505851</v>
      </c>
      <c r="BH149" s="92">
        <f t="shared" si="453"/>
        <v>3.4272882613505851</v>
      </c>
      <c r="BI149" s="92">
        <f t="shared" si="453"/>
        <v>3.4272882613505851</v>
      </c>
      <c r="BJ149" s="92">
        <f t="shared" si="453"/>
        <v>3.4272882613505851</v>
      </c>
      <c r="BK149" s="92">
        <f t="shared" si="453"/>
        <v>2.8775478073405778</v>
      </c>
      <c r="BL149" s="92">
        <f t="shared" si="453"/>
        <v>2.8775478073405778</v>
      </c>
      <c r="BM149" s="92">
        <f t="shared" si="453"/>
        <v>2.8775478073405778</v>
      </c>
      <c r="BN149" s="92">
        <f t="shared" si="453"/>
        <v>2.8442146089204878</v>
      </c>
      <c r="BO149" s="92">
        <f t="shared" si="453"/>
        <v>3.4493979824275791</v>
      </c>
      <c r="BP149" s="92">
        <f t="shared" si="453"/>
        <v>3.4561460710792145</v>
      </c>
      <c r="BQ149" s="92">
        <f t="shared" si="453"/>
        <v>3.4561460710792145</v>
      </c>
      <c r="BR149" s="92">
        <f t="shared" si="453"/>
        <v>3.4561460710792145</v>
      </c>
      <c r="BS149" s="92">
        <f t="shared" ref="BS149:BZ149" si="454">IF(OR(BS54=0,BS58=0),"",(BS58-BS54)*100/BS54)</f>
        <v>3.4561460710792145</v>
      </c>
      <c r="BT149" s="92">
        <f t="shared" si="454"/>
        <v>3.4561460710792145</v>
      </c>
      <c r="BU149" s="92">
        <f t="shared" si="454"/>
        <v>3.4561460710792145</v>
      </c>
      <c r="BV149" s="92">
        <f t="shared" si="454"/>
        <v>3.4561460710792145</v>
      </c>
      <c r="BW149" s="92">
        <f t="shared" si="454"/>
        <v>3.0678851174934652</v>
      </c>
      <c r="BX149" s="92">
        <f t="shared" si="454"/>
        <v>2.9670687968698943</v>
      </c>
      <c r="BY149" s="92">
        <f t="shared" si="454"/>
        <v>2.9670687968698943</v>
      </c>
      <c r="BZ149" s="92">
        <f t="shared" si="454"/>
        <v>2.9670687968698943</v>
      </c>
      <c r="CA149" s="92">
        <f t="shared" ref="CA149:CD149" si="455">IF(OR(CA54=0,CA58=0),"",(CA58-CA54)*100/CA54)</f>
        <v>2.9670687968698943</v>
      </c>
      <c r="CB149" s="92">
        <f t="shared" si="455"/>
        <v>2.9670687968698943</v>
      </c>
      <c r="CC149" s="92">
        <f t="shared" si="455"/>
        <v>2.9670687968698943</v>
      </c>
      <c r="CD149" s="92">
        <f t="shared" si="455"/>
        <v>2.9670687968698943</v>
      </c>
      <c r="CE149" s="92">
        <f t="shared" ref="CE149:CH149" si="456">IF(OR(CE54=0,CE58=0),"",(CE58-CE54)*100/CE54)</f>
        <v>2.9670687968698943</v>
      </c>
      <c r="CF149" s="92" t="str">
        <f t="shared" si="456"/>
        <v/>
      </c>
      <c r="CG149" s="92" t="str">
        <f t="shared" si="456"/>
        <v/>
      </c>
      <c r="CH149" s="92" t="str">
        <f t="shared" si="456"/>
        <v/>
      </c>
      <c r="DB149" s="79"/>
    </row>
    <row r="150" spans="1:106" x14ac:dyDescent="0.3">
      <c r="A150" s="49" t="s">
        <v>147</v>
      </c>
      <c r="B150" s="59"/>
      <c r="C150" s="92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  <c r="AK150" s="92"/>
      <c r="AL150" s="92"/>
      <c r="AM150" s="92"/>
      <c r="AN150" s="92"/>
      <c r="AO150" s="92"/>
      <c r="AP150" s="92"/>
      <c r="AQ150" s="92"/>
      <c r="AR150" s="92"/>
      <c r="AS150" s="92"/>
      <c r="AT150" s="92"/>
      <c r="AU150" s="92"/>
      <c r="AV150" s="92"/>
      <c r="AW150" s="92"/>
      <c r="AX150" s="92" t="str">
        <f t="shared" ref="AX150:BR150" si="457">IF(OR(AX55=0,AX59=0),"",(AX59-AX55)*100/AX55)</f>
        <v/>
      </c>
      <c r="AY150" s="92" t="str">
        <f t="shared" si="457"/>
        <v/>
      </c>
      <c r="AZ150" s="92" t="str">
        <f t="shared" si="457"/>
        <v/>
      </c>
      <c r="BA150" s="94">
        <f t="shared" si="457"/>
        <v>-2.8283629769222771</v>
      </c>
      <c r="BB150" s="100">
        <f t="shared" si="457"/>
        <v>-3.1396709807920451</v>
      </c>
      <c r="BC150" s="92">
        <f t="shared" si="457"/>
        <v>-2.6412530611817693</v>
      </c>
      <c r="BD150" s="92">
        <f t="shared" si="457"/>
        <v>-2.6481990136091298</v>
      </c>
      <c r="BE150" s="101">
        <f t="shared" si="457"/>
        <v>-2.6481990136091298</v>
      </c>
      <c r="BF150" s="92">
        <f t="shared" si="457"/>
        <v>-2.6662733749153613</v>
      </c>
      <c r="BG150" s="92">
        <f t="shared" si="457"/>
        <v>-2.9391733029291114</v>
      </c>
      <c r="BH150" s="92">
        <f t="shared" si="457"/>
        <v>-2.9391733029291114</v>
      </c>
      <c r="BI150" s="92">
        <f t="shared" si="457"/>
        <v>-2.9391733029291114</v>
      </c>
      <c r="BJ150" s="92">
        <f t="shared" si="457"/>
        <v>-2.9391733029291114</v>
      </c>
      <c r="BK150" s="92">
        <f t="shared" si="457"/>
        <v>-3.2113811576977036</v>
      </c>
      <c r="BL150" s="92">
        <f t="shared" si="457"/>
        <v>-3.2113811576977036</v>
      </c>
      <c r="BM150" s="92">
        <f t="shared" si="457"/>
        <v>-3.2113811576977036</v>
      </c>
      <c r="BN150" s="92">
        <f t="shared" si="457"/>
        <v>-3.2032032032031945</v>
      </c>
      <c r="BO150" s="92">
        <f t="shared" si="457"/>
        <v>-3.8152610441767085</v>
      </c>
      <c r="BP150" s="92">
        <f t="shared" si="457"/>
        <v>-3.8190954773869366</v>
      </c>
      <c r="BQ150" s="92">
        <f t="shared" si="457"/>
        <v>-3.8190954773869366</v>
      </c>
      <c r="BR150" s="92">
        <f t="shared" si="457"/>
        <v>-3.8190954773869366</v>
      </c>
      <c r="BS150" s="92">
        <f t="shared" ref="BS150:BZ150" si="458">IF(OR(BS55=0,BS59=0),"",(BS59-BS55)*100/BS55)</f>
        <v>-3.8190954773869366</v>
      </c>
      <c r="BT150" s="92">
        <f t="shared" si="458"/>
        <v>-3.8190954773869366</v>
      </c>
      <c r="BU150" s="92">
        <f t="shared" si="458"/>
        <v>-3.8190954773869366</v>
      </c>
      <c r="BV150" s="92">
        <f t="shared" si="458"/>
        <v>-3.8190954773869366</v>
      </c>
      <c r="BW150" s="92">
        <f t="shared" si="458"/>
        <v>-3.5282258064516037</v>
      </c>
      <c r="BX150" s="92">
        <f t="shared" si="458"/>
        <v>-3.7260825780463107</v>
      </c>
      <c r="BY150" s="92">
        <f t="shared" si="458"/>
        <v>-3.7260825780463107</v>
      </c>
      <c r="BZ150" s="92">
        <f t="shared" si="458"/>
        <v>-3.7260825780463107</v>
      </c>
      <c r="CA150" s="92">
        <f t="shared" ref="CA150:CD150" si="459">IF(OR(CA55=0,CA59=0),"",(CA59-CA55)*100/CA55)</f>
        <v>-3.7260825780463107</v>
      </c>
      <c r="CB150" s="92">
        <f t="shared" si="459"/>
        <v>-3.7260825780463107</v>
      </c>
      <c r="CC150" s="92">
        <f t="shared" si="459"/>
        <v>-3.7260825780463107</v>
      </c>
      <c r="CD150" s="92">
        <f t="shared" si="459"/>
        <v>-3.7260825780463107</v>
      </c>
      <c r="CE150" s="92">
        <f t="shared" ref="CE150:CH150" si="460">IF(OR(CE55=0,CE59=0),"",(CE59-CE55)*100/CE55)</f>
        <v>-3.7260825780463107</v>
      </c>
      <c r="CF150" s="92" t="str">
        <f t="shared" si="460"/>
        <v/>
      </c>
      <c r="CG150" s="92" t="str">
        <f t="shared" si="460"/>
        <v/>
      </c>
      <c r="CH150" s="92" t="str">
        <f t="shared" si="460"/>
        <v/>
      </c>
      <c r="DB150" s="79"/>
    </row>
    <row r="151" spans="1:106" x14ac:dyDescent="0.3">
      <c r="A151" s="50" t="s">
        <v>148</v>
      </c>
      <c r="B151" s="60"/>
      <c r="C151" s="9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99"/>
      <c r="AB151" s="99"/>
      <c r="AC151" s="99"/>
      <c r="AD151" s="99"/>
      <c r="AE151" s="99"/>
      <c r="AF151" s="99"/>
      <c r="AG151" s="99"/>
      <c r="AH151" s="99"/>
      <c r="AI151" s="99"/>
      <c r="AJ151" s="99"/>
      <c r="AK151" s="99"/>
      <c r="AL151" s="99"/>
      <c r="AM151" s="99"/>
      <c r="AN151" s="99"/>
      <c r="AO151" s="99"/>
      <c r="AP151" s="99"/>
      <c r="AQ151" s="99"/>
      <c r="AR151" s="99"/>
      <c r="AS151" s="99"/>
      <c r="AT151" s="99"/>
      <c r="AU151" s="99"/>
      <c r="AV151" s="99"/>
      <c r="AW151" s="99"/>
      <c r="AX151" s="99" t="str">
        <f t="shared" ref="AX151:BR151" si="461">IF(OR(AX56=0,AX60=0),"",(AX60-AX56)*100/AX56)</f>
        <v/>
      </c>
      <c r="AY151" s="99" t="str">
        <f t="shared" si="461"/>
        <v/>
      </c>
      <c r="AZ151" s="99" t="str">
        <f t="shared" si="461"/>
        <v/>
      </c>
      <c r="BA151" s="99" t="str">
        <f t="shared" si="461"/>
        <v/>
      </c>
      <c r="BB151" s="102">
        <f t="shared" si="461"/>
        <v>1.2908359869308834</v>
      </c>
      <c r="BC151" s="93">
        <f t="shared" si="461"/>
        <v>2.2702389386322627E-2</v>
      </c>
      <c r="BD151" s="99">
        <f t="shared" si="461"/>
        <v>5.6235092462403172E-2</v>
      </c>
      <c r="BE151" s="99">
        <f t="shared" si="461"/>
        <v>5.6235092462403172E-2</v>
      </c>
      <c r="BF151" s="103">
        <f t="shared" si="461"/>
        <v>0.51883278703074487</v>
      </c>
      <c r="BG151" s="99">
        <f t="shared" si="461"/>
        <v>1.0039091953855557</v>
      </c>
      <c r="BH151" s="99">
        <f t="shared" si="461"/>
        <v>1.0039091953855557</v>
      </c>
      <c r="BI151" s="99">
        <f t="shared" si="461"/>
        <v>1.0039091953855557</v>
      </c>
      <c r="BJ151" s="99">
        <f t="shared" si="461"/>
        <v>1.0039091953855557</v>
      </c>
      <c r="BK151" s="99">
        <f t="shared" si="461"/>
        <v>1.8376322196965589</v>
      </c>
      <c r="BL151" s="99">
        <f t="shared" si="461"/>
        <v>1.8376322196965589</v>
      </c>
      <c r="BM151" s="99">
        <f t="shared" si="461"/>
        <v>1.8376322196965589</v>
      </c>
      <c r="BN151" s="99">
        <f t="shared" si="461"/>
        <v>1.9140257295262209</v>
      </c>
      <c r="BO151" s="99">
        <f t="shared" si="461"/>
        <v>2.1263091082196182</v>
      </c>
      <c r="BP151" s="99">
        <f t="shared" si="461"/>
        <v>2.0388658808537543</v>
      </c>
      <c r="BQ151" s="99">
        <f t="shared" si="461"/>
        <v>2.0388658808537543</v>
      </c>
      <c r="BR151" s="99">
        <f t="shared" si="461"/>
        <v>2.0388658808537543</v>
      </c>
      <c r="BS151" s="99">
        <f t="shared" ref="BS151:BZ151" si="462">IF(OR(BS56=0,BS60=0),"",(BS60-BS56)*100/BS56)</f>
        <v>2.0388658808537543</v>
      </c>
      <c r="BT151" s="99">
        <f t="shared" si="462"/>
        <v>2.0388658808537543</v>
      </c>
      <c r="BU151" s="99">
        <f t="shared" si="462"/>
        <v>2.0388658808537543</v>
      </c>
      <c r="BV151" s="99">
        <f t="shared" si="462"/>
        <v>2.0388658808537543</v>
      </c>
      <c r="BW151" s="99">
        <f t="shared" si="462"/>
        <v>1.7538265306122358</v>
      </c>
      <c r="BX151" s="99">
        <f t="shared" si="462"/>
        <v>1.8494897959183734</v>
      </c>
      <c r="BY151" s="99">
        <f t="shared" si="462"/>
        <v>1.8494897959183734</v>
      </c>
      <c r="BZ151" s="99">
        <f t="shared" si="462"/>
        <v>1.8494897959183734</v>
      </c>
      <c r="CA151" s="99">
        <f t="shared" ref="CA151:CD151" si="463">IF(OR(CA56=0,CA60=0),"",(CA60-CA56)*100/CA56)</f>
        <v>1.8494897959183734</v>
      </c>
      <c r="CB151" s="99">
        <f t="shared" si="463"/>
        <v>1.8494897959183734</v>
      </c>
      <c r="CC151" s="99">
        <f t="shared" si="463"/>
        <v>1.8494897959183734</v>
      </c>
      <c r="CD151" s="99">
        <f t="shared" si="463"/>
        <v>1.8494897959183734</v>
      </c>
      <c r="CE151" s="99">
        <f t="shared" ref="CE151:CH151" si="464">IF(OR(CE56=0,CE60=0),"",(CE60-CE56)*100/CE56)</f>
        <v>1.8494897959183734</v>
      </c>
      <c r="CF151" s="99" t="str">
        <f t="shared" si="464"/>
        <v/>
      </c>
      <c r="CG151" s="99" t="str">
        <f t="shared" si="464"/>
        <v/>
      </c>
      <c r="CH151" s="99" t="str">
        <f t="shared" si="464"/>
        <v/>
      </c>
      <c r="DB151" s="79"/>
    </row>
    <row r="152" spans="1:106" x14ac:dyDescent="0.3">
      <c r="A152" s="49" t="s">
        <v>149</v>
      </c>
      <c r="B152" s="59"/>
      <c r="C152" s="92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  <c r="Z152" s="108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92"/>
      <c r="AL152" s="92"/>
      <c r="AM152" s="92"/>
      <c r="AN152" s="9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 t="str">
        <f t="shared" ref="AX152:BR152" si="465">IF(OR(AX57=0,AX61=0),"",(AX61-AX57)*100/AX57)</f>
        <v/>
      </c>
      <c r="AY152" s="92" t="str">
        <f t="shared" si="465"/>
        <v/>
      </c>
      <c r="AZ152" s="92" t="str">
        <f t="shared" si="465"/>
        <v/>
      </c>
      <c r="BA152" s="92" t="str">
        <f t="shared" si="465"/>
        <v/>
      </c>
      <c r="BB152" s="92" t="str">
        <f t="shared" si="465"/>
        <v/>
      </c>
      <c r="BC152" s="94">
        <f t="shared" si="465"/>
        <v>-1.0013363353655749</v>
      </c>
      <c r="BD152" s="100">
        <f t="shared" si="465"/>
        <v>-0.96454108277433093</v>
      </c>
      <c r="BE152" s="92">
        <f t="shared" si="465"/>
        <v>-0.95322695256673262</v>
      </c>
      <c r="BF152" s="92">
        <f t="shared" si="465"/>
        <v>0.36929927000035234</v>
      </c>
      <c r="BG152" s="101">
        <f t="shared" si="465"/>
        <v>0.69850922165940366</v>
      </c>
      <c r="BH152" s="92">
        <f t="shared" si="465"/>
        <v>0.69850922165940366</v>
      </c>
      <c r="BI152" s="92">
        <f t="shared" si="465"/>
        <v>0.69850922165940366</v>
      </c>
      <c r="BJ152" s="92">
        <f t="shared" si="465"/>
        <v>0.69850922165940366</v>
      </c>
      <c r="BK152" s="92">
        <f t="shared" si="465"/>
        <v>1.6462944811342801</v>
      </c>
      <c r="BL152" s="92">
        <f t="shared" si="465"/>
        <v>1.6462944811342801</v>
      </c>
      <c r="BM152" s="92">
        <f t="shared" si="465"/>
        <v>1.6462944811342801</v>
      </c>
      <c r="BN152" s="92">
        <f t="shared" si="465"/>
        <v>1.5620306398317907</v>
      </c>
      <c r="BO152" s="92">
        <f t="shared" si="465"/>
        <v>1.8237082066869346</v>
      </c>
      <c r="BP152" s="92">
        <f t="shared" si="465"/>
        <v>1.6488549618320585</v>
      </c>
      <c r="BQ152" s="92">
        <f t="shared" si="465"/>
        <v>1.6488549618320585</v>
      </c>
      <c r="BR152" s="92">
        <f t="shared" si="465"/>
        <v>1.6488549618320585</v>
      </c>
      <c r="BS152" s="92">
        <f t="shared" ref="BS152:BZ152" si="466">IF(OR(BS57=0,BS61=0),"",(BS61-BS57)*100/BS57)</f>
        <v>1.6488549618320585</v>
      </c>
      <c r="BT152" s="92">
        <f t="shared" si="466"/>
        <v>1.6488549618320585</v>
      </c>
      <c r="BU152" s="92">
        <f t="shared" si="466"/>
        <v>1.6488549618320585</v>
      </c>
      <c r="BV152" s="92">
        <f t="shared" si="466"/>
        <v>1.6488549618320585</v>
      </c>
      <c r="BW152" s="92">
        <f t="shared" si="466"/>
        <v>1.6383495145631042</v>
      </c>
      <c r="BX152" s="92">
        <f t="shared" si="466"/>
        <v>1.6383495145631042</v>
      </c>
      <c r="BY152" s="92">
        <f t="shared" si="466"/>
        <v>1.6383495145631042</v>
      </c>
      <c r="BZ152" s="92">
        <f t="shared" si="466"/>
        <v>1.6383495145631042</v>
      </c>
      <c r="CA152" s="92">
        <f t="shared" ref="CA152:CD152" si="467">IF(OR(CA57=0,CA61=0),"",(CA61-CA57)*100/CA57)</f>
        <v>1.6383495145631042</v>
      </c>
      <c r="CB152" s="92">
        <f t="shared" si="467"/>
        <v>1.6383495145631042</v>
      </c>
      <c r="CC152" s="92">
        <f t="shared" si="467"/>
        <v>1.6383495145631042</v>
      </c>
      <c r="CD152" s="92">
        <f t="shared" si="467"/>
        <v>1.6383495145631042</v>
      </c>
      <c r="CE152" s="92">
        <f t="shared" ref="CE152:CH152" si="468">IF(OR(CE57=0,CE61=0),"",(CE61-CE57)*100/CE57)</f>
        <v>1.6383495145631042</v>
      </c>
      <c r="CF152" s="92" t="str">
        <f t="shared" si="468"/>
        <v/>
      </c>
      <c r="CG152" s="92" t="str">
        <f t="shared" si="468"/>
        <v/>
      </c>
      <c r="CH152" s="92" t="str">
        <f t="shared" si="468"/>
        <v/>
      </c>
      <c r="DB152" s="79"/>
    </row>
    <row r="153" spans="1:106" x14ac:dyDescent="0.3">
      <c r="A153" s="49" t="s">
        <v>150</v>
      </c>
      <c r="B153" s="59"/>
      <c r="C153" s="92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92"/>
      <c r="AL153" s="92"/>
      <c r="AM153" s="92"/>
      <c r="AN153" s="92"/>
      <c r="AO153" s="92"/>
      <c r="AP153" s="92"/>
      <c r="AQ153" s="92"/>
      <c r="AR153" s="92"/>
      <c r="AS153" s="92"/>
      <c r="AT153" s="92"/>
      <c r="AU153" s="92"/>
      <c r="AV153" s="92"/>
      <c r="AW153" s="92"/>
      <c r="AX153" s="92" t="str">
        <f t="shared" ref="AX153:BR153" si="469">IF(OR(AX58=0,AX62=0),"",(AX62-AX58)*100/AX58)</f>
        <v/>
      </c>
      <c r="AY153" s="92" t="str">
        <f t="shared" si="469"/>
        <v/>
      </c>
      <c r="AZ153" s="92" t="str">
        <f t="shared" si="469"/>
        <v/>
      </c>
      <c r="BA153" s="92" t="str">
        <f t="shared" si="469"/>
        <v/>
      </c>
      <c r="BB153" s="92" t="str">
        <f t="shared" si="469"/>
        <v/>
      </c>
      <c r="BC153" s="92" t="str">
        <f t="shared" si="469"/>
        <v/>
      </c>
      <c r="BD153" s="94">
        <f t="shared" si="469"/>
        <v>-2.1076046920983003</v>
      </c>
      <c r="BE153" s="100">
        <f t="shared" si="469"/>
        <v>-1.7646834573341763</v>
      </c>
      <c r="BF153" s="92">
        <f t="shared" si="469"/>
        <v>1.2852873401916445</v>
      </c>
      <c r="BG153" s="92">
        <f t="shared" si="469"/>
        <v>0.41752704506164906</v>
      </c>
      <c r="BH153" s="101">
        <f t="shared" si="469"/>
        <v>0.41752704506164906</v>
      </c>
      <c r="BI153" s="92">
        <f t="shared" si="469"/>
        <v>0.41752704506164906</v>
      </c>
      <c r="BJ153" s="92">
        <f t="shared" si="469"/>
        <v>0.41752704506164906</v>
      </c>
      <c r="BK153" s="92">
        <f t="shared" si="469"/>
        <v>0.87551158779609328</v>
      </c>
      <c r="BL153" s="92">
        <f t="shared" si="469"/>
        <v>0.87551158779609328</v>
      </c>
      <c r="BM153" s="92">
        <f t="shared" si="469"/>
        <v>0.87551158779609328</v>
      </c>
      <c r="BN153" s="92">
        <f t="shared" si="469"/>
        <v>0.87994971715902304</v>
      </c>
      <c r="BO153" s="92">
        <f t="shared" si="469"/>
        <v>2.6737967914438547</v>
      </c>
      <c r="BP153" s="92">
        <f t="shared" si="469"/>
        <v>2.6788528206744453</v>
      </c>
      <c r="BQ153" s="92">
        <f t="shared" si="469"/>
        <v>2.6788528206744453</v>
      </c>
      <c r="BR153" s="92">
        <f t="shared" si="469"/>
        <v>2.6788528206744453</v>
      </c>
      <c r="BS153" s="92">
        <f t="shared" ref="BS153:BZ153" si="470">IF(OR(BS58=0,BS62=0),"",(BS62-BS58)*100/BS58)</f>
        <v>2.6788528206744453</v>
      </c>
      <c r="BT153" s="92">
        <f t="shared" si="470"/>
        <v>2.6788528206744453</v>
      </c>
      <c r="BU153" s="92">
        <f t="shared" si="470"/>
        <v>2.6788528206744453</v>
      </c>
      <c r="BV153" s="92">
        <f t="shared" si="470"/>
        <v>2.6788528206744453</v>
      </c>
      <c r="BW153" s="92">
        <f t="shared" si="470"/>
        <v>2.6915769474351126</v>
      </c>
      <c r="BX153" s="92">
        <f t="shared" si="470"/>
        <v>2.6915769474351126</v>
      </c>
      <c r="BY153" s="92">
        <f t="shared" si="470"/>
        <v>2.6915769474351126</v>
      </c>
      <c r="BZ153" s="92">
        <f t="shared" si="470"/>
        <v>2.6915769474351126</v>
      </c>
      <c r="CA153" s="92">
        <f t="shared" ref="CA153:CD153" si="471">IF(OR(CA58=0,CA62=0),"",(CA62-CA58)*100/CA58)</f>
        <v>2.6915769474351126</v>
      </c>
      <c r="CB153" s="92">
        <f t="shared" si="471"/>
        <v>2.6915769474351126</v>
      </c>
      <c r="CC153" s="92">
        <f t="shared" si="471"/>
        <v>2.6915769474351126</v>
      </c>
      <c r="CD153" s="92">
        <f t="shared" si="471"/>
        <v>2.6915769474351126</v>
      </c>
      <c r="CE153" s="92">
        <f t="shared" ref="CE153:CH153" si="472">IF(OR(CE58=0,CE62=0),"",(CE62-CE58)*100/CE58)</f>
        <v>2.6915769474351126</v>
      </c>
      <c r="CF153" s="92" t="str">
        <f t="shared" si="472"/>
        <v/>
      </c>
      <c r="CG153" s="92" t="str">
        <f t="shared" si="472"/>
        <v/>
      </c>
      <c r="CH153" s="92" t="str">
        <f t="shared" si="472"/>
        <v/>
      </c>
      <c r="DB153" s="79"/>
    </row>
    <row r="154" spans="1:106" x14ac:dyDescent="0.3">
      <c r="A154" s="49" t="s">
        <v>151</v>
      </c>
      <c r="B154" s="59"/>
      <c r="C154" s="92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92"/>
      <c r="AB154" s="92"/>
      <c r="AC154" s="92"/>
      <c r="AD154" s="92"/>
      <c r="AE154" s="92"/>
      <c r="AF154" s="92"/>
      <c r="AG154" s="92"/>
      <c r="AH154" s="92"/>
      <c r="AI154" s="92"/>
      <c r="AJ154" s="92"/>
      <c r="AK154" s="92"/>
      <c r="AL154" s="92"/>
      <c r="AM154" s="92"/>
      <c r="AN154" s="92"/>
      <c r="AO154" s="92"/>
      <c r="AP154" s="92"/>
      <c r="AQ154" s="92"/>
      <c r="AR154" s="92"/>
      <c r="AS154" s="92"/>
      <c r="AT154" s="92"/>
      <c r="AU154" s="92"/>
      <c r="AV154" s="92"/>
      <c r="AW154" s="92"/>
      <c r="AX154" s="92" t="str">
        <f t="shared" ref="AX154:BR154" si="473">IF(OR(AX59=0,AX63=0),"",(AX63-AX59)*100/AX59)</f>
        <v/>
      </c>
      <c r="AY154" s="92" t="str">
        <f t="shared" si="473"/>
        <v/>
      </c>
      <c r="AZ154" s="92" t="str">
        <f t="shared" si="473"/>
        <v/>
      </c>
      <c r="BA154" s="92" t="str">
        <f t="shared" si="473"/>
        <v/>
      </c>
      <c r="BB154" s="92" t="str">
        <f t="shared" si="473"/>
        <v/>
      </c>
      <c r="BC154" s="92" t="str">
        <f t="shared" si="473"/>
        <v/>
      </c>
      <c r="BD154" s="92" t="str">
        <f t="shared" si="473"/>
        <v/>
      </c>
      <c r="BE154" s="94">
        <f t="shared" si="473"/>
        <v>0.70317019195957908</v>
      </c>
      <c r="BF154" s="100">
        <f t="shared" si="473"/>
        <v>5.3009125068093015</v>
      </c>
      <c r="BG154" s="92">
        <f t="shared" si="473"/>
        <v>5.8352958988883854</v>
      </c>
      <c r="BH154" s="92">
        <f t="shared" si="473"/>
        <v>5.8352958988883854</v>
      </c>
      <c r="BI154" s="101">
        <f t="shared" si="473"/>
        <v>5.8352958988883854</v>
      </c>
      <c r="BJ154" s="92">
        <f t="shared" si="473"/>
        <v>5.8352958988883854</v>
      </c>
      <c r="BK154" s="92">
        <f t="shared" si="473"/>
        <v>5.9326280330595988</v>
      </c>
      <c r="BL154" s="92">
        <f t="shared" si="473"/>
        <v>5.9326280330595988</v>
      </c>
      <c r="BM154" s="92">
        <f t="shared" si="473"/>
        <v>5.9326280330595988</v>
      </c>
      <c r="BN154" s="92">
        <f t="shared" si="473"/>
        <v>6.066873491899325</v>
      </c>
      <c r="BO154" s="92">
        <f t="shared" si="473"/>
        <v>3.9665970772442729</v>
      </c>
      <c r="BP154" s="92">
        <f t="shared" si="473"/>
        <v>3.9707419017763863</v>
      </c>
      <c r="BQ154" s="92">
        <f t="shared" si="473"/>
        <v>3.9707419017763863</v>
      </c>
      <c r="BR154" s="92">
        <f t="shared" si="473"/>
        <v>3.9707419017763863</v>
      </c>
      <c r="BS154" s="92">
        <f t="shared" ref="BS154:BZ154" si="474">IF(OR(BS59=0,BS63=0),"",(BS63-BS59)*100/BS59)</f>
        <v>3.9707419017763863</v>
      </c>
      <c r="BT154" s="92">
        <f t="shared" si="474"/>
        <v>3.9707419017763863</v>
      </c>
      <c r="BU154" s="92">
        <f t="shared" si="474"/>
        <v>3.9707419017763863</v>
      </c>
      <c r="BV154" s="92">
        <f t="shared" si="474"/>
        <v>3.9707419017763863</v>
      </c>
      <c r="BW154" s="92">
        <f t="shared" si="474"/>
        <v>3.4482758620689724</v>
      </c>
      <c r="BX154" s="92">
        <f t="shared" si="474"/>
        <v>3.5564853556485336</v>
      </c>
      <c r="BY154" s="92">
        <f t="shared" si="474"/>
        <v>3.5564853556485336</v>
      </c>
      <c r="BZ154" s="92">
        <f t="shared" si="474"/>
        <v>3.5564853556485336</v>
      </c>
      <c r="CA154" s="92">
        <f t="shared" ref="CA154:CD154" si="475">IF(OR(CA59=0,CA63=0),"",(CA63-CA59)*100/CA59)</f>
        <v>3.5564853556485336</v>
      </c>
      <c r="CB154" s="92">
        <f t="shared" si="475"/>
        <v>3.5564853556485336</v>
      </c>
      <c r="CC154" s="92">
        <f t="shared" si="475"/>
        <v>3.5564853556485336</v>
      </c>
      <c r="CD154" s="92">
        <f t="shared" si="475"/>
        <v>3.5564853556485336</v>
      </c>
      <c r="CE154" s="92">
        <f t="shared" ref="CE154:CH154" si="476">IF(OR(CE59=0,CE63=0),"",(CE63-CE59)*100/CE59)</f>
        <v>3.5564853556485336</v>
      </c>
      <c r="CF154" s="92" t="str">
        <f t="shared" si="476"/>
        <v/>
      </c>
      <c r="CG154" s="92" t="str">
        <f t="shared" si="476"/>
        <v/>
      </c>
      <c r="CH154" s="92" t="str">
        <f t="shared" si="476"/>
        <v/>
      </c>
      <c r="DB154" s="79"/>
    </row>
    <row r="155" spans="1:106" x14ac:dyDescent="0.3">
      <c r="A155" s="50" t="s">
        <v>152</v>
      </c>
      <c r="B155" s="60"/>
      <c r="C155" s="9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99"/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 t="str">
        <f t="shared" ref="AX155:BR155" si="477">IF(OR(AX60=0,AX64=0),"",(AX64-AX60)*100/AX60)</f>
        <v/>
      </c>
      <c r="AY155" s="99" t="str">
        <f t="shared" si="477"/>
        <v/>
      </c>
      <c r="AZ155" s="99" t="str">
        <f t="shared" si="477"/>
        <v/>
      </c>
      <c r="BA155" s="99" t="str">
        <f t="shared" si="477"/>
        <v/>
      </c>
      <c r="BB155" s="99" t="str">
        <f t="shared" si="477"/>
        <v/>
      </c>
      <c r="BC155" s="99" t="str">
        <f t="shared" si="477"/>
        <v/>
      </c>
      <c r="BD155" s="99" t="str">
        <f t="shared" si="477"/>
        <v/>
      </c>
      <c r="BE155" s="99" t="str">
        <f t="shared" si="477"/>
        <v/>
      </c>
      <c r="BF155" s="102">
        <f t="shared" si="477"/>
        <v>7.9485096847224099</v>
      </c>
      <c r="BG155" s="93">
        <f t="shared" si="477"/>
        <v>4.8580455359193762</v>
      </c>
      <c r="BH155" s="99">
        <f t="shared" si="477"/>
        <v>4.8580455359193762</v>
      </c>
      <c r="BI155" s="99">
        <f t="shared" si="477"/>
        <v>4.8580455359193762</v>
      </c>
      <c r="BJ155" s="103">
        <f t="shared" si="477"/>
        <v>4.8580455359193762</v>
      </c>
      <c r="BK155" s="99">
        <f t="shared" si="477"/>
        <v>3.9527034458337726</v>
      </c>
      <c r="BL155" s="99">
        <f t="shared" si="477"/>
        <v>3.9527034458337726</v>
      </c>
      <c r="BM155" s="99">
        <f t="shared" si="477"/>
        <v>3.9527034458337726</v>
      </c>
      <c r="BN155" s="99">
        <f t="shared" si="477"/>
        <v>4.1871921182265766</v>
      </c>
      <c r="BO155" s="99">
        <f t="shared" si="477"/>
        <v>4.6923555003107458</v>
      </c>
      <c r="BP155" s="99">
        <f t="shared" si="477"/>
        <v>4.8079925070246849</v>
      </c>
      <c r="BQ155" s="99">
        <f t="shared" si="477"/>
        <v>4.8079925070246849</v>
      </c>
      <c r="BR155" s="99">
        <f t="shared" si="477"/>
        <v>4.8079925070246849</v>
      </c>
      <c r="BS155" s="99">
        <f t="shared" ref="BS155:BZ155" si="478">IF(OR(BS60=0,BS64=0),"",(BS64-BS60)*100/BS60)</f>
        <v>4.8079925070246849</v>
      </c>
      <c r="BT155" s="99">
        <f t="shared" si="478"/>
        <v>4.8079925070246849</v>
      </c>
      <c r="BU155" s="99">
        <f t="shared" si="478"/>
        <v>4.8079925070246849</v>
      </c>
      <c r="BV155" s="99">
        <f t="shared" si="478"/>
        <v>4.8079925070246849</v>
      </c>
      <c r="BW155" s="99">
        <f t="shared" si="478"/>
        <v>5.0141021623315627</v>
      </c>
      <c r="BX155" s="99">
        <f t="shared" si="478"/>
        <v>4.915466499686902</v>
      </c>
      <c r="BY155" s="99">
        <f t="shared" si="478"/>
        <v>4.915466499686902</v>
      </c>
      <c r="BZ155" s="99">
        <f t="shared" si="478"/>
        <v>4.915466499686902</v>
      </c>
      <c r="CA155" s="99">
        <f t="shared" ref="CA155:CD155" si="479">IF(OR(CA60=0,CA64=0),"",(CA64-CA60)*100/CA60)</f>
        <v>4.915466499686902</v>
      </c>
      <c r="CB155" s="99">
        <f t="shared" si="479"/>
        <v>4.915466499686902</v>
      </c>
      <c r="CC155" s="99">
        <f t="shared" si="479"/>
        <v>4.915466499686902</v>
      </c>
      <c r="CD155" s="99">
        <f t="shared" si="479"/>
        <v>4.915466499686902</v>
      </c>
      <c r="CE155" s="99">
        <f t="shared" ref="CE155:CH155" si="480">IF(OR(CE60=0,CE64=0),"",(CE64-CE60)*100/CE60)</f>
        <v>4.915466499686902</v>
      </c>
      <c r="CF155" s="99" t="str">
        <f t="shared" si="480"/>
        <v/>
      </c>
      <c r="CG155" s="99" t="str">
        <f t="shared" si="480"/>
        <v/>
      </c>
      <c r="CH155" s="99" t="str">
        <f t="shared" si="480"/>
        <v/>
      </c>
      <c r="DB155" s="79"/>
    </row>
    <row r="156" spans="1:106" x14ac:dyDescent="0.3">
      <c r="A156" s="49" t="s">
        <v>153</v>
      </c>
      <c r="B156" s="59"/>
      <c r="C156" s="92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2"/>
      <c r="AL156" s="92"/>
      <c r="AM156" s="92"/>
      <c r="AN156" s="92"/>
      <c r="AO156" s="92"/>
      <c r="AP156" s="92"/>
      <c r="AQ156" s="92"/>
      <c r="AR156" s="92"/>
      <c r="AS156" s="92"/>
      <c r="AT156" s="92"/>
      <c r="AU156" s="92"/>
      <c r="AV156" s="92"/>
      <c r="AW156" s="92"/>
      <c r="AX156" s="92" t="str">
        <f t="shared" ref="AX156:BR156" si="481">IF(OR(AX61=0,AX65=0),"",(AX65-AX61)*100/AX61)</f>
        <v/>
      </c>
      <c r="AY156" s="92" t="str">
        <f t="shared" si="481"/>
        <v/>
      </c>
      <c r="AZ156" s="92" t="str">
        <f t="shared" si="481"/>
        <v/>
      </c>
      <c r="BA156" s="92" t="str">
        <f t="shared" si="481"/>
        <v/>
      </c>
      <c r="BB156" s="92" t="str">
        <f t="shared" si="481"/>
        <v/>
      </c>
      <c r="BC156" s="92" t="str">
        <f t="shared" si="481"/>
        <v/>
      </c>
      <c r="BD156" s="92" t="str">
        <f t="shared" si="481"/>
        <v/>
      </c>
      <c r="BE156" s="92" t="str">
        <f t="shared" si="481"/>
        <v/>
      </c>
      <c r="BF156" s="92" t="str">
        <f t="shared" si="481"/>
        <v/>
      </c>
      <c r="BG156" s="94">
        <f t="shared" si="481"/>
        <v>0.11460373767967634</v>
      </c>
      <c r="BH156" s="100">
        <f t="shared" si="481"/>
        <v>0.44307162134070571</v>
      </c>
      <c r="BI156" s="92">
        <f t="shared" si="481"/>
        <v>0.49794783649232172</v>
      </c>
      <c r="BJ156" s="92">
        <f t="shared" si="481"/>
        <v>-2.2677116144236311E-2</v>
      </c>
      <c r="BK156" s="101">
        <f t="shared" si="481"/>
        <v>0.50654151400327574</v>
      </c>
      <c r="BL156" s="92">
        <f t="shared" si="481"/>
        <v>0.50654151400327574</v>
      </c>
      <c r="BM156" s="92">
        <f t="shared" si="481"/>
        <v>0.50654151400327574</v>
      </c>
      <c r="BN156" s="92">
        <f t="shared" si="481"/>
        <v>1.1535048802129564</v>
      </c>
      <c r="BO156" s="92">
        <f t="shared" si="481"/>
        <v>-0.56716417910447081</v>
      </c>
      <c r="BP156" s="92">
        <f t="shared" si="481"/>
        <v>-0.39050765995793169</v>
      </c>
      <c r="BQ156" s="92">
        <f t="shared" si="481"/>
        <v>-0.39050765995793169</v>
      </c>
      <c r="BR156" s="92">
        <f t="shared" si="481"/>
        <v>-0.39050765995793169</v>
      </c>
      <c r="BS156" s="92">
        <f t="shared" ref="BS156:BZ156" si="482">IF(OR(BS61=0,BS65=0),"",(BS65-BS61)*100/BS61)</f>
        <v>-0.12015620306398062</v>
      </c>
      <c r="BT156" s="92">
        <f t="shared" si="482"/>
        <v>-0.12015620306398062</v>
      </c>
      <c r="BU156" s="92">
        <f t="shared" si="482"/>
        <v>-0.12015620306398062</v>
      </c>
      <c r="BV156" s="92">
        <f t="shared" si="482"/>
        <v>-0.12015620306398062</v>
      </c>
      <c r="BW156" s="92">
        <f t="shared" si="482"/>
        <v>-0.38805970149252372</v>
      </c>
      <c r="BX156" s="92">
        <f t="shared" si="482"/>
        <v>-0.38805970149252372</v>
      </c>
      <c r="BY156" s="92">
        <f t="shared" si="482"/>
        <v>-0.38805970149252372</v>
      </c>
      <c r="BZ156" s="92">
        <f t="shared" si="482"/>
        <v>-0.38805970149252372</v>
      </c>
      <c r="CA156" s="92">
        <f t="shared" ref="CA156:CD156" si="483">IF(OR(CA61=0,CA65=0),"",(CA65-CA61)*100/CA61)</f>
        <v>-0.38805970149252372</v>
      </c>
      <c r="CB156" s="92">
        <f t="shared" si="483"/>
        <v>-0.38805970149252372</v>
      </c>
      <c r="CC156" s="92">
        <f t="shared" si="483"/>
        <v>-0.38805970149252372</v>
      </c>
      <c r="CD156" s="92">
        <f t="shared" si="483"/>
        <v>-0.38805970149252372</v>
      </c>
      <c r="CE156" s="92">
        <f t="shared" ref="CE156:CH156" si="484">IF(OR(CE61=0,CE65=0),"",(CE65-CE61)*100/CE61)</f>
        <v>-0.38805970149252372</v>
      </c>
      <c r="CF156" s="92" t="str">
        <f t="shared" si="484"/>
        <v/>
      </c>
      <c r="CG156" s="92" t="str">
        <f t="shared" si="484"/>
        <v/>
      </c>
      <c r="CH156" s="92" t="str">
        <f t="shared" si="484"/>
        <v/>
      </c>
      <c r="DB156" s="79"/>
    </row>
    <row r="157" spans="1:106" x14ac:dyDescent="0.3">
      <c r="A157" s="49" t="s">
        <v>154</v>
      </c>
      <c r="B157" s="59"/>
      <c r="C157" s="92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2"/>
      <c r="AL157" s="92"/>
      <c r="AM157" s="92"/>
      <c r="AN157" s="92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 t="str">
        <f t="shared" ref="AX157:BR157" si="485">IF(OR(AX62=0,AX66=0),"",(AX66-AX62)*100/AX62)</f>
        <v/>
      </c>
      <c r="AY157" s="92" t="str">
        <f t="shared" si="485"/>
        <v/>
      </c>
      <c r="AZ157" s="92" t="str">
        <f t="shared" si="485"/>
        <v/>
      </c>
      <c r="BA157" s="92" t="str">
        <f t="shared" si="485"/>
        <v/>
      </c>
      <c r="BB157" s="92" t="str">
        <f t="shared" si="485"/>
        <v/>
      </c>
      <c r="BC157" s="92" t="str">
        <f t="shared" si="485"/>
        <v/>
      </c>
      <c r="BD157" s="92" t="str">
        <f t="shared" si="485"/>
        <v/>
      </c>
      <c r="BE157" s="92" t="str">
        <f t="shared" si="485"/>
        <v/>
      </c>
      <c r="BF157" s="92" t="str">
        <f t="shared" si="485"/>
        <v/>
      </c>
      <c r="BG157" s="92" t="str">
        <f t="shared" si="485"/>
        <v/>
      </c>
      <c r="BH157" s="94">
        <f t="shared" si="485"/>
        <v>-1.8966682171438976</v>
      </c>
      <c r="BI157" s="100">
        <f t="shared" si="485"/>
        <v>-2.3809680785771867</v>
      </c>
      <c r="BJ157" s="92">
        <f t="shared" si="485"/>
        <v>-2.4586546282882895</v>
      </c>
      <c r="BK157" s="92">
        <f t="shared" si="485"/>
        <v>-2.7998613708400195</v>
      </c>
      <c r="BL157" s="101">
        <f t="shared" si="485"/>
        <v>-2.7998613708400195</v>
      </c>
      <c r="BM157" s="92">
        <f t="shared" si="485"/>
        <v>-2.7998613708400195</v>
      </c>
      <c r="BN157" s="92">
        <f t="shared" si="485"/>
        <v>-2.6168224299065415</v>
      </c>
      <c r="BO157" s="92">
        <f t="shared" si="485"/>
        <v>-4.3198529411764817</v>
      </c>
      <c r="BP157" s="92">
        <f t="shared" si="485"/>
        <v>-4.4198895027624241</v>
      </c>
      <c r="BQ157" s="92">
        <f t="shared" si="485"/>
        <v>-4.4198895027624241</v>
      </c>
      <c r="BR157" s="92">
        <f t="shared" si="485"/>
        <v>-4.4198895027624241</v>
      </c>
      <c r="BS157" s="92">
        <f t="shared" ref="BS157:BZ157" si="486">IF(OR(BS62=0,BS66=0),"",(BS66-BS62)*100/BS62)</f>
        <v>-5.2486187845303682</v>
      </c>
      <c r="BT157" s="92">
        <f t="shared" si="486"/>
        <v>-5.2486187845303682</v>
      </c>
      <c r="BU157" s="92">
        <f t="shared" si="486"/>
        <v>-5.2486187845303682</v>
      </c>
      <c r="BV157" s="92">
        <f t="shared" si="486"/>
        <v>-5.2486187845303682</v>
      </c>
      <c r="BW157" s="92">
        <f t="shared" si="486"/>
        <v>-4.8103607770582855</v>
      </c>
      <c r="BX157" s="92">
        <f t="shared" si="486"/>
        <v>-4.8103607770582855</v>
      </c>
      <c r="BY157" s="92">
        <f t="shared" si="486"/>
        <v>-4.8103607770582855</v>
      </c>
      <c r="BZ157" s="92">
        <f t="shared" si="486"/>
        <v>-4.8103607770582855</v>
      </c>
      <c r="CA157" s="92">
        <f t="shared" ref="CA157:CD157" si="487">IF(OR(CA62=0,CA66=0),"",(CA66-CA62)*100/CA62)</f>
        <v>-4.8103607770582855</v>
      </c>
      <c r="CB157" s="92">
        <f t="shared" si="487"/>
        <v>-4.8103607770582855</v>
      </c>
      <c r="CC157" s="92">
        <f t="shared" si="487"/>
        <v>-4.8103607770582855</v>
      </c>
      <c r="CD157" s="92">
        <f t="shared" si="487"/>
        <v>-4.8103607770582855</v>
      </c>
      <c r="CE157" s="92">
        <f t="shared" ref="CE157:CH157" si="488">IF(OR(CE62=0,CE66=0),"",(CE66-CE62)*100/CE62)</f>
        <v>-4.8103607770582855</v>
      </c>
      <c r="CF157" s="92" t="str">
        <f t="shared" si="488"/>
        <v/>
      </c>
      <c r="CG157" s="92" t="str">
        <f t="shared" si="488"/>
        <v/>
      </c>
      <c r="CH157" s="92" t="str">
        <f t="shared" si="488"/>
        <v/>
      </c>
      <c r="DB157" s="79"/>
    </row>
    <row r="158" spans="1:106" x14ac:dyDescent="0.3">
      <c r="A158" s="49" t="s">
        <v>155</v>
      </c>
      <c r="B158" s="59"/>
      <c r="C158" s="92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92"/>
      <c r="AB158" s="92"/>
      <c r="AC158" s="92"/>
      <c r="AD158" s="92"/>
      <c r="AE158" s="92"/>
      <c r="AF158" s="92"/>
      <c r="AG158" s="92"/>
      <c r="AH158" s="92"/>
      <c r="AI158" s="92"/>
      <c r="AJ158" s="92"/>
      <c r="AK158" s="92"/>
      <c r="AL158" s="92"/>
      <c r="AM158" s="92"/>
      <c r="AN158" s="92"/>
      <c r="AO158" s="92"/>
      <c r="AP158" s="92"/>
      <c r="AQ158" s="92"/>
      <c r="AR158" s="92"/>
      <c r="AS158" s="92"/>
      <c r="AT158" s="92"/>
      <c r="AU158" s="92"/>
      <c r="AV158" s="92"/>
      <c r="AW158" s="92"/>
      <c r="AX158" s="92" t="str">
        <f t="shared" ref="AX158:BR158" si="489">IF(OR(AX63=0,AX67=0),"",(AX67-AX63)*100/AX63)</f>
        <v/>
      </c>
      <c r="AY158" s="92" t="str">
        <f t="shared" si="489"/>
        <v/>
      </c>
      <c r="AZ158" s="92" t="str">
        <f t="shared" si="489"/>
        <v/>
      </c>
      <c r="BA158" s="92" t="str">
        <f t="shared" si="489"/>
        <v/>
      </c>
      <c r="BB158" s="92" t="str">
        <f t="shared" si="489"/>
        <v/>
      </c>
      <c r="BC158" s="92" t="str">
        <f t="shared" si="489"/>
        <v/>
      </c>
      <c r="BD158" s="92" t="str">
        <f t="shared" si="489"/>
        <v/>
      </c>
      <c r="BE158" s="92" t="str">
        <f t="shared" si="489"/>
        <v/>
      </c>
      <c r="BF158" s="92" t="str">
        <f t="shared" si="489"/>
        <v/>
      </c>
      <c r="BG158" s="92" t="str">
        <f t="shared" si="489"/>
        <v/>
      </c>
      <c r="BH158" s="92" t="str">
        <f t="shared" si="489"/>
        <v/>
      </c>
      <c r="BI158" s="94">
        <f t="shared" si="489"/>
        <v>-1.8185291150357248</v>
      </c>
      <c r="BJ158" s="100">
        <f t="shared" si="489"/>
        <v>-1.0346027623275305</v>
      </c>
      <c r="BK158" s="92">
        <f t="shared" si="489"/>
        <v>-1.4791667409060862</v>
      </c>
      <c r="BL158" s="92">
        <f t="shared" si="489"/>
        <v>-1.4791667409060862</v>
      </c>
      <c r="BM158" s="101">
        <f t="shared" si="489"/>
        <v>-1.4791667409060862</v>
      </c>
      <c r="BN158" s="92">
        <f t="shared" si="489"/>
        <v>-1.4949626259343431</v>
      </c>
      <c r="BO158" s="92">
        <f t="shared" si="489"/>
        <v>-0.50200803212853295</v>
      </c>
      <c r="BP158" s="92">
        <f t="shared" si="489"/>
        <v>-0.50251256281406553</v>
      </c>
      <c r="BQ158" s="92">
        <f t="shared" si="489"/>
        <v>-0.50251256281406553</v>
      </c>
      <c r="BR158" s="92">
        <f t="shared" si="489"/>
        <v>-0.50251256281406553</v>
      </c>
      <c r="BS158" s="92">
        <f t="shared" ref="BS158:BZ158" si="490">IF(OR(BS63=0,BS67=0),"",(BS67-BS63)*100/BS63)</f>
        <v>-0.73701842546065643</v>
      </c>
      <c r="BT158" s="92">
        <f t="shared" si="490"/>
        <v>-0.73701842546065643</v>
      </c>
      <c r="BU158" s="92">
        <f t="shared" si="490"/>
        <v>-0.73701842546065643</v>
      </c>
      <c r="BV158" s="92">
        <f t="shared" si="490"/>
        <v>-0.73701842546065643</v>
      </c>
      <c r="BW158" s="92">
        <f t="shared" si="490"/>
        <v>-0.53872053872055115</v>
      </c>
      <c r="BX158" s="92">
        <f t="shared" si="490"/>
        <v>-0.53872053872055115</v>
      </c>
      <c r="BY158" s="92">
        <f t="shared" si="490"/>
        <v>-0.53872053872055115</v>
      </c>
      <c r="BZ158" s="92">
        <f t="shared" si="490"/>
        <v>-0.53872053872055115</v>
      </c>
      <c r="CA158" s="92">
        <f t="shared" ref="CA158:CD158" si="491">IF(OR(CA63=0,CA67=0),"",(CA67-CA63)*100/CA63)</f>
        <v>-0.53872053872055115</v>
      </c>
      <c r="CB158" s="92">
        <f t="shared" si="491"/>
        <v>-0.53872053872055115</v>
      </c>
      <c r="CC158" s="92">
        <f t="shared" si="491"/>
        <v>-0.53872053872055115</v>
      </c>
      <c r="CD158" s="92">
        <f t="shared" si="491"/>
        <v>-0.53872053872055115</v>
      </c>
      <c r="CE158" s="92">
        <f t="shared" ref="CE158:CH158" si="492">IF(OR(CE63=0,CE67=0),"",(CE67-CE63)*100/CE63)</f>
        <v>-0.53872053872055115</v>
      </c>
      <c r="CF158" s="92" t="str">
        <f t="shared" si="492"/>
        <v/>
      </c>
      <c r="CG158" s="92" t="str">
        <f t="shared" si="492"/>
        <v/>
      </c>
      <c r="CH158" s="92" t="str">
        <f t="shared" si="492"/>
        <v/>
      </c>
      <c r="DB158" s="79"/>
    </row>
    <row r="159" spans="1:106" x14ac:dyDescent="0.3">
      <c r="A159" s="50" t="s">
        <v>156</v>
      </c>
      <c r="B159" s="60"/>
      <c r="C159" s="9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 t="str">
        <f t="shared" ref="AX159:BR159" si="493">IF(OR(AX64=0,AX68=0),"",(AX68-AX64)*100/AX64)</f>
        <v/>
      </c>
      <c r="AY159" s="99" t="str">
        <f t="shared" si="493"/>
        <v/>
      </c>
      <c r="AZ159" s="99" t="str">
        <f t="shared" si="493"/>
        <v/>
      </c>
      <c r="BA159" s="99" t="str">
        <f t="shared" si="493"/>
        <v/>
      </c>
      <c r="BB159" s="99" t="str">
        <f t="shared" si="493"/>
        <v/>
      </c>
      <c r="BC159" s="99" t="str">
        <f t="shared" si="493"/>
        <v/>
      </c>
      <c r="BD159" s="99" t="str">
        <f t="shared" si="493"/>
        <v/>
      </c>
      <c r="BE159" s="99" t="str">
        <f t="shared" si="493"/>
        <v/>
      </c>
      <c r="BF159" s="99" t="str">
        <f t="shared" si="493"/>
        <v/>
      </c>
      <c r="BG159" s="99" t="str">
        <f t="shared" si="493"/>
        <v/>
      </c>
      <c r="BH159" s="99" t="str">
        <f t="shared" si="493"/>
        <v/>
      </c>
      <c r="BI159" s="99" t="str">
        <f t="shared" si="493"/>
        <v/>
      </c>
      <c r="BJ159" s="102">
        <f t="shared" si="493"/>
        <v>1.4034210352932204</v>
      </c>
      <c r="BK159" s="93">
        <f t="shared" si="493"/>
        <v>2.8372231056537327</v>
      </c>
      <c r="BL159" s="99">
        <f t="shared" si="493"/>
        <v>2.8372231056537327</v>
      </c>
      <c r="BM159" s="99">
        <f t="shared" si="493"/>
        <v>2.8372231056537327</v>
      </c>
      <c r="BN159" s="103">
        <f t="shared" si="493"/>
        <v>2.6300236406619617</v>
      </c>
      <c r="BO159" s="99">
        <f t="shared" si="493"/>
        <v>1.5138023152270856</v>
      </c>
      <c r="BP159" s="99">
        <f t="shared" si="493"/>
        <v>1.7873100983020596</v>
      </c>
      <c r="BQ159" s="99">
        <f t="shared" si="493"/>
        <v>1.7873100983020596</v>
      </c>
      <c r="BR159" s="99">
        <f t="shared" si="493"/>
        <v>1.7873100983020596</v>
      </c>
      <c r="BS159" s="99">
        <f t="shared" ref="BS159:BZ159" si="494">IF(OR(BS64=0,BS68=0),"",(BS68-BS64)*100/BS64)</f>
        <v>1.1021745606195932</v>
      </c>
      <c r="BT159" s="99">
        <f t="shared" si="494"/>
        <v>1.1021745606195932</v>
      </c>
      <c r="BU159" s="99">
        <f t="shared" si="494"/>
        <v>1.1021745606195932</v>
      </c>
      <c r="BV159" s="99">
        <f t="shared" si="494"/>
        <v>1.1021745606195932</v>
      </c>
      <c r="BW159" s="99">
        <f t="shared" si="494"/>
        <v>1.193673530289483</v>
      </c>
      <c r="BX159" s="99">
        <f t="shared" si="494"/>
        <v>1.193673530289483</v>
      </c>
      <c r="BY159" s="99">
        <f t="shared" si="494"/>
        <v>1.193673530289483</v>
      </c>
      <c r="BZ159" s="99">
        <f t="shared" si="494"/>
        <v>1.193673530289483</v>
      </c>
      <c r="CA159" s="99">
        <f t="shared" ref="CA159:CD159" si="495">IF(OR(CA64=0,CA68=0),"",(CA68-CA64)*100/CA64)</f>
        <v>1.193673530289483</v>
      </c>
      <c r="CB159" s="99">
        <f t="shared" si="495"/>
        <v>1.193673530289483</v>
      </c>
      <c r="CC159" s="99">
        <f t="shared" si="495"/>
        <v>1.193673530289483</v>
      </c>
      <c r="CD159" s="99">
        <f t="shared" si="495"/>
        <v>1.193673530289483</v>
      </c>
      <c r="CE159" s="99">
        <f t="shared" ref="CE159:CH159" si="496">IF(OR(CE64=0,CE68=0),"",(CE68-CE64)*100/CE64)</f>
        <v>1.193673530289483</v>
      </c>
      <c r="CF159" s="99" t="str">
        <f t="shared" si="496"/>
        <v/>
      </c>
      <c r="CG159" s="99" t="str">
        <f t="shared" si="496"/>
        <v/>
      </c>
      <c r="CH159" s="99" t="str">
        <f t="shared" si="496"/>
        <v/>
      </c>
      <c r="DB159" s="79"/>
    </row>
    <row r="160" spans="1:106" x14ac:dyDescent="0.3">
      <c r="A160" s="49" t="s">
        <v>157</v>
      </c>
      <c r="B160" s="59"/>
      <c r="C160" s="92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 t="str">
        <f t="shared" ref="AX160:BR160" si="497">IF(OR(AX65=0,AX69=0),"",(AX69-AX65)*100/AX65)</f>
        <v/>
      </c>
      <c r="AY160" s="92" t="str">
        <f t="shared" si="497"/>
        <v/>
      </c>
      <c r="AZ160" s="92" t="str">
        <f t="shared" si="497"/>
        <v/>
      </c>
      <c r="BA160" s="92" t="str">
        <f t="shared" si="497"/>
        <v/>
      </c>
      <c r="BB160" s="92" t="str">
        <f t="shared" si="497"/>
        <v/>
      </c>
      <c r="BC160" s="92" t="str">
        <f t="shared" si="497"/>
        <v/>
      </c>
      <c r="BD160" s="92" t="str">
        <f t="shared" si="497"/>
        <v/>
      </c>
      <c r="BE160" s="92" t="str">
        <f t="shared" si="497"/>
        <v/>
      </c>
      <c r="BF160" s="92" t="str">
        <f t="shared" si="497"/>
        <v/>
      </c>
      <c r="BG160" s="92" t="str">
        <f t="shared" si="497"/>
        <v/>
      </c>
      <c r="BH160" s="92" t="str">
        <f t="shared" si="497"/>
        <v/>
      </c>
      <c r="BI160" s="92" t="str">
        <f t="shared" si="497"/>
        <v/>
      </c>
      <c r="BJ160" s="92" t="str">
        <f t="shared" si="497"/>
        <v/>
      </c>
      <c r="BK160" s="94">
        <f t="shared" si="497"/>
        <v>1.8045326020572896</v>
      </c>
      <c r="BL160" s="100">
        <f t="shared" si="497"/>
        <v>1.7661030550808827</v>
      </c>
      <c r="BM160" s="92">
        <f t="shared" si="497"/>
        <v>1.562215956974627</v>
      </c>
      <c r="BN160" s="92">
        <f t="shared" si="497"/>
        <v>1.1695906432748495</v>
      </c>
      <c r="BO160" s="101">
        <f t="shared" si="497"/>
        <v>1.5310717502251516</v>
      </c>
      <c r="BP160" s="92">
        <f t="shared" si="497"/>
        <v>1.809408926417353</v>
      </c>
      <c r="BQ160" s="92">
        <f t="shared" si="497"/>
        <v>1.809408926417353</v>
      </c>
      <c r="BR160" s="92">
        <f t="shared" si="497"/>
        <v>1.809408926417353</v>
      </c>
      <c r="BS160" s="92">
        <f t="shared" ref="BS160:BZ160" si="498">IF(OR(BS65=0,BS69=0),"",(BS69-BS65)*100/BS65)</f>
        <v>1.9548872180451298</v>
      </c>
      <c r="BT160" s="92">
        <f t="shared" si="498"/>
        <v>1.9548872180451298</v>
      </c>
      <c r="BU160" s="92">
        <f t="shared" si="498"/>
        <v>1.9548872180451298</v>
      </c>
      <c r="BV160" s="92">
        <f t="shared" si="498"/>
        <v>1.9548872180451298</v>
      </c>
      <c r="BW160" s="92">
        <f t="shared" si="498"/>
        <v>1.1687144141444001</v>
      </c>
      <c r="BX160" s="92">
        <f t="shared" si="498"/>
        <v>1.1687144141444001</v>
      </c>
      <c r="BY160" s="92">
        <f t="shared" si="498"/>
        <v>1.1687144141444001</v>
      </c>
      <c r="BZ160" s="92">
        <f t="shared" si="498"/>
        <v>1.1687144141444001</v>
      </c>
      <c r="CA160" s="92">
        <f t="shared" ref="CA160:CD160" si="499">IF(OR(CA65=0,CA69=0),"",(CA69-CA65)*100/CA65)</f>
        <v>1.1687144141444001</v>
      </c>
      <c r="CB160" s="92">
        <f t="shared" si="499"/>
        <v>1.0788133053640763</v>
      </c>
      <c r="CC160" s="92">
        <f t="shared" si="499"/>
        <v>1.0788133053640763</v>
      </c>
      <c r="CD160" s="92">
        <f t="shared" si="499"/>
        <v>1.0788133053640763</v>
      </c>
      <c r="CE160" s="92">
        <f t="shared" ref="CE160:CH160" si="500">IF(OR(CE65=0,CE69=0),"",(CE69-CE65)*100/CE65)</f>
        <v>1.0788133053640763</v>
      </c>
      <c r="CF160" s="92" t="str">
        <f t="shared" si="500"/>
        <v/>
      </c>
      <c r="CG160" s="92" t="str">
        <f t="shared" si="500"/>
        <v/>
      </c>
      <c r="CH160" s="92" t="str">
        <f t="shared" si="500"/>
        <v/>
      </c>
      <c r="DB160" s="79"/>
    </row>
    <row r="161" spans="1:106" x14ac:dyDescent="0.3">
      <c r="A161" s="49" t="s">
        <v>158</v>
      </c>
      <c r="B161" s="59"/>
      <c r="C161" s="92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  <c r="AT161" s="92"/>
      <c r="AU161" s="92"/>
      <c r="AV161" s="92"/>
      <c r="AW161" s="92"/>
      <c r="AX161" s="92" t="str">
        <f t="shared" ref="AX161:BR161" si="501">IF(OR(AX66=0,AX70=0),"",(AX70-AX66)*100/AX66)</f>
        <v/>
      </c>
      <c r="AY161" s="92" t="str">
        <f t="shared" si="501"/>
        <v/>
      </c>
      <c r="AZ161" s="92" t="str">
        <f t="shared" si="501"/>
        <v/>
      </c>
      <c r="BA161" s="92" t="str">
        <f t="shared" si="501"/>
        <v/>
      </c>
      <c r="BB161" s="92" t="str">
        <f t="shared" si="501"/>
        <v/>
      </c>
      <c r="BC161" s="92" t="str">
        <f t="shared" si="501"/>
        <v/>
      </c>
      <c r="BD161" s="92" t="str">
        <f t="shared" si="501"/>
        <v/>
      </c>
      <c r="BE161" s="92" t="str">
        <f t="shared" si="501"/>
        <v/>
      </c>
      <c r="BF161" s="92" t="str">
        <f t="shared" si="501"/>
        <v/>
      </c>
      <c r="BG161" s="92" t="str">
        <f t="shared" si="501"/>
        <v/>
      </c>
      <c r="BH161" s="92" t="str">
        <f t="shared" si="501"/>
        <v/>
      </c>
      <c r="BI161" s="92" t="str">
        <f t="shared" si="501"/>
        <v/>
      </c>
      <c r="BJ161" s="92" t="str">
        <f t="shared" si="501"/>
        <v/>
      </c>
      <c r="BK161" s="92" t="str">
        <f t="shared" si="501"/>
        <v/>
      </c>
      <c r="BL161" s="94">
        <f t="shared" si="501"/>
        <v>1.5471476577595127</v>
      </c>
      <c r="BM161" s="100">
        <f t="shared" si="501"/>
        <v>1.4475410730234453</v>
      </c>
      <c r="BN161" s="92">
        <f t="shared" si="501"/>
        <v>1.4075495841330814</v>
      </c>
      <c r="BO161" s="92">
        <f t="shared" si="501"/>
        <v>0.96061479346783318</v>
      </c>
      <c r="BP161" s="101">
        <f t="shared" si="501"/>
        <v>1.284521515735384</v>
      </c>
      <c r="BQ161" s="92">
        <f t="shared" si="501"/>
        <v>1.284521515735384</v>
      </c>
      <c r="BR161" s="92">
        <f t="shared" si="501"/>
        <v>1.284521515735384</v>
      </c>
      <c r="BS161" s="92">
        <f t="shared" ref="BS161:BZ161" si="502">IF(OR(BS66=0,BS70=0),"",(BS70-BS66)*100/BS66)</f>
        <v>1.23096857790735</v>
      </c>
      <c r="BT161" s="92">
        <f t="shared" si="502"/>
        <v>1.23096857790735</v>
      </c>
      <c r="BU161" s="92">
        <f t="shared" si="502"/>
        <v>1.23096857790735</v>
      </c>
      <c r="BV161" s="92">
        <f t="shared" si="502"/>
        <v>1.23096857790735</v>
      </c>
      <c r="BW161" s="92">
        <f t="shared" si="502"/>
        <v>1.7816650469711599</v>
      </c>
      <c r="BX161" s="92">
        <f t="shared" si="502"/>
        <v>1.7816650469711599</v>
      </c>
      <c r="BY161" s="92">
        <f t="shared" si="502"/>
        <v>1.7816650469711599</v>
      </c>
      <c r="BZ161" s="92">
        <f t="shared" si="502"/>
        <v>1.7816650469711599</v>
      </c>
      <c r="CA161" s="92">
        <f t="shared" ref="CA161:CD161" si="503">IF(OR(CA66=0,CA70=0),"",(CA70-CA66)*100/CA66)</f>
        <v>1.7816650469711599</v>
      </c>
      <c r="CB161" s="92">
        <f t="shared" si="503"/>
        <v>1.5873015873015934</v>
      </c>
      <c r="CC161" s="92">
        <f t="shared" si="503"/>
        <v>1.5873015873015934</v>
      </c>
      <c r="CD161" s="92">
        <f t="shared" si="503"/>
        <v>1.5873015873015934</v>
      </c>
      <c r="CE161" s="92">
        <f t="shared" ref="CE161:CH161" si="504">IF(OR(CE66=0,CE70=0),"",(CE70-CE66)*100/CE66)</f>
        <v>1.5873015873015934</v>
      </c>
      <c r="CF161" s="92" t="str">
        <f t="shared" si="504"/>
        <v/>
      </c>
      <c r="CG161" s="92" t="str">
        <f t="shared" si="504"/>
        <v/>
      </c>
      <c r="CH161" s="92" t="str">
        <f t="shared" si="504"/>
        <v/>
      </c>
      <c r="DB161" s="79"/>
    </row>
    <row r="162" spans="1:106" x14ac:dyDescent="0.3">
      <c r="A162" s="49" t="s">
        <v>159</v>
      </c>
      <c r="B162" s="59"/>
      <c r="C162" s="92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92"/>
      <c r="AL162" s="92"/>
      <c r="AM162" s="92"/>
      <c r="AN162" s="92"/>
      <c r="AO162" s="92"/>
      <c r="AP162" s="92"/>
      <c r="AQ162" s="92"/>
      <c r="AR162" s="92"/>
      <c r="AS162" s="92"/>
      <c r="AT162" s="92"/>
      <c r="AU162" s="92"/>
      <c r="AV162" s="92"/>
      <c r="AW162" s="92"/>
      <c r="AX162" s="92" t="str">
        <f t="shared" ref="AX162:BR162" si="505">IF(OR(AX67=0,AX71=0),"",(AX71-AX67)*100/AX67)</f>
        <v/>
      </c>
      <c r="AY162" s="92" t="str">
        <f t="shared" si="505"/>
        <v/>
      </c>
      <c r="AZ162" s="92" t="str">
        <f t="shared" si="505"/>
        <v/>
      </c>
      <c r="BA162" s="92" t="str">
        <f t="shared" si="505"/>
        <v/>
      </c>
      <c r="BB162" s="92" t="str">
        <f t="shared" si="505"/>
        <v/>
      </c>
      <c r="BC162" s="92" t="str">
        <f t="shared" si="505"/>
        <v/>
      </c>
      <c r="BD162" s="92" t="str">
        <f t="shared" si="505"/>
        <v/>
      </c>
      <c r="BE162" s="92" t="str">
        <f t="shared" si="505"/>
        <v/>
      </c>
      <c r="BF162" s="92" t="str">
        <f t="shared" si="505"/>
        <v/>
      </c>
      <c r="BG162" s="92" t="str">
        <f t="shared" si="505"/>
        <v/>
      </c>
      <c r="BH162" s="92" t="str">
        <f t="shared" si="505"/>
        <v/>
      </c>
      <c r="BI162" s="92" t="str">
        <f t="shared" si="505"/>
        <v/>
      </c>
      <c r="BJ162" s="92" t="str">
        <f t="shared" si="505"/>
        <v/>
      </c>
      <c r="BK162" s="92" t="str">
        <f t="shared" si="505"/>
        <v/>
      </c>
      <c r="BL162" s="92" t="str">
        <f t="shared" si="505"/>
        <v/>
      </c>
      <c r="BM162" s="94">
        <f t="shared" si="505"/>
        <v>-8.771004213163037</v>
      </c>
      <c r="BN162" s="100">
        <f t="shared" si="505"/>
        <v>-8.7759815242494223</v>
      </c>
      <c r="BO162" s="92">
        <f t="shared" si="505"/>
        <v>-7.702657248570465</v>
      </c>
      <c r="BP162" s="92">
        <f t="shared" si="505"/>
        <v>-7.5084175084175211</v>
      </c>
      <c r="BQ162" s="101">
        <f t="shared" si="505"/>
        <v>-7.5084175084175211</v>
      </c>
      <c r="BR162" s="92">
        <f t="shared" si="505"/>
        <v>-7.5084175084175211</v>
      </c>
      <c r="BS162" s="92">
        <f t="shared" ref="BS162:BZ162" si="506">IF(OR(BS67=0,BS71=0),"",(BS71-BS67)*100/BS67)</f>
        <v>-7.5936550793115094</v>
      </c>
      <c r="BT162" s="92">
        <f t="shared" si="506"/>
        <v>-7.5936550793115094</v>
      </c>
      <c r="BU162" s="92">
        <f t="shared" si="506"/>
        <v>-7.5936550793115094</v>
      </c>
      <c r="BV162" s="92">
        <f t="shared" si="506"/>
        <v>-7.5936550793115094</v>
      </c>
      <c r="BW162" s="92">
        <f t="shared" si="506"/>
        <v>-7.345971563981049</v>
      </c>
      <c r="BX162" s="92">
        <f t="shared" si="506"/>
        <v>-7.345971563981049</v>
      </c>
      <c r="BY162" s="92">
        <f t="shared" si="506"/>
        <v>-7.345971563981049</v>
      </c>
      <c r="BZ162" s="92">
        <f t="shared" si="506"/>
        <v>-7.345971563981049</v>
      </c>
      <c r="CA162" s="92">
        <f t="shared" ref="CA162:CD162" si="507">IF(OR(CA67=0,CA71=0),"",(CA71-CA67)*100/CA67)</f>
        <v>-7.345971563981049</v>
      </c>
      <c r="CB162" s="92">
        <f t="shared" si="507"/>
        <v>-7.4813811780636454</v>
      </c>
      <c r="CC162" s="92">
        <f t="shared" si="507"/>
        <v>-7.4813811780636454</v>
      </c>
      <c r="CD162" s="92">
        <f t="shared" si="507"/>
        <v>-7.4813811780636454</v>
      </c>
      <c r="CE162" s="92">
        <f t="shared" ref="CE162:CH162" si="508">IF(OR(CE67=0,CE71=0),"",(CE71-CE67)*100/CE67)</f>
        <v>-7.4813811780636454</v>
      </c>
      <c r="CF162" s="92" t="str">
        <f t="shared" si="508"/>
        <v/>
      </c>
      <c r="CG162" s="92" t="str">
        <f t="shared" si="508"/>
        <v/>
      </c>
      <c r="CH162" s="92" t="str">
        <f t="shared" si="508"/>
        <v/>
      </c>
      <c r="DB162" s="79"/>
    </row>
    <row r="163" spans="1:106" x14ac:dyDescent="0.3">
      <c r="A163" s="50" t="s">
        <v>160</v>
      </c>
      <c r="B163" s="60"/>
      <c r="C163" s="9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99"/>
      <c r="AB163" s="99"/>
      <c r="AC163" s="99"/>
      <c r="AD163" s="99"/>
      <c r="AE163" s="99"/>
      <c r="AF163" s="99"/>
      <c r="AG163" s="99"/>
      <c r="AH163" s="99"/>
      <c r="AI163" s="99"/>
      <c r="AJ163" s="99"/>
      <c r="AK163" s="99"/>
      <c r="AL163" s="99"/>
      <c r="AM163" s="99"/>
      <c r="AN163" s="99"/>
      <c r="AO163" s="99"/>
      <c r="AP163" s="99"/>
      <c r="AQ163" s="99"/>
      <c r="AR163" s="99"/>
      <c r="AS163" s="99"/>
      <c r="AT163" s="99"/>
      <c r="AU163" s="99"/>
      <c r="AV163" s="99"/>
      <c r="AW163" s="99"/>
      <c r="AX163" s="99" t="str">
        <f t="shared" ref="AX163:BR163" si="509">IF(OR(AX68=0,AX72=0),"",(AX72-AX68)*100/AX68)</f>
        <v/>
      </c>
      <c r="AY163" s="99" t="str">
        <f t="shared" si="509"/>
        <v/>
      </c>
      <c r="AZ163" s="99" t="str">
        <f t="shared" si="509"/>
        <v/>
      </c>
      <c r="BA163" s="99" t="str">
        <f t="shared" si="509"/>
        <v/>
      </c>
      <c r="BB163" s="99" t="str">
        <f t="shared" si="509"/>
        <v/>
      </c>
      <c r="BC163" s="99" t="str">
        <f t="shared" si="509"/>
        <v/>
      </c>
      <c r="BD163" s="99" t="str">
        <f t="shared" si="509"/>
        <v/>
      </c>
      <c r="BE163" s="99" t="str">
        <f t="shared" si="509"/>
        <v/>
      </c>
      <c r="BF163" s="99" t="str">
        <f t="shared" si="509"/>
        <v/>
      </c>
      <c r="BG163" s="99" t="str">
        <f t="shared" si="509"/>
        <v/>
      </c>
      <c r="BH163" s="99" t="str">
        <f t="shared" si="509"/>
        <v/>
      </c>
      <c r="BI163" s="99" t="str">
        <f t="shared" si="509"/>
        <v/>
      </c>
      <c r="BJ163" s="99" t="str">
        <f t="shared" si="509"/>
        <v/>
      </c>
      <c r="BK163" s="99" t="str">
        <f t="shared" si="509"/>
        <v/>
      </c>
      <c r="BL163" s="99" t="str">
        <f t="shared" si="509"/>
        <v/>
      </c>
      <c r="BM163" s="99" t="str">
        <f t="shared" si="509"/>
        <v/>
      </c>
      <c r="BN163" s="102">
        <f t="shared" si="509"/>
        <v>-7.8318456665707039</v>
      </c>
      <c r="BO163" s="93">
        <f t="shared" si="509"/>
        <v>-8.0116959064327542</v>
      </c>
      <c r="BP163" s="99">
        <f t="shared" si="509"/>
        <v>-8.0479953175300061</v>
      </c>
      <c r="BQ163" s="99">
        <f t="shared" si="509"/>
        <v>-8.0479953175300061</v>
      </c>
      <c r="BR163" s="103">
        <f t="shared" si="509"/>
        <v>-8.0479953175300061</v>
      </c>
      <c r="BS163" s="99">
        <f t="shared" ref="BS163:BZ163" si="510">IF(OR(BS68=0,BS72=0),"",(BS72-BS68)*100/BS68)</f>
        <v>-8.1319976428992273</v>
      </c>
      <c r="BT163" s="99">
        <f t="shared" si="510"/>
        <v>-8.2203889216263963</v>
      </c>
      <c r="BU163" s="99">
        <f t="shared" si="510"/>
        <v>-8.2203889216263963</v>
      </c>
      <c r="BV163" s="99">
        <f t="shared" si="510"/>
        <v>-8.2203889216263963</v>
      </c>
      <c r="BW163" s="99">
        <f t="shared" si="510"/>
        <v>-7.7263344146269466</v>
      </c>
      <c r="BX163" s="99">
        <f t="shared" si="510"/>
        <v>-7.7263344146269466</v>
      </c>
      <c r="BY163" s="99">
        <f t="shared" si="510"/>
        <v>-7.7263344146269466</v>
      </c>
      <c r="BZ163" s="99">
        <f t="shared" si="510"/>
        <v>-7.7263344146269466</v>
      </c>
      <c r="CA163" s="99">
        <f t="shared" ref="CA163:CD163" si="511">IF(OR(CA68=0,CA72=0),"",(CA72-CA68)*100/CA68)</f>
        <v>-7.7263344146269466</v>
      </c>
      <c r="CB163" s="99">
        <f t="shared" si="511"/>
        <v>-7.9917428487171946</v>
      </c>
      <c r="CC163" s="99">
        <f t="shared" si="511"/>
        <v>-7.9917428487171946</v>
      </c>
      <c r="CD163" s="99">
        <f t="shared" si="511"/>
        <v>-7.9917428487171946</v>
      </c>
      <c r="CE163" s="99">
        <f t="shared" ref="CE163:CH163" si="512">IF(OR(CE68=0,CE72=0),"",(CE72-CE68)*100/CE68)</f>
        <v>-7.9917428487171946</v>
      </c>
      <c r="CF163" s="99" t="str">
        <f t="shared" si="512"/>
        <v/>
      </c>
      <c r="CG163" s="99" t="str">
        <f t="shared" si="512"/>
        <v/>
      </c>
      <c r="CH163" s="99" t="str">
        <f t="shared" si="512"/>
        <v/>
      </c>
      <c r="DB163" s="79"/>
    </row>
    <row r="164" spans="1:106" x14ac:dyDescent="0.3">
      <c r="A164" s="49" t="s">
        <v>161</v>
      </c>
      <c r="B164" s="59"/>
      <c r="C164" s="92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92"/>
      <c r="AL164" s="92"/>
      <c r="AM164" s="92"/>
      <c r="AN164" s="92"/>
      <c r="AO164" s="92"/>
      <c r="AP164" s="92"/>
      <c r="AQ164" s="92"/>
      <c r="AR164" s="92"/>
      <c r="AS164" s="92"/>
      <c r="AT164" s="92"/>
      <c r="AU164" s="92"/>
      <c r="AV164" s="92"/>
      <c r="AW164" s="92"/>
      <c r="AX164" s="92" t="str">
        <f t="shared" ref="AX164:BR164" si="513">IF(OR(AX69=0,AX73=0),"",(AX73-AX69)*100/AX69)</f>
        <v/>
      </c>
      <c r="AY164" s="92" t="str">
        <f t="shared" si="513"/>
        <v/>
      </c>
      <c r="AZ164" s="92" t="str">
        <f t="shared" si="513"/>
        <v/>
      </c>
      <c r="BA164" s="92" t="str">
        <f t="shared" si="513"/>
        <v/>
      </c>
      <c r="BB164" s="92" t="str">
        <f t="shared" si="513"/>
        <v/>
      </c>
      <c r="BC164" s="92" t="str">
        <f t="shared" si="513"/>
        <v/>
      </c>
      <c r="BD164" s="92" t="str">
        <f t="shared" si="513"/>
        <v/>
      </c>
      <c r="BE164" s="92" t="str">
        <f t="shared" si="513"/>
        <v/>
      </c>
      <c r="BF164" s="92" t="str">
        <f t="shared" si="513"/>
        <v/>
      </c>
      <c r="BG164" s="92" t="str">
        <f t="shared" si="513"/>
        <v/>
      </c>
      <c r="BH164" s="92" t="str">
        <f t="shared" si="513"/>
        <v/>
      </c>
      <c r="BI164" s="92" t="str">
        <f t="shared" si="513"/>
        <v/>
      </c>
      <c r="BJ164" s="92" t="str">
        <f t="shared" si="513"/>
        <v/>
      </c>
      <c r="BK164" s="92" t="str">
        <f t="shared" si="513"/>
        <v/>
      </c>
      <c r="BL164" s="92" t="str">
        <f t="shared" si="513"/>
        <v/>
      </c>
      <c r="BM164" s="92" t="str">
        <f t="shared" si="513"/>
        <v/>
      </c>
      <c r="BN164" s="92" t="str">
        <f t="shared" si="513"/>
        <v/>
      </c>
      <c r="BO164" s="94">
        <f t="shared" si="513"/>
        <v>-12.270845653459489</v>
      </c>
      <c r="BP164" s="100">
        <f t="shared" si="513"/>
        <v>-12.144549763033179</v>
      </c>
      <c r="BQ164" s="92">
        <f t="shared" si="513"/>
        <v>-12.05568720379147</v>
      </c>
      <c r="BR164" s="92">
        <f t="shared" si="513"/>
        <v>-12.114928909952598</v>
      </c>
      <c r="BS164" s="101">
        <f t="shared" ref="BS164:BZ164" si="514">IF(OR(BS69=0,BS73=0),"",(BS73-BS69)*100/BS69)</f>
        <v>-11.858407079646026</v>
      </c>
      <c r="BT164" s="92">
        <f t="shared" si="514"/>
        <v>-11.946902654867278</v>
      </c>
      <c r="BU164" s="92">
        <f t="shared" si="514"/>
        <v>-11.946902654867278</v>
      </c>
      <c r="BV164" s="92">
        <f t="shared" si="514"/>
        <v>-11.946902654867278</v>
      </c>
      <c r="BW164" s="92">
        <f t="shared" si="514"/>
        <v>-11.315165876777234</v>
      </c>
      <c r="BX164" s="92">
        <f t="shared" si="514"/>
        <v>-11.315165876777234</v>
      </c>
      <c r="BY164" s="92">
        <f t="shared" si="514"/>
        <v>-11.315165876777234</v>
      </c>
      <c r="BZ164" s="92">
        <f t="shared" si="514"/>
        <v>-11.315165876777234</v>
      </c>
      <c r="CA164" s="92">
        <f t="shared" ref="CA164:CD164" si="515">IF(OR(CA69=0,CA73=0),"",(CA73-CA69)*100/CA69)</f>
        <v>-11.315165876777234</v>
      </c>
      <c r="CB164" s="92">
        <f t="shared" si="515"/>
        <v>-11.147346575748585</v>
      </c>
      <c r="CC164" s="92">
        <f t="shared" si="515"/>
        <v>-11.147346575748585</v>
      </c>
      <c r="CD164" s="92">
        <f t="shared" si="515"/>
        <v>-11.147346575748585</v>
      </c>
      <c r="CE164" s="92">
        <f t="shared" ref="CE164:CH164" si="516">IF(OR(CE69=0,CE73=0),"",(CE73-CE69)*100/CE69)</f>
        <v>-11.147346575748585</v>
      </c>
      <c r="CF164" s="92" t="str">
        <f t="shared" si="516"/>
        <v/>
      </c>
      <c r="CG164" s="92" t="str">
        <f t="shared" si="516"/>
        <v/>
      </c>
      <c r="CH164" s="92" t="str">
        <f t="shared" si="516"/>
        <v/>
      </c>
      <c r="DB164" s="79"/>
    </row>
    <row r="165" spans="1:106" x14ac:dyDescent="0.3">
      <c r="A165" s="49" t="s">
        <v>162</v>
      </c>
      <c r="B165" s="59"/>
      <c r="C165" s="92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  <c r="AA165" s="92"/>
      <c r="AB165" s="92"/>
      <c r="AC165" s="92"/>
      <c r="AD165" s="92"/>
      <c r="AE165" s="92"/>
      <c r="AF165" s="92"/>
      <c r="AG165" s="92"/>
      <c r="AH165" s="92"/>
      <c r="AI165" s="92"/>
      <c r="AJ165" s="92"/>
      <c r="AK165" s="92"/>
      <c r="AL165" s="92"/>
      <c r="AM165" s="92"/>
      <c r="AN165" s="92"/>
      <c r="AO165" s="92"/>
      <c r="AP165" s="92"/>
      <c r="AQ165" s="92"/>
      <c r="AR165" s="92"/>
      <c r="AS165" s="92"/>
      <c r="AT165" s="92"/>
      <c r="AU165" s="92"/>
      <c r="AV165" s="92"/>
      <c r="AW165" s="92"/>
      <c r="AX165" s="92" t="str">
        <f t="shared" ref="AX165:BR165" si="517">IF(OR(AX70=0,AX74=0),"",(AX74-AX70)*100/AX70)</f>
        <v/>
      </c>
      <c r="AY165" s="92" t="str">
        <f t="shared" si="517"/>
        <v/>
      </c>
      <c r="AZ165" s="92" t="str">
        <f t="shared" si="517"/>
        <v/>
      </c>
      <c r="BA165" s="92" t="str">
        <f t="shared" si="517"/>
        <v/>
      </c>
      <c r="BB165" s="92" t="str">
        <f t="shared" si="517"/>
        <v/>
      </c>
      <c r="BC165" s="92" t="str">
        <f t="shared" si="517"/>
        <v/>
      </c>
      <c r="BD165" s="92" t="str">
        <f t="shared" si="517"/>
        <v/>
      </c>
      <c r="BE165" s="92" t="str">
        <f t="shared" si="517"/>
        <v/>
      </c>
      <c r="BF165" s="92" t="str">
        <f t="shared" si="517"/>
        <v/>
      </c>
      <c r="BG165" s="92" t="str">
        <f t="shared" si="517"/>
        <v/>
      </c>
      <c r="BH165" s="92" t="str">
        <f t="shared" si="517"/>
        <v/>
      </c>
      <c r="BI165" s="92" t="str">
        <f t="shared" si="517"/>
        <v/>
      </c>
      <c r="BJ165" s="92" t="str">
        <f t="shared" si="517"/>
        <v/>
      </c>
      <c r="BK165" s="92" t="str">
        <f t="shared" si="517"/>
        <v/>
      </c>
      <c r="BL165" s="92" t="str">
        <f t="shared" si="517"/>
        <v/>
      </c>
      <c r="BM165" s="92" t="str">
        <f t="shared" si="517"/>
        <v/>
      </c>
      <c r="BN165" s="92" t="str">
        <f t="shared" si="517"/>
        <v/>
      </c>
      <c r="BO165" s="92" t="str">
        <f t="shared" si="517"/>
        <v/>
      </c>
      <c r="BP165" s="94">
        <f t="shared" si="517"/>
        <v>-27.140139505389989</v>
      </c>
      <c r="BQ165" s="100">
        <f t="shared" si="517"/>
        <v>-27.076727964489535</v>
      </c>
      <c r="BR165" s="92">
        <f t="shared" si="517"/>
        <v>-27.108433734939752</v>
      </c>
      <c r="BS165" s="92">
        <f t="shared" ref="BS165:BZ165" si="518">IF(OR(BS70=0,BS74=0),"",(BS74-BS70)*100/BS70)</f>
        <v>-27.487999999999996</v>
      </c>
      <c r="BT165" s="101">
        <f t="shared" si="518"/>
        <v>-27.392000000000014</v>
      </c>
      <c r="BU165" s="92">
        <f t="shared" si="518"/>
        <v>-27.392000000000014</v>
      </c>
      <c r="BV165" s="92">
        <f t="shared" si="518"/>
        <v>-27.295999999999999</v>
      </c>
      <c r="BW165" s="92">
        <f t="shared" si="518"/>
        <v>-27.562062380649277</v>
      </c>
      <c r="BX165" s="92">
        <f t="shared" si="518"/>
        <v>-27.562062380649277</v>
      </c>
      <c r="BY165" s="92">
        <f t="shared" si="518"/>
        <v>-27.562062380649277</v>
      </c>
      <c r="BZ165" s="92">
        <f t="shared" si="518"/>
        <v>-27.562062380649277</v>
      </c>
      <c r="CA165" s="92">
        <f t="shared" ref="CA165:CD165" si="519">IF(OR(CA70=0,CA74=0),"",(CA74-CA70)*100/CA70)</f>
        <v>-27.562062380649277</v>
      </c>
      <c r="CB165" s="92">
        <f t="shared" si="519"/>
        <v>-27.327806122448994</v>
      </c>
      <c r="CC165" s="92">
        <f t="shared" si="519"/>
        <v>-27.327806122448994</v>
      </c>
      <c r="CD165" s="92">
        <f t="shared" si="519"/>
        <v>-27.327806122448994</v>
      </c>
      <c r="CE165" s="92">
        <f t="shared" ref="CE165:CH165" si="520">IF(OR(CE70=0,CE74=0),"",(CE74-CE70)*100/CE70)</f>
        <v>-27.327806122448994</v>
      </c>
      <c r="CF165" s="92" t="str">
        <f t="shared" si="520"/>
        <v/>
      </c>
      <c r="CG165" s="92" t="str">
        <f t="shared" si="520"/>
        <v/>
      </c>
      <c r="CH165" s="92" t="str">
        <f t="shared" si="520"/>
        <v/>
      </c>
      <c r="DB165" s="79"/>
    </row>
    <row r="166" spans="1:106" x14ac:dyDescent="0.3">
      <c r="A166" s="49" t="s">
        <v>163</v>
      </c>
      <c r="B166" s="59"/>
      <c r="C166" s="92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  <c r="W166" s="108"/>
      <c r="X166" s="108"/>
      <c r="Y166" s="108"/>
      <c r="Z166" s="108"/>
      <c r="AA166" s="92"/>
      <c r="AB166" s="92"/>
      <c r="AC166" s="92"/>
      <c r="AD166" s="92"/>
      <c r="AE166" s="92"/>
      <c r="AF166" s="92"/>
      <c r="AG166" s="92"/>
      <c r="AH166" s="92"/>
      <c r="AI166" s="92"/>
      <c r="AJ166" s="92"/>
      <c r="AK166" s="92"/>
      <c r="AL166" s="92"/>
      <c r="AM166" s="92"/>
      <c r="AN166" s="92"/>
      <c r="AO166" s="92"/>
      <c r="AP166" s="92"/>
      <c r="AQ166" s="92"/>
      <c r="AR166" s="92"/>
      <c r="AS166" s="92"/>
      <c r="AT166" s="92"/>
      <c r="AU166" s="92"/>
      <c r="AV166" s="92"/>
      <c r="AW166" s="92"/>
      <c r="AX166" s="92" t="str">
        <f t="shared" ref="AX166:BR166" si="521">IF(OR(AX71=0,AX75=0),"",(AX75-AX71)*100/AX71)</f>
        <v/>
      </c>
      <c r="AY166" s="92" t="str">
        <f t="shared" si="521"/>
        <v/>
      </c>
      <c r="AZ166" s="92" t="str">
        <f t="shared" si="521"/>
        <v/>
      </c>
      <c r="BA166" s="92" t="str">
        <f t="shared" si="521"/>
        <v/>
      </c>
      <c r="BB166" s="92" t="str">
        <f t="shared" si="521"/>
        <v/>
      </c>
      <c r="BC166" s="92" t="str">
        <f t="shared" si="521"/>
        <v/>
      </c>
      <c r="BD166" s="92" t="str">
        <f t="shared" si="521"/>
        <v/>
      </c>
      <c r="BE166" s="92" t="str">
        <f t="shared" si="521"/>
        <v/>
      </c>
      <c r="BF166" s="92" t="str">
        <f t="shared" si="521"/>
        <v/>
      </c>
      <c r="BG166" s="92" t="str">
        <f t="shared" si="521"/>
        <v/>
      </c>
      <c r="BH166" s="92" t="str">
        <f t="shared" si="521"/>
        <v/>
      </c>
      <c r="BI166" s="92" t="str">
        <f t="shared" si="521"/>
        <v/>
      </c>
      <c r="BJ166" s="92" t="str">
        <f t="shared" si="521"/>
        <v/>
      </c>
      <c r="BK166" s="92" t="str">
        <f t="shared" si="521"/>
        <v/>
      </c>
      <c r="BL166" s="92" t="str">
        <f t="shared" si="521"/>
        <v/>
      </c>
      <c r="BM166" s="92" t="str">
        <f t="shared" si="521"/>
        <v/>
      </c>
      <c r="BN166" s="92" t="str">
        <f t="shared" si="521"/>
        <v/>
      </c>
      <c r="BO166" s="92" t="str">
        <f t="shared" si="521"/>
        <v/>
      </c>
      <c r="BP166" s="92" t="str">
        <f t="shared" si="521"/>
        <v/>
      </c>
      <c r="BQ166" s="94">
        <f t="shared" si="521"/>
        <v>-8.7732071350564134</v>
      </c>
      <c r="BR166" s="100">
        <f t="shared" si="521"/>
        <v>-8.8096104841645371</v>
      </c>
      <c r="BS166" s="92">
        <f t="shared" ref="BS166:BZ166" si="522">IF(OR(BS71=0,BS75=0),"",(BS75-BS71)*100/BS71)</f>
        <v>-8.8020452885317635</v>
      </c>
      <c r="BT166" s="92">
        <f t="shared" si="522"/>
        <v>-8.6924762600438132</v>
      </c>
      <c r="BU166" s="101">
        <f t="shared" si="522"/>
        <v>-8.6924762600438132</v>
      </c>
      <c r="BV166" s="92">
        <f t="shared" si="522"/>
        <v>-8.8020452885317635</v>
      </c>
      <c r="BW166" s="92">
        <f t="shared" si="522"/>
        <v>-8.5495067592254159</v>
      </c>
      <c r="BX166" s="92">
        <f t="shared" si="522"/>
        <v>-8.5495067592254159</v>
      </c>
      <c r="BY166" s="92">
        <f t="shared" si="522"/>
        <v>-8.5495067592254159</v>
      </c>
      <c r="BZ166" s="92">
        <f t="shared" si="522"/>
        <v>-8.5495067592254159</v>
      </c>
      <c r="CA166" s="92">
        <f t="shared" ref="CA166:CD166" si="523">IF(OR(CA71=0,CA75=0),"",(CA75-CA71)*100/CA71)</f>
        <v>-8.5495067592254159</v>
      </c>
      <c r="CB166" s="92">
        <f t="shared" si="523"/>
        <v>-8.4156604463958917</v>
      </c>
      <c r="CC166" s="92">
        <f t="shared" si="523"/>
        <v>-8.4156604463958917</v>
      </c>
      <c r="CD166" s="92">
        <f t="shared" si="523"/>
        <v>-8.4156604463958917</v>
      </c>
      <c r="CE166" s="92">
        <f t="shared" ref="CE166:CH166" si="524">IF(OR(CE71=0,CE75=0),"",(CE75-CE71)*100/CE71)</f>
        <v>-8.4156604463958917</v>
      </c>
      <c r="CF166" s="92" t="str">
        <f t="shared" si="524"/>
        <v/>
      </c>
      <c r="CG166" s="92" t="str">
        <f t="shared" si="524"/>
        <v/>
      </c>
      <c r="CH166" s="92" t="str">
        <f t="shared" si="524"/>
        <v/>
      </c>
      <c r="DB166" s="79"/>
    </row>
    <row r="167" spans="1:106" x14ac:dyDescent="0.3">
      <c r="A167" s="50" t="s">
        <v>164</v>
      </c>
      <c r="B167" s="60"/>
      <c r="C167" s="9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99"/>
      <c r="AB167" s="99"/>
      <c r="AC167" s="99"/>
      <c r="AD167" s="99"/>
      <c r="AE167" s="99"/>
      <c r="AF167" s="99"/>
      <c r="AG167" s="99"/>
      <c r="AH167" s="99"/>
      <c r="AI167" s="99"/>
      <c r="AJ167" s="99"/>
      <c r="AK167" s="99"/>
      <c r="AL167" s="99"/>
      <c r="AM167" s="99"/>
      <c r="AN167" s="99"/>
      <c r="AO167" s="99"/>
      <c r="AP167" s="99"/>
      <c r="AQ167" s="99"/>
      <c r="AR167" s="99"/>
      <c r="AS167" s="99"/>
      <c r="AT167" s="99"/>
      <c r="AU167" s="99"/>
      <c r="AV167" s="99"/>
      <c r="AW167" s="99"/>
      <c r="AX167" s="99" t="str">
        <f t="shared" ref="AX167:BQ167" si="525">IF(OR(AX72=0,AX76=0),"",(AX76-AX72)*100/AX72)</f>
        <v/>
      </c>
      <c r="AY167" s="99" t="str">
        <f t="shared" si="525"/>
        <v/>
      </c>
      <c r="AZ167" s="99" t="str">
        <f t="shared" si="525"/>
        <v/>
      </c>
      <c r="BA167" s="99" t="str">
        <f t="shared" si="525"/>
        <v/>
      </c>
      <c r="BB167" s="99" t="str">
        <f t="shared" si="525"/>
        <v/>
      </c>
      <c r="BC167" s="99" t="str">
        <f t="shared" si="525"/>
        <v/>
      </c>
      <c r="BD167" s="99" t="str">
        <f t="shared" si="525"/>
        <v/>
      </c>
      <c r="BE167" s="99" t="str">
        <f t="shared" si="525"/>
        <v/>
      </c>
      <c r="BF167" s="99" t="str">
        <f t="shared" si="525"/>
        <v/>
      </c>
      <c r="BG167" s="99" t="str">
        <f t="shared" si="525"/>
        <v/>
      </c>
      <c r="BH167" s="99" t="str">
        <f t="shared" si="525"/>
        <v/>
      </c>
      <c r="BI167" s="99" t="str">
        <f t="shared" si="525"/>
        <v/>
      </c>
      <c r="BJ167" s="99" t="str">
        <f t="shared" si="525"/>
        <v/>
      </c>
      <c r="BK167" s="99" t="str">
        <f t="shared" si="525"/>
        <v/>
      </c>
      <c r="BL167" s="99" t="str">
        <f t="shared" si="525"/>
        <v/>
      </c>
      <c r="BM167" s="99" t="str">
        <f t="shared" si="525"/>
        <v/>
      </c>
      <c r="BN167" s="99" t="str">
        <f t="shared" si="525"/>
        <v/>
      </c>
      <c r="BO167" s="99" t="str">
        <f t="shared" si="525"/>
        <v/>
      </c>
      <c r="BP167" s="99" t="str">
        <f t="shared" si="525"/>
        <v/>
      </c>
      <c r="BQ167" s="99" t="str">
        <f t="shared" si="525"/>
        <v/>
      </c>
      <c r="BR167" s="102">
        <f>IF(OR(BR72=0,BR76=0),"",(BR76-BR72)*100/BR72)</f>
        <v>-7.1928707829408083</v>
      </c>
      <c r="BS167" s="93">
        <f t="shared" ref="BS167:BZ167" si="526">IF(OR(BS72=0,BS76=0),"",(BS76-BS72)*100/BS72)</f>
        <v>-6.703014753046836</v>
      </c>
      <c r="BT167" s="99">
        <f t="shared" si="526"/>
        <v>-6.613162118780104</v>
      </c>
      <c r="BU167" s="99">
        <f t="shared" si="526"/>
        <v>-6.613162118780104</v>
      </c>
      <c r="BV167" s="103">
        <f t="shared" si="526"/>
        <v>-6.7094703049759339</v>
      </c>
      <c r="BW167" s="99">
        <f t="shared" si="526"/>
        <v>-6.8072866730585035</v>
      </c>
      <c r="BX167" s="99">
        <f t="shared" si="526"/>
        <v>-6.8072866730585035</v>
      </c>
      <c r="BY167" s="99">
        <f t="shared" si="526"/>
        <v>-6.8072866730585035</v>
      </c>
      <c r="BZ167" s="99">
        <f t="shared" si="526"/>
        <v>-6.8072866730585035</v>
      </c>
      <c r="CA167" s="99">
        <f t="shared" ref="CA167:CD167" si="527">IF(OR(CA72=0,CA76=0),"",(CA76-CA72)*100/CA72)</f>
        <v>-6.8072866730585035</v>
      </c>
      <c r="CB167" s="99">
        <f t="shared" si="527"/>
        <v>-6.5384615384615348</v>
      </c>
      <c r="CC167" s="99">
        <f t="shared" si="527"/>
        <v>-6.5384615384615348</v>
      </c>
      <c r="CD167" s="99">
        <f t="shared" si="527"/>
        <v>-6.5384615384615348</v>
      </c>
      <c r="CE167" s="99">
        <f t="shared" ref="CE167:CH167" si="528">IF(OR(CE72=0,CE76=0),"",(CE76-CE72)*100/CE72)</f>
        <v>-6.5384615384615348</v>
      </c>
      <c r="CF167" s="99" t="str">
        <f t="shared" si="528"/>
        <v/>
      </c>
      <c r="CG167" s="99" t="str">
        <f t="shared" si="528"/>
        <v/>
      </c>
      <c r="CH167" s="99" t="str">
        <f t="shared" si="528"/>
        <v/>
      </c>
      <c r="DB167" s="79"/>
    </row>
    <row r="168" spans="1:106" x14ac:dyDescent="0.3">
      <c r="A168" s="49" t="s">
        <v>165</v>
      </c>
      <c r="B168" s="59"/>
      <c r="C168" s="92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  <c r="AA168" s="92"/>
      <c r="AB168" s="92"/>
      <c r="AC168" s="92"/>
      <c r="AD168" s="92"/>
      <c r="AE168" s="92"/>
      <c r="AF168" s="92"/>
      <c r="AG168" s="92"/>
      <c r="AH168" s="92"/>
      <c r="AI168" s="92"/>
      <c r="AJ168" s="92"/>
      <c r="AK168" s="92"/>
      <c r="AL168" s="92"/>
      <c r="AM168" s="92"/>
      <c r="AN168" s="92"/>
      <c r="AO168" s="92"/>
      <c r="AP168" s="92"/>
      <c r="AQ168" s="92"/>
      <c r="AR168" s="92"/>
      <c r="AS168" s="92"/>
      <c r="AT168" s="92"/>
      <c r="AU168" s="92"/>
      <c r="AV168" s="92"/>
      <c r="AW168" s="92"/>
      <c r="AX168" s="92" t="str">
        <f t="shared" ref="AX168:BM168" si="529">IF(OR(AX73=0,AX77=0),"",(AX77-AX73)*100/AX73)</f>
        <v/>
      </c>
      <c r="AY168" s="92" t="str">
        <f t="shared" si="529"/>
        <v/>
      </c>
      <c r="AZ168" s="92" t="str">
        <f t="shared" si="529"/>
        <v/>
      </c>
      <c r="BA168" s="92" t="str">
        <f t="shared" si="529"/>
        <v/>
      </c>
      <c r="BB168" s="92" t="str">
        <f t="shared" si="529"/>
        <v/>
      </c>
      <c r="BC168" s="92" t="str">
        <f t="shared" si="529"/>
        <v/>
      </c>
      <c r="BD168" s="92" t="str">
        <f t="shared" si="529"/>
        <v/>
      </c>
      <c r="BE168" s="92" t="str">
        <f t="shared" si="529"/>
        <v/>
      </c>
      <c r="BF168" s="92" t="str">
        <f t="shared" si="529"/>
        <v/>
      </c>
      <c r="BG168" s="92" t="str">
        <f t="shared" si="529"/>
        <v/>
      </c>
      <c r="BH168" s="92" t="str">
        <f t="shared" si="529"/>
        <v/>
      </c>
      <c r="BI168" s="92" t="str">
        <f t="shared" si="529"/>
        <v/>
      </c>
      <c r="BJ168" s="92" t="str">
        <f t="shared" si="529"/>
        <v/>
      </c>
      <c r="BK168" s="92" t="str">
        <f t="shared" si="529"/>
        <v/>
      </c>
      <c r="BL168" s="92" t="str">
        <f t="shared" si="529"/>
        <v/>
      </c>
      <c r="BM168" s="92" t="str">
        <f t="shared" si="529"/>
        <v/>
      </c>
      <c r="BN168" s="92" t="str">
        <f t="shared" ref="BN168:BR168" si="530">IF(OR(BN73=0,BN77=0),"",(BN77-BN73)*100/BN73)</f>
        <v/>
      </c>
      <c r="BO168" s="92" t="str">
        <f t="shared" si="530"/>
        <v/>
      </c>
      <c r="BP168" s="92" t="str">
        <f t="shared" si="530"/>
        <v/>
      </c>
      <c r="BQ168" s="92" t="str">
        <f t="shared" si="530"/>
        <v/>
      </c>
      <c r="BR168" s="92" t="str">
        <f t="shared" si="530"/>
        <v/>
      </c>
      <c r="BS168" s="94">
        <f t="shared" ref="BS168:BZ168" si="531">IF(OR(BS73=0,BS77=0),"",(BS77-BS73)*100/BS73)</f>
        <v>-2.0749665327978613</v>
      </c>
      <c r="BT168" s="100">
        <f t="shared" si="531"/>
        <v>-1.742043551088764</v>
      </c>
      <c r="BU168" s="92">
        <f t="shared" si="531"/>
        <v>-1.8425460636515938</v>
      </c>
      <c r="BV168" s="92">
        <f t="shared" si="531"/>
        <v>-1.6415410385259461</v>
      </c>
      <c r="BW168" s="101">
        <f t="shared" si="531"/>
        <v>-0.96860387441549489</v>
      </c>
      <c r="BX168" s="92">
        <f t="shared" si="531"/>
        <v>-0.96860387441549489</v>
      </c>
      <c r="BY168" s="92">
        <f t="shared" si="531"/>
        <v>-0.96860387441549489</v>
      </c>
      <c r="BZ168" s="92">
        <f t="shared" si="531"/>
        <v>-1.169004676018697</v>
      </c>
      <c r="CA168" s="92">
        <f t="shared" ref="CA168:CD168" si="532">IF(OR(CA73=0,CA77=0),"",(CA77-CA73)*100/CA73)</f>
        <v>-1.169004676018697</v>
      </c>
      <c r="CB168" s="92">
        <f t="shared" si="532"/>
        <v>-0.96763430096763148</v>
      </c>
      <c r="CC168" s="92">
        <f t="shared" si="532"/>
        <v>-0.96763430096763148</v>
      </c>
      <c r="CD168" s="92">
        <f t="shared" si="532"/>
        <v>-0.96763430096763148</v>
      </c>
      <c r="CE168" s="92">
        <f t="shared" ref="CE168:CH168" si="533">IF(OR(CE73=0,CE77=0),"",(CE77-CE73)*100/CE73)</f>
        <v>-1.3013013013012913</v>
      </c>
      <c r="CF168" s="92" t="str">
        <f t="shared" si="533"/>
        <v/>
      </c>
      <c r="CG168" s="92" t="str">
        <f t="shared" si="533"/>
        <v/>
      </c>
      <c r="CH168" s="92" t="str">
        <f t="shared" si="533"/>
        <v/>
      </c>
      <c r="DB168" s="79"/>
    </row>
    <row r="169" spans="1:106" x14ac:dyDescent="0.3">
      <c r="A169" s="49" t="s">
        <v>166</v>
      </c>
      <c r="B169" s="59"/>
      <c r="C169" s="92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92"/>
      <c r="AL169" s="92"/>
      <c r="AM169" s="92"/>
      <c r="AN169" s="92"/>
      <c r="AO169" s="92"/>
      <c r="AP169" s="92"/>
      <c r="AQ169" s="92"/>
      <c r="AR169" s="92"/>
      <c r="AS169" s="92"/>
      <c r="AT169" s="92"/>
      <c r="AU169" s="92"/>
      <c r="AV169" s="92"/>
      <c r="AW169" s="92"/>
      <c r="AX169" s="92" t="str">
        <f t="shared" ref="AX169:BM169" si="534">IF(OR(AX74=0,AX78=0),"",(AX78-AX74)*100/AX74)</f>
        <v/>
      </c>
      <c r="AY169" s="92" t="str">
        <f t="shared" si="534"/>
        <v/>
      </c>
      <c r="AZ169" s="92" t="str">
        <f t="shared" si="534"/>
        <v/>
      </c>
      <c r="BA169" s="92" t="str">
        <f t="shared" si="534"/>
        <v/>
      </c>
      <c r="BB169" s="92" t="str">
        <f t="shared" si="534"/>
        <v/>
      </c>
      <c r="BC169" s="92" t="str">
        <f t="shared" si="534"/>
        <v/>
      </c>
      <c r="BD169" s="92" t="str">
        <f t="shared" si="534"/>
        <v/>
      </c>
      <c r="BE169" s="92" t="str">
        <f t="shared" si="534"/>
        <v/>
      </c>
      <c r="BF169" s="92" t="str">
        <f t="shared" si="534"/>
        <v/>
      </c>
      <c r="BG169" s="92" t="str">
        <f t="shared" si="534"/>
        <v/>
      </c>
      <c r="BH169" s="92" t="str">
        <f t="shared" si="534"/>
        <v/>
      </c>
      <c r="BI169" s="92" t="str">
        <f t="shared" si="534"/>
        <v/>
      </c>
      <c r="BJ169" s="92" t="str">
        <f t="shared" si="534"/>
        <v/>
      </c>
      <c r="BK169" s="92" t="str">
        <f t="shared" si="534"/>
        <v/>
      </c>
      <c r="BL169" s="92" t="str">
        <f t="shared" si="534"/>
        <v/>
      </c>
      <c r="BM169" s="92" t="str">
        <f t="shared" si="534"/>
        <v/>
      </c>
      <c r="BN169" s="92" t="str">
        <f t="shared" ref="BN169:BR169" si="535">IF(OR(BN74=0,BN78=0),"",(BN78-BN74)*100/BN74)</f>
        <v/>
      </c>
      <c r="BO169" s="92" t="str">
        <f t="shared" si="535"/>
        <v/>
      </c>
      <c r="BP169" s="92" t="str">
        <f t="shared" si="535"/>
        <v/>
      </c>
      <c r="BQ169" s="92" t="str">
        <f t="shared" si="535"/>
        <v/>
      </c>
      <c r="BR169" s="92" t="str">
        <f t="shared" si="535"/>
        <v/>
      </c>
      <c r="BS169" s="92" t="str">
        <f t="shared" ref="BS169:BZ169" si="536">IF(OR(BS74=0,BS78=0),"",(BS78-BS74)*100/BS74)</f>
        <v/>
      </c>
      <c r="BT169" s="94">
        <f t="shared" si="536"/>
        <v>20.537681798148981</v>
      </c>
      <c r="BU169" s="100">
        <f t="shared" si="536"/>
        <v>20.405464962538574</v>
      </c>
      <c r="BV169" s="92">
        <f t="shared" si="536"/>
        <v>20.42253521126759</v>
      </c>
      <c r="BW169" s="92">
        <f t="shared" si="536"/>
        <v>20.342706502636201</v>
      </c>
      <c r="BX169" s="101">
        <f t="shared" si="536"/>
        <v>20.342706502636201</v>
      </c>
      <c r="BY169" s="92">
        <f t="shared" si="536"/>
        <v>20.342706502636201</v>
      </c>
      <c r="BZ169" s="92">
        <f t="shared" si="536"/>
        <v>20.606326889279458</v>
      </c>
      <c r="CA169" s="92">
        <f t="shared" ref="CA169:CD169" si="537">IF(OR(CA74=0,CA78=0),"",(CA78-CA74)*100/CA74)</f>
        <v>20.606326889279458</v>
      </c>
      <c r="CB169" s="92">
        <f t="shared" si="537"/>
        <v>20.359806932865293</v>
      </c>
      <c r="CC169" s="92">
        <f t="shared" si="537"/>
        <v>20.359806932865293</v>
      </c>
      <c r="CD169" s="92">
        <f t="shared" si="537"/>
        <v>20.359806932865293</v>
      </c>
      <c r="CE169" s="92">
        <f t="shared" ref="CE169:CH169" si="538">IF(OR(CE74=0,CE78=0),"",(CE78-CE74)*100/CE74)</f>
        <v>20.403685827117151</v>
      </c>
      <c r="CF169" s="92" t="str">
        <f t="shared" si="538"/>
        <v/>
      </c>
      <c r="CG169" s="92" t="str">
        <f t="shared" si="538"/>
        <v/>
      </c>
      <c r="CH169" s="92" t="str">
        <f t="shared" si="538"/>
        <v/>
      </c>
      <c r="DB169" s="79"/>
    </row>
    <row r="170" spans="1:106" x14ac:dyDescent="0.3">
      <c r="A170" s="49" t="s">
        <v>167</v>
      </c>
      <c r="B170" s="59"/>
      <c r="C170" s="92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92"/>
      <c r="AB170" s="92"/>
      <c r="AC170" s="92"/>
      <c r="AD170" s="92"/>
      <c r="AE170" s="92"/>
      <c r="AF170" s="92"/>
      <c r="AG170" s="92"/>
      <c r="AH170" s="92"/>
      <c r="AI170" s="92"/>
      <c r="AJ170" s="92"/>
      <c r="AK170" s="92"/>
      <c r="AL170" s="92"/>
      <c r="AM170" s="92"/>
      <c r="AN170" s="92"/>
      <c r="AO170" s="92"/>
      <c r="AP170" s="92"/>
      <c r="AQ170" s="92"/>
      <c r="AR170" s="92"/>
      <c r="AS170" s="92"/>
      <c r="AT170" s="92"/>
      <c r="AU170" s="92"/>
      <c r="AV170" s="92"/>
      <c r="AW170" s="92"/>
      <c r="AX170" s="92" t="str">
        <f t="shared" ref="AX170:BM170" si="539">IF(OR(AX75=0,AX79=0),"",(AX79-AX75)*100/AX75)</f>
        <v/>
      </c>
      <c r="AY170" s="92" t="str">
        <f t="shared" si="539"/>
        <v/>
      </c>
      <c r="AZ170" s="92" t="str">
        <f t="shared" si="539"/>
        <v/>
      </c>
      <c r="BA170" s="92" t="str">
        <f t="shared" si="539"/>
        <v/>
      </c>
      <c r="BB170" s="92" t="str">
        <f t="shared" si="539"/>
        <v/>
      </c>
      <c r="BC170" s="92" t="str">
        <f t="shared" si="539"/>
        <v/>
      </c>
      <c r="BD170" s="92" t="str">
        <f t="shared" si="539"/>
        <v/>
      </c>
      <c r="BE170" s="92" t="str">
        <f t="shared" si="539"/>
        <v/>
      </c>
      <c r="BF170" s="92" t="str">
        <f t="shared" si="539"/>
        <v/>
      </c>
      <c r="BG170" s="92" t="str">
        <f t="shared" si="539"/>
        <v/>
      </c>
      <c r="BH170" s="92" t="str">
        <f t="shared" si="539"/>
        <v/>
      </c>
      <c r="BI170" s="92" t="str">
        <f t="shared" si="539"/>
        <v/>
      </c>
      <c r="BJ170" s="92" t="str">
        <f t="shared" si="539"/>
        <v/>
      </c>
      <c r="BK170" s="92" t="str">
        <f t="shared" si="539"/>
        <v/>
      </c>
      <c r="BL170" s="92" t="str">
        <f t="shared" si="539"/>
        <v/>
      </c>
      <c r="BM170" s="92" t="str">
        <f t="shared" si="539"/>
        <v/>
      </c>
      <c r="BN170" s="92" t="str">
        <f t="shared" ref="BN170:BR170" si="540">IF(OR(BN75=0,BN79=0),"",(BN79-BN75)*100/BN75)</f>
        <v/>
      </c>
      <c r="BO170" s="92" t="str">
        <f t="shared" si="540"/>
        <v/>
      </c>
      <c r="BP170" s="92" t="str">
        <f t="shared" si="540"/>
        <v/>
      </c>
      <c r="BQ170" s="92" t="str">
        <f t="shared" si="540"/>
        <v/>
      </c>
      <c r="BR170" s="92" t="str">
        <f t="shared" si="540"/>
        <v/>
      </c>
      <c r="BS170" s="92" t="str">
        <f t="shared" ref="BS170:BZ170" si="541">IF(OR(BS75=0,BS79=0),"",(BS79-BS75)*100/BS75)</f>
        <v/>
      </c>
      <c r="BT170" s="92" t="str">
        <f t="shared" si="541"/>
        <v/>
      </c>
      <c r="BU170" s="94">
        <f t="shared" si="541"/>
        <v>0</v>
      </c>
      <c r="BV170" s="100">
        <f t="shared" si="541"/>
        <v>0.28033640368442247</v>
      </c>
      <c r="BW170" s="92">
        <f t="shared" si="541"/>
        <v>0.19976028765480286</v>
      </c>
      <c r="BX170" s="92">
        <f t="shared" si="541"/>
        <v>0.19976028765480286</v>
      </c>
      <c r="BY170" s="101">
        <f t="shared" si="541"/>
        <v>0.19976028765480286</v>
      </c>
      <c r="BZ170" s="92">
        <f t="shared" si="541"/>
        <v>0.19976028765480286</v>
      </c>
      <c r="CA170" s="92">
        <f t="shared" ref="CA170:CD170" si="542">IF(OR(CA75=0,CA79=0),"",(CA79-CA75)*100/CA75)</f>
        <v>0.19976028765480286</v>
      </c>
      <c r="CB170" s="92">
        <f t="shared" si="542"/>
        <v>0.359568517778665</v>
      </c>
      <c r="CC170" s="92">
        <f t="shared" si="542"/>
        <v>0.359568517778665</v>
      </c>
      <c r="CD170" s="92">
        <f t="shared" si="542"/>
        <v>0.359568517778665</v>
      </c>
      <c r="CE170" s="92">
        <f t="shared" ref="CE170:CH170" si="543">IF(OR(CE75=0,CE79=0),"",(CE79-CE75)*100/CE75)</f>
        <v>0.23971234518578613</v>
      </c>
      <c r="CF170" s="92" t="str">
        <f t="shared" si="543"/>
        <v/>
      </c>
      <c r="CG170" s="92" t="str">
        <f t="shared" si="543"/>
        <v/>
      </c>
      <c r="CH170" s="92" t="str">
        <f t="shared" si="543"/>
        <v/>
      </c>
      <c r="DB170" s="79"/>
    </row>
    <row r="171" spans="1:106" x14ac:dyDescent="0.3">
      <c r="A171" s="50" t="s">
        <v>168</v>
      </c>
      <c r="B171" s="60"/>
      <c r="C171" s="9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99"/>
      <c r="AB171" s="99"/>
      <c r="AC171" s="99"/>
      <c r="AD171" s="99"/>
      <c r="AE171" s="99"/>
      <c r="AF171" s="99"/>
      <c r="AG171" s="99"/>
      <c r="AH171" s="99"/>
      <c r="AI171" s="99"/>
      <c r="AJ171" s="99"/>
      <c r="AK171" s="99"/>
      <c r="AL171" s="99"/>
      <c r="AM171" s="99"/>
      <c r="AN171" s="99"/>
      <c r="AO171" s="99"/>
      <c r="AP171" s="99"/>
      <c r="AQ171" s="99"/>
      <c r="AR171" s="99"/>
      <c r="AS171" s="99"/>
      <c r="AT171" s="99"/>
      <c r="AU171" s="99"/>
      <c r="AV171" s="99"/>
      <c r="AW171" s="99"/>
      <c r="AX171" s="99" t="str">
        <f t="shared" ref="AX171:BM171" si="544">IF(OR(AX76=0,AX80=0),"",(AX80-AX76)*100/AX76)</f>
        <v/>
      </c>
      <c r="AY171" s="99" t="str">
        <f t="shared" si="544"/>
        <v/>
      </c>
      <c r="AZ171" s="99" t="str">
        <f t="shared" si="544"/>
        <v/>
      </c>
      <c r="BA171" s="99" t="str">
        <f t="shared" si="544"/>
        <v/>
      </c>
      <c r="BB171" s="99" t="str">
        <f t="shared" si="544"/>
        <v/>
      </c>
      <c r="BC171" s="99" t="str">
        <f t="shared" si="544"/>
        <v/>
      </c>
      <c r="BD171" s="99" t="str">
        <f t="shared" si="544"/>
        <v/>
      </c>
      <c r="BE171" s="99" t="str">
        <f t="shared" si="544"/>
        <v/>
      </c>
      <c r="BF171" s="99" t="str">
        <f t="shared" si="544"/>
        <v/>
      </c>
      <c r="BG171" s="99" t="str">
        <f t="shared" si="544"/>
        <v/>
      </c>
      <c r="BH171" s="99" t="str">
        <f t="shared" si="544"/>
        <v/>
      </c>
      <c r="BI171" s="99" t="str">
        <f t="shared" si="544"/>
        <v/>
      </c>
      <c r="BJ171" s="99" t="str">
        <f t="shared" si="544"/>
        <v/>
      </c>
      <c r="BK171" s="99" t="str">
        <f t="shared" si="544"/>
        <v/>
      </c>
      <c r="BL171" s="99" t="str">
        <f t="shared" si="544"/>
        <v/>
      </c>
      <c r="BM171" s="99" t="str">
        <f t="shared" si="544"/>
        <v/>
      </c>
      <c r="BN171" s="99" t="str">
        <f t="shared" ref="BN171:BR171" si="545">IF(OR(BN76=0,BN80=0),"",(BN80-BN76)*100/BN76)</f>
        <v/>
      </c>
      <c r="BO171" s="99" t="str">
        <f t="shared" si="545"/>
        <v/>
      </c>
      <c r="BP171" s="99" t="str">
        <f t="shared" si="545"/>
        <v/>
      </c>
      <c r="BQ171" s="99" t="str">
        <f t="shared" si="545"/>
        <v/>
      </c>
      <c r="BR171" s="99" t="str">
        <f t="shared" si="545"/>
        <v/>
      </c>
      <c r="BS171" s="99" t="str">
        <f t="shared" ref="BS171:BZ171" si="546">IF(OR(BS76=0,BS80=0),"",(BS80-BS76)*100/BS76)</f>
        <v/>
      </c>
      <c r="BT171" s="99" t="str">
        <f t="shared" si="546"/>
        <v/>
      </c>
      <c r="BU171" s="99" t="str">
        <f t="shared" si="546"/>
        <v/>
      </c>
      <c r="BV171" s="102">
        <f t="shared" si="546"/>
        <v>-4.3702684101858216</v>
      </c>
      <c r="BW171" s="93">
        <f t="shared" si="546"/>
        <v>-3.7379972565157744</v>
      </c>
      <c r="BX171" s="99">
        <f t="shared" si="546"/>
        <v>-3.8408779149519923</v>
      </c>
      <c r="BY171" s="99">
        <f t="shared" si="546"/>
        <v>-3.8408779149519923</v>
      </c>
      <c r="BZ171" s="103">
        <f t="shared" si="546"/>
        <v>-3.7379972565157744</v>
      </c>
      <c r="CA171" s="99">
        <f t="shared" ref="CA171:CD171" si="547">IF(OR(CA76=0,CA80=0),"",(CA80-CA76)*100/CA76)</f>
        <v>-3.7379972565157744</v>
      </c>
      <c r="CB171" s="99">
        <f t="shared" si="547"/>
        <v>-3.6008230452675041</v>
      </c>
      <c r="CC171" s="99">
        <f t="shared" si="547"/>
        <v>-3.6008230452675041</v>
      </c>
      <c r="CD171" s="99">
        <f t="shared" si="547"/>
        <v>-3.6008230452675041</v>
      </c>
      <c r="CE171" s="99">
        <f t="shared" ref="CE171:CH171" si="548">IF(OR(CE76=0,CE80=0),"",(CE80-CE76)*100/CE76)</f>
        <v>-3.9094650205761576</v>
      </c>
      <c r="CF171" s="99" t="str">
        <f t="shared" si="548"/>
        <v/>
      </c>
      <c r="CG171" s="99" t="str">
        <f t="shared" si="548"/>
        <v/>
      </c>
      <c r="CH171" s="99" t="str">
        <f t="shared" si="548"/>
        <v/>
      </c>
      <c r="DB171" s="79"/>
    </row>
    <row r="172" spans="1:106" x14ac:dyDescent="0.3">
      <c r="A172" s="49" t="s">
        <v>169</v>
      </c>
      <c r="B172" s="59"/>
      <c r="C172" s="92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92"/>
      <c r="AL172" s="92"/>
      <c r="AM172" s="92"/>
      <c r="AN172" s="92"/>
      <c r="AO172" s="92"/>
      <c r="AP172" s="92"/>
      <c r="AQ172" s="92"/>
      <c r="AR172" s="92"/>
      <c r="AS172" s="92"/>
      <c r="AT172" s="92"/>
      <c r="AU172" s="92"/>
      <c r="AV172" s="92"/>
      <c r="AW172" s="92"/>
      <c r="AX172" s="92" t="str">
        <f t="shared" ref="AX172:BM172" si="549">IF(OR(AX77=0,AX81=0),"",(AX81-AX77)*100/AX77)</f>
        <v/>
      </c>
      <c r="AY172" s="92" t="str">
        <f t="shared" si="549"/>
        <v/>
      </c>
      <c r="AZ172" s="92" t="str">
        <f t="shared" si="549"/>
        <v/>
      </c>
      <c r="BA172" s="92" t="str">
        <f t="shared" si="549"/>
        <v/>
      </c>
      <c r="BB172" s="92" t="str">
        <f t="shared" si="549"/>
        <v/>
      </c>
      <c r="BC172" s="92" t="str">
        <f t="shared" si="549"/>
        <v/>
      </c>
      <c r="BD172" s="92" t="str">
        <f t="shared" si="549"/>
        <v/>
      </c>
      <c r="BE172" s="92" t="str">
        <f t="shared" si="549"/>
        <v/>
      </c>
      <c r="BF172" s="92" t="str">
        <f t="shared" si="549"/>
        <v/>
      </c>
      <c r="BG172" s="92" t="str">
        <f t="shared" si="549"/>
        <v/>
      </c>
      <c r="BH172" s="92" t="str">
        <f t="shared" si="549"/>
        <v/>
      </c>
      <c r="BI172" s="92" t="str">
        <f t="shared" si="549"/>
        <v/>
      </c>
      <c r="BJ172" s="92" t="str">
        <f t="shared" si="549"/>
        <v/>
      </c>
      <c r="BK172" s="92" t="str">
        <f t="shared" si="549"/>
        <v/>
      </c>
      <c r="BL172" s="92" t="str">
        <f t="shared" si="549"/>
        <v/>
      </c>
      <c r="BM172" s="92" t="str">
        <f t="shared" si="549"/>
        <v/>
      </c>
      <c r="BN172" s="92" t="str">
        <f t="shared" ref="BN172:BR172" si="550">IF(OR(BN77=0,BN81=0),"",(BN81-BN77)*100/BN77)</f>
        <v/>
      </c>
      <c r="BO172" s="92" t="str">
        <f t="shared" si="550"/>
        <v/>
      </c>
      <c r="BP172" s="92" t="str">
        <f t="shared" si="550"/>
        <v/>
      </c>
      <c r="BQ172" s="92" t="str">
        <f t="shared" si="550"/>
        <v/>
      </c>
      <c r="BR172" s="92" t="str">
        <f t="shared" si="550"/>
        <v/>
      </c>
      <c r="BS172" s="92" t="str">
        <f t="shared" ref="BS172:BZ172" si="551">IF(OR(BS77=0,BS81=0),"",(BS81-BS77)*100/BS77)</f>
        <v/>
      </c>
      <c r="BT172" s="92" t="str">
        <f t="shared" si="551"/>
        <v/>
      </c>
      <c r="BU172" s="92" t="str">
        <f t="shared" si="551"/>
        <v/>
      </c>
      <c r="BV172" s="92" t="str">
        <f t="shared" si="551"/>
        <v/>
      </c>
      <c r="BW172" s="94">
        <f t="shared" si="551"/>
        <v>-7.9595278246205714</v>
      </c>
      <c r="BX172" s="100">
        <f t="shared" si="551"/>
        <v>-7.7571669477234311</v>
      </c>
      <c r="BY172" s="92">
        <f t="shared" si="551"/>
        <v>-7.5885328836424959</v>
      </c>
      <c r="BZ172" s="92">
        <f t="shared" si="551"/>
        <v>-7.4349442379182253</v>
      </c>
      <c r="CA172" s="101">
        <f t="shared" ref="CA172:CD172" si="552">IF(OR(CA77=0,CA81=0),"",(CA81-CA77)*100/CA77)</f>
        <v>-6.860425819533619</v>
      </c>
      <c r="CB172" s="92">
        <f t="shared" si="552"/>
        <v>-7.0417789757412397</v>
      </c>
      <c r="CC172" s="92">
        <f t="shared" si="552"/>
        <v>-7.0417789757412397</v>
      </c>
      <c r="CD172" s="92">
        <f t="shared" si="552"/>
        <v>-7.0417789757412397</v>
      </c>
      <c r="CE172" s="92">
        <f t="shared" ref="CE172:CH172" si="553">IF(OR(CE77=0,CE81=0),"",(CE81-CE77)*100/CE77)</f>
        <v>-6.8289384719404982</v>
      </c>
      <c r="CF172" s="92" t="str">
        <f t="shared" si="553"/>
        <v/>
      </c>
      <c r="CG172" s="92" t="str">
        <f t="shared" si="553"/>
        <v/>
      </c>
      <c r="CH172" s="92" t="str">
        <f t="shared" si="553"/>
        <v/>
      </c>
      <c r="DB172" s="79"/>
    </row>
    <row r="173" spans="1:106" x14ac:dyDescent="0.3">
      <c r="A173" s="49" t="s">
        <v>170</v>
      </c>
      <c r="B173" s="59"/>
      <c r="C173" s="92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  <c r="AA173" s="92"/>
      <c r="AB173" s="92"/>
      <c r="AC173" s="92"/>
      <c r="AD173" s="92"/>
      <c r="AE173" s="92"/>
      <c r="AF173" s="92"/>
      <c r="AG173" s="92"/>
      <c r="AH173" s="92"/>
      <c r="AI173" s="92"/>
      <c r="AJ173" s="92"/>
      <c r="AK173" s="92"/>
      <c r="AL173" s="92"/>
      <c r="AM173" s="92"/>
      <c r="AN173" s="92"/>
      <c r="AO173" s="92"/>
      <c r="AP173" s="92"/>
      <c r="AQ173" s="92"/>
      <c r="AR173" s="92"/>
      <c r="AS173" s="92"/>
      <c r="AT173" s="92"/>
      <c r="AU173" s="92"/>
      <c r="AV173" s="92"/>
      <c r="AW173" s="92"/>
      <c r="AX173" s="92" t="str">
        <f t="shared" ref="AX173:BM173" si="554">IF(OR(AX78=0,AX82=0),"",(AX82-AX78)*100/AX78)</f>
        <v/>
      </c>
      <c r="AY173" s="92" t="str">
        <f t="shared" si="554"/>
        <v/>
      </c>
      <c r="AZ173" s="92" t="str">
        <f t="shared" si="554"/>
        <v/>
      </c>
      <c r="BA173" s="92" t="str">
        <f t="shared" si="554"/>
        <v/>
      </c>
      <c r="BB173" s="92" t="str">
        <f t="shared" si="554"/>
        <v/>
      </c>
      <c r="BC173" s="92" t="str">
        <f t="shared" si="554"/>
        <v/>
      </c>
      <c r="BD173" s="92" t="str">
        <f t="shared" si="554"/>
        <v/>
      </c>
      <c r="BE173" s="92" t="str">
        <f t="shared" si="554"/>
        <v/>
      </c>
      <c r="BF173" s="92" t="str">
        <f t="shared" si="554"/>
        <v/>
      </c>
      <c r="BG173" s="92" t="str">
        <f t="shared" si="554"/>
        <v/>
      </c>
      <c r="BH173" s="92" t="str">
        <f t="shared" si="554"/>
        <v/>
      </c>
      <c r="BI173" s="92" t="str">
        <f t="shared" si="554"/>
        <v/>
      </c>
      <c r="BJ173" s="92" t="str">
        <f t="shared" si="554"/>
        <v/>
      </c>
      <c r="BK173" s="92" t="str">
        <f t="shared" si="554"/>
        <v/>
      </c>
      <c r="BL173" s="92" t="str">
        <f t="shared" si="554"/>
        <v/>
      </c>
      <c r="BM173" s="92" t="str">
        <f t="shared" si="554"/>
        <v/>
      </c>
      <c r="BN173" s="92" t="str">
        <f t="shared" ref="BN173:BR173" si="555">IF(OR(BN78=0,BN82=0),"",(BN82-BN78)*100/BN78)</f>
        <v/>
      </c>
      <c r="BO173" s="92" t="str">
        <f t="shared" si="555"/>
        <v/>
      </c>
      <c r="BP173" s="92" t="str">
        <f t="shared" si="555"/>
        <v/>
      </c>
      <c r="BQ173" s="92" t="str">
        <f t="shared" si="555"/>
        <v/>
      </c>
      <c r="BR173" s="92" t="str">
        <f t="shared" si="555"/>
        <v/>
      </c>
      <c r="BS173" s="92" t="str">
        <f t="shared" ref="BS173:BZ173" si="556">IF(OR(BS78=0,BS82=0),"",(BS82-BS78)*100/BS78)</f>
        <v/>
      </c>
      <c r="BT173" s="92" t="str">
        <f t="shared" si="556"/>
        <v/>
      </c>
      <c r="BU173" s="92" t="str">
        <f t="shared" si="556"/>
        <v/>
      </c>
      <c r="BV173" s="92" t="str">
        <f t="shared" si="556"/>
        <v/>
      </c>
      <c r="BW173" s="92" t="str">
        <f t="shared" si="556"/>
        <v/>
      </c>
      <c r="BX173" s="94">
        <f t="shared" si="556"/>
        <v>-11.281489594742595</v>
      </c>
      <c r="BY173" s="100">
        <f t="shared" si="556"/>
        <v>-11.171960569550915</v>
      </c>
      <c r="BZ173" s="92">
        <f t="shared" si="556"/>
        <v>-11.183970856102002</v>
      </c>
      <c r="CA173" s="92">
        <f t="shared" ref="CA173:CD173" si="557">IF(OR(CA78=0,CA82=0),"",(CA82-CA78)*100/CA78)</f>
        <v>-10.89253187613844</v>
      </c>
      <c r="CB173" s="101">
        <f t="shared" si="557"/>
        <v>-10.681735326285089</v>
      </c>
      <c r="CC173" s="92">
        <f t="shared" si="557"/>
        <v>-10.681735326285089</v>
      </c>
      <c r="CD173" s="92">
        <f t="shared" si="557"/>
        <v>-10.681735326285089</v>
      </c>
      <c r="CE173" s="92">
        <f t="shared" ref="CE173:CH173" si="558">IF(OR(CE78=0,CE82=0),"",(CE82-CE78)*100/CE78)</f>
        <v>-10.787172011661813</v>
      </c>
      <c r="CF173" s="92" t="str">
        <f t="shared" si="558"/>
        <v/>
      </c>
      <c r="CG173" s="92" t="str">
        <f t="shared" si="558"/>
        <v/>
      </c>
      <c r="CH173" s="92" t="str">
        <f t="shared" si="558"/>
        <v/>
      </c>
      <c r="DB173" s="79"/>
    </row>
    <row r="174" spans="1:106" x14ac:dyDescent="0.3">
      <c r="A174" s="49" t="s">
        <v>171</v>
      </c>
      <c r="B174" s="59"/>
      <c r="C174" s="92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92"/>
      <c r="AB174" s="92"/>
      <c r="AC174" s="92"/>
      <c r="AD174" s="92"/>
      <c r="AE174" s="92"/>
      <c r="AF174" s="92"/>
      <c r="AG174" s="92"/>
      <c r="AH174" s="92"/>
      <c r="AI174" s="92"/>
      <c r="AJ174" s="92"/>
      <c r="AK174" s="92"/>
      <c r="AL174" s="92"/>
      <c r="AM174" s="92"/>
      <c r="AN174" s="92"/>
      <c r="AO174" s="92"/>
      <c r="AP174" s="92"/>
      <c r="AQ174" s="92"/>
      <c r="AR174" s="92"/>
      <c r="AS174" s="92"/>
      <c r="AT174" s="92"/>
      <c r="AU174" s="92"/>
      <c r="AV174" s="92"/>
      <c r="AW174" s="92"/>
      <c r="AX174" s="92" t="str">
        <f t="shared" ref="AX174:BM174" si="559">IF(OR(AX79=0,AX83=0),"",(AX83-AX79)*100/AX79)</f>
        <v/>
      </c>
      <c r="AY174" s="92" t="str">
        <f t="shared" si="559"/>
        <v/>
      </c>
      <c r="AZ174" s="92" t="str">
        <f t="shared" si="559"/>
        <v/>
      </c>
      <c r="BA174" s="92" t="str">
        <f t="shared" si="559"/>
        <v/>
      </c>
      <c r="BB174" s="92" t="str">
        <f t="shared" si="559"/>
        <v/>
      </c>
      <c r="BC174" s="92" t="str">
        <f t="shared" si="559"/>
        <v/>
      </c>
      <c r="BD174" s="92" t="str">
        <f t="shared" si="559"/>
        <v/>
      </c>
      <c r="BE174" s="92" t="str">
        <f t="shared" si="559"/>
        <v/>
      </c>
      <c r="BF174" s="92" t="str">
        <f t="shared" si="559"/>
        <v/>
      </c>
      <c r="BG174" s="92" t="str">
        <f t="shared" si="559"/>
        <v/>
      </c>
      <c r="BH174" s="92" t="str">
        <f t="shared" si="559"/>
        <v/>
      </c>
      <c r="BI174" s="92" t="str">
        <f t="shared" si="559"/>
        <v/>
      </c>
      <c r="BJ174" s="92" t="str">
        <f t="shared" si="559"/>
        <v/>
      </c>
      <c r="BK174" s="92" t="str">
        <f t="shared" si="559"/>
        <v/>
      </c>
      <c r="BL174" s="92" t="str">
        <f t="shared" si="559"/>
        <v/>
      </c>
      <c r="BM174" s="92" t="str">
        <f t="shared" si="559"/>
        <v/>
      </c>
      <c r="BN174" s="92" t="str">
        <f t="shared" ref="BN174:BR174" si="560">IF(OR(BN79=0,BN83=0),"",(BN83-BN79)*100/BN79)</f>
        <v/>
      </c>
      <c r="BO174" s="92" t="str">
        <f t="shared" si="560"/>
        <v/>
      </c>
      <c r="BP174" s="92" t="str">
        <f t="shared" si="560"/>
        <v/>
      </c>
      <c r="BQ174" s="92" t="str">
        <f t="shared" si="560"/>
        <v/>
      </c>
      <c r="BR174" s="92" t="str">
        <f t="shared" si="560"/>
        <v/>
      </c>
      <c r="BS174" s="92" t="str">
        <f t="shared" ref="BS174:BZ174" si="561">IF(OR(BS79=0,BS83=0),"",(BS83-BS79)*100/BS79)</f>
        <v/>
      </c>
      <c r="BT174" s="92" t="str">
        <f t="shared" si="561"/>
        <v/>
      </c>
      <c r="BU174" s="92" t="str">
        <f t="shared" si="561"/>
        <v/>
      </c>
      <c r="BV174" s="92" t="str">
        <f t="shared" si="561"/>
        <v/>
      </c>
      <c r="BW174" s="92" t="str">
        <f t="shared" si="561"/>
        <v/>
      </c>
      <c r="BX174" s="92" t="str">
        <f t="shared" si="561"/>
        <v/>
      </c>
      <c r="BY174" s="94">
        <f t="shared" si="561"/>
        <v>-7.6953748006379579</v>
      </c>
      <c r="BZ174" s="100">
        <f t="shared" si="561"/>
        <v>-7.8149920255183449</v>
      </c>
      <c r="CA174" s="92">
        <f t="shared" ref="CA174:CD174" si="562">IF(OR(CA79=0,CA83=0),"",(CA83-CA79)*100/CA79)</f>
        <v>-7.4960127591706502</v>
      </c>
      <c r="CB174" s="92">
        <f t="shared" si="562"/>
        <v>-7.4044585987261122</v>
      </c>
      <c r="CC174" s="101">
        <f t="shared" si="562"/>
        <v>-7.4044585987261122</v>
      </c>
      <c r="CD174" s="92">
        <f t="shared" si="562"/>
        <v>-7.4044585987261122</v>
      </c>
      <c r="CE174" s="92">
        <f t="shared" ref="CE174:CH174" si="563">IF(OR(CE79=0,CE83=0),"",(CE83-CE79)*100/CE79)</f>
        <v>-7.6125946592267972</v>
      </c>
      <c r="CF174" s="92" t="str">
        <f t="shared" si="563"/>
        <v/>
      </c>
      <c r="CG174" s="92" t="str">
        <f t="shared" si="563"/>
        <v/>
      </c>
      <c r="CH174" s="92" t="str">
        <f t="shared" si="563"/>
        <v/>
      </c>
      <c r="DB174" s="79"/>
    </row>
    <row r="175" spans="1:106" x14ac:dyDescent="0.3">
      <c r="A175" s="50" t="s">
        <v>172</v>
      </c>
      <c r="B175" s="60"/>
      <c r="C175" s="9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99"/>
      <c r="AB175" s="99"/>
      <c r="AC175" s="99"/>
      <c r="AD175" s="99"/>
      <c r="AE175" s="99"/>
      <c r="AF175" s="99"/>
      <c r="AG175" s="99"/>
      <c r="AH175" s="99"/>
      <c r="AI175" s="99"/>
      <c r="AJ175" s="99"/>
      <c r="AK175" s="99"/>
      <c r="AL175" s="99"/>
      <c r="AM175" s="99"/>
      <c r="AN175" s="99"/>
      <c r="AO175" s="99"/>
      <c r="AP175" s="99"/>
      <c r="AQ175" s="99"/>
      <c r="AR175" s="99"/>
      <c r="AS175" s="99"/>
      <c r="AT175" s="99"/>
      <c r="AU175" s="99"/>
      <c r="AV175" s="99"/>
      <c r="AW175" s="99"/>
      <c r="AX175" s="99" t="str">
        <f t="shared" ref="AX175:BM175" si="564">IF(OR(AX80=0,AX84=0),"",(AX84-AX80)*100/AX80)</f>
        <v/>
      </c>
      <c r="AY175" s="99" t="str">
        <f t="shared" si="564"/>
        <v/>
      </c>
      <c r="AZ175" s="99" t="str">
        <f t="shared" si="564"/>
        <v/>
      </c>
      <c r="BA175" s="99" t="str">
        <f t="shared" si="564"/>
        <v/>
      </c>
      <c r="BB175" s="99" t="str">
        <f t="shared" si="564"/>
        <v/>
      </c>
      <c r="BC175" s="99" t="str">
        <f t="shared" si="564"/>
        <v/>
      </c>
      <c r="BD175" s="99" t="str">
        <f t="shared" si="564"/>
        <v/>
      </c>
      <c r="BE175" s="99" t="str">
        <f t="shared" si="564"/>
        <v/>
      </c>
      <c r="BF175" s="99" t="str">
        <f t="shared" si="564"/>
        <v/>
      </c>
      <c r="BG175" s="99" t="str">
        <f t="shared" si="564"/>
        <v/>
      </c>
      <c r="BH175" s="99" t="str">
        <f t="shared" si="564"/>
        <v/>
      </c>
      <c r="BI175" s="99" t="str">
        <f t="shared" si="564"/>
        <v/>
      </c>
      <c r="BJ175" s="99" t="str">
        <f t="shared" si="564"/>
        <v/>
      </c>
      <c r="BK175" s="99" t="str">
        <f t="shared" si="564"/>
        <v/>
      </c>
      <c r="BL175" s="99" t="str">
        <f t="shared" si="564"/>
        <v/>
      </c>
      <c r="BM175" s="99" t="str">
        <f t="shared" si="564"/>
        <v/>
      </c>
      <c r="BN175" s="99" t="str">
        <f t="shared" ref="BN175:BR175" si="565">IF(OR(BN80=0,BN84=0),"",(BN84-BN80)*100/BN80)</f>
        <v/>
      </c>
      <c r="BO175" s="99" t="str">
        <f t="shared" si="565"/>
        <v/>
      </c>
      <c r="BP175" s="99" t="str">
        <f t="shared" si="565"/>
        <v/>
      </c>
      <c r="BQ175" s="99" t="str">
        <f t="shared" si="565"/>
        <v/>
      </c>
      <c r="BR175" s="99" t="str">
        <f t="shared" si="565"/>
        <v/>
      </c>
      <c r="BS175" s="99" t="str">
        <f t="shared" ref="BS175:BZ175" si="566">IF(OR(BS80=0,BS84=0),"",(BS84-BS80)*100/BS80)</f>
        <v/>
      </c>
      <c r="BT175" s="99" t="str">
        <f t="shared" si="566"/>
        <v/>
      </c>
      <c r="BU175" s="99" t="str">
        <f t="shared" si="566"/>
        <v/>
      </c>
      <c r="BV175" s="99" t="str">
        <f t="shared" si="566"/>
        <v/>
      </c>
      <c r="BW175" s="99" t="str">
        <f t="shared" si="566"/>
        <v/>
      </c>
      <c r="BX175" s="99" t="str">
        <f t="shared" si="566"/>
        <v/>
      </c>
      <c r="BY175" s="99" t="str">
        <f t="shared" si="566"/>
        <v/>
      </c>
      <c r="BZ175" s="102">
        <f t="shared" si="566"/>
        <v>-9.2269326683291766</v>
      </c>
      <c r="CA175" s="93">
        <f t="shared" ref="CA175:CH176" si="567">IF(OR(CA80=0,CA84=0),"",(CA84-CA80)*100/CA80)</f>
        <v>-8.7281795511221922</v>
      </c>
      <c r="CB175" s="99">
        <f t="shared" si="567"/>
        <v>-8.3600142298114477</v>
      </c>
      <c r="CC175" s="99">
        <f t="shared" si="567"/>
        <v>-8.3600142298114477</v>
      </c>
      <c r="CD175" s="103">
        <f t="shared" si="567"/>
        <v>-8.2532906438989695</v>
      </c>
      <c r="CE175" s="99">
        <f t="shared" si="567"/>
        <v>-8.3868665239114719</v>
      </c>
      <c r="CF175" s="99" t="str">
        <f t="shared" si="567"/>
        <v/>
      </c>
      <c r="CG175" s="99" t="str">
        <f t="shared" si="567"/>
        <v/>
      </c>
      <c r="CH175" s="99" t="str">
        <f t="shared" si="567"/>
        <v/>
      </c>
      <c r="DB175" s="79"/>
    </row>
    <row r="176" spans="1:106" x14ac:dyDescent="0.3">
      <c r="A176" s="49" t="str">
        <f>A85</f>
        <v>Q1-2024</v>
      </c>
      <c r="B176" s="59"/>
      <c r="C176" s="92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08"/>
      <c r="X176" s="108"/>
      <c r="Y176" s="108"/>
      <c r="Z176" s="108"/>
      <c r="AA176" s="92"/>
      <c r="AB176" s="92"/>
      <c r="AC176" s="92"/>
      <c r="AD176" s="92"/>
      <c r="AE176" s="92"/>
      <c r="AF176" s="92"/>
      <c r="AG176" s="92"/>
      <c r="AH176" s="92"/>
      <c r="AI176" s="92"/>
      <c r="AJ176" s="92"/>
      <c r="AK176" s="92"/>
      <c r="AL176" s="92"/>
      <c r="AM176" s="92"/>
      <c r="AN176" s="92"/>
      <c r="AO176" s="92"/>
      <c r="AP176" s="92"/>
      <c r="AQ176" s="92"/>
      <c r="AR176" s="92"/>
      <c r="AS176" s="92"/>
      <c r="AT176" s="92"/>
      <c r="AU176" s="92"/>
      <c r="AV176" s="92"/>
      <c r="AW176" s="92"/>
      <c r="AX176" s="92"/>
      <c r="AY176" s="92"/>
      <c r="AZ176" s="92"/>
      <c r="BA176" s="92"/>
      <c r="BB176" s="92"/>
      <c r="BC176" s="92"/>
      <c r="BD176" s="92"/>
      <c r="BE176" s="92"/>
      <c r="BF176" s="92"/>
      <c r="BG176" s="92"/>
      <c r="BH176" s="92"/>
      <c r="BI176" s="92"/>
      <c r="BJ176" s="92"/>
      <c r="BK176" s="92"/>
      <c r="BL176" s="92"/>
      <c r="BM176" s="92"/>
      <c r="BN176" s="92"/>
      <c r="BO176" s="92"/>
      <c r="BP176" s="92"/>
      <c r="BQ176" s="92"/>
      <c r="BR176" s="92"/>
      <c r="BS176" s="92"/>
      <c r="BT176" s="92"/>
      <c r="BU176" s="92"/>
      <c r="BV176" s="92"/>
      <c r="BW176" s="92"/>
      <c r="BX176" s="92"/>
      <c r="BY176" s="92"/>
      <c r="BZ176" s="92"/>
      <c r="CA176" s="94">
        <f t="shared" si="567"/>
        <v>-8.9622641509434029</v>
      </c>
      <c r="CB176" s="100">
        <f t="shared" ref="CB176:CH176" si="568">IF(OR(CB81=0,CB85=0),"",(CB85-CB81)*100/CB81)</f>
        <v>-8.1913736861181654</v>
      </c>
      <c r="CC176" s="92">
        <f t="shared" si="568"/>
        <v>-7.2852482783617312</v>
      </c>
      <c r="CD176" s="92">
        <f t="shared" si="568"/>
        <v>-7.1040231968104415</v>
      </c>
      <c r="CE176" s="101">
        <f t="shared" si="568"/>
        <v>-8.3091436865021731</v>
      </c>
      <c r="CF176" s="92" t="str">
        <f t="shared" si="568"/>
        <v/>
      </c>
      <c r="CG176" s="92" t="str">
        <f t="shared" si="568"/>
        <v/>
      </c>
      <c r="CH176" s="92" t="str">
        <f t="shared" si="568"/>
        <v/>
      </c>
      <c r="DB176" s="79"/>
    </row>
    <row r="177" spans="1:106" x14ac:dyDescent="0.3">
      <c r="A177" s="49" t="str">
        <f t="shared" ref="A177:A179" si="569">A86</f>
        <v>Q2-2024</v>
      </c>
      <c r="B177" s="59"/>
      <c r="C177" s="92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  <c r="W177" s="108"/>
      <c r="X177" s="108"/>
      <c r="Y177" s="108"/>
      <c r="Z177" s="108"/>
      <c r="AA177" s="92"/>
      <c r="AB177" s="92"/>
      <c r="AC177" s="92"/>
      <c r="AD177" s="92"/>
      <c r="AE177" s="92"/>
      <c r="AF177" s="92"/>
      <c r="AG177" s="92"/>
      <c r="AH177" s="92"/>
      <c r="AI177" s="92"/>
      <c r="AJ177" s="92"/>
      <c r="AK177" s="92"/>
      <c r="AL177" s="92"/>
      <c r="AM177" s="92"/>
      <c r="AN177" s="92"/>
      <c r="AO177" s="92"/>
      <c r="AP177" s="92"/>
      <c r="AQ177" s="92"/>
      <c r="AR177" s="92"/>
      <c r="AS177" s="92"/>
      <c r="AT177" s="92"/>
      <c r="AU177" s="92"/>
      <c r="AV177" s="92"/>
      <c r="AW177" s="92"/>
      <c r="AX177" s="92"/>
      <c r="AY177" s="92"/>
      <c r="AZ177" s="92"/>
      <c r="BA177" s="92"/>
      <c r="BB177" s="92"/>
      <c r="BC177" s="92"/>
      <c r="BD177" s="92"/>
      <c r="BE177" s="92"/>
      <c r="BF177" s="92"/>
      <c r="BG177" s="92"/>
      <c r="BH177" s="92"/>
      <c r="BI177" s="92"/>
      <c r="BJ177" s="92"/>
      <c r="BK177" s="92"/>
      <c r="BL177" s="92"/>
      <c r="BM177" s="92"/>
      <c r="BN177" s="92"/>
      <c r="BO177" s="92"/>
      <c r="BP177" s="92"/>
      <c r="BQ177" s="92"/>
      <c r="BR177" s="92"/>
      <c r="BS177" s="92"/>
      <c r="BT177" s="92"/>
      <c r="BU177" s="92"/>
      <c r="BV177" s="92"/>
      <c r="BW177" s="92"/>
      <c r="BX177" s="92"/>
      <c r="BY177" s="92"/>
      <c r="BZ177" s="92"/>
      <c r="CA177" s="92"/>
      <c r="CB177" s="94">
        <f t="shared" ref="CB177:CH177" si="570">IF(OR(CB82=0,CB86=0),"",(CB86-CB82)*100/CB82)</f>
        <v>-6.6530612244897913</v>
      </c>
      <c r="CC177" s="100">
        <f t="shared" si="570"/>
        <v>-5.4693877551020407</v>
      </c>
      <c r="CD177" s="92">
        <f t="shared" si="570"/>
        <v>-5.4693877551020549</v>
      </c>
      <c r="CE177" s="92">
        <f t="shared" si="570"/>
        <v>-7.0669934640522758</v>
      </c>
      <c r="CF177" s="101" t="str">
        <f t="shared" si="570"/>
        <v/>
      </c>
      <c r="CG177" s="92" t="str">
        <f t="shared" si="570"/>
        <v/>
      </c>
      <c r="CH177" s="92" t="str">
        <f t="shared" si="570"/>
        <v/>
      </c>
      <c r="DB177" s="79"/>
    </row>
    <row r="178" spans="1:106" x14ac:dyDescent="0.3">
      <c r="A178" s="49" t="str">
        <f t="shared" si="569"/>
        <v>Q3-2024</v>
      </c>
      <c r="B178" s="59"/>
      <c r="C178" s="92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  <c r="W178" s="108"/>
      <c r="X178" s="108"/>
      <c r="Y178" s="108"/>
      <c r="Z178" s="108"/>
      <c r="AA178" s="92"/>
      <c r="AB178" s="92"/>
      <c r="AC178" s="92"/>
      <c r="AD178" s="92"/>
      <c r="AE178" s="92"/>
      <c r="AF178" s="92"/>
      <c r="AG178" s="92"/>
      <c r="AH178" s="92"/>
      <c r="AI178" s="92"/>
      <c r="AJ178" s="92"/>
      <c r="AK178" s="92"/>
      <c r="AL178" s="92"/>
      <c r="AM178" s="92"/>
      <c r="AN178" s="92"/>
      <c r="AO178" s="92"/>
      <c r="AP178" s="92"/>
      <c r="AQ178" s="92"/>
      <c r="AR178" s="92"/>
      <c r="AS178" s="92"/>
      <c r="AT178" s="92"/>
      <c r="AU178" s="92"/>
      <c r="AV178" s="92"/>
      <c r="AW178" s="92"/>
      <c r="AX178" s="92"/>
      <c r="AY178" s="92"/>
      <c r="AZ178" s="92"/>
      <c r="BA178" s="92"/>
      <c r="BB178" s="92"/>
      <c r="BC178" s="92"/>
      <c r="BD178" s="92"/>
      <c r="BE178" s="92"/>
      <c r="BF178" s="92"/>
      <c r="BG178" s="92"/>
      <c r="BH178" s="92"/>
      <c r="BI178" s="92"/>
      <c r="BJ178" s="92"/>
      <c r="BK178" s="92"/>
      <c r="BL178" s="92"/>
      <c r="BM178" s="92"/>
      <c r="BN178" s="92"/>
      <c r="BO178" s="92"/>
      <c r="BP178" s="92"/>
      <c r="BQ178" s="92"/>
      <c r="BR178" s="92"/>
      <c r="BS178" s="92"/>
      <c r="BT178" s="92"/>
      <c r="BU178" s="92"/>
      <c r="BV178" s="92"/>
      <c r="BW178" s="92"/>
      <c r="BX178" s="92"/>
      <c r="BY178" s="92"/>
      <c r="BZ178" s="92"/>
      <c r="CA178" s="92"/>
      <c r="CB178" s="92" t="str">
        <f t="shared" ref="CB178:CH178" si="571">IF(OR(CB83=0,CB87=0),"",(CB87-CB83)*100/CB83)</f>
        <v/>
      </c>
      <c r="CC178" s="94">
        <f t="shared" si="571"/>
        <v>-3.7403267411865904</v>
      </c>
      <c r="CD178" s="100">
        <f t="shared" si="571"/>
        <v>-5.5460017196904676</v>
      </c>
      <c r="CE178" s="92">
        <f t="shared" si="571"/>
        <v>-6.9025021570319307</v>
      </c>
      <c r="CF178" s="92" t="str">
        <f t="shared" si="571"/>
        <v/>
      </c>
      <c r="CG178" s="101" t="str">
        <f t="shared" si="571"/>
        <v/>
      </c>
      <c r="CH178" s="92" t="str">
        <f t="shared" si="571"/>
        <v/>
      </c>
      <c r="DB178" s="79"/>
    </row>
    <row r="179" spans="1:106" x14ac:dyDescent="0.3">
      <c r="A179" s="50" t="str">
        <f t="shared" si="569"/>
        <v>Q4-2024</v>
      </c>
      <c r="B179" s="60"/>
      <c r="C179" s="99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99"/>
      <c r="AB179" s="99"/>
      <c r="AC179" s="99"/>
      <c r="AD179" s="99"/>
      <c r="AE179" s="99"/>
      <c r="AF179" s="99"/>
      <c r="AG179" s="99"/>
      <c r="AH179" s="99"/>
      <c r="AI179" s="99"/>
      <c r="AJ179" s="99"/>
      <c r="AK179" s="99"/>
      <c r="AL179" s="99"/>
      <c r="AM179" s="99"/>
      <c r="AN179" s="99"/>
      <c r="AO179" s="99"/>
      <c r="AP179" s="99"/>
      <c r="AQ179" s="99"/>
      <c r="AR179" s="99"/>
      <c r="AS179" s="99"/>
      <c r="AT179" s="99"/>
      <c r="AU179" s="99"/>
      <c r="AV179" s="99"/>
      <c r="AW179" s="99"/>
      <c r="AX179" s="99"/>
      <c r="AY179" s="99"/>
      <c r="AZ179" s="99"/>
      <c r="BA179" s="99"/>
      <c r="BB179" s="99"/>
      <c r="BC179" s="99"/>
      <c r="BD179" s="99"/>
      <c r="BE179" s="99"/>
      <c r="BF179" s="99"/>
      <c r="BG179" s="99"/>
      <c r="BH179" s="99"/>
      <c r="BI179" s="99"/>
      <c r="BJ179" s="99"/>
      <c r="BK179" s="99"/>
      <c r="BL179" s="99"/>
      <c r="BM179" s="99"/>
      <c r="BN179" s="99"/>
      <c r="BO179" s="99"/>
      <c r="BP179" s="99"/>
      <c r="BQ179" s="99"/>
      <c r="BR179" s="99"/>
      <c r="BS179" s="99"/>
      <c r="BT179" s="99"/>
      <c r="BU179" s="99"/>
      <c r="BV179" s="99"/>
      <c r="BW179" s="99"/>
      <c r="BX179" s="99"/>
      <c r="BY179" s="99"/>
      <c r="BZ179" s="99"/>
      <c r="CA179" s="99"/>
      <c r="CB179" s="99" t="str">
        <f t="shared" ref="CB179:CH179" si="572">IF(OR(CB84=0,CB88=0),"",(CB88-CB84)*100/CB84)</f>
        <v/>
      </c>
      <c r="CC179" s="99" t="str">
        <f t="shared" si="572"/>
        <v/>
      </c>
      <c r="CD179" s="102">
        <f t="shared" si="572"/>
        <v>-3.3734005428460545</v>
      </c>
      <c r="CE179" s="93">
        <f t="shared" si="572"/>
        <v>-3.7787300350603772</v>
      </c>
      <c r="CF179" s="99" t="str">
        <f t="shared" si="572"/>
        <v/>
      </c>
      <c r="CG179" s="99" t="str">
        <f t="shared" si="572"/>
        <v/>
      </c>
      <c r="CH179" s="103" t="str">
        <f t="shared" si="572"/>
        <v/>
      </c>
      <c r="DB179" s="79"/>
    </row>
    <row r="180" spans="1:106" x14ac:dyDescent="0.3">
      <c r="A180" s="49" t="s">
        <v>193</v>
      </c>
      <c r="B180" s="59"/>
      <c r="C180" s="92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  <c r="W180" s="108"/>
      <c r="X180" s="108"/>
      <c r="Y180" s="108"/>
      <c r="Z180" s="108"/>
      <c r="AA180" s="92"/>
      <c r="AB180" s="92"/>
      <c r="AC180" s="92"/>
      <c r="AD180" s="92"/>
      <c r="AE180" s="92"/>
      <c r="AF180" s="92"/>
      <c r="AG180" s="92"/>
      <c r="AH180" s="92"/>
      <c r="AI180" s="92"/>
      <c r="AJ180" s="92"/>
      <c r="AK180" s="92"/>
      <c r="AL180" s="92"/>
      <c r="AM180" s="92"/>
      <c r="AN180" s="92"/>
      <c r="AO180" s="92"/>
      <c r="AP180" s="92"/>
      <c r="AQ180" s="92"/>
      <c r="AR180" s="92"/>
      <c r="AS180" s="92"/>
      <c r="AT180" s="92"/>
      <c r="AU180" s="92"/>
      <c r="AV180" s="92"/>
      <c r="AW180" s="92"/>
      <c r="AX180" s="92"/>
      <c r="AY180" s="92"/>
      <c r="AZ180" s="92"/>
      <c r="BA180" s="92"/>
      <c r="BB180" s="92"/>
      <c r="BC180" s="92"/>
      <c r="BD180" s="92"/>
      <c r="BE180" s="92"/>
      <c r="BF180" s="92"/>
      <c r="BG180" s="92"/>
      <c r="BH180" s="92"/>
      <c r="BI180" s="92"/>
      <c r="BJ180" s="92"/>
      <c r="BK180" s="92"/>
      <c r="BL180" s="92"/>
      <c r="BM180" s="92"/>
      <c r="BN180" s="92"/>
      <c r="BO180" s="92"/>
      <c r="BP180" s="92"/>
      <c r="BQ180" s="92"/>
      <c r="BR180" s="92"/>
      <c r="BS180" s="92"/>
      <c r="BT180" s="92"/>
      <c r="BU180" s="92"/>
      <c r="BV180" s="92"/>
      <c r="BW180" s="92"/>
      <c r="BX180" s="92"/>
      <c r="BY180" s="92"/>
      <c r="BZ180" s="92"/>
      <c r="CA180" s="92"/>
      <c r="CB180" s="92"/>
      <c r="CC180" s="92"/>
      <c r="CD180" s="92"/>
      <c r="CE180" s="94">
        <f t="shared" ref="CE180:CH180" si="573">IF(OR(CE85=0,CE89=0),"",(CE89-CE85)*100/CE85)</f>
        <v>-1.5433320142461577</v>
      </c>
      <c r="CF180" s="100" t="str">
        <f t="shared" si="573"/>
        <v/>
      </c>
      <c r="CG180" s="92" t="str">
        <f t="shared" si="573"/>
        <v/>
      </c>
      <c r="CH180" s="92" t="str">
        <f t="shared" si="573"/>
        <v/>
      </c>
      <c r="DB180" s="79"/>
    </row>
    <row r="181" spans="1:106" x14ac:dyDescent="0.3">
      <c r="A181" s="49" t="s">
        <v>194</v>
      </c>
      <c r="B181" s="59"/>
      <c r="C181" s="92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  <c r="W181" s="108"/>
      <c r="X181" s="108"/>
      <c r="Y181" s="108"/>
      <c r="Z181" s="108"/>
      <c r="AA181" s="92"/>
      <c r="AB181" s="92"/>
      <c r="AC181" s="92"/>
      <c r="AD181" s="92"/>
      <c r="AE181" s="92"/>
      <c r="AF181" s="92"/>
      <c r="AG181" s="92"/>
      <c r="AH181" s="92"/>
      <c r="AI181" s="92"/>
      <c r="AJ181" s="92"/>
      <c r="AK181" s="92"/>
      <c r="AL181" s="92"/>
      <c r="AM181" s="92"/>
      <c r="AN181" s="92"/>
      <c r="AO181" s="92"/>
      <c r="AP181" s="92"/>
      <c r="AQ181" s="92"/>
      <c r="AR181" s="92"/>
      <c r="AS181" s="92"/>
      <c r="AT181" s="92"/>
      <c r="AU181" s="92"/>
      <c r="AV181" s="92"/>
      <c r="AW181" s="92"/>
      <c r="AX181" s="92"/>
      <c r="AY181" s="92"/>
      <c r="AZ181" s="92"/>
      <c r="BA181" s="92"/>
      <c r="BB181" s="92"/>
      <c r="BC181" s="92"/>
      <c r="BD181" s="92"/>
      <c r="BE181" s="92"/>
      <c r="BF181" s="92"/>
      <c r="BG181" s="92"/>
      <c r="BH181" s="92"/>
      <c r="BI181" s="92"/>
      <c r="BJ181" s="92"/>
      <c r="BK181" s="92"/>
      <c r="BL181" s="92"/>
      <c r="BM181" s="92"/>
      <c r="BN181" s="92"/>
      <c r="BO181" s="92"/>
      <c r="BP181" s="92"/>
      <c r="BQ181" s="92"/>
      <c r="BR181" s="92"/>
      <c r="BS181" s="92"/>
      <c r="BT181" s="92"/>
      <c r="BU181" s="92"/>
      <c r="BV181" s="92"/>
      <c r="BW181" s="92"/>
      <c r="BX181" s="92"/>
      <c r="BY181" s="92"/>
      <c r="BZ181" s="92"/>
      <c r="CA181" s="92"/>
      <c r="CB181" s="92"/>
      <c r="CC181" s="92"/>
      <c r="CD181" s="92"/>
      <c r="CE181" s="92"/>
      <c r="CF181" s="94" t="str">
        <f t="shared" ref="CF181:CH181" si="574">IF(OR(CF86=0,CF90=0),"",(CF90-CF86)*100/CF86)</f>
        <v/>
      </c>
      <c r="CG181" s="100" t="str">
        <f t="shared" si="574"/>
        <v/>
      </c>
      <c r="CH181" s="92" t="str">
        <f t="shared" si="574"/>
        <v/>
      </c>
      <c r="DB181" s="79"/>
    </row>
    <row r="182" spans="1:106" x14ac:dyDescent="0.3">
      <c r="A182" s="49" t="s">
        <v>195</v>
      </c>
      <c r="B182" s="59"/>
      <c r="C182" s="92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  <c r="W182" s="108"/>
      <c r="X182" s="108"/>
      <c r="Y182" s="108"/>
      <c r="Z182" s="108"/>
      <c r="AA182" s="92"/>
      <c r="AB182" s="92"/>
      <c r="AC182" s="92"/>
      <c r="AD182" s="92"/>
      <c r="AE182" s="92"/>
      <c r="AF182" s="92"/>
      <c r="AG182" s="92"/>
      <c r="AH182" s="92"/>
      <c r="AI182" s="92"/>
      <c r="AJ182" s="92"/>
      <c r="AK182" s="92"/>
      <c r="AL182" s="92"/>
      <c r="AM182" s="92"/>
      <c r="AN182" s="92"/>
      <c r="AO182" s="92"/>
      <c r="AP182" s="92"/>
      <c r="AQ182" s="92"/>
      <c r="AR182" s="92"/>
      <c r="AS182" s="92"/>
      <c r="AT182" s="92"/>
      <c r="AU182" s="92"/>
      <c r="AV182" s="92"/>
      <c r="AW182" s="92"/>
      <c r="AX182" s="92"/>
      <c r="AY182" s="92"/>
      <c r="AZ182" s="92"/>
      <c r="BA182" s="92"/>
      <c r="BB182" s="92"/>
      <c r="BC182" s="92"/>
      <c r="BD182" s="92"/>
      <c r="BE182" s="92"/>
      <c r="BF182" s="92"/>
      <c r="BG182" s="92"/>
      <c r="BH182" s="92"/>
      <c r="BI182" s="92"/>
      <c r="BJ182" s="92"/>
      <c r="BK182" s="92"/>
      <c r="BL182" s="92"/>
      <c r="BM182" s="92"/>
      <c r="BN182" s="92"/>
      <c r="BO182" s="92"/>
      <c r="BP182" s="92"/>
      <c r="BQ182" s="92"/>
      <c r="BR182" s="92"/>
      <c r="BS182" s="92"/>
      <c r="BT182" s="92"/>
      <c r="BU182" s="92"/>
      <c r="BV182" s="92"/>
      <c r="BW182" s="92"/>
      <c r="BX182" s="92"/>
      <c r="BY182" s="92"/>
      <c r="BZ182" s="92"/>
      <c r="CA182" s="92"/>
      <c r="CB182" s="92"/>
      <c r="CC182" s="92"/>
      <c r="CD182" s="92"/>
      <c r="CE182" s="92"/>
      <c r="CF182" s="92"/>
      <c r="CG182" s="94" t="str">
        <f t="shared" ref="CG182:CH182" si="575">IF(OR(CG87=0,CG91=0),"",(CG91-CG87)*100/CG87)</f>
        <v/>
      </c>
      <c r="CH182" s="100" t="str">
        <f t="shared" si="575"/>
        <v/>
      </c>
      <c r="DB182" s="79"/>
    </row>
    <row r="183" spans="1:106" x14ac:dyDescent="0.3">
      <c r="A183" s="50" t="s">
        <v>196</v>
      </c>
      <c r="B183" s="60"/>
      <c r="C183" s="9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  <c r="AA183" s="99"/>
      <c r="AB183" s="99"/>
      <c r="AC183" s="99"/>
      <c r="AD183" s="99"/>
      <c r="AE183" s="99"/>
      <c r="AF183" s="99"/>
      <c r="AG183" s="99"/>
      <c r="AH183" s="99"/>
      <c r="AI183" s="99"/>
      <c r="AJ183" s="99"/>
      <c r="AK183" s="99"/>
      <c r="AL183" s="99"/>
      <c r="AM183" s="99"/>
      <c r="AN183" s="99"/>
      <c r="AO183" s="99"/>
      <c r="AP183" s="99"/>
      <c r="AQ183" s="99"/>
      <c r="AR183" s="99"/>
      <c r="AS183" s="99"/>
      <c r="AT183" s="99"/>
      <c r="AU183" s="99"/>
      <c r="AV183" s="99"/>
      <c r="AW183" s="99"/>
      <c r="AX183" s="99"/>
      <c r="AY183" s="99"/>
      <c r="AZ183" s="99"/>
      <c r="BA183" s="99"/>
      <c r="BB183" s="99"/>
      <c r="BC183" s="99"/>
      <c r="BD183" s="99"/>
      <c r="BE183" s="99"/>
      <c r="BF183" s="99"/>
      <c r="BG183" s="99"/>
      <c r="BH183" s="99"/>
      <c r="BI183" s="99"/>
      <c r="BJ183" s="99"/>
      <c r="BK183" s="99"/>
      <c r="BL183" s="99"/>
      <c r="BM183" s="99"/>
      <c r="BN183" s="99"/>
      <c r="BO183" s="99"/>
      <c r="BP183" s="99"/>
      <c r="BQ183" s="99"/>
      <c r="BR183" s="99"/>
      <c r="BS183" s="99"/>
      <c r="BT183" s="99"/>
      <c r="BU183" s="99"/>
      <c r="BV183" s="99"/>
      <c r="BW183" s="99"/>
      <c r="BX183" s="99"/>
      <c r="BY183" s="99"/>
      <c r="BZ183" s="99"/>
      <c r="CA183" s="99"/>
      <c r="CB183" s="99"/>
      <c r="CC183" s="99"/>
      <c r="CD183" s="99"/>
      <c r="CE183" s="99"/>
      <c r="CF183" s="99"/>
      <c r="CG183" s="99"/>
      <c r="CH183" s="102" t="str">
        <f t="shared" ref="CH183" si="576">IF(OR(CH88=0,CH92=0),"",(CH92-CH88)*100/CH88)</f>
        <v/>
      </c>
      <c r="DB183" s="79"/>
    </row>
    <row r="184" spans="1:106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DB184" s="79"/>
    </row>
    <row r="185" spans="1:106" x14ac:dyDescent="0.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DB185" s="79"/>
    </row>
    <row r="186" spans="1:106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DB186" s="79"/>
    </row>
    <row r="187" spans="1:106" x14ac:dyDescent="0.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DB187" s="79"/>
    </row>
    <row r="188" spans="1:106" x14ac:dyDescent="0.3">
      <c r="A188" s="118" t="s">
        <v>127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DB188" s="79"/>
    </row>
    <row r="189" spans="1:106" x14ac:dyDescent="0.3">
      <c r="A189" s="62"/>
      <c r="B189" s="62"/>
      <c r="C189" s="81" t="s">
        <v>49</v>
      </c>
      <c r="D189" s="81" t="s">
        <v>50</v>
      </c>
      <c r="E189" s="81" t="s">
        <v>51</v>
      </c>
      <c r="F189" s="81" t="s">
        <v>52</v>
      </c>
      <c r="G189" s="81" t="s">
        <v>49</v>
      </c>
      <c r="H189" s="81" t="s">
        <v>50</v>
      </c>
      <c r="I189" s="81" t="s">
        <v>51</v>
      </c>
      <c r="J189" s="81" t="s">
        <v>52</v>
      </c>
      <c r="K189" s="81" t="s">
        <v>49</v>
      </c>
      <c r="L189" s="81" t="s">
        <v>50</v>
      </c>
      <c r="M189" s="81" t="s">
        <v>51</v>
      </c>
      <c r="N189" s="81" t="s">
        <v>52</v>
      </c>
      <c r="O189" s="81" t="s">
        <v>49</v>
      </c>
      <c r="P189" s="81" t="s">
        <v>50</v>
      </c>
      <c r="Q189" s="81" t="s">
        <v>51</v>
      </c>
      <c r="R189" s="81" t="s">
        <v>52</v>
      </c>
      <c r="S189" s="81" t="s">
        <v>49</v>
      </c>
      <c r="T189" s="81" t="s">
        <v>50</v>
      </c>
      <c r="U189" s="81" t="s">
        <v>51</v>
      </c>
      <c r="V189" s="81" t="s">
        <v>52</v>
      </c>
      <c r="W189" s="81" t="s">
        <v>49</v>
      </c>
      <c r="X189" s="81" t="s">
        <v>50</v>
      </c>
      <c r="Y189" s="81" t="s">
        <v>51</v>
      </c>
      <c r="Z189" s="62" t="s">
        <v>52</v>
      </c>
      <c r="AA189" s="62" t="s">
        <v>49</v>
      </c>
      <c r="AB189" s="62" t="s">
        <v>50</v>
      </c>
      <c r="AC189" s="62" t="s">
        <v>51</v>
      </c>
      <c r="AD189" s="62" t="s">
        <v>52</v>
      </c>
      <c r="AE189" s="120" t="s">
        <v>49</v>
      </c>
      <c r="AF189" s="120" t="s">
        <v>50</v>
      </c>
      <c r="AG189" s="120" t="s">
        <v>51</v>
      </c>
      <c r="AH189" s="120" t="s">
        <v>52</v>
      </c>
      <c r="AI189" s="120" t="s">
        <v>49</v>
      </c>
      <c r="AJ189" s="120" t="s">
        <v>50</v>
      </c>
      <c r="AK189" s="120" t="s">
        <v>51</v>
      </c>
      <c r="AL189" s="120" t="s">
        <v>52</v>
      </c>
      <c r="AM189" s="120" t="s">
        <v>49</v>
      </c>
      <c r="AN189" s="120" t="s">
        <v>50</v>
      </c>
      <c r="AO189" s="120" t="s">
        <v>51</v>
      </c>
      <c r="AP189" s="120" t="s">
        <v>52</v>
      </c>
      <c r="AQ189" s="120" t="s">
        <v>49</v>
      </c>
      <c r="AR189" s="120" t="s">
        <v>50</v>
      </c>
      <c r="AS189" s="120" t="s">
        <v>51</v>
      </c>
      <c r="AT189" s="120" t="s">
        <v>52</v>
      </c>
      <c r="AU189" s="120" t="s">
        <v>49</v>
      </c>
      <c r="AV189" s="120" t="s">
        <v>50</v>
      </c>
      <c r="AW189" s="120" t="s">
        <v>51</v>
      </c>
      <c r="AX189" s="120" t="str">
        <f>AX2</f>
        <v>Q4</v>
      </c>
      <c r="AY189" s="120" t="str">
        <f t="shared" ref="AY189:BR189" si="577">AY2</f>
        <v>Q1</v>
      </c>
      <c r="AZ189" s="120" t="str">
        <f t="shared" si="577"/>
        <v>Q2</v>
      </c>
      <c r="BA189" s="120" t="str">
        <f t="shared" si="577"/>
        <v>Q3</v>
      </c>
      <c r="BB189" s="120" t="str">
        <f t="shared" si="577"/>
        <v>Q4</v>
      </c>
      <c r="BC189" s="120" t="str">
        <f t="shared" si="577"/>
        <v>Q1</v>
      </c>
      <c r="BD189" s="120" t="str">
        <f t="shared" si="577"/>
        <v>Q2</v>
      </c>
      <c r="BE189" s="120" t="str">
        <f t="shared" si="577"/>
        <v>Q3</v>
      </c>
      <c r="BF189" s="120" t="str">
        <f t="shared" si="577"/>
        <v>Q4</v>
      </c>
      <c r="BG189" s="120" t="str">
        <f t="shared" si="577"/>
        <v>Q1</v>
      </c>
      <c r="BH189" s="120" t="str">
        <f t="shared" si="577"/>
        <v>Q2</v>
      </c>
      <c r="BI189" s="120" t="str">
        <f t="shared" si="577"/>
        <v>Q3</v>
      </c>
      <c r="BJ189" s="120" t="str">
        <f t="shared" si="577"/>
        <v>Q4</v>
      </c>
      <c r="BK189" s="120" t="str">
        <f t="shared" si="577"/>
        <v>Q1</v>
      </c>
      <c r="BL189" s="120" t="str">
        <f t="shared" si="577"/>
        <v>Q2</v>
      </c>
      <c r="BM189" s="120" t="str">
        <f t="shared" si="577"/>
        <v>Q3</v>
      </c>
      <c r="BN189" s="120" t="str">
        <f t="shared" si="577"/>
        <v>Q4</v>
      </c>
      <c r="BO189" s="120" t="str">
        <f t="shared" si="577"/>
        <v>Q1</v>
      </c>
      <c r="BP189" s="120" t="str">
        <f t="shared" si="577"/>
        <v>Q2</v>
      </c>
      <c r="BQ189" s="120" t="str">
        <f t="shared" si="577"/>
        <v>Q3</v>
      </c>
      <c r="BR189" s="120" t="str">
        <f t="shared" si="577"/>
        <v>Q4</v>
      </c>
      <c r="BS189" s="120" t="str">
        <f t="shared" ref="BS189:BZ189" si="578">BS2</f>
        <v>Q1</v>
      </c>
      <c r="BT189" s="120" t="str">
        <f t="shared" si="578"/>
        <v>Q2</v>
      </c>
      <c r="BU189" s="120" t="str">
        <f t="shared" si="578"/>
        <v>Q3</v>
      </c>
      <c r="BV189" s="120" t="str">
        <f t="shared" si="578"/>
        <v>Q4</v>
      </c>
      <c r="BW189" s="120" t="str">
        <f t="shared" si="578"/>
        <v>Q1</v>
      </c>
      <c r="BX189" s="120" t="str">
        <f t="shared" si="578"/>
        <v>Q2</v>
      </c>
      <c r="BY189" s="120" t="str">
        <f t="shared" si="578"/>
        <v>Q3</v>
      </c>
      <c r="BZ189" s="120" t="str">
        <f t="shared" si="578"/>
        <v>Q4</v>
      </c>
      <c r="CA189" s="120" t="str">
        <f t="shared" ref="CA189:CD189" si="579">CA2</f>
        <v>Q1</v>
      </c>
      <c r="CB189" s="120" t="str">
        <f t="shared" si="579"/>
        <v>Q2</v>
      </c>
      <c r="CC189" s="120" t="str">
        <f t="shared" si="579"/>
        <v>Q3</v>
      </c>
      <c r="CD189" s="120" t="str">
        <f t="shared" si="579"/>
        <v>Q4</v>
      </c>
      <c r="CE189" s="120" t="s">
        <v>49</v>
      </c>
      <c r="CF189" s="120" t="s">
        <v>50</v>
      </c>
      <c r="CG189" s="120" t="s">
        <v>51</v>
      </c>
      <c r="CH189" s="120" t="s">
        <v>52</v>
      </c>
      <c r="DB189" s="79"/>
    </row>
    <row r="190" spans="1:106" ht="13.5" thickBot="1" x14ac:dyDescent="0.35">
      <c r="A190" s="63" t="s">
        <v>20</v>
      </c>
      <c r="B190" s="63"/>
      <c r="C190" s="53">
        <v>38504</v>
      </c>
      <c r="D190" s="53">
        <v>38596</v>
      </c>
      <c r="E190" s="53">
        <v>38687</v>
      </c>
      <c r="F190" s="53">
        <v>38777</v>
      </c>
      <c r="G190" s="53">
        <v>38869</v>
      </c>
      <c r="H190" s="53">
        <v>38961</v>
      </c>
      <c r="I190" s="53">
        <v>39052</v>
      </c>
      <c r="J190" s="53">
        <v>39142</v>
      </c>
      <c r="K190" s="53">
        <v>39234</v>
      </c>
      <c r="L190" s="53">
        <v>39326</v>
      </c>
      <c r="M190" s="53">
        <v>39417</v>
      </c>
      <c r="N190" s="53">
        <v>39508</v>
      </c>
      <c r="O190" s="53">
        <v>39600</v>
      </c>
      <c r="P190" s="53">
        <v>39692</v>
      </c>
      <c r="Q190" s="53">
        <v>39783</v>
      </c>
      <c r="R190" s="53">
        <v>39873</v>
      </c>
      <c r="S190" s="53">
        <v>39965</v>
      </c>
      <c r="T190" s="53">
        <v>40057</v>
      </c>
      <c r="U190" s="53">
        <v>40148</v>
      </c>
      <c r="V190" s="53">
        <v>40238</v>
      </c>
      <c r="W190" s="53">
        <v>40330</v>
      </c>
      <c r="X190" s="53">
        <v>40422</v>
      </c>
      <c r="Y190" s="53">
        <v>40513</v>
      </c>
      <c r="Z190" s="53">
        <v>40603</v>
      </c>
      <c r="AA190" s="53">
        <v>40695</v>
      </c>
      <c r="AB190" s="53">
        <v>40787</v>
      </c>
      <c r="AC190" s="53">
        <v>40878</v>
      </c>
      <c r="AD190" s="53">
        <v>40969</v>
      </c>
      <c r="AE190" s="53">
        <v>41061</v>
      </c>
      <c r="AF190" s="53">
        <v>41153</v>
      </c>
      <c r="AG190" s="53">
        <v>41244</v>
      </c>
      <c r="AH190" s="53">
        <v>41334</v>
      </c>
      <c r="AI190" s="53">
        <v>41426</v>
      </c>
      <c r="AJ190" s="53">
        <v>41518</v>
      </c>
      <c r="AK190" s="53">
        <v>41609</v>
      </c>
      <c r="AL190" s="53">
        <v>41699</v>
      </c>
      <c r="AM190" s="53">
        <v>41791</v>
      </c>
      <c r="AN190" s="53">
        <v>41883</v>
      </c>
      <c r="AO190" s="53">
        <v>41974</v>
      </c>
      <c r="AP190" s="53">
        <v>42064</v>
      </c>
      <c r="AQ190" s="53">
        <v>42156</v>
      </c>
      <c r="AR190" s="53">
        <v>42248</v>
      </c>
      <c r="AS190" s="53">
        <v>42339</v>
      </c>
      <c r="AT190" s="53">
        <v>42430</v>
      </c>
      <c r="AU190" s="53">
        <v>42522</v>
      </c>
      <c r="AV190" s="53">
        <v>42614</v>
      </c>
      <c r="AW190" s="53">
        <v>42705</v>
      </c>
      <c r="AX190" s="53">
        <f>AX3</f>
        <v>42795</v>
      </c>
      <c r="AY190" s="53">
        <f t="shared" ref="AY190:BR190" si="580">AY3</f>
        <v>42887</v>
      </c>
      <c r="AZ190" s="53">
        <f t="shared" si="580"/>
        <v>42979</v>
      </c>
      <c r="BA190" s="53">
        <f t="shared" si="580"/>
        <v>43070</v>
      </c>
      <c r="BB190" s="53">
        <f t="shared" si="580"/>
        <v>43160</v>
      </c>
      <c r="BC190" s="53">
        <f t="shared" si="580"/>
        <v>43252</v>
      </c>
      <c r="BD190" s="53">
        <f t="shared" si="580"/>
        <v>43344</v>
      </c>
      <c r="BE190" s="53">
        <f t="shared" si="580"/>
        <v>43435</v>
      </c>
      <c r="BF190" s="53">
        <f t="shared" si="580"/>
        <v>43525</v>
      </c>
      <c r="BG190" s="53">
        <f t="shared" si="580"/>
        <v>43617</v>
      </c>
      <c r="BH190" s="53">
        <f t="shared" si="580"/>
        <v>43709</v>
      </c>
      <c r="BI190" s="53">
        <f t="shared" si="580"/>
        <v>43800</v>
      </c>
      <c r="BJ190" s="53">
        <f t="shared" si="580"/>
        <v>43891</v>
      </c>
      <c r="BK190" s="53">
        <f t="shared" si="580"/>
        <v>43983</v>
      </c>
      <c r="BL190" s="53">
        <f t="shared" si="580"/>
        <v>44075</v>
      </c>
      <c r="BM190" s="53">
        <f t="shared" si="580"/>
        <v>44166</v>
      </c>
      <c r="BN190" s="53">
        <f t="shared" si="580"/>
        <v>44256</v>
      </c>
      <c r="BO190" s="53">
        <f t="shared" si="580"/>
        <v>44348</v>
      </c>
      <c r="BP190" s="53">
        <f t="shared" si="580"/>
        <v>44440</v>
      </c>
      <c r="BQ190" s="53">
        <f t="shared" si="580"/>
        <v>44531</v>
      </c>
      <c r="BR190" s="53">
        <f t="shared" si="580"/>
        <v>44621</v>
      </c>
      <c r="BS190" s="53">
        <f t="shared" ref="BS190:BZ190" si="581">BS3</f>
        <v>44713</v>
      </c>
      <c r="BT190" s="53">
        <f t="shared" si="581"/>
        <v>44805</v>
      </c>
      <c r="BU190" s="53">
        <f t="shared" si="581"/>
        <v>44896</v>
      </c>
      <c r="BV190" s="53">
        <f t="shared" si="581"/>
        <v>44986</v>
      </c>
      <c r="BW190" s="53">
        <f t="shared" si="581"/>
        <v>45078</v>
      </c>
      <c r="BX190" s="53">
        <f t="shared" si="581"/>
        <v>45170</v>
      </c>
      <c r="BY190" s="53">
        <f t="shared" si="581"/>
        <v>45261</v>
      </c>
      <c r="BZ190" s="53">
        <f t="shared" si="581"/>
        <v>45352</v>
      </c>
      <c r="CA190" s="53">
        <f t="shared" ref="CA190:CD190" si="582">CA3</f>
        <v>45444</v>
      </c>
      <c r="CB190" s="53">
        <f t="shared" si="582"/>
        <v>45536</v>
      </c>
      <c r="CC190" s="53">
        <f t="shared" si="582"/>
        <v>45627</v>
      </c>
      <c r="CD190" s="53">
        <f t="shared" si="582"/>
        <v>45717</v>
      </c>
      <c r="CE190" s="53">
        <v>45809</v>
      </c>
      <c r="CF190" s="53">
        <v>45901</v>
      </c>
      <c r="CG190" s="53">
        <v>45992</v>
      </c>
      <c r="CH190" s="53">
        <v>46082</v>
      </c>
      <c r="DB190" s="79"/>
    </row>
    <row r="191" spans="1:106" x14ac:dyDescent="0.3">
      <c r="A191" s="119">
        <v>2004</v>
      </c>
      <c r="B191" s="122"/>
      <c r="C191" s="121"/>
      <c r="D191" s="121"/>
      <c r="E191" s="121"/>
      <c r="F191" s="121">
        <f t="shared" ref="F191:AX191" si="583">SUM(F5:F8)</f>
        <v>238.39215744066638</v>
      </c>
      <c r="G191" s="121">
        <f t="shared" si="583"/>
        <v>238.39215744066638</v>
      </c>
      <c r="H191" s="121">
        <f t="shared" si="583"/>
        <v>238.0355209105316</v>
      </c>
      <c r="I191" s="121">
        <f t="shared" si="583"/>
        <v>238.0355209105316</v>
      </c>
      <c r="J191" s="121">
        <f t="shared" si="583"/>
        <v>238.0355209105316</v>
      </c>
      <c r="K191" s="121">
        <f t="shared" si="583"/>
        <v>238.0355209105316</v>
      </c>
      <c r="L191" s="121">
        <f t="shared" si="583"/>
        <v>238.43242182715184</v>
      </c>
      <c r="M191" s="121">
        <f t="shared" si="583"/>
        <v>238.43242182715184</v>
      </c>
      <c r="N191" s="121">
        <f t="shared" si="583"/>
        <v>238.43242182715184</v>
      </c>
      <c r="O191" s="121">
        <f t="shared" si="583"/>
        <v>238.43242182715184</v>
      </c>
      <c r="P191" s="121">
        <f t="shared" si="583"/>
        <v>238.37927362622415</v>
      </c>
      <c r="Q191" s="121">
        <f t="shared" si="583"/>
        <v>238.37927362622415</v>
      </c>
      <c r="R191" s="121">
        <f t="shared" si="583"/>
        <v>238.37927362622415</v>
      </c>
      <c r="S191" s="121">
        <f t="shared" si="583"/>
        <v>238.37927362622415</v>
      </c>
      <c r="T191" s="121">
        <f t="shared" si="583"/>
        <v>238.37927362622415</v>
      </c>
      <c r="U191" s="121">
        <f t="shared" si="583"/>
        <v>238.37927362622415</v>
      </c>
      <c r="V191" s="121">
        <f t="shared" si="583"/>
        <v>238.37927362622415</v>
      </c>
      <c r="W191" s="121">
        <f t="shared" si="583"/>
        <v>238.37927362622415</v>
      </c>
      <c r="X191" s="121">
        <f t="shared" si="583"/>
        <v>238.37927362622415</v>
      </c>
      <c r="Y191" s="121">
        <f t="shared" si="583"/>
        <v>238.37927362622415</v>
      </c>
      <c r="Z191" s="121">
        <f t="shared" si="583"/>
        <v>238.37927362622415</v>
      </c>
      <c r="AA191" s="121">
        <f t="shared" si="583"/>
        <v>238.37927362622415</v>
      </c>
      <c r="AB191" s="121">
        <f t="shared" si="583"/>
        <v>238.37927362622415</v>
      </c>
      <c r="AC191" s="121">
        <f t="shared" si="583"/>
        <v>238.37927362622415</v>
      </c>
      <c r="AD191" s="121">
        <f t="shared" si="583"/>
        <v>238.37927362622415</v>
      </c>
      <c r="AE191" s="121">
        <f t="shared" si="583"/>
        <v>238.37927362622415</v>
      </c>
      <c r="AF191" s="121">
        <f t="shared" si="583"/>
        <v>238.37927362622415</v>
      </c>
      <c r="AG191" s="121">
        <f t="shared" si="583"/>
        <v>238.37927362622415</v>
      </c>
      <c r="AH191" s="121">
        <f t="shared" si="583"/>
        <v>238.37927362622415</v>
      </c>
      <c r="AI191" s="121">
        <f t="shared" si="583"/>
        <v>238.37927362622415</v>
      </c>
      <c r="AJ191" s="121">
        <f t="shared" si="583"/>
        <v>238.37927362622415</v>
      </c>
      <c r="AK191" s="121">
        <f t="shared" si="583"/>
        <v>238.37927362622415</v>
      </c>
      <c r="AL191" s="121">
        <f t="shared" si="583"/>
        <v>238.37927362622415</v>
      </c>
      <c r="AM191" s="121">
        <f t="shared" si="583"/>
        <v>238.37927362622415</v>
      </c>
      <c r="AN191" s="121">
        <f t="shared" si="583"/>
        <v>238.37927362622415</v>
      </c>
      <c r="AO191" s="121">
        <f t="shared" si="583"/>
        <v>238.37927362622415</v>
      </c>
      <c r="AP191" s="121">
        <f t="shared" si="583"/>
        <v>238.37927362622415</v>
      </c>
      <c r="AQ191" s="121">
        <f t="shared" si="583"/>
        <v>238.37927362622415</v>
      </c>
      <c r="AR191" s="121">
        <f t="shared" si="583"/>
        <v>238.37927362622415</v>
      </c>
      <c r="AS191" s="121">
        <f t="shared" si="583"/>
        <v>238.37927362622415</v>
      </c>
      <c r="AT191" s="121">
        <f t="shared" si="583"/>
        <v>238.37927362622415</v>
      </c>
      <c r="AU191" s="121">
        <f t="shared" si="583"/>
        <v>238.37927362622415</v>
      </c>
      <c r="AV191" s="121">
        <f t="shared" si="583"/>
        <v>238.37927362622415</v>
      </c>
      <c r="AW191" s="121">
        <f t="shared" si="583"/>
        <v>238.37927362622415</v>
      </c>
      <c r="AX191" s="121">
        <f t="shared" si="583"/>
        <v>238.37927362622415</v>
      </c>
      <c r="AY191" s="121">
        <f t="shared" ref="AY191:BR191" si="584">SUM(AY5:AY8)</f>
        <v>238.37927362622415</v>
      </c>
      <c r="AZ191" s="121">
        <f t="shared" si="584"/>
        <v>238.37927362622415</v>
      </c>
      <c r="BA191" s="121">
        <f t="shared" si="584"/>
        <v>238.37927362622415</v>
      </c>
      <c r="BB191" s="121">
        <f t="shared" si="584"/>
        <v>238.37927362622415</v>
      </c>
      <c r="BC191" s="121">
        <f t="shared" si="584"/>
        <v>238.37927362622415</v>
      </c>
      <c r="BD191" s="121">
        <f t="shared" si="584"/>
        <v>238.37927362622415</v>
      </c>
      <c r="BE191" s="121">
        <f t="shared" si="584"/>
        <v>238.37927362622415</v>
      </c>
      <c r="BF191" s="121">
        <f t="shared" si="584"/>
        <v>238.37927362622415</v>
      </c>
      <c r="BG191" s="121">
        <f t="shared" si="584"/>
        <v>238.37927362622415</v>
      </c>
      <c r="BH191" s="121">
        <f t="shared" si="584"/>
        <v>238.37927362622415</v>
      </c>
      <c r="BI191" s="121">
        <f t="shared" si="584"/>
        <v>238.37927362622415</v>
      </c>
      <c r="BJ191" s="121">
        <f t="shared" si="584"/>
        <v>238.37927362622415</v>
      </c>
      <c r="BK191" s="121">
        <f t="shared" si="584"/>
        <v>238.37927362622415</v>
      </c>
      <c r="BL191" s="121">
        <f t="shared" si="584"/>
        <v>238.37927362622415</v>
      </c>
      <c r="BM191" s="121">
        <f t="shared" si="584"/>
        <v>238.37927362622415</v>
      </c>
      <c r="BN191" s="121">
        <f t="shared" si="584"/>
        <v>238.40000000000003</v>
      </c>
      <c r="BO191" s="121">
        <f t="shared" si="584"/>
        <v>238.40000000000003</v>
      </c>
      <c r="BP191" s="121">
        <f t="shared" si="584"/>
        <v>238.40000000000003</v>
      </c>
      <c r="BQ191" s="121">
        <f t="shared" si="584"/>
        <v>238.40000000000003</v>
      </c>
      <c r="BR191" s="121">
        <f t="shared" si="584"/>
        <v>238.40000000000003</v>
      </c>
      <c r="BS191" s="121">
        <f t="shared" ref="BS191:BZ191" si="585">SUM(BS5:BS8)</f>
        <v>238.40000000000003</v>
      </c>
      <c r="BT191" s="121">
        <f t="shared" si="585"/>
        <v>238.40000000000003</v>
      </c>
      <c r="BU191" s="121">
        <f t="shared" si="585"/>
        <v>238.40000000000003</v>
      </c>
      <c r="BV191" s="121">
        <f t="shared" si="585"/>
        <v>238.40000000000003</v>
      </c>
      <c r="BW191" s="121">
        <f t="shared" si="585"/>
        <v>238.40000000000003</v>
      </c>
      <c r="BX191" s="121">
        <f t="shared" si="585"/>
        <v>238.40000000000003</v>
      </c>
      <c r="BY191" s="121">
        <f t="shared" si="585"/>
        <v>238.40000000000003</v>
      </c>
      <c r="BZ191" s="121">
        <f t="shared" si="585"/>
        <v>238.40000000000003</v>
      </c>
      <c r="CA191" s="121">
        <f t="shared" ref="CA191:CD191" si="586">SUM(CA5:CA8)</f>
        <v>238.40000000000003</v>
      </c>
      <c r="CB191" s="121">
        <f t="shared" si="586"/>
        <v>238.40000000000003</v>
      </c>
      <c r="CC191" s="121">
        <f t="shared" si="586"/>
        <v>238.40000000000003</v>
      </c>
      <c r="CD191" s="121">
        <f t="shared" si="586"/>
        <v>238.40000000000003</v>
      </c>
      <c r="CE191" s="121">
        <f t="shared" ref="CE191:CH191" si="587">SUM(CE5:CE8)</f>
        <v>238.40000000000003</v>
      </c>
      <c r="CF191" s="121">
        <f t="shared" si="587"/>
        <v>0</v>
      </c>
      <c r="CG191" s="121">
        <f t="shared" si="587"/>
        <v>0</v>
      </c>
      <c r="CH191" s="121">
        <f t="shared" si="587"/>
        <v>0</v>
      </c>
      <c r="DB191" s="79"/>
    </row>
    <row r="192" spans="1:106" x14ac:dyDescent="0.3">
      <c r="A192" s="123">
        <v>2005</v>
      </c>
      <c r="B192" s="122"/>
      <c r="C192" s="122"/>
      <c r="D192" s="122"/>
      <c r="E192" s="122"/>
      <c r="F192" s="124">
        <f t="shared" ref="F192:AX192" si="588">SUM(F9:F12)</f>
        <v>216.11526728018003</v>
      </c>
      <c r="G192" s="125">
        <f t="shared" si="588"/>
        <v>215.76152608817767</v>
      </c>
      <c r="H192" s="125">
        <f t="shared" si="588"/>
        <v>215.4463831483294</v>
      </c>
      <c r="I192" s="125">
        <f t="shared" si="588"/>
        <v>215.4463831483294</v>
      </c>
      <c r="J192" s="125">
        <f t="shared" si="588"/>
        <v>215.4463831483294</v>
      </c>
      <c r="K192" s="125">
        <f t="shared" si="588"/>
        <v>215.4463831483294</v>
      </c>
      <c r="L192" s="125">
        <f t="shared" si="588"/>
        <v>216.44067262822145</v>
      </c>
      <c r="M192" s="125">
        <f t="shared" si="588"/>
        <v>216.44067262822145</v>
      </c>
      <c r="N192" s="125">
        <f t="shared" si="588"/>
        <v>216.44067262822145</v>
      </c>
      <c r="O192" s="125">
        <f t="shared" si="588"/>
        <v>216.44067262822145</v>
      </c>
      <c r="P192" s="125">
        <f t="shared" si="588"/>
        <v>216.53412810072084</v>
      </c>
      <c r="Q192" s="125">
        <f t="shared" si="588"/>
        <v>216.53412810072084</v>
      </c>
      <c r="R192" s="125">
        <f t="shared" si="588"/>
        <v>216.53412810072084</v>
      </c>
      <c r="S192" s="125">
        <f t="shared" si="588"/>
        <v>216.53412810072084</v>
      </c>
      <c r="T192" s="125">
        <f t="shared" si="588"/>
        <v>216.53412810072084</v>
      </c>
      <c r="U192" s="125">
        <f t="shared" si="588"/>
        <v>216.53412810072084</v>
      </c>
      <c r="V192" s="125">
        <f t="shared" si="588"/>
        <v>216.53412810072084</v>
      </c>
      <c r="W192" s="125">
        <f t="shared" si="588"/>
        <v>216.50627350721115</v>
      </c>
      <c r="X192" s="125">
        <f t="shared" si="588"/>
        <v>216.53716498604618</v>
      </c>
      <c r="Y192" s="125">
        <f t="shared" si="588"/>
        <v>216.53716498604618</v>
      </c>
      <c r="Z192" s="125">
        <f t="shared" si="588"/>
        <v>216.53716498604618</v>
      </c>
      <c r="AA192" s="125">
        <f t="shared" si="588"/>
        <v>216.53716498604618</v>
      </c>
      <c r="AB192" s="125">
        <f t="shared" si="588"/>
        <v>216.54160213671963</v>
      </c>
      <c r="AC192" s="125">
        <f t="shared" si="588"/>
        <v>216.54160213671963</v>
      </c>
      <c r="AD192" s="125">
        <f t="shared" si="588"/>
        <v>216.54160213671963</v>
      </c>
      <c r="AE192" s="125">
        <f t="shared" si="588"/>
        <v>216.54160213671963</v>
      </c>
      <c r="AF192" s="125">
        <f t="shared" si="588"/>
        <v>216.54160213671963</v>
      </c>
      <c r="AG192" s="125">
        <f t="shared" si="588"/>
        <v>216.54160213671963</v>
      </c>
      <c r="AH192" s="125">
        <f t="shared" si="588"/>
        <v>216.54160213671963</v>
      </c>
      <c r="AI192" s="125">
        <f t="shared" si="588"/>
        <v>216.54160213671963</v>
      </c>
      <c r="AJ192" s="125">
        <f t="shared" si="588"/>
        <v>216.54160213671963</v>
      </c>
      <c r="AK192" s="125">
        <f t="shared" si="588"/>
        <v>216.54160213671963</v>
      </c>
      <c r="AL192" s="125">
        <f t="shared" si="588"/>
        <v>216.54160213671963</v>
      </c>
      <c r="AM192" s="125">
        <f t="shared" si="588"/>
        <v>216.54160213671963</v>
      </c>
      <c r="AN192" s="125">
        <f t="shared" si="588"/>
        <v>216.54160213671963</v>
      </c>
      <c r="AO192" s="125">
        <f t="shared" si="588"/>
        <v>216.54160213671963</v>
      </c>
      <c r="AP192" s="125">
        <f t="shared" si="588"/>
        <v>216.54160213671963</v>
      </c>
      <c r="AQ192" s="125">
        <f t="shared" si="588"/>
        <v>216.54160213671963</v>
      </c>
      <c r="AR192" s="125">
        <f t="shared" si="588"/>
        <v>216.54160213671963</v>
      </c>
      <c r="AS192" s="125">
        <f t="shared" si="588"/>
        <v>216.54160213671963</v>
      </c>
      <c r="AT192" s="125">
        <f t="shared" si="588"/>
        <v>216.54160213671963</v>
      </c>
      <c r="AU192" s="125">
        <f t="shared" si="588"/>
        <v>216.54160213671963</v>
      </c>
      <c r="AV192" s="125">
        <f t="shared" si="588"/>
        <v>216.54160213671963</v>
      </c>
      <c r="AW192" s="125">
        <f t="shared" si="588"/>
        <v>216.54160213671963</v>
      </c>
      <c r="AX192" s="125">
        <f t="shared" si="588"/>
        <v>216.54160213671963</v>
      </c>
      <c r="AY192" s="125">
        <f t="shared" ref="AY192:BR192" si="589">SUM(AY9:AY12)</f>
        <v>216.54160213671963</v>
      </c>
      <c r="AZ192" s="125">
        <f t="shared" si="589"/>
        <v>216.54160213671963</v>
      </c>
      <c r="BA192" s="125">
        <f t="shared" si="589"/>
        <v>216.54160213671963</v>
      </c>
      <c r="BB192" s="125">
        <f t="shared" si="589"/>
        <v>216.54160213671963</v>
      </c>
      <c r="BC192" s="125">
        <f t="shared" si="589"/>
        <v>216.54160213671963</v>
      </c>
      <c r="BD192" s="125">
        <f t="shared" si="589"/>
        <v>216.54160213671963</v>
      </c>
      <c r="BE192" s="125">
        <f t="shared" si="589"/>
        <v>216.54160213671963</v>
      </c>
      <c r="BF192" s="125">
        <f t="shared" si="589"/>
        <v>216.54160213671963</v>
      </c>
      <c r="BG192" s="125">
        <f t="shared" si="589"/>
        <v>216.54160213671963</v>
      </c>
      <c r="BH192" s="125">
        <f t="shared" si="589"/>
        <v>216.54160213671963</v>
      </c>
      <c r="BI192" s="125">
        <f t="shared" si="589"/>
        <v>216.54160213671963</v>
      </c>
      <c r="BJ192" s="125">
        <f t="shared" si="589"/>
        <v>216.54160213671963</v>
      </c>
      <c r="BK192" s="125">
        <f t="shared" si="589"/>
        <v>216.54160213671963</v>
      </c>
      <c r="BL192" s="125">
        <f t="shared" si="589"/>
        <v>216.54160213671963</v>
      </c>
      <c r="BM192" s="125">
        <f t="shared" si="589"/>
        <v>216.54160213671963</v>
      </c>
      <c r="BN192" s="125">
        <f t="shared" si="589"/>
        <v>216.52999999999997</v>
      </c>
      <c r="BO192" s="125">
        <f t="shared" si="589"/>
        <v>216.52999999999997</v>
      </c>
      <c r="BP192" s="125">
        <f t="shared" si="589"/>
        <v>216.52999999999997</v>
      </c>
      <c r="BQ192" s="125">
        <f t="shared" si="589"/>
        <v>216.52999999999997</v>
      </c>
      <c r="BR192" s="125">
        <f t="shared" si="589"/>
        <v>216.52999999999997</v>
      </c>
      <c r="BS192" s="125">
        <f t="shared" ref="BS192:BZ192" si="590">SUM(BS9:BS12)</f>
        <v>216.52999999999997</v>
      </c>
      <c r="BT192" s="125">
        <f t="shared" si="590"/>
        <v>216.52999999999997</v>
      </c>
      <c r="BU192" s="125">
        <f t="shared" si="590"/>
        <v>216.52999999999997</v>
      </c>
      <c r="BV192" s="125">
        <f t="shared" si="590"/>
        <v>216.52999999999997</v>
      </c>
      <c r="BW192" s="125">
        <f t="shared" si="590"/>
        <v>216.52999999999997</v>
      </c>
      <c r="BX192" s="125">
        <f t="shared" si="590"/>
        <v>216.52999999999997</v>
      </c>
      <c r="BY192" s="125">
        <f t="shared" si="590"/>
        <v>216.52999999999997</v>
      </c>
      <c r="BZ192" s="125">
        <f t="shared" si="590"/>
        <v>216.52999999999997</v>
      </c>
      <c r="CA192" s="125">
        <f t="shared" ref="CA192:CD192" si="591">SUM(CA9:CA12)</f>
        <v>216.52999999999997</v>
      </c>
      <c r="CB192" s="125">
        <f t="shared" si="591"/>
        <v>216.52999999999997</v>
      </c>
      <c r="CC192" s="125">
        <f t="shared" si="591"/>
        <v>216.52999999999997</v>
      </c>
      <c r="CD192" s="125">
        <f t="shared" si="591"/>
        <v>216.52999999999997</v>
      </c>
      <c r="CE192" s="125">
        <f t="shared" ref="CE192:CH192" si="592">SUM(CE9:CE12)</f>
        <v>216.52999999999997</v>
      </c>
      <c r="CF192" s="125">
        <f t="shared" si="592"/>
        <v>0</v>
      </c>
      <c r="CG192" s="125">
        <f t="shared" si="592"/>
        <v>0</v>
      </c>
      <c r="CH192" s="125">
        <f t="shared" si="592"/>
        <v>0</v>
      </c>
      <c r="DB192" s="79"/>
    </row>
    <row r="193" spans="1:106" x14ac:dyDescent="0.3">
      <c r="A193" s="123">
        <v>2006</v>
      </c>
      <c r="B193" s="122"/>
      <c r="C193" s="122"/>
      <c r="D193" s="122"/>
      <c r="E193" s="122"/>
      <c r="F193" s="126"/>
      <c r="G193" s="121"/>
      <c r="H193" s="121"/>
      <c r="I193" s="121"/>
      <c r="J193" s="124">
        <f t="shared" ref="J193:AX193" si="593">SUM(J13:J16)</f>
        <v>196.39190556797558</v>
      </c>
      <c r="K193" s="125">
        <f t="shared" si="593"/>
        <v>196.39513817818494</v>
      </c>
      <c r="L193" s="125">
        <f t="shared" si="593"/>
        <v>196.81639021344677</v>
      </c>
      <c r="M193" s="125">
        <f t="shared" si="593"/>
        <v>196.81639021344677</v>
      </c>
      <c r="N193" s="125">
        <f t="shared" si="593"/>
        <v>196.81639021344677</v>
      </c>
      <c r="O193" s="125">
        <f t="shared" si="593"/>
        <v>196.81639021344677</v>
      </c>
      <c r="P193" s="125">
        <f t="shared" si="593"/>
        <v>196.95941644881071</v>
      </c>
      <c r="Q193" s="125">
        <f t="shared" si="593"/>
        <v>196.95941644881071</v>
      </c>
      <c r="R193" s="125">
        <f t="shared" si="593"/>
        <v>196.95941644881071</v>
      </c>
      <c r="S193" s="125">
        <f t="shared" si="593"/>
        <v>196.95941644881071</v>
      </c>
      <c r="T193" s="125">
        <f t="shared" si="593"/>
        <v>197.23163091842721</v>
      </c>
      <c r="U193" s="125">
        <f t="shared" si="593"/>
        <v>197.23163091842721</v>
      </c>
      <c r="V193" s="125">
        <f t="shared" si="593"/>
        <v>197.23163091842721</v>
      </c>
      <c r="W193" s="125">
        <f t="shared" si="593"/>
        <v>197.24363951032166</v>
      </c>
      <c r="X193" s="125">
        <f t="shared" si="593"/>
        <v>197.24363951032166</v>
      </c>
      <c r="Y193" s="125">
        <f t="shared" si="593"/>
        <v>197.24363951032166</v>
      </c>
      <c r="Z193" s="125">
        <f t="shared" si="593"/>
        <v>197.24363951032166</v>
      </c>
      <c r="AA193" s="125">
        <f t="shared" si="593"/>
        <v>197.24363951032166</v>
      </c>
      <c r="AB193" s="125">
        <f t="shared" si="593"/>
        <v>197.24562918016613</v>
      </c>
      <c r="AC193" s="125">
        <f t="shared" si="593"/>
        <v>197.24562918016613</v>
      </c>
      <c r="AD193" s="125">
        <f t="shared" si="593"/>
        <v>197.24562918016613</v>
      </c>
      <c r="AE193" s="125">
        <f t="shared" si="593"/>
        <v>197.24562918016613</v>
      </c>
      <c r="AF193" s="125">
        <f t="shared" si="593"/>
        <v>197.24562918016613</v>
      </c>
      <c r="AG193" s="125">
        <f t="shared" si="593"/>
        <v>197.24562918016613</v>
      </c>
      <c r="AH193" s="125">
        <f t="shared" si="593"/>
        <v>197.24562918016613</v>
      </c>
      <c r="AI193" s="125">
        <f t="shared" si="593"/>
        <v>197.24562918016613</v>
      </c>
      <c r="AJ193" s="125">
        <f t="shared" si="593"/>
        <v>197.24562918016613</v>
      </c>
      <c r="AK193" s="125">
        <f t="shared" si="593"/>
        <v>197.24562918016613</v>
      </c>
      <c r="AL193" s="125">
        <f t="shared" si="593"/>
        <v>197.24562918016613</v>
      </c>
      <c r="AM193" s="125">
        <f t="shared" si="593"/>
        <v>197.24562918016613</v>
      </c>
      <c r="AN193" s="125">
        <f t="shared" si="593"/>
        <v>197.24562918016613</v>
      </c>
      <c r="AO193" s="125">
        <f t="shared" si="593"/>
        <v>197.24562918016613</v>
      </c>
      <c r="AP193" s="125">
        <f t="shared" si="593"/>
        <v>197.24562918016613</v>
      </c>
      <c r="AQ193" s="125">
        <f t="shared" si="593"/>
        <v>197.24562918016613</v>
      </c>
      <c r="AR193" s="125">
        <f t="shared" si="593"/>
        <v>197.24562918016613</v>
      </c>
      <c r="AS193" s="125">
        <f t="shared" si="593"/>
        <v>197.24562918016613</v>
      </c>
      <c r="AT193" s="125">
        <f t="shared" si="593"/>
        <v>197.24562918016613</v>
      </c>
      <c r="AU193" s="125">
        <f t="shared" si="593"/>
        <v>197.24562918016613</v>
      </c>
      <c r="AV193" s="125">
        <f t="shared" si="593"/>
        <v>197.24562918016613</v>
      </c>
      <c r="AW193" s="125">
        <f t="shared" si="593"/>
        <v>197.24562918016613</v>
      </c>
      <c r="AX193" s="125">
        <f t="shared" si="593"/>
        <v>197.24562918016613</v>
      </c>
      <c r="AY193" s="125">
        <f t="shared" ref="AY193:BR193" si="594">SUM(AY13:AY16)</f>
        <v>197.24562918016613</v>
      </c>
      <c r="AZ193" s="125">
        <f t="shared" si="594"/>
        <v>197.24562918016613</v>
      </c>
      <c r="BA193" s="125">
        <f t="shared" si="594"/>
        <v>197.24562918016613</v>
      </c>
      <c r="BB193" s="125">
        <f t="shared" si="594"/>
        <v>197.24562918016613</v>
      </c>
      <c r="BC193" s="125">
        <f t="shared" si="594"/>
        <v>197.24562918016613</v>
      </c>
      <c r="BD193" s="125">
        <f t="shared" si="594"/>
        <v>197.24562918016613</v>
      </c>
      <c r="BE193" s="125">
        <f t="shared" si="594"/>
        <v>197.24562918016613</v>
      </c>
      <c r="BF193" s="125">
        <f t="shared" si="594"/>
        <v>197.24562918016613</v>
      </c>
      <c r="BG193" s="125">
        <f t="shared" si="594"/>
        <v>197.24562918016613</v>
      </c>
      <c r="BH193" s="125">
        <f t="shared" si="594"/>
        <v>197.24562918016613</v>
      </c>
      <c r="BI193" s="125">
        <f t="shared" si="594"/>
        <v>197.24562918016613</v>
      </c>
      <c r="BJ193" s="125">
        <f t="shared" si="594"/>
        <v>197.24562918016613</v>
      </c>
      <c r="BK193" s="125">
        <f t="shared" si="594"/>
        <v>197.24562918016613</v>
      </c>
      <c r="BL193" s="125">
        <f t="shared" si="594"/>
        <v>197.24562918016613</v>
      </c>
      <c r="BM193" s="125">
        <f t="shared" si="594"/>
        <v>197.24562918016613</v>
      </c>
      <c r="BN193" s="125">
        <f t="shared" si="594"/>
        <v>197.2</v>
      </c>
      <c r="BO193" s="125">
        <f t="shared" si="594"/>
        <v>197.2</v>
      </c>
      <c r="BP193" s="125">
        <f t="shared" si="594"/>
        <v>197.2</v>
      </c>
      <c r="BQ193" s="125">
        <f t="shared" si="594"/>
        <v>197.2</v>
      </c>
      <c r="BR193" s="125">
        <f t="shared" si="594"/>
        <v>197.2</v>
      </c>
      <c r="BS193" s="125">
        <f t="shared" ref="BS193:BZ193" si="595">SUM(BS13:BS16)</f>
        <v>197.2</v>
      </c>
      <c r="BT193" s="125">
        <f t="shared" si="595"/>
        <v>197.2</v>
      </c>
      <c r="BU193" s="125">
        <f t="shared" si="595"/>
        <v>197.2</v>
      </c>
      <c r="BV193" s="125">
        <f t="shared" si="595"/>
        <v>197.2</v>
      </c>
      <c r="BW193" s="125">
        <f t="shared" si="595"/>
        <v>197.2</v>
      </c>
      <c r="BX193" s="125">
        <f t="shared" si="595"/>
        <v>197.2</v>
      </c>
      <c r="BY193" s="125">
        <f t="shared" si="595"/>
        <v>197.2</v>
      </c>
      <c r="BZ193" s="125">
        <f t="shared" si="595"/>
        <v>197.2</v>
      </c>
      <c r="CA193" s="125">
        <f t="shared" ref="CA193:CD193" si="596">SUM(CA13:CA16)</f>
        <v>197.2</v>
      </c>
      <c r="CB193" s="125">
        <f t="shared" si="596"/>
        <v>197.2</v>
      </c>
      <c r="CC193" s="125">
        <f t="shared" si="596"/>
        <v>197.2</v>
      </c>
      <c r="CD193" s="125">
        <f t="shared" si="596"/>
        <v>197.2</v>
      </c>
      <c r="CE193" s="125">
        <f t="shared" ref="CE193:CH193" si="597">SUM(CE13:CE16)</f>
        <v>197.2</v>
      </c>
      <c r="CF193" s="125">
        <f t="shared" si="597"/>
        <v>0</v>
      </c>
      <c r="CG193" s="125">
        <f t="shared" si="597"/>
        <v>0</v>
      </c>
      <c r="CH193" s="125">
        <f t="shared" si="597"/>
        <v>0</v>
      </c>
      <c r="DB193" s="79"/>
    </row>
    <row r="194" spans="1:106" x14ac:dyDescent="0.3">
      <c r="A194" s="123">
        <v>2007</v>
      </c>
      <c r="B194" s="122"/>
      <c r="C194" s="122"/>
      <c r="D194" s="122"/>
      <c r="E194" s="122"/>
      <c r="F194" s="126"/>
      <c r="G194" s="122"/>
      <c r="H194" s="122"/>
      <c r="I194" s="122"/>
      <c r="J194" s="126"/>
      <c r="K194" s="121"/>
      <c r="L194" s="121"/>
      <c r="M194" s="121"/>
      <c r="N194" s="124">
        <f t="shared" ref="N194:AX194" si="598">SUM(N17:N20)</f>
        <v>185.90234189629894</v>
      </c>
      <c r="O194" s="125">
        <f t="shared" si="598"/>
        <v>185.53478698484696</v>
      </c>
      <c r="P194" s="125">
        <f t="shared" si="598"/>
        <v>185.90697793928601</v>
      </c>
      <c r="Q194" s="125">
        <f t="shared" si="598"/>
        <v>185.90697793928601</v>
      </c>
      <c r="R194" s="125">
        <f t="shared" si="598"/>
        <v>185.90697793928601</v>
      </c>
      <c r="S194" s="125">
        <f t="shared" si="598"/>
        <v>185.90697793928601</v>
      </c>
      <c r="T194" s="125">
        <f t="shared" si="598"/>
        <v>186.01817806242229</v>
      </c>
      <c r="U194" s="125">
        <f t="shared" si="598"/>
        <v>186.01817806242229</v>
      </c>
      <c r="V194" s="125">
        <f t="shared" si="598"/>
        <v>186.01817806242229</v>
      </c>
      <c r="W194" s="125">
        <f t="shared" si="598"/>
        <v>186.03239624239734</v>
      </c>
      <c r="X194" s="125">
        <f t="shared" si="598"/>
        <v>186.03239648758466</v>
      </c>
      <c r="Y194" s="125">
        <f t="shared" si="598"/>
        <v>186.03239648758466</v>
      </c>
      <c r="Z194" s="125">
        <f t="shared" si="598"/>
        <v>186.03239648758466</v>
      </c>
      <c r="AA194" s="125">
        <f t="shared" si="598"/>
        <v>186.03239648758466</v>
      </c>
      <c r="AB194" s="125">
        <f t="shared" si="598"/>
        <v>186.01833036071702</v>
      </c>
      <c r="AC194" s="125">
        <f t="shared" si="598"/>
        <v>186.01833036071702</v>
      </c>
      <c r="AD194" s="125">
        <f t="shared" si="598"/>
        <v>186.01833036071702</v>
      </c>
      <c r="AE194" s="125">
        <f t="shared" si="598"/>
        <v>185.97171517397095</v>
      </c>
      <c r="AF194" s="125">
        <f t="shared" si="598"/>
        <v>185.97171517397095</v>
      </c>
      <c r="AG194" s="125">
        <f t="shared" si="598"/>
        <v>185.97171517397095</v>
      </c>
      <c r="AH194" s="125">
        <f t="shared" si="598"/>
        <v>185.97171517397095</v>
      </c>
      <c r="AI194" s="125">
        <f t="shared" si="598"/>
        <v>185.97171517397095</v>
      </c>
      <c r="AJ194" s="125">
        <f t="shared" si="598"/>
        <v>185.97171517397095</v>
      </c>
      <c r="AK194" s="125">
        <f t="shared" si="598"/>
        <v>185.97171517397095</v>
      </c>
      <c r="AL194" s="125">
        <f t="shared" si="598"/>
        <v>185.97171517397089</v>
      </c>
      <c r="AM194" s="125">
        <f t="shared" si="598"/>
        <v>185.97171517397089</v>
      </c>
      <c r="AN194" s="125">
        <f t="shared" si="598"/>
        <v>185.97171517397089</v>
      </c>
      <c r="AO194" s="125">
        <f t="shared" si="598"/>
        <v>185.97171517397089</v>
      </c>
      <c r="AP194" s="125">
        <f t="shared" si="598"/>
        <v>185.97171517397089</v>
      </c>
      <c r="AQ194" s="125">
        <f t="shared" si="598"/>
        <v>185.97171517397089</v>
      </c>
      <c r="AR194" s="125">
        <f t="shared" si="598"/>
        <v>185.97171517397089</v>
      </c>
      <c r="AS194" s="125">
        <f t="shared" si="598"/>
        <v>185.97171517397089</v>
      </c>
      <c r="AT194" s="125">
        <f t="shared" si="598"/>
        <v>185.97171517397089</v>
      </c>
      <c r="AU194" s="125">
        <f t="shared" si="598"/>
        <v>185.97171517397089</v>
      </c>
      <c r="AV194" s="125">
        <f t="shared" si="598"/>
        <v>185.97171517397089</v>
      </c>
      <c r="AW194" s="125">
        <f t="shared" si="598"/>
        <v>185.97171517397089</v>
      </c>
      <c r="AX194" s="125">
        <f t="shared" si="598"/>
        <v>185.97171517397089</v>
      </c>
      <c r="AY194" s="125">
        <f t="shared" ref="AY194:BR194" si="599">SUM(AY17:AY20)</f>
        <v>185.97171517397089</v>
      </c>
      <c r="AZ194" s="125">
        <f t="shared" si="599"/>
        <v>185.97171517397089</v>
      </c>
      <c r="BA194" s="125">
        <f t="shared" si="599"/>
        <v>185.97171517397089</v>
      </c>
      <c r="BB194" s="125">
        <f t="shared" si="599"/>
        <v>185.97171517397089</v>
      </c>
      <c r="BC194" s="125">
        <f t="shared" si="599"/>
        <v>185.97171517397089</v>
      </c>
      <c r="BD194" s="125">
        <f t="shared" si="599"/>
        <v>185.97171517397089</v>
      </c>
      <c r="BE194" s="125">
        <f t="shared" si="599"/>
        <v>185.97171517397089</v>
      </c>
      <c r="BF194" s="125">
        <f t="shared" si="599"/>
        <v>185.97171517397089</v>
      </c>
      <c r="BG194" s="125">
        <f t="shared" si="599"/>
        <v>185.97171517397089</v>
      </c>
      <c r="BH194" s="125">
        <f t="shared" si="599"/>
        <v>185.97171517397089</v>
      </c>
      <c r="BI194" s="125">
        <f t="shared" si="599"/>
        <v>185.97171517397089</v>
      </c>
      <c r="BJ194" s="125">
        <f t="shared" si="599"/>
        <v>185.97171517397089</v>
      </c>
      <c r="BK194" s="125">
        <f t="shared" si="599"/>
        <v>185.97171517397089</v>
      </c>
      <c r="BL194" s="125">
        <f t="shared" si="599"/>
        <v>185.97171517397089</v>
      </c>
      <c r="BM194" s="125">
        <f t="shared" si="599"/>
        <v>185.97171517397089</v>
      </c>
      <c r="BN194" s="125">
        <f t="shared" si="599"/>
        <v>185.99</v>
      </c>
      <c r="BO194" s="125">
        <f t="shared" si="599"/>
        <v>185.99</v>
      </c>
      <c r="BP194" s="125">
        <f t="shared" si="599"/>
        <v>185.99</v>
      </c>
      <c r="BQ194" s="125">
        <f t="shared" si="599"/>
        <v>185.99</v>
      </c>
      <c r="BR194" s="125">
        <f t="shared" si="599"/>
        <v>185.99</v>
      </c>
      <c r="BS194" s="125">
        <f t="shared" ref="BS194:BZ194" si="600">SUM(BS17:BS20)</f>
        <v>185.99</v>
      </c>
      <c r="BT194" s="125">
        <f t="shared" si="600"/>
        <v>185.99</v>
      </c>
      <c r="BU194" s="125">
        <f t="shared" si="600"/>
        <v>185.99</v>
      </c>
      <c r="BV194" s="125">
        <f t="shared" si="600"/>
        <v>185.99</v>
      </c>
      <c r="BW194" s="125">
        <f t="shared" si="600"/>
        <v>185.99</v>
      </c>
      <c r="BX194" s="125">
        <f t="shared" si="600"/>
        <v>185.99</v>
      </c>
      <c r="BY194" s="125">
        <f t="shared" si="600"/>
        <v>185.99</v>
      </c>
      <c r="BZ194" s="125">
        <f t="shared" si="600"/>
        <v>185.99</v>
      </c>
      <c r="CA194" s="125">
        <f t="shared" ref="CA194:CD194" si="601">SUM(CA17:CA20)</f>
        <v>185.99</v>
      </c>
      <c r="CB194" s="125">
        <f t="shared" si="601"/>
        <v>185.99</v>
      </c>
      <c r="CC194" s="125">
        <f t="shared" si="601"/>
        <v>185.99</v>
      </c>
      <c r="CD194" s="125">
        <f t="shared" si="601"/>
        <v>185.99</v>
      </c>
      <c r="CE194" s="125">
        <f t="shared" ref="CE194:CH194" si="602">SUM(CE17:CE20)</f>
        <v>185.99</v>
      </c>
      <c r="CF194" s="125">
        <f t="shared" si="602"/>
        <v>0</v>
      </c>
      <c r="CG194" s="125">
        <f t="shared" si="602"/>
        <v>0</v>
      </c>
      <c r="CH194" s="125">
        <f t="shared" si="602"/>
        <v>0</v>
      </c>
      <c r="DB194" s="79"/>
    </row>
    <row r="195" spans="1:106" x14ac:dyDescent="0.3">
      <c r="A195" s="123">
        <v>2008</v>
      </c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5"/>
      <c r="P195" s="125"/>
      <c r="Q195" s="125"/>
      <c r="R195" s="124">
        <f t="shared" ref="R195:AX195" si="603">SUM(R21:R24)</f>
        <v>176.97886343476307</v>
      </c>
      <c r="S195" s="125">
        <f t="shared" si="603"/>
        <v>176.42553128111388</v>
      </c>
      <c r="T195" s="125">
        <f t="shared" si="603"/>
        <v>176.94042121363128</v>
      </c>
      <c r="U195" s="125">
        <f t="shared" si="603"/>
        <v>176.94042121363128</v>
      </c>
      <c r="V195" s="125">
        <f t="shared" si="603"/>
        <v>176.94042121363128</v>
      </c>
      <c r="W195" s="125">
        <f t="shared" si="603"/>
        <v>176.95977010911696</v>
      </c>
      <c r="X195" s="125">
        <f t="shared" si="603"/>
        <v>176.95857935095177</v>
      </c>
      <c r="Y195" s="125">
        <f t="shared" si="603"/>
        <v>176.95857935095177</v>
      </c>
      <c r="Z195" s="125">
        <f t="shared" si="603"/>
        <v>176.95857935095177</v>
      </c>
      <c r="AA195" s="125">
        <f t="shared" si="603"/>
        <v>176.95857935095177</v>
      </c>
      <c r="AB195" s="125">
        <f t="shared" si="603"/>
        <v>177.04712290834843</v>
      </c>
      <c r="AC195" s="125">
        <f t="shared" si="603"/>
        <v>177.04712290834843</v>
      </c>
      <c r="AD195" s="125">
        <f t="shared" si="603"/>
        <v>177.04712290834843</v>
      </c>
      <c r="AE195" s="125">
        <f t="shared" si="603"/>
        <v>177.03309121547531</v>
      </c>
      <c r="AF195" s="125">
        <f t="shared" si="603"/>
        <v>177.03309121547531</v>
      </c>
      <c r="AG195" s="125">
        <f t="shared" si="603"/>
        <v>177.03309121547531</v>
      </c>
      <c r="AH195" s="125">
        <f t="shared" si="603"/>
        <v>177.03309121547531</v>
      </c>
      <c r="AI195" s="125">
        <f t="shared" si="603"/>
        <v>176.9939817856941</v>
      </c>
      <c r="AJ195" s="125">
        <f t="shared" si="603"/>
        <v>176.9939817856941</v>
      </c>
      <c r="AK195" s="125">
        <f t="shared" si="603"/>
        <v>176.9939817856941</v>
      </c>
      <c r="AL195" s="125">
        <f t="shared" si="603"/>
        <v>176.99398178569413</v>
      </c>
      <c r="AM195" s="125">
        <f t="shared" si="603"/>
        <v>177.02905232997648</v>
      </c>
      <c r="AN195" s="125">
        <f t="shared" si="603"/>
        <v>177.02947200879044</v>
      </c>
      <c r="AO195" s="125">
        <f t="shared" si="603"/>
        <v>177.02947200879044</v>
      </c>
      <c r="AP195" s="125">
        <f t="shared" si="603"/>
        <v>177.02947200879044</v>
      </c>
      <c r="AQ195" s="125">
        <f t="shared" si="603"/>
        <v>177.70704879755044</v>
      </c>
      <c r="AR195" s="125">
        <f t="shared" si="603"/>
        <v>177.70650579700785</v>
      </c>
      <c r="AS195" s="125">
        <f t="shared" si="603"/>
        <v>177.70650579700785</v>
      </c>
      <c r="AT195" s="125">
        <f t="shared" si="603"/>
        <v>177.70650579700785</v>
      </c>
      <c r="AU195" s="125">
        <f t="shared" si="603"/>
        <v>177.70650579700785</v>
      </c>
      <c r="AV195" s="125">
        <f t="shared" si="603"/>
        <v>177.70650579700785</v>
      </c>
      <c r="AW195" s="125">
        <f t="shared" si="603"/>
        <v>177.70650579700785</v>
      </c>
      <c r="AX195" s="125">
        <f t="shared" si="603"/>
        <v>177.70650579700785</v>
      </c>
      <c r="AY195" s="125">
        <f t="shared" ref="AY195:BR195" si="604">SUM(AY21:AY24)</f>
        <v>177.54931736156954</v>
      </c>
      <c r="AZ195" s="125">
        <f t="shared" si="604"/>
        <v>177.54931736156954</v>
      </c>
      <c r="BA195" s="125">
        <f t="shared" si="604"/>
        <v>177.54931736156954</v>
      </c>
      <c r="BB195" s="125">
        <f t="shared" si="604"/>
        <v>177.54931736156954</v>
      </c>
      <c r="BC195" s="125">
        <f t="shared" si="604"/>
        <v>177.54931736156954</v>
      </c>
      <c r="BD195" s="125">
        <f t="shared" si="604"/>
        <v>177.54931736156954</v>
      </c>
      <c r="BE195" s="125">
        <f t="shared" si="604"/>
        <v>177.54931736156954</v>
      </c>
      <c r="BF195" s="125">
        <f t="shared" si="604"/>
        <v>177.54931736156954</v>
      </c>
      <c r="BG195" s="125">
        <f t="shared" si="604"/>
        <v>177.54931736156954</v>
      </c>
      <c r="BH195" s="125">
        <f t="shared" si="604"/>
        <v>177.54931736156954</v>
      </c>
      <c r="BI195" s="125">
        <f t="shared" si="604"/>
        <v>177.54931736156954</v>
      </c>
      <c r="BJ195" s="125">
        <f t="shared" si="604"/>
        <v>177.54931736156954</v>
      </c>
      <c r="BK195" s="125">
        <f t="shared" si="604"/>
        <v>177.54931736156954</v>
      </c>
      <c r="BL195" s="125">
        <f t="shared" si="604"/>
        <v>177.54931736156954</v>
      </c>
      <c r="BM195" s="125">
        <f t="shared" si="604"/>
        <v>177.54931736156954</v>
      </c>
      <c r="BN195" s="125">
        <f t="shared" si="604"/>
        <v>177.59000000000003</v>
      </c>
      <c r="BO195" s="125">
        <f t="shared" si="604"/>
        <v>177.8</v>
      </c>
      <c r="BP195" s="125">
        <f t="shared" si="604"/>
        <v>177.64999999999998</v>
      </c>
      <c r="BQ195" s="125">
        <f t="shared" si="604"/>
        <v>177.64999999999998</v>
      </c>
      <c r="BR195" s="125">
        <f t="shared" si="604"/>
        <v>177.64999999999998</v>
      </c>
      <c r="BS195" s="125">
        <f t="shared" ref="BS195:BZ195" si="605">SUM(BS21:BS24)</f>
        <v>177.64999999999998</v>
      </c>
      <c r="BT195" s="125">
        <f t="shared" si="605"/>
        <v>177.64999999999998</v>
      </c>
      <c r="BU195" s="125">
        <f t="shared" si="605"/>
        <v>177.64999999999998</v>
      </c>
      <c r="BV195" s="125">
        <f t="shared" si="605"/>
        <v>177.64999999999998</v>
      </c>
      <c r="BW195" s="125">
        <f t="shared" si="605"/>
        <v>177.62</v>
      </c>
      <c r="BX195" s="125">
        <f t="shared" si="605"/>
        <v>177.62</v>
      </c>
      <c r="BY195" s="125">
        <f t="shared" si="605"/>
        <v>177.62</v>
      </c>
      <c r="BZ195" s="125">
        <f t="shared" si="605"/>
        <v>177.62</v>
      </c>
      <c r="CA195" s="125">
        <f t="shared" ref="CA195:CD195" si="606">SUM(CA21:CA24)</f>
        <v>177.62</v>
      </c>
      <c r="CB195" s="125">
        <f t="shared" si="606"/>
        <v>177.62</v>
      </c>
      <c r="CC195" s="125">
        <f t="shared" si="606"/>
        <v>177.62</v>
      </c>
      <c r="CD195" s="125">
        <f t="shared" si="606"/>
        <v>177.62</v>
      </c>
      <c r="CE195" s="125">
        <f t="shared" ref="CE195:CH195" si="607">SUM(CE21:CE24)</f>
        <v>177.62</v>
      </c>
      <c r="CF195" s="125">
        <f t="shared" si="607"/>
        <v>0</v>
      </c>
      <c r="CG195" s="125">
        <f t="shared" si="607"/>
        <v>0</v>
      </c>
      <c r="CH195" s="125">
        <f t="shared" si="607"/>
        <v>0</v>
      </c>
      <c r="DB195" s="79"/>
    </row>
    <row r="196" spans="1:106" x14ac:dyDescent="0.3">
      <c r="A196" s="119">
        <v>2009</v>
      </c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5"/>
      <c r="T196" s="125"/>
      <c r="U196" s="125"/>
      <c r="V196" s="124">
        <f t="shared" ref="V196:AX196" si="608">SUM(V25:V28)</f>
        <v>166.7515471079825</v>
      </c>
      <c r="W196" s="125">
        <f t="shared" si="608"/>
        <v>167.01727748116281</v>
      </c>
      <c r="X196" s="125">
        <f t="shared" si="608"/>
        <v>166.89636239469047</v>
      </c>
      <c r="Y196" s="125">
        <f t="shared" si="608"/>
        <v>166.89636239469047</v>
      </c>
      <c r="Z196" s="125">
        <f t="shared" si="608"/>
        <v>166.89636239469047</v>
      </c>
      <c r="AA196" s="125">
        <f t="shared" si="608"/>
        <v>166.89636239469047</v>
      </c>
      <c r="AB196" s="125">
        <f t="shared" si="608"/>
        <v>166.99065535464962</v>
      </c>
      <c r="AC196" s="125">
        <f t="shared" si="608"/>
        <v>166.99065535464962</v>
      </c>
      <c r="AD196" s="125">
        <f t="shared" si="608"/>
        <v>166.99065535464962</v>
      </c>
      <c r="AE196" s="125">
        <f t="shared" si="608"/>
        <v>166.89657159890959</v>
      </c>
      <c r="AF196" s="125">
        <f t="shared" si="608"/>
        <v>166.89657159890959</v>
      </c>
      <c r="AG196" s="125">
        <f t="shared" si="608"/>
        <v>166.89657159890959</v>
      </c>
      <c r="AH196" s="125">
        <f t="shared" si="608"/>
        <v>166.89657159890959</v>
      </c>
      <c r="AI196" s="125">
        <f t="shared" si="608"/>
        <v>166.89048403716913</v>
      </c>
      <c r="AJ196" s="125">
        <f t="shared" si="608"/>
        <v>166.89048403716913</v>
      </c>
      <c r="AK196" s="125">
        <f t="shared" si="608"/>
        <v>166.89048403716913</v>
      </c>
      <c r="AL196" s="125">
        <f t="shared" si="608"/>
        <v>166.89048403716913</v>
      </c>
      <c r="AM196" s="125">
        <f t="shared" si="608"/>
        <v>166.79572473472496</v>
      </c>
      <c r="AN196" s="125">
        <f t="shared" si="608"/>
        <v>166.82437543632028</v>
      </c>
      <c r="AO196" s="125">
        <f t="shared" si="608"/>
        <v>166.82437543632028</v>
      </c>
      <c r="AP196" s="125">
        <f t="shared" si="608"/>
        <v>166.82437543632028</v>
      </c>
      <c r="AQ196" s="125">
        <f t="shared" si="608"/>
        <v>167.39734289860195</v>
      </c>
      <c r="AR196" s="125">
        <f t="shared" si="608"/>
        <v>167.39734289860195</v>
      </c>
      <c r="AS196" s="125">
        <f t="shared" si="608"/>
        <v>167.39734289860195</v>
      </c>
      <c r="AT196" s="125">
        <f t="shared" si="608"/>
        <v>167.39734289860195</v>
      </c>
      <c r="AU196" s="125">
        <f t="shared" si="608"/>
        <v>167.39734289860195</v>
      </c>
      <c r="AV196" s="125">
        <f t="shared" si="608"/>
        <v>167.39734289860195</v>
      </c>
      <c r="AW196" s="125">
        <f t="shared" si="608"/>
        <v>167.39734289860195</v>
      </c>
      <c r="AX196" s="125">
        <f t="shared" si="608"/>
        <v>167.39734289860195</v>
      </c>
      <c r="AY196" s="125">
        <f t="shared" ref="AY196:BR196" si="609">SUM(AY25:AY28)</f>
        <v>166.14000135911942</v>
      </c>
      <c r="AZ196" s="125">
        <f t="shared" si="609"/>
        <v>166.14000135911942</v>
      </c>
      <c r="BA196" s="125">
        <f t="shared" si="609"/>
        <v>166.14000135911942</v>
      </c>
      <c r="BB196" s="125">
        <f t="shared" si="609"/>
        <v>166.14000135911942</v>
      </c>
      <c r="BC196" s="125">
        <f t="shared" si="609"/>
        <v>166.14000135911942</v>
      </c>
      <c r="BD196" s="125">
        <f t="shared" si="609"/>
        <v>166.14000135911942</v>
      </c>
      <c r="BE196" s="125">
        <f t="shared" si="609"/>
        <v>166.14000135911942</v>
      </c>
      <c r="BF196" s="125">
        <f t="shared" si="609"/>
        <v>166.14000135911942</v>
      </c>
      <c r="BG196" s="125">
        <f t="shared" si="609"/>
        <v>166.14000135911942</v>
      </c>
      <c r="BH196" s="125">
        <f t="shared" si="609"/>
        <v>166.14000135911942</v>
      </c>
      <c r="BI196" s="125">
        <f t="shared" si="609"/>
        <v>166.14000135911942</v>
      </c>
      <c r="BJ196" s="125">
        <f t="shared" si="609"/>
        <v>166.14000135911942</v>
      </c>
      <c r="BK196" s="125">
        <f t="shared" si="609"/>
        <v>166.14000135911942</v>
      </c>
      <c r="BL196" s="125">
        <f t="shared" si="609"/>
        <v>166.14000135911942</v>
      </c>
      <c r="BM196" s="125">
        <f t="shared" si="609"/>
        <v>166.14000135911942</v>
      </c>
      <c r="BN196" s="125">
        <f t="shared" si="609"/>
        <v>166.14000000000001</v>
      </c>
      <c r="BO196" s="125">
        <f t="shared" si="609"/>
        <v>166.35000000000002</v>
      </c>
      <c r="BP196" s="125">
        <f t="shared" si="609"/>
        <v>166.20000000000002</v>
      </c>
      <c r="BQ196" s="125">
        <f t="shared" si="609"/>
        <v>166.20000000000002</v>
      </c>
      <c r="BR196" s="125">
        <f t="shared" si="609"/>
        <v>166.20000000000002</v>
      </c>
      <c r="BS196" s="125">
        <f t="shared" ref="BS196:BZ196" si="610">SUM(BS25:BS28)</f>
        <v>166.20000000000002</v>
      </c>
      <c r="BT196" s="125">
        <f t="shared" si="610"/>
        <v>166.20000000000002</v>
      </c>
      <c r="BU196" s="125">
        <f t="shared" si="610"/>
        <v>166.20000000000002</v>
      </c>
      <c r="BV196" s="125">
        <f t="shared" si="610"/>
        <v>166.20000000000002</v>
      </c>
      <c r="BW196" s="125">
        <f t="shared" si="610"/>
        <v>166.17</v>
      </c>
      <c r="BX196" s="125">
        <f t="shared" si="610"/>
        <v>166.17</v>
      </c>
      <c r="BY196" s="125">
        <f t="shared" si="610"/>
        <v>166.17</v>
      </c>
      <c r="BZ196" s="125">
        <f t="shared" si="610"/>
        <v>166.17</v>
      </c>
      <c r="CA196" s="125">
        <f t="shared" ref="CA196:CD196" si="611">SUM(CA25:CA28)</f>
        <v>166.17</v>
      </c>
      <c r="CB196" s="125">
        <f t="shared" si="611"/>
        <v>166.17</v>
      </c>
      <c r="CC196" s="125">
        <f t="shared" si="611"/>
        <v>166.17</v>
      </c>
      <c r="CD196" s="125">
        <f t="shared" si="611"/>
        <v>166.17</v>
      </c>
      <c r="CE196" s="125">
        <f t="shared" ref="CE196:CH196" si="612">SUM(CE25:CE28)</f>
        <v>166.17</v>
      </c>
      <c r="CF196" s="125">
        <f t="shared" si="612"/>
        <v>0</v>
      </c>
      <c r="CG196" s="125">
        <f t="shared" si="612"/>
        <v>0</v>
      </c>
      <c r="CH196" s="125">
        <f t="shared" si="612"/>
        <v>0</v>
      </c>
      <c r="DB196" s="79"/>
    </row>
    <row r="197" spans="1:106" x14ac:dyDescent="0.3">
      <c r="A197" s="119">
        <v>2010</v>
      </c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5"/>
      <c r="X197" s="125"/>
      <c r="Y197" s="125"/>
      <c r="Z197" s="127">
        <f t="shared" ref="Z197:AX197" si="613">SUM(Z29:Z32)</f>
        <v>157.18059306643772</v>
      </c>
      <c r="AA197" s="121">
        <f t="shared" si="613"/>
        <v>157.18530158564778</v>
      </c>
      <c r="AB197" s="121">
        <f t="shared" si="613"/>
        <v>158.12101658525634</v>
      </c>
      <c r="AC197" s="121">
        <f t="shared" si="613"/>
        <v>158.12101658525637</v>
      </c>
      <c r="AD197" s="121">
        <f t="shared" si="613"/>
        <v>158.12101658525637</v>
      </c>
      <c r="AE197" s="121">
        <f t="shared" si="613"/>
        <v>157.89254107184195</v>
      </c>
      <c r="AF197" s="121">
        <f t="shared" si="613"/>
        <v>157.89254107184195</v>
      </c>
      <c r="AG197" s="121">
        <f t="shared" si="613"/>
        <v>157.89254107184195</v>
      </c>
      <c r="AH197" s="121">
        <f t="shared" si="613"/>
        <v>157.89254107184195</v>
      </c>
      <c r="AI197" s="121">
        <f t="shared" si="613"/>
        <v>157.93476815100829</v>
      </c>
      <c r="AJ197" s="121">
        <f t="shared" si="613"/>
        <v>157.92972079811463</v>
      </c>
      <c r="AK197" s="121">
        <f t="shared" si="613"/>
        <v>157.92972079811463</v>
      </c>
      <c r="AL197" s="121">
        <f t="shared" si="613"/>
        <v>157.92972079811463</v>
      </c>
      <c r="AM197" s="121">
        <f t="shared" si="613"/>
        <v>157.92238185782361</v>
      </c>
      <c r="AN197" s="121">
        <f t="shared" si="613"/>
        <v>157.92137996848379</v>
      </c>
      <c r="AO197" s="121">
        <f t="shared" si="613"/>
        <v>157.92137996848379</v>
      </c>
      <c r="AP197" s="121">
        <f t="shared" si="613"/>
        <v>157.92137996848379</v>
      </c>
      <c r="AQ197" s="121">
        <f t="shared" si="613"/>
        <v>158.62542221993448</v>
      </c>
      <c r="AR197" s="121">
        <f t="shared" si="613"/>
        <v>158.58018886724312</v>
      </c>
      <c r="AS197" s="121">
        <f t="shared" si="613"/>
        <v>158.58018886724312</v>
      </c>
      <c r="AT197" s="121">
        <f t="shared" si="613"/>
        <v>158.58018886724312</v>
      </c>
      <c r="AU197" s="121">
        <f t="shared" si="613"/>
        <v>158.58018886724312</v>
      </c>
      <c r="AV197" s="121">
        <f t="shared" si="613"/>
        <v>158.58018886724312</v>
      </c>
      <c r="AW197" s="121">
        <f t="shared" si="613"/>
        <v>158.58018886724312</v>
      </c>
      <c r="AX197" s="121">
        <f t="shared" si="613"/>
        <v>158.58018886724312</v>
      </c>
      <c r="AY197" s="121">
        <f t="shared" ref="AY197:BR197" si="614">SUM(AY29:AY32)</f>
        <v>156.90441553812445</v>
      </c>
      <c r="AZ197" s="121">
        <f t="shared" si="614"/>
        <v>156.90617616878041</v>
      </c>
      <c r="BA197" s="121">
        <f t="shared" si="614"/>
        <v>156.90617616878041</v>
      </c>
      <c r="BB197" s="121">
        <f t="shared" si="614"/>
        <v>156.90617616878041</v>
      </c>
      <c r="BC197" s="121">
        <f t="shared" si="614"/>
        <v>156.90617616878041</v>
      </c>
      <c r="BD197" s="121">
        <f t="shared" si="614"/>
        <v>156.90617616878041</v>
      </c>
      <c r="BE197" s="121">
        <f t="shared" si="614"/>
        <v>156.90617616878041</v>
      </c>
      <c r="BF197" s="121">
        <f t="shared" si="614"/>
        <v>156.90617616878041</v>
      </c>
      <c r="BG197" s="121">
        <f t="shared" si="614"/>
        <v>156.90617616878041</v>
      </c>
      <c r="BH197" s="121">
        <f t="shared" si="614"/>
        <v>156.90617616878041</v>
      </c>
      <c r="BI197" s="121">
        <f t="shared" si="614"/>
        <v>156.90617616878041</v>
      </c>
      <c r="BJ197" s="121">
        <f t="shared" si="614"/>
        <v>156.90617616878041</v>
      </c>
      <c r="BK197" s="121">
        <f t="shared" si="614"/>
        <v>156.90617616878041</v>
      </c>
      <c r="BL197" s="121">
        <f t="shared" si="614"/>
        <v>156.90617616878041</v>
      </c>
      <c r="BM197" s="121">
        <f t="shared" si="614"/>
        <v>156.90617616878041</v>
      </c>
      <c r="BN197" s="121">
        <f t="shared" si="614"/>
        <v>156.87</v>
      </c>
      <c r="BO197" s="121">
        <f t="shared" si="614"/>
        <v>156.87</v>
      </c>
      <c r="BP197" s="121">
        <f t="shared" si="614"/>
        <v>156.63000000000002</v>
      </c>
      <c r="BQ197" s="121">
        <f t="shared" si="614"/>
        <v>156.63000000000002</v>
      </c>
      <c r="BR197" s="121">
        <f t="shared" si="614"/>
        <v>156.63000000000002</v>
      </c>
      <c r="BS197" s="121">
        <f t="shared" ref="BS197:BZ197" si="615">SUM(BS29:BS32)</f>
        <v>156.63000000000002</v>
      </c>
      <c r="BT197" s="121">
        <f t="shared" si="615"/>
        <v>156.63000000000002</v>
      </c>
      <c r="BU197" s="121">
        <f t="shared" si="615"/>
        <v>156.63000000000002</v>
      </c>
      <c r="BV197" s="121">
        <f t="shared" si="615"/>
        <v>156.63000000000002</v>
      </c>
      <c r="BW197" s="121">
        <f t="shared" si="615"/>
        <v>156.63000000000002</v>
      </c>
      <c r="BX197" s="121">
        <f t="shared" si="615"/>
        <v>156.63000000000002</v>
      </c>
      <c r="BY197" s="121">
        <f t="shared" si="615"/>
        <v>156.63000000000002</v>
      </c>
      <c r="BZ197" s="121">
        <f t="shared" si="615"/>
        <v>156.63000000000002</v>
      </c>
      <c r="CA197" s="121">
        <f t="shared" ref="CA197:CD197" si="616">SUM(CA29:CA32)</f>
        <v>156.63000000000002</v>
      </c>
      <c r="CB197" s="121">
        <f t="shared" si="616"/>
        <v>156.63000000000002</v>
      </c>
      <c r="CC197" s="121">
        <f t="shared" si="616"/>
        <v>156.63000000000002</v>
      </c>
      <c r="CD197" s="121">
        <f t="shared" si="616"/>
        <v>156.63000000000002</v>
      </c>
      <c r="CE197" s="121">
        <f t="shared" ref="CE197:CH197" si="617">SUM(CE29:CE32)</f>
        <v>156.63000000000002</v>
      </c>
      <c r="CF197" s="121">
        <f t="shared" si="617"/>
        <v>0</v>
      </c>
      <c r="CG197" s="121">
        <f t="shared" si="617"/>
        <v>0</v>
      </c>
      <c r="CH197" s="121">
        <f t="shared" si="617"/>
        <v>0</v>
      </c>
      <c r="DB197" s="79"/>
    </row>
    <row r="198" spans="1:106" x14ac:dyDescent="0.3">
      <c r="A198" s="119">
        <v>2011</v>
      </c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2"/>
      <c r="Y198" s="122"/>
      <c r="Z198" s="122"/>
      <c r="AA198" s="121"/>
      <c r="AB198" s="121"/>
      <c r="AC198" s="121"/>
      <c r="AD198" s="127">
        <f t="shared" ref="AD198:AX198" si="618">SUM(AD33:AD36)</f>
        <v>136.63859970390502</v>
      </c>
      <c r="AE198" s="121">
        <f t="shared" si="618"/>
        <v>136.99114302821877</v>
      </c>
      <c r="AF198" s="121">
        <f t="shared" si="618"/>
        <v>136.99114302821877</v>
      </c>
      <c r="AG198" s="121">
        <f t="shared" si="618"/>
        <v>136.99114302821877</v>
      </c>
      <c r="AH198" s="121">
        <f t="shared" si="618"/>
        <v>136.99114302821877</v>
      </c>
      <c r="AI198" s="121">
        <f t="shared" si="618"/>
        <v>136.82743658131506</v>
      </c>
      <c r="AJ198" s="121">
        <f t="shared" si="618"/>
        <v>136.82806039925936</v>
      </c>
      <c r="AK198" s="121">
        <f t="shared" si="618"/>
        <v>136.82806039925936</v>
      </c>
      <c r="AL198" s="121">
        <f t="shared" si="618"/>
        <v>136.82806039925936</v>
      </c>
      <c r="AM198" s="121">
        <f t="shared" si="618"/>
        <v>136.77492972692056</v>
      </c>
      <c r="AN198" s="121">
        <f t="shared" si="618"/>
        <v>136.77106582405685</v>
      </c>
      <c r="AO198" s="121">
        <f t="shared" si="618"/>
        <v>136.77106582405685</v>
      </c>
      <c r="AP198" s="121">
        <f t="shared" si="618"/>
        <v>136.77106582405685</v>
      </c>
      <c r="AQ198" s="121">
        <f t="shared" si="618"/>
        <v>137.31323949924064</v>
      </c>
      <c r="AR198" s="121">
        <f t="shared" si="618"/>
        <v>137.26500125290445</v>
      </c>
      <c r="AS198" s="121">
        <f t="shared" si="618"/>
        <v>137.26500125290445</v>
      </c>
      <c r="AT198" s="121">
        <f t="shared" si="618"/>
        <v>137.26500125290445</v>
      </c>
      <c r="AU198" s="121">
        <f t="shared" si="618"/>
        <v>137.26500125290445</v>
      </c>
      <c r="AV198" s="121">
        <f t="shared" si="618"/>
        <v>137.26500125290445</v>
      </c>
      <c r="AW198" s="121">
        <f t="shared" si="618"/>
        <v>137.26500125290445</v>
      </c>
      <c r="AX198" s="121">
        <f t="shared" si="618"/>
        <v>137.26500125290445</v>
      </c>
      <c r="AY198" s="121">
        <f t="shared" ref="AY198:BR198" si="619">SUM(AY33:AY36)</f>
        <v>136.18106341237984</v>
      </c>
      <c r="AZ198" s="121">
        <f t="shared" si="619"/>
        <v>136.2087588124943</v>
      </c>
      <c r="BA198" s="121">
        <f t="shared" si="619"/>
        <v>136.2087588124943</v>
      </c>
      <c r="BB198" s="121">
        <f t="shared" si="619"/>
        <v>136.2087588124943</v>
      </c>
      <c r="BC198" s="121">
        <f t="shared" si="619"/>
        <v>136.2087588124943</v>
      </c>
      <c r="BD198" s="121">
        <f t="shared" si="619"/>
        <v>136.2087588124943</v>
      </c>
      <c r="BE198" s="121">
        <f t="shared" si="619"/>
        <v>136.2087588124943</v>
      </c>
      <c r="BF198" s="121">
        <f t="shared" si="619"/>
        <v>136.2087588124943</v>
      </c>
      <c r="BG198" s="121">
        <f t="shared" si="619"/>
        <v>136.2087588124943</v>
      </c>
      <c r="BH198" s="121">
        <f t="shared" si="619"/>
        <v>136.2087588124943</v>
      </c>
      <c r="BI198" s="121">
        <f t="shared" si="619"/>
        <v>136.2087588124943</v>
      </c>
      <c r="BJ198" s="121">
        <f t="shared" si="619"/>
        <v>136.2087588124943</v>
      </c>
      <c r="BK198" s="121">
        <f t="shared" si="619"/>
        <v>136.2087588124943</v>
      </c>
      <c r="BL198" s="121">
        <f t="shared" si="619"/>
        <v>136.2087588124943</v>
      </c>
      <c r="BM198" s="121">
        <f t="shared" si="619"/>
        <v>136.2087588124943</v>
      </c>
      <c r="BN198" s="121">
        <f t="shared" si="619"/>
        <v>136.22</v>
      </c>
      <c r="BO198" s="121">
        <f t="shared" si="619"/>
        <v>136.34</v>
      </c>
      <c r="BP198" s="121">
        <f t="shared" si="619"/>
        <v>136.13</v>
      </c>
      <c r="BQ198" s="121">
        <f t="shared" si="619"/>
        <v>136.13</v>
      </c>
      <c r="BR198" s="121">
        <f t="shared" si="619"/>
        <v>136.13</v>
      </c>
      <c r="BS198" s="121">
        <f t="shared" ref="BS198:BZ198" si="620">SUM(BS33:BS36)</f>
        <v>136.13</v>
      </c>
      <c r="BT198" s="121">
        <f t="shared" si="620"/>
        <v>136.13</v>
      </c>
      <c r="BU198" s="121">
        <f t="shared" si="620"/>
        <v>136.13</v>
      </c>
      <c r="BV198" s="121">
        <f t="shared" si="620"/>
        <v>136.13</v>
      </c>
      <c r="BW198" s="121">
        <f t="shared" si="620"/>
        <v>136.1</v>
      </c>
      <c r="BX198" s="121">
        <f t="shared" si="620"/>
        <v>136.1</v>
      </c>
      <c r="BY198" s="121">
        <f t="shared" si="620"/>
        <v>136.1</v>
      </c>
      <c r="BZ198" s="121">
        <f t="shared" si="620"/>
        <v>136.1</v>
      </c>
      <c r="CA198" s="121">
        <f t="shared" ref="CA198:CD198" si="621">SUM(CA33:CA36)</f>
        <v>136.1</v>
      </c>
      <c r="CB198" s="121">
        <f t="shared" si="621"/>
        <v>136.1</v>
      </c>
      <c r="CC198" s="121">
        <f t="shared" si="621"/>
        <v>136.1</v>
      </c>
      <c r="CD198" s="121">
        <f t="shared" si="621"/>
        <v>136.1</v>
      </c>
      <c r="CE198" s="121">
        <f t="shared" ref="CE198:CH198" si="622">SUM(CE33:CE36)</f>
        <v>136.1</v>
      </c>
      <c r="CF198" s="121">
        <f t="shared" si="622"/>
        <v>0</v>
      </c>
      <c r="CG198" s="121">
        <f t="shared" si="622"/>
        <v>0</v>
      </c>
      <c r="CH198" s="121">
        <f t="shared" si="622"/>
        <v>0</v>
      </c>
      <c r="DB198" s="79"/>
    </row>
    <row r="199" spans="1:106" x14ac:dyDescent="0.3">
      <c r="A199" s="119">
        <v>2012</v>
      </c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2"/>
      <c r="Y199" s="122"/>
      <c r="Z199" s="122"/>
      <c r="AA199" s="121"/>
      <c r="AB199" s="121"/>
      <c r="AC199" s="121"/>
      <c r="AD199" s="122"/>
      <c r="AE199" s="122"/>
      <c r="AF199" s="122"/>
      <c r="AG199" s="122"/>
      <c r="AH199" s="127">
        <f t="shared" ref="AH199:AX199" si="623">SUM(AH37:AH40)</f>
        <v>122.94489294699615</v>
      </c>
      <c r="AI199" s="121">
        <f t="shared" si="623"/>
        <v>121.94603112274743</v>
      </c>
      <c r="AJ199" s="121">
        <f t="shared" si="623"/>
        <v>122.14316057050087</v>
      </c>
      <c r="AK199" s="121">
        <f t="shared" si="623"/>
        <v>122.14316057050087</v>
      </c>
      <c r="AL199" s="121">
        <f t="shared" si="623"/>
        <v>122.1431605705009</v>
      </c>
      <c r="AM199" s="121">
        <f t="shared" si="623"/>
        <v>122.00401681906351</v>
      </c>
      <c r="AN199" s="121">
        <f t="shared" si="623"/>
        <v>122.01725296236182</v>
      </c>
      <c r="AO199" s="121">
        <f t="shared" si="623"/>
        <v>122.01725296236182</v>
      </c>
      <c r="AP199" s="121">
        <f t="shared" si="623"/>
        <v>122.01725296236182</v>
      </c>
      <c r="AQ199" s="121">
        <f t="shared" si="623"/>
        <v>122.64301372056208</v>
      </c>
      <c r="AR199" s="121">
        <f t="shared" si="623"/>
        <v>122.59169885900977</v>
      </c>
      <c r="AS199" s="121">
        <f t="shared" si="623"/>
        <v>122.59169885900977</v>
      </c>
      <c r="AT199" s="121">
        <f t="shared" si="623"/>
        <v>122.59169885900977</v>
      </c>
      <c r="AU199" s="121">
        <f t="shared" si="623"/>
        <v>122.59169885900977</v>
      </c>
      <c r="AV199" s="121">
        <f t="shared" si="623"/>
        <v>122.59169885900977</v>
      </c>
      <c r="AW199" s="121">
        <f t="shared" si="623"/>
        <v>122.59169885900977</v>
      </c>
      <c r="AX199" s="121">
        <f t="shared" si="623"/>
        <v>122.59169885900977</v>
      </c>
      <c r="AY199" s="121">
        <f t="shared" ref="AY199:BR199" si="624">SUM(AY37:AY40)</f>
        <v>121.27484272549134</v>
      </c>
      <c r="AZ199" s="121">
        <f t="shared" si="624"/>
        <v>121.27821825022502</v>
      </c>
      <c r="BA199" s="121">
        <f t="shared" si="624"/>
        <v>121.27821825022502</v>
      </c>
      <c r="BB199" s="121">
        <f t="shared" si="624"/>
        <v>121.27821825022502</v>
      </c>
      <c r="BC199" s="121">
        <f t="shared" si="624"/>
        <v>121.27821825022502</v>
      </c>
      <c r="BD199" s="121">
        <f t="shared" si="624"/>
        <v>121.27821825022502</v>
      </c>
      <c r="BE199" s="121">
        <f t="shared" si="624"/>
        <v>121.27821825022502</v>
      </c>
      <c r="BF199" s="121">
        <f t="shared" si="624"/>
        <v>121.27821825022502</v>
      </c>
      <c r="BG199" s="121">
        <f t="shared" si="624"/>
        <v>121.27821825022502</v>
      </c>
      <c r="BH199" s="121">
        <f t="shared" si="624"/>
        <v>121.27821825022502</v>
      </c>
      <c r="BI199" s="121">
        <f t="shared" si="624"/>
        <v>121.27821825022502</v>
      </c>
      <c r="BJ199" s="121">
        <f t="shared" si="624"/>
        <v>121.27821825022502</v>
      </c>
      <c r="BK199" s="121">
        <f t="shared" si="624"/>
        <v>121.27821825022502</v>
      </c>
      <c r="BL199" s="121">
        <f t="shared" si="624"/>
        <v>121.27821825022502</v>
      </c>
      <c r="BM199" s="121">
        <f t="shared" si="624"/>
        <v>121.27821825022502</v>
      </c>
      <c r="BN199" s="121">
        <f t="shared" si="624"/>
        <v>121.35</v>
      </c>
      <c r="BO199" s="121">
        <f t="shared" si="624"/>
        <v>121.23000000000002</v>
      </c>
      <c r="BP199" s="121">
        <f t="shared" si="624"/>
        <v>120.99000000000001</v>
      </c>
      <c r="BQ199" s="121">
        <f t="shared" si="624"/>
        <v>120.99000000000001</v>
      </c>
      <c r="BR199" s="121">
        <f t="shared" si="624"/>
        <v>120.99000000000001</v>
      </c>
      <c r="BS199" s="121">
        <f t="shared" ref="BS199:BZ199" si="625">SUM(BS37:BS40)</f>
        <v>120.99000000000001</v>
      </c>
      <c r="BT199" s="121">
        <f t="shared" si="625"/>
        <v>120.99000000000001</v>
      </c>
      <c r="BU199" s="121">
        <f t="shared" si="625"/>
        <v>120.99000000000001</v>
      </c>
      <c r="BV199" s="121">
        <f t="shared" si="625"/>
        <v>120.99000000000001</v>
      </c>
      <c r="BW199" s="121">
        <f t="shared" si="625"/>
        <v>120.96000000000002</v>
      </c>
      <c r="BX199" s="121">
        <f t="shared" si="625"/>
        <v>120.96000000000002</v>
      </c>
      <c r="BY199" s="121">
        <f t="shared" si="625"/>
        <v>120.96000000000002</v>
      </c>
      <c r="BZ199" s="121">
        <f t="shared" si="625"/>
        <v>120.96000000000002</v>
      </c>
      <c r="CA199" s="121">
        <f t="shared" ref="CA199:CD199" si="626">SUM(CA37:CA40)</f>
        <v>120.96000000000002</v>
      </c>
      <c r="CB199" s="121">
        <f t="shared" si="626"/>
        <v>120.96000000000002</v>
      </c>
      <c r="CC199" s="121">
        <f t="shared" si="626"/>
        <v>120.96000000000002</v>
      </c>
      <c r="CD199" s="121">
        <f t="shared" si="626"/>
        <v>120.96000000000002</v>
      </c>
      <c r="CE199" s="121">
        <f t="shared" ref="CE199:CH199" si="627">SUM(CE37:CE40)</f>
        <v>120.96000000000002</v>
      </c>
      <c r="CF199" s="121">
        <f t="shared" si="627"/>
        <v>0</v>
      </c>
      <c r="CG199" s="121">
        <f t="shared" si="627"/>
        <v>0</v>
      </c>
      <c r="CH199" s="121">
        <f t="shared" si="627"/>
        <v>0</v>
      </c>
      <c r="DB199" s="79"/>
    </row>
    <row r="200" spans="1:106" x14ac:dyDescent="0.3">
      <c r="A200" s="119">
        <v>2013</v>
      </c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2"/>
      <c r="Y200" s="122"/>
      <c r="Z200" s="122"/>
      <c r="AA200" s="121"/>
      <c r="AB200" s="121"/>
      <c r="AC200" s="121"/>
      <c r="AD200" s="122"/>
      <c r="AE200" s="122"/>
      <c r="AF200" s="122"/>
      <c r="AG200" s="122"/>
      <c r="AH200" s="122"/>
      <c r="AI200" s="122"/>
      <c r="AJ200" s="122"/>
      <c r="AK200" s="122"/>
      <c r="AL200" s="127">
        <f t="shared" ref="AL200:AX200" si="628">SUM(AL41:AL44)</f>
        <v>114.03507235028782</v>
      </c>
      <c r="AM200" s="121">
        <f t="shared" si="628"/>
        <v>114.29853615291256</v>
      </c>
      <c r="AN200" s="121">
        <f t="shared" si="628"/>
        <v>114.36618264634669</v>
      </c>
      <c r="AO200" s="121">
        <f t="shared" si="628"/>
        <v>114.36618264634669</v>
      </c>
      <c r="AP200" s="121">
        <f t="shared" si="628"/>
        <v>114.36618264634669</v>
      </c>
      <c r="AQ200" s="121">
        <f t="shared" si="628"/>
        <v>114.96224559128594</v>
      </c>
      <c r="AR200" s="121">
        <f t="shared" si="628"/>
        <v>114.9088151239892</v>
      </c>
      <c r="AS200" s="121">
        <f t="shared" si="628"/>
        <v>114.9088151239892</v>
      </c>
      <c r="AT200" s="121">
        <f t="shared" si="628"/>
        <v>114.9088151239892</v>
      </c>
      <c r="AU200" s="121">
        <f t="shared" si="628"/>
        <v>115.09138753875266</v>
      </c>
      <c r="AV200" s="121">
        <f t="shared" si="628"/>
        <v>115.09138753875266</v>
      </c>
      <c r="AW200" s="121">
        <f t="shared" si="628"/>
        <v>115.09138753875266</v>
      </c>
      <c r="AX200" s="121">
        <f t="shared" si="628"/>
        <v>115.09138753875266</v>
      </c>
      <c r="AY200" s="121">
        <f t="shared" ref="AY200:BR200" si="629">SUM(AY41:AY44)</f>
        <v>113.9194372157036</v>
      </c>
      <c r="AZ200" s="121">
        <f t="shared" si="629"/>
        <v>113.91937627300253</v>
      </c>
      <c r="BA200" s="121">
        <f t="shared" si="629"/>
        <v>113.91937627300253</v>
      </c>
      <c r="BB200" s="121">
        <f t="shared" si="629"/>
        <v>113.91937627300253</v>
      </c>
      <c r="BC200" s="121">
        <f t="shared" si="629"/>
        <v>113.91937627300253</v>
      </c>
      <c r="BD200" s="121">
        <f t="shared" si="629"/>
        <v>113.91937627300253</v>
      </c>
      <c r="BE200" s="121">
        <f t="shared" si="629"/>
        <v>113.91937627300253</v>
      </c>
      <c r="BF200" s="121">
        <f t="shared" si="629"/>
        <v>113.91937627300253</v>
      </c>
      <c r="BG200" s="121">
        <f t="shared" si="629"/>
        <v>113.91937627300253</v>
      </c>
      <c r="BH200" s="121">
        <f t="shared" si="629"/>
        <v>113.91937627300253</v>
      </c>
      <c r="BI200" s="121">
        <f t="shared" si="629"/>
        <v>113.91937627300253</v>
      </c>
      <c r="BJ200" s="121">
        <f t="shared" si="629"/>
        <v>113.91937627300253</v>
      </c>
      <c r="BK200" s="121">
        <f t="shared" si="629"/>
        <v>113.91937627300253</v>
      </c>
      <c r="BL200" s="121">
        <f t="shared" si="629"/>
        <v>113.91937627300253</v>
      </c>
      <c r="BM200" s="121">
        <f t="shared" si="629"/>
        <v>113.91937627300253</v>
      </c>
      <c r="BN200" s="121">
        <f t="shared" si="629"/>
        <v>113.94</v>
      </c>
      <c r="BO200" s="121">
        <f t="shared" si="629"/>
        <v>113.7</v>
      </c>
      <c r="BP200" s="121">
        <f t="shared" si="629"/>
        <v>113.43</v>
      </c>
      <c r="BQ200" s="121">
        <f t="shared" si="629"/>
        <v>113.43</v>
      </c>
      <c r="BR200" s="121">
        <f t="shared" si="629"/>
        <v>113.43</v>
      </c>
      <c r="BS200" s="121">
        <f t="shared" ref="BS200:BZ200" si="630">SUM(BS41:BS44)</f>
        <v>113.43</v>
      </c>
      <c r="BT200" s="121">
        <f t="shared" si="630"/>
        <v>113.43</v>
      </c>
      <c r="BU200" s="121">
        <f t="shared" si="630"/>
        <v>113.43</v>
      </c>
      <c r="BV200" s="121">
        <f t="shared" si="630"/>
        <v>113.43</v>
      </c>
      <c r="BW200" s="121">
        <f t="shared" si="630"/>
        <v>113.43</v>
      </c>
      <c r="BX200" s="121">
        <f t="shared" si="630"/>
        <v>113.43</v>
      </c>
      <c r="BY200" s="121">
        <f t="shared" si="630"/>
        <v>113.43</v>
      </c>
      <c r="BZ200" s="121">
        <f t="shared" si="630"/>
        <v>113.43</v>
      </c>
      <c r="CA200" s="121">
        <f t="shared" ref="CA200:CD200" si="631">SUM(CA41:CA44)</f>
        <v>113.43</v>
      </c>
      <c r="CB200" s="121">
        <f t="shared" si="631"/>
        <v>113.43</v>
      </c>
      <c r="CC200" s="121">
        <f t="shared" si="631"/>
        <v>113.43</v>
      </c>
      <c r="CD200" s="121">
        <f t="shared" si="631"/>
        <v>113.43</v>
      </c>
      <c r="CE200" s="121">
        <f t="shared" ref="CE200:CH200" si="632">SUM(CE41:CE44)</f>
        <v>113.43</v>
      </c>
      <c r="CF200" s="121">
        <f t="shared" si="632"/>
        <v>0</v>
      </c>
      <c r="CG200" s="121">
        <f t="shared" si="632"/>
        <v>0</v>
      </c>
      <c r="CH200" s="121">
        <f t="shared" si="632"/>
        <v>0</v>
      </c>
      <c r="DB200" s="79"/>
    </row>
    <row r="201" spans="1:106" x14ac:dyDescent="0.3">
      <c r="A201" s="119">
        <v>2014</v>
      </c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2"/>
      <c r="Y201" s="122"/>
      <c r="Z201" s="122"/>
      <c r="AA201" s="121"/>
      <c r="AB201" s="121"/>
      <c r="AC201" s="121"/>
      <c r="AD201" s="122"/>
      <c r="AE201" s="122"/>
      <c r="AF201" s="122"/>
      <c r="AG201" s="122"/>
      <c r="AH201" s="122"/>
      <c r="AI201" s="122"/>
      <c r="AJ201" s="122"/>
      <c r="AK201" s="122"/>
      <c r="AL201" s="122"/>
      <c r="AM201" s="122"/>
      <c r="AN201" s="122"/>
      <c r="AO201" s="122"/>
      <c r="AP201" s="127">
        <f t="shared" ref="AP201:AX201" si="633">SUM(AP45:AP48)</f>
        <v>112.61807538378584</v>
      </c>
      <c r="AQ201" s="121">
        <f t="shared" si="633"/>
        <v>112.79427225502828</v>
      </c>
      <c r="AR201" s="121">
        <f t="shared" si="633"/>
        <v>112.91033443068929</v>
      </c>
      <c r="AS201" s="121">
        <f t="shared" si="633"/>
        <v>112.91033443068929</v>
      </c>
      <c r="AT201" s="121">
        <f t="shared" si="633"/>
        <v>113.15901202884254</v>
      </c>
      <c r="AU201" s="121">
        <f t="shared" si="633"/>
        <v>113.62594982643034</v>
      </c>
      <c r="AV201" s="121">
        <f t="shared" si="633"/>
        <v>113.62594982643034</v>
      </c>
      <c r="AW201" s="121">
        <f t="shared" si="633"/>
        <v>113.62594982643034</v>
      </c>
      <c r="AX201" s="121">
        <f t="shared" si="633"/>
        <v>113.62594982643034</v>
      </c>
      <c r="AY201" s="121">
        <f t="shared" ref="AY201:BR201" si="634">SUM(AY45:AY48)</f>
        <v>112.53329264743877</v>
      </c>
      <c r="AZ201" s="121">
        <f t="shared" si="634"/>
        <v>112.53326340189577</v>
      </c>
      <c r="BA201" s="121">
        <f t="shared" si="634"/>
        <v>112.53326340189577</v>
      </c>
      <c r="BB201" s="121">
        <f t="shared" si="634"/>
        <v>112.53326340189577</v>
      </c>
      <c r="BC201" s="121">
        <f t="shared" si="634"/>
        <v>112.53326340189577</v>
      </c>
      <c r="BD201" s="121">
        <f t="shared" si="634"/>
        <v>112.53326340189577</v>
      </c>
      <c r="BE201" s="121">
        <f t="shared" si="634"/>
        <v>112.53326340189577</v>
      </c>
      <c r="BF201" s="121">
        <f t="shared" si="634"/>
        <v>112.53326340189577</v>
      </c>
      <c r="BG201" s="121">
        <f t="shared" si="634"/>
        <v>112.53326340189577</v>
      </c>
      <c r="BH201" s="121">
        <f t="shared" si="634"/>
        <v>112.53326340189577</v>
      </c>
      <c r="BI201" s="121">
        <f t="shared" si="634"/>
        <v>112.53326340189577</v>
      </c>
      <c r="BJ201" s="121">
        <f t="shared" si="634"/>
        <v>112.53326340189577</v>
      </c>
      <c r="BK201" s="121">
        <f t="shared" si="634"/>
        <v>112.53326340189577</v>
      </c>
      <c r="BL201" s="121">
        <f t="shared" si="634"/>
        <v>112.53326340189577</v>
      </c>
      <c r="BM201" s="121">
        <f t="shared" si="634"/>
        <v>112.53326340189577</v>
      </c>
      <c r="BN201" s="121">
        <f t="shared" si="634"/>
        <v>112.52</v>
      </c>
      <c r="BO201" s="121">
        <f t="shared" si="634"/>
        <v>112.33999999999999</v>
      </c>
      <c r="BP201" s="121">
        <f t="shared" si="634"/>
        <v>112.03999999999999</v>
      </c>
      <c r="BQ201" s="121">
        <f t="shared" si="634"/>
        <v>112.03999999999999</v>
      </c>
      <c r="BR201" s="121">
        <f t="shared" si="634"/>
        <v>112.03999999999999</v>
      </c>
      <c r="BS201" s="121">
        <f t="shared" ref="BS201:BZ201" si="635">SUM(BS45:BS48)</f>
        <v>112.03999999999999</v>
      </c>
      <c r="BT201" s="121">
        <f t="shared" si="635"/>
        <v>112.03999999999999</v>
      </c>
      <c r="BU201" s="121">
        <f t="shared" si="635"/>
        <v>112.03999999999999</v>
      </c>
      <c r="BV201" s="121">
        <f t="shared" si="635"/>
        <v>112.03999999999999</v>
      </c>
      <c r="BW201" s="121">
        <f t="shared" si="635"/>
        <v>112.03999999999999</v>
      </c>
      <c r="BX201" s="121">
        <f t="shared" si="635"/>
        <v>112.03999999999999</v>
      </c>
      <c r="BY201" s="121">
        <f t="shared" si="635"/>
        <v>112.03999999999999</v>
      </c>
      <c r="BZ201" s="121">
        <f t="shared" si="635"/>
        <v>112.03999999999999</v>
      </c>
      <c r="CA201" s="121">
        <f t="shared" ref="CA201:CD201" si="636">SUM(CA45:CA48)</f>
        <v>112.03999999999999</v>
      </c>
      <c r="CB201" s="121">
        <f t="shared" si="636"/>
        <v>112.03999999999999</v>
      </c>
      <c r="CC201" s="121">
        <f t="shared" si="636"/>
        <v>112.03999999999999</v>
      </c>
      <c r="CD201" s="121">
        <f t="shared" si="636"/>
        <v>112.03999999999999</v>
      </c>
      <c r="CE201" s="121">
        <f t="shared" ref="CE201:CH201" si="637">SUM(CE45:CE48)</f>
        <v>112.03999999999999</v>
      </c>
      <c r="CF201" s="121">
        <f t="shared" si="637"/>
        <v>0</v>
      </c>
      <c r="CG201" s="121">
        <f t="shared" si="637"/>
        <v>0</v>
      </c>
      <c r="CH201" s="121">
        <f t="shared" si="637"/>
        <v>0</v>
      </c>
      <c r="DB201" s="79"/>
    </row>
    <row r="202" spans="1:106" x14ac:dyDescent="0.3">
      <c r="A202" s="119">
        <v>2015</v>
      </c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2"/>
      <c r="Y202" s="122"/>
      <c r="Z202" s="122"/>
      <c r="AA202" s="121"/>
      <c r="AB202" s="121"/>
      <c r="AC202" s="121"/>
      <c r="AD202" s="122"/>
      <c r="AE202" s="122"/>
      <c r="AF202" s="122"/>
      <c r="AG202" s="122"/>
      <c r="AH202" s="122"/>
      <c r="AI202" s="122"/>
      <c r="AJ202" s="122"/>
      <c r="AK202" s="122"/>
      <c r="AL202" s="122"/>
      <c r="AM202" s="122"/>
      <c r="AN202" s="122"/>
      <c r="AO202" s="122"/>
      <c r="AP202" s="122"/>
      <c r="AQ202" s="122"/>
      <c r="AR202" s="122"/>
      <c r="AS202" s="122"/>
      <c r="AT202" s="127">
        <f>SUM(AT49:AT52)</f>
        <v>123.87168970152078</v>
      </c>
      <c r="AU202" s="121">
        <f>SUM(AU49:AU52)</f>
        <v>124.54711487226442</v>
      </c>
      <c r="AV202" s="121">
        <f>SUM(AV49:AV52)</f>
        <v>124.54711487226442</v>
      </c>
      <c r="AW202" s="121">
        <f>SUM(AW49:AW52)</f>
        <v>124.54711487226442</v>
      </c>
      <c r="AX202" s="121">
        <f>SUM(AX49:AX52)</f>
        <v>124.54711487226442</v>
      </c>
      <c r="AY202" s="121">
        <f t="shared" ref="AY202:BR202" si="638">SUM(AY49:AY52)</f>
        <v>123.67235070100315</v>
      </c>
      <c r="AZ202" s="121">
        <f t="shared" si="638"/>
        <v>123.67235070100315</v>
      </c>
      <c r="BA202" s="121">
        <f t="shared" si="638"/>
        <v>123.67235070100315</v>
      </c>
      <c r="BB202" s="121">
        <f t="shared" si="638"/>
        <v>123.67235070100315</v>
      </c>
      <c r="BC202" s="121">
        <f t="shared" si="638"/>
        <v>124.48137306762808</v>
      </c>
      <c r="BD202" s="121">
        <f t="shared" si="638"/>
        <v>124.48137306762808</v>
      </c>
      <c r="BE202" s="121">
        <f t="shared" si="638"/>
        <v>124.48137306762808</v>
      </c>
      <c r="BF202" s="121">
        <f t="shared" si="638"/>
        <v>124.48137306762808</v>
      </c>
      <c r="BG202" s="121">
        <f t="shared" si="638"/>
        <v>124.44884022317092</v>
      </c>
      <c r="BH202" s="121">
        <f t="shared" si="638"/>
        <v>124.44884022317092</v>
      </c>
      <c r="BI202" s="121">
        <f t="shared" si="638"/>
        <v>124.44884022317092</v>
      </c>
      <c r="BJ202" s="121">
        <f t="shared" si="638"/>
        <v>124.44884022317092</v>
      </c>
      <c r="BK202" s="121">
        <f t="shared" si="638"/>
        <v>124.44884022317092</v>
      </c>
      <c r="BL202" s="121">
        <f t="shared" si="638"/>
        <v>124.44884022317092</v>
      </c>
      <c r="BM202" s="121">
        <f t="shared" si="638"/>
        <v>124.44884022317092</v>
      </c>
      <c r="BN202" s="121">
        <f t="shared" si="638"/>
        <v>124.45000000000002</v>
      </c>
      <c r="BO202" s="121">
        <f t="shared" si="638"/>
        <v>123.31</v>
      </c>
      <c r="BP202" s="121">
        <f t="shared" si="638"/>
        <v>123.01</v>
      </c>
      <c r="BQ202" s="121">
        <f t="shared" si="638"/>
        <v>123.01</v>
      </c>
      <c r="BR202" s="121">
        <f t="shared" si="638"/>
        <v>123.01</v>
      </c>
      <c r="BS202" s="121">
        <f t="shared" ref="BS202:BZ202" si="639">SUM(BS49:BS52)</f>
        <v>123.01</v>
      </c>
      <c r="BT202" s="121">
        <f t="shared" si="639"/>
        <v>123.01</v>
      </c>
      <c r="BU202" s="121">
        <f t="shared" si="639"/>
        <v>123.01</v>
      </c>
      <c r="BV202" s="121">
        <f t="shared" si="639"/>
        <v>123.01</v>
      </c>
      <c r="BW202" s="121">
        <f t="shared" si="639"/>
        <v>122.98</v>
      </c>
      <c r="BX202" s="121">
        <f t="shared" si="639"/>
        <v>122.98</v>
      </c>
      <c r="BY202" s="121">
        <f t="shared" si="639"/>
        <v>122.98</v>
      </c>
      <c r="BZ202" s="121">
        <f t="shared" si="639"/>
        <v>122.98</v>
      </c>
      <c r="CA202" s="121">
        <f t="shared" ref="CA202:CD202" si="640">SUM(CA49:CA52)</f>
        <v>122.98</v>
      </c>
      <c r="CB202" s="121">
        <f t="shared" si="640"/>
        <v>122.98</v>
      </c>
      <c r="CC202" s="121">
        <f t="shared" si="640"/>
        <v>122.98</v>
      </c>
      <c r="CD202" s="121">
        <f t="shared" si="640"/>
        <v>122.98</v>
      </c>
      <c r="CE202" s="121">
        <f t="shared" ref="CE202:CH202" si="641">SUM(CE49:CE52)</f>
        <v>122.98</v>
      </c>
      <c r="CF202" s="121">
        <f t="shared" si="641"/>
        <v>0</v>
      </c>
      <c r="CG202" s="121">
        <f t="shared" si="641"/>
        <v>0</v>
      </c>
      <c r="CH202" s="121">
        <f t="shared" si="641"/>
        <v>0</v>
      </c>
      <c r="DB202" s="79"/>
    </row>
    <row r="203" spans="1:106" x14ac:dyDescent="0.3">
      <c r="A203" s="119">
        <v>2016</v>
      </c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2"/>
      <c r="Y203" s="122"/>
      <c r="Z203" s="122"/>
      <c r="AA203" s="121"/>
      <c r="AB203" s="121"/>
      <c r="AC203" s="121"/>
      <c r="AD203" s="122"/>
      <c r="AE203" s="122"/>
      <c r="AF203" s="122"/>
      <c r="AG203" s="122"/>
      <c r="AH203" s="122"/>
      <c r="AI203" s="122"/>
      <c r="AJ203" s="122"/>
      <c r="AK203" s="122"/>
      <c r="AL203" s="122"/>
      <c r="AM203" s="122"/>
      <c r="AN203" s="122"/>
      <c r="AO203" s="122"/>
      <c r="AP203" s="122"/>
      <c r="AQ203" s="122"/>
      <c r="AR203" s="122"/>
      <c r="AS203" s="122"/>
      <c r="AT203" s="122"/>
      <c r="AU203" s="122"/>
      <c r="AV203" s="122"/>
      <c r="AW203" s="122"/>
      <c r="AX203" s="127">
        <f>SUM(AX53:AX56)</f>
        <v>126.02540634028099</v>
      </c>
      <c r="AY203" s="121">
        <f>SUM(AY53:AY56)</f>
        <v>125.13455196022531</v>
      </c>
      <c r="AZ203" s="121">
        <f t="shared" ref="AZ203:BR203" si="642">SUM(AZ53:AZ56)</f>
        <v>125.13455196022531</v>
      </c>
      <c r="BA203" s="121">
        <f t="shared" si="642"/>
        <v>125.13455196022531</v>
      </c>
      <c r="BB203" s="121">
        <f>SUM(BB53:BB56)</f>
        <v>125.22538008848835</v>
      </c>
      <c r="BC203" s="121">
        <f t="shared" si="642"/>
        <v>126.25630914134356</v>
      </c>
      <c r="BD203" s="121">
        <f t="shared" si="642"/>
        <v>126.25630914134356</v>
      </c>
      <c r="BE203" s="121">
        <f t="shared" si="642"/>
        <v>126.25630914134356</v>
      </c>
      <c r="BF203" s="121">
        <f t="shared" si="642"/>
        <v>126.25630914134356</v>
      </c>
      <c r="BG203" s="121">
        <f t="shared" si="642"/>
        <v>125.92714649937568</v>
      </c>
      <c r="BH203" s="121">
        <f t="shared" si="642"/>
        <v>125.92714649937568</v>
      </c>
      <c r="BI203" s="121">
        <f t="shared" si="642"/>
        <v>125.92714649937568</v>
      </c>
      <c r="BJ203" s="121">
        <f t="shared" si="642"/>
        <v>125.92714649937568</v>
      </c>
      <c r="BK203" s="121">
        <f t="shared" si="642"/>
        <v>126.21566815834196</v>
      </c>
      <c r="BL203" s="121">
        <f t="shared" si="642"/>
        <v>126.21566815834196</v>
      </c>
      <c r="BM203" s="121">
        <f t="shared" si="642"/>
        <v>126.21566815834196</v>
      </c>
      <c r="BN203" s="121">
        <f t="shared" si="642"/>
        <v>126.16999999999999</v>
      </c>
      <c r="BO203" s="121">
        <f t="shared" si="642"/>
        <v>125.06</v>
      </c>
      <c r="BP203" s="121">
        <f t="shared" si="642"/>
        <v>124.7</v>
      </c>
      <c r="BQ203" s="121">
        <f t="shared" si="642"/>
        <v>124.7</v>
      </c>
      <c r="BR203" s="121">
        <f t="shared" si="642"/>
        <v>124.7</v>
      </c>
      <c r="BS203" s="121">
        <f t="shared" ref="BS203:BZ203" si="643">SUM(BS53:BS56)</f>
        <v>124.7</v>
      </c>
      <c r="BT203" s="121">
        <f t="shared" si="643"/>
        <v>124.7</v>
      </c>
      <c r="BU203" s="121">
        <f t="shared" si="643"/>
        <v>124.7</v>
      </c>
      <c r="BV203" s="121">
        <f t="shared" si="643"/>
        <v>124.7</v>
      </c>
      <c r="BW203" s="121">
        <f t="shared" si="643"/>
        <v>124.64</v>
      </c>
      <c r="BX203" s="121">
        <f t="shared" si="643"/>
        <v>124.67</v>
      </c>
      <c r="BY203" s="121">
        <f t="shared" si="643"/>
        <v>124.67</v>
      </c>
      <c r="BZ203" s="121">
        <f t="shared" si="643"/>
        <v>124.67</v>
      </c>
      <c r="CA203" s="121">
        <f t="shared" ref="CA203:CD203" si="644">SUM(CA53:CA56)</f>
        <v>124.67</v>
      </c>
      <c r="CB203" s="121">
        <f t="shared" si="644"/>
        <v>124.67</v>
      </c>
      <c r="CC203" s="121">
        <f t="shared" si="644"/>
        <v>124.67</v>
      </c>
      <c r="CD203" s="121">
        <f t="shared" si="644"/>
        <v>124.67</v>
      </c>
      <c r="CE203" s="121">
        <f t="shared" ref="CE203:CH203" si="645">SUM(CE53:CE56)</f>
        <v>124.67</v>
      </c>
      <c r="CF203" s="121">
        <f t="shared" si="645"/>
        <v>0</v>
      </c>
      <c r="CG203" s="121">
        <f t="shared" si="645"/>
        <v>0</v>
      </c>
      <c r="CH203" s="121">
        <f t="shared" si="645"/>
        <v>0</v>
      </c>
      <c r="DB203" s="79"/>
    </row>
    <row r="204" spans="1:106" x14ac:dyDescent="0.3">
      <c r="A204" s="119">
        <v>2017</v>
      </c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122"/>
      <c r="Y204" s="122"/>
      <c r="Z204" s="122"/>
      <c r="AA204" s="121"/>
      <c r="AB204" s="121"/>
      <c r="AC204" s="121"/>
      <c r="AD204" s="122"/>
      <c r="AE204" s="122"/>
      <c r="AF204" s="122"/>
      <c r="AG204" s="122"/>
      <c r="AH204" s="122"/>
      <c r="AI204" s="121"/>
      <c r="AJ204" s="121"/>
      <c r="AK204" s="121"/>
      <c r="AL204" s="122"/>
      <c r="AM204" s="122"/>
      <c r="AN204" s="122"/>
      <c r="AO204" s="122"/>
      <c r="AP204" s="122"/>
      <c r="AQ204" s="121"/>
      <c r="AR204" s="121"/>
      <c r="AS204" s="121"/>
      <c r="AT204" s="121"/>
      <c r="AU204" s="121"/>
      <c r="AV204" s="121"/>
      <c r="AW204" s="121"/>
      <c r="AX204" s="121"/>
      <c r="AY204" s="121"/>
      <c r="AZ204" s="121"/>
      <c r="BA204" s="121"/>
      <c r="BB204" s="127">
        <f>SUM(BB57:BB60)</f>
        <v>125.78364488843624</v>
      </c>
      <c r="BC204" s="121">
        <f>SUM(BC57:BC60)</f>
        <v>126.74495443262145</v>
      </c>
      <c r="BD204" s="121">
        <f t="shared" ref="BD204:BR204" si="646">SUM(BD57:BD60)</f>
        <v>126.74495389923636</v>
      </c>
      <c r="BE204" s="121">
        <f t="shared" si="646"/>
        <v>126.74495389923636</v>
      </c>
      <c r="BF204" s="121">
        <f t="shared" si="646"/>
        <v>126.89569058308481</v>
      </c>
      <c r="BG204" s="121">
        <f t="shared" si="646"/>
        <v>126.36392610966996</v>
      </c>
      <c r="BH204" s="121">
        <f t="shared" si="646"/>
        <v>126.36392610966996</v>
      </c>
      <c r="BI204" s="121">
        <f t="shared" si="646"/>
        <v>126.36392610966996</v>
      </c>
      <c r="BJ204" s="121">
        <f t="shared" si="646"/>
        <v>126.36392610966996</v>
      </c>
      <c r="BK204" s="121">
        <f t="shared" si="646"/>
        <v>126.60145366670557</v>
      </c>
      <c r="BL204" s="121">
        <f t="shared" si="646"/>
        <v>126.60145366670557</v>
      </c>
      <c r="BM204" s="121">
        <f t="shared" si="646"/>
        <v>126.60145366670557</v>
      </c>
      <c r="BN204" s="121">
        <f t="shared" si="646"/>
        <v>126.60000000000001</v>
      </c>
      <c r="BO204" s="121">
        <f t="shared" si="646"/>
        <v>125.61000000000001</v>
      </c>
      <c r="BP204" s="121">
        <f t="shared" si="646"/>
        <v>125.22</v>
      </c>
      <c r="BQ204" s="121">
        <f t="shared" si="646"/>
        <v>125.22</v>
      </c>
      <c r="BR204" s="121">
        <f t="shared" si="646"/>
        <v>125.22</v>
      </c>
      <c r="BS204" s="121">
        <f t="shared" ref="BS204:BZ204" si="647">SUM(BS57:BS60)</f>
        <v>125.22</v>
      </c>
      <c r="BT204" s="121">
        <f t="shared" si="647"/>
        <v>125.22</v>
      </c>
      <c r="BU204" s="121">
        <f t="shared" si="647"/>
        <v>125.22</v>
      </c>
      <c r="BV204" s="121">
        <f t="shared" si="647"/>
        <v>125.22</v>
      </c>
      <c r="BW204" s="121">
        <f t="shared" si="647"/>
        <v>125.16</v>
      </c>
      <c r="BX204" s="121">
        <f t="shared" si="647"/>
        <v>125.16</v>
      </c>
      <c r="BY204" s="121">
        <f t="shared" si="647"/>
        <v>125.16</v>
      </c>
      <c r="BZ204" s="121">
        <f t="shared" si="647"/>
        <v>125.16</v>
      </c>
      <c r="CA204" s="121">
        <f t="shared" ref="CA204:CD204" si="648">SUM(CA57:CA60)</f>
        <v>125.16</v>
      </c>
      <c r="CB204" s="121">
        <f t="shared" si="648"/>
        <v>125.16</v>
      </c>
      <c r="CC204" s="121">
        <f t="shared" si="648"/>
        <v>125.16</v>
      </c>
      <c r="CD204" s="121">
        <f t="shared" si="648"/>
        <v>125.16</v>
      </c>
      <c r="CE204" s="121">
        <f t="shared" ref="CE204:CH204" si="649">SUM(CE57:CE60)</f>
        <v>125.16</v>
      </c>
      <c r="CF204" s="121">
        <f t="shared" si="649"/>
        <v>0</v>
      </c>
      <c r="CG204" s="121">
        <f t="shared" si="649"/>
        <v>0</v>
      </c>
      <c r="CH204" s="121">
        <f t="shared" si="649"/>
        <v>0</v>
      </c>
      <c r="DB204" s="79"/>
    </row>
    <row r="205" spans="1:106" x14ac:dyDescent="0.3">
      <c r="A205" s="119">
        <v>2018</v>
      </c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2"/>
      <c r="Y205" s="122"/>
      <c r="Z205" s="122"/>
      <c r="AA205" s="121"/>
      <c r="AB205" s="121"/>
      <c r="AC205" s="121"/>
      <c r="AD205" s="122"/>
      <c r="AE205" s="122"/>
      <c r="AF205" s="122"/>
      <c r="AG205" s="122"/>
      <c r="AH205" s="122"/>
      <c r="AI205" s="122"/>
      <c r="AJ205" s="122"/>
      <c r="AK205" s="122"/>
      <c r="AL205" s="122"/>
      <c r="AM205" s="122"/>
      <c r="AN205" s="122"/>
      <c r="AO205" s="122"/>
      <c r="AP205" s="122"/>
      <c r="AQ205" s="121"/>
      <c r="AR205" s="121"/>
      <c r="AS205" s="121"/>
      <c r="AT205" s="121"/>
      <c r="AU205" s="121"/>
      <c r="AV205" s="121"/>
      <c r="AW205" s="121"/>
      <c r="AX205" s="121"/>
      <c r="AY205" s="121"/>
      <c r="AZ205" s="121"/>
      <c r="BA205" s="121"/>
      <c r="BB205" s="121"/>
      <c r="BC205" s="121"/>
      <c r="BD205" s="121"/>
      <c r="BE205" s="121"/>
      <c r="BF205" s="127">
        <f>SUM(BF61:BF64)</f>
        <v>131.52845492138769</v>
      </c>
      <c r="BG205" s="121">
        <f>SUM(BG61:BG64)</f>
        <v>129.98137481222199</v>
      </c>
      <c r="BH205" s="121">
        <f t="shared" ref="BH205:BR205" si="650">SUM(BH61:BH64)</f>
        <v>129.98137481222199</v>
      </c>
      <c r="BI205" s="121">
        <f t="shared" si="650"/>
        <v>129.98137481222199</v>
      </c>
      <c r="BJ205" s="121">
        <f t="shared" si="650"/>
        <v>129.98137481222199</v>
      </c>
      <c r="BK205" s="121">
        <f t="shared" si="650"/>
        <v>130.43346125782767</v>
      </c>
      <c r="BL205" s="121">
        <f t="shared" si="650"/>
        <v>130.43346125782767</v>
      </c>
      <c r="BM205" s="121">
        <f t="shared" si="650"/>
        <v>130.43346125782767</v>
      </c>
      <c r="BN205" s="121">
        <f t="shared" si="650"/>
        <v>130.51999999999998</v>
      </c>
      <c r="BO205" s="121">
        <f t="shared" si="650"/>
        <v>129.71</v>
      </c>
      <c r="BP205" s="121">
        <f t="shared" si="650"/>
        <v>129.29</v>
      </c>
      <c r="BQ205" s="121">
        <f t="shared" si="650"/>
        <v>129.29</v>
      </c>
      <c r="BR205" s="121">
        <f t="shared" si="650"/>
        <v>129.29</v>
      </c>
      <c r="BS205" s="121">
        <f t="shared" ref="BS205:BZ205" si="651">SUM(BS61:BS64)</f>
        <v>129.29</v>
      </c>
      <c r="BT205" s="121">
        <f t="shared" si="651"/>
        <v>129.29</v>
      </c>
      <c r="BU205" s="121">
        <f t="shared" si="651"/>
        <v>129.29</v>
      </c>
      <c r="BV205" s="121">
        <f t="shared" si="651"/>
        <v>129.29</v>
      </c>
      <c r="BW205" s="121">
        <f t="shared" si="651"/>
        <v>129.14000000000001</v>
      </c>
      <c r="BX205" s="121">
        <f t="shared" si="651"/>
        <v>129.14000000000001</v>
      </c>
      <c r="BY205" s="121">
        <f t="shared" si="651"/>
        <v>129.14000000000001</v>
      </c>
      <c r="BZ205" s="121">
        <f t="shared" si="651"/>
        <v>129.14000000000001</v>
      </c>
      <c r="CA205" s="121">
        <f t="shared" ref="CA205:CD205" si="652">SUM(CA61:CA64)</f>
        <v>129.14000000000001</v>
      </c>
      <c r="CB205" s="121">
        <f t="shared" si="652"/>
        <v>129.14000000000001</v>
      </c>
      <c r="CC205" s="121">
        <f t="shared" si="652"/>
        <v>129.14000000000001</v>
      </c>
      <c r="CD205" s="121">
        <f t="shared" si="652"/>
        <v>129.14000000000001</v>
      </c>
      <c r="CE205" s="121">
        <f t="shared" ref="CE205:CH205" si="653">SUM(CE61:CE64)</f>
        <v>129.14000000000001</v>
      </c>
      <c r="CF205" s="121">
        <f t="shared" si="653"/>
        <v>0</v>
      </c>
      <c r="CG205" s="121">
        <f t="shared" si="653"/>
        <v>0</v>
      </c>
      <c r="CH205" s="121">
        <f t="shared" si="653"/>
        <v>0</v>
      </c>
      <c r="DB205" s="79"/>
    </row>
    <row r="206" spans="1:106" x14ac:dyDescent="0.3">
      <c r="A206" s="119">
        <v>2019</v>
      </c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  <c r="U206" s="126"/>
      <c r="V206" s="126"/>
      <c r="W206" s="126"/>
      <c r="X206" s="122"/>
      <c r="Y206" s="122"/>
      <c r="Z206" s="122"/>
      <c r="AA206" s="121"/>
      <c r="AB206" s="121"/>
      <c r="AC206" s="121"/>
      <c r="AD206" s="122"/>
      <c r="AE206" s="122"/>
      <c r="AF206" s="122"/>
      <c r="AG206" s="122"/>
      <c r="AH206" s="122"/>
      <c r="AI206" s="122"/>
      <c r="AJ206" s="122"/>
      <c r="AK206" s="122"/>
      <c r="AL206" s="122"/>
      <c r="AM206" s="122"/>
      <c r="AN206" s="122"/>
      <c r="AO206" s="122"/>
      <c r="AP206" s="122"/>
      <c r="AQ206" s="121"/>
      <c r="AR206" s="121"/>
      <c r="AS206" s="121"/>
      <c r="AT206" s="121"/>
      <c r="AU206" s="121"/>
      <c r="AV206" s="121"/>
      <c r="AW206" s="121"/>
      <c r="AX206" s="121"/>
      <c r="AY206" s="121"/>
      <c r="AZ206" s="121"/>
      <c r="BA206" s="121"/>
      <c r="BB206" s="121"/>
      <c r="BC206" s="121"/>
      <c r="BD206" s="121"/>
      <c r="BE206" s="121"/>
      <c r="BF206" s="121"/>
      <c r="BG206" s="121"/>
      <c r="BH206" s="121"/>
      <c r="BI206" s="121"/>
      <c r="BJ206" s="127">
        <f>SUM(BJ65:BJ68)</f>
        <v>129.34760352361985</v>
      </c>
      <c r="BK206" s="121">
        <f>SUM(BK65:BK68)</f>
        <v>130.20938596610955</v>
      </c>
      <c r="BL206" s="121">
        <f t="shared" ref="BL206:BR206" si="654">SUM(BL65:BL68)</f>
        <v>130.20938596610955</v>
      </c>
      <c r="BM206" s="121">
        <f t="shared" si="654"/>
        <v>130.20938596610955</v>
      </c>
      <c r="BN206" s="121">
        <f t="shared" si="654"/>
        <v>130.5</v>
      </c>
      <c r="BO206" s="121">
        <f t="shared" si="654"/>
        <v>128.47</v>
      </c>
      <c r="BP206" s="121">
        <f t="shared" si="654"/>
        <v>128.17000000000002</v>
      </c>
      <c r="BQ206" s="121">
        <f t="shared" si="654"/>
        <v>128.17000000000002</v>
      </c>
      <c r="BR206" s="121">
        <f t="shared" si="654"/>
        <v>128.17000000000002</v>
      </c>
      <c r="BS206" s="121">
        <f t="shared" ref="BS206:BZ206" si="655">SUM(BS65:BS68)</f>
        <v>127.69</v>
      </c>
      <c r="BT206" s="121">
        <f t="shared" si="655"/>
        <v>127.69</v>
      </c>
      <c r="BU206" s="121">
        <f t="shared" si="655"/>
        <v>127.69</v>
      </c>
      <c r="BV206" s="121">
        <f t="shared" si="655"/>
        <v>127.69</v>
      </c>
      <c r="BW206" s="121">
        <f t="shared" si="655"/>
        <v>127.69</v>
      </c>
      <c r="BX206" s="121">
        <f t="shared" si="655"/>
        <v>127.69</v>
      </c>
      <c r="BY206" s="121">
        <f t="shared" si="655"/>
        <v>127.69</v>
      </c>
      <c r="BZ206" s="121">
        <f t="shared" si="655"/>
        <v>127.69</v>
      </c>
      <c r="CA206" s="121">
        <f t="shared" ref="CA206:CD206" si="656">SUM(CA65:CA68)</f>
        <v>127.69</v>
      </c>
      <c r="CB206" s="121">
        <f t="shared" si="656"/>
        <v>127.69</v>
      </c>
      <c r="CC206" s="121">
        <f t="shared" si="656"/>
        <v>127.69</v>
      </c>
      <c r="CD206" s="121">
        <f t="shared" si="656"/>
        <v>127.69</v>
      </c>
      <c r="CE206" s="121">
        <f t="shared" ref="CE206:CH206" si="657">SUM(CE65:CE68)</f>
        <v>127.69</v>
      </c>
      <c r="CF206" s="121">
        <f t="shared" si="657"/>
        <v>0</v>
      </c>
      <c r="CG206" s="121">
        <f t="shared" si="657"/>
        <v>0</v>
      </c>
      <c r="CH206" s="121">
        <f t="shared" si="657"/>
        <v>0</v>
      </c>
      <c r="DB206" s="79"/>
    </row>
    <row r="207" spans="1:106" x14ac:dyDescent="0.3">
      <c r="A207" s="119">
        <v>2020</v>
      </c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2"/>
      <c r="Y207" s="122"/>
      <c r="Z207" s="122"/>
      <c r="AA207" s="121"/>
      <c r="AB207" s="121"/>
      <c r="AC207" s="121"/>
      <c r="AD207" s="122"/>
      <c r="AE207" s="122"/>
      <c r="AF207" s="122"/>
      <c r="AG207" s="122"/>
      <c r="AH207" s="122"/>
      <c r="AI207" s="122"/>
      <c r="AJ207" s="122"/>
      <c r="AK207" s="122"/>
      <c r="AL207" s="122"/>
      <c r="AM207" s="122"/>
      <c r="AN207" s="122"/>
      <c r="AO207" s="122"/>
      <c r="AP207" s="122"/>
      <c r="AQ207" s="122"/>
      <c r="AR207" s="122"/>
      <c r="AS207" s="122"/>
      <c r="AT207" s="121"/>
      <c r="AU207" s="121"/>
      <c r="AV207" s="121"/>
      <c r="AW207" s="121"/>
      <c r="AX207" s="121"/>
      <c r="AY207" s="121"/>
      <c r="AZ207" s="121"/>
      <c r="BA207" s="121"/>
      <c r="BB207" s="121"/>
      <c r="BC207" s="121"/>
      <c r="BD207" s="121"/>
      <c r="BE207" s="121"/>
      <c r="BF207" s="121"/>
      <c r="BG207" s="121"/>
      <c r="BH207" s="121"/>
      <c r="BI207" s="121"/>
      <c r="BJ207" s="121"/>
      <c r="BK207" s="121"/>
      <c r="BL207" s="121"/>
      <c r="BM207" s="121"/>
      <c r="BN207" s="127">
        <f>SUM(BN69:BN72)</f>
        <v>125.96000000000001</v>
      </c>
      <c r="BO207" s="121">
        <f>SUM(BO69:BO72)</f>
        <v>124.25</v>
      </c>
      <c r="BP207" s="121">
        <f t="shared" ref="BP207:BR207" si="658">SUM(BP69:BP72)</f>
        <v>124.19</v>
      </c>
      <c r="BQ207" s="121">
        <f t="shared" si="658"/>
        <v>124.19</v>
      </c>
      <c r="BR207" s="121">
        <f t="shared" si="658"/>
        <v>124.19</v>
      </c>
      <c r="BS207" s="121">
        <f t="shared" ref="BS207:BZ207" si="659">SUM(BS69:BS72)</f>
        <v>123.71000000000001</v>
      </c>
      <c r="BT207" s="121">
        <f t="shared" si="659"/>
        <v>123.68</v>
      </c>
      <c r="BU207" s="121">
        <f t="shared" si="659"/>
        <v>123.68</v>
      </c>
      <c r="BV207" s="121">
        <f t="shared" si="659"/>
        <v>123.68</v>
      </c>
      <c r="BW207" s="121">
        <f t="shared" si="659"/>
        <v>123.83999999999999</v>
      </c>
      <c r="BX207" s="121">
        <f t="shared" si="659"/>
        <v>123.83999999999999</v>
      </c>
      <c r="BY207" s="121">
        <f t="shared" si="659"/>
        <v>123.83999999999999</v>
      </c>
      <c r="BZ207" s="121">
        <f t="shared" si="659"/>
        <v>123.83999999999999</v>
      </c>
      <c r="CA207" s="121">
        <f t="shared" ref="CA207:CD207" si="660">SUM(CA69:CA72)</f>
        <v>123.83999999999999</v>
      </c>
      <c r="CB207" s="121">
        <f t="shared" si="660"/>
        <v>123.62</v>
      </c>
      <c r="CC207" s="121">
        <f t="shared" si="660"/>
        <v>123.62</v>
      </c>
      <c r="CD207" s="121">
        <f t="shared" si="660"/>
        <v>123.62</v>
      </c>
      <c r="CE207" s="121">
        <f t="shared" ref="CE207:CH207" si="661">SUM(CE69:CE72)</f>
        <v>123.62</v>
      </c>
      <c r="CF207" s="121">
        <f t="shared" si="661"/>
        <v>0</v>
      </c>
      <c r="CG207" s="121">
        <f t="shared" si="661"/>
        <v>0</v>
      </c>
      <c r="CH207" s="121">
        <f t="shared" si="661"/>
        <v>0</v>
      </c>
      <c r="DB207" s="79"/>
    </row>
    <row r="208" spans="1:106" x14ac:dyDescent="0.3">
      <c r="A208" s="119">
        <v>2021</v>
      </c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  <c r="X208" s="122"/>
      <c r="Y208" s="122"/>
      <c r="Z208" s="122"/>
      <c r="AA208" s="121"/>
      <c r="AB208" s="121"/>
      <c r="AC208" s="121"/>
      <c r="AD208" s="122"/>
      <c r="AE208" s="122"/>
      <c r="AF208" s="122"/>
      <c r="AG208" s="122"/>
      <c r="AH208" s="122"/>
      <c r="AI208" s="122"/>
      <c r="AJ208" s="122"/>
      <c r="AK208" s="122"/>
      <c r="AL208" s="122"/>
      <c r="AM208" s="122"/>
      <c r="AN208" s="122"/>
      <c r="AO208" s="122"/>
      <c r="AP208" s="122"/>
      <c r="AQ208" s="122"/>
      <c r="AR208" s="122"/>
      <c r="AS208" s="122"/>
      <c r="AT208" s="122"/>
      <c r="AU208" s="122"/>
      <c r="AV208" s="122"/>
      <c r="AW208" s="122"/>
      <c r="AX208" s="122"/>
      <c r="AY208" s="122"/>
      <c r="AZ208" s="122"/>
      <c r="BA208" s="122"/>
      <c r="BB208" s="121"/>
      <c r="BC208" s="121"/>
      <c r="BD208" s="121"/>
      <c r="BE208" s="121"/>
      <c r="BF208" s="121"/>
      <c r="BG208" s="121"/>
      <c r="BH208" s="121"/>
      <c r="BI208" s="121"/>
      <c r="BJ208" s="121"/>
      <c r="BK208" s="121"/>
      <c r="BL208" s="121"/>
      <c r="BM208" s="121"/>
      <c r="BN208" s="121"/>
      <c r="BO208" s="121"/>
      <c r="BP208" s="121"/>
      <c r="BQ208" s="121"/>
      <c r="BR208" s="127">
        <f>SUM(BR73:BR77)</f>
        <v>106.87</v>
      </c>
      <c r="BS208" s="121">
        <f t="shared" ref="BS208:CD208" si="662">SUM(BS73:BS76)</f>
        <v>106.6</v>
      </c>
      <c r="BT208" s="121">
        <f t="shared" si="662"/>
        <v>106.63</v>
      </c>
      <c r="BU208" s="121">
        <f t="shared" si="662"/>
        <v>106.63</v>
      </c>
      <c r="BV208" s="121">
        <f t="shared" si="662"/>
        <v>106.6</v>
      </c>
      <c r="BW208" s="121">
        <f t="shared" si="662"/>
        <v>106.88999999999999</v>
      </c>
      <c r="BX208" s="121">
        <f t="shared" si="662"/>
        <v>106.88999999999999</v>
      </c>
      <c r="BY208" s="121">
        <f t="shared" si="662"/>
        <v>106.88999999999999</v>
      </c>
      <c r="BZ208" s="121">
        <f t="shared" si="662"/>
        <v>106.88999999999999</v>
      </c>
      <c r="CA208" s="121">
        <f t="shared" si="662"/>
        <v>106.88999999999999</v>
      </c>
      <c r="CB208" s="121">
        <f t="shared" si="662"/>
        <v>106.94999999999999</v>
      </c>
      <c r="CC208" s="121">
        <f t="shared" si="662"/>
        <v>106.94999999999999</v>
      </c>
      <c r="CD208" s="121">
        <f t="shared" si="662"/>
        <v>106.94999999999999</v>
      </c>
      <c r="CE208" s="121">
        <f t="shared" ref="CE208:CH208" si="663">SUM(CE73:CE76)</f>
        <v>106.94999999999999</v>
      </c>
      <c r="CF208" s="121">
        <f t="shared" si="663"/>
        <v>0</v>
      </c>
      <c r="CG208" s="121">
        <f t="shared" si="663"/>
        <v>0</v>
      </c>
      <c r="CH208" s="121">
        <f t="shared" si="663"/>
        <v>0</v>
      </c>
      <c r="DB208" s="79"/>
    </row>
    <row r="209" spans="1:106" x14ac:dyDescent="0.3">
      <c r="A209" s="119">
        <v>2022</v>
      </c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  <c r="W209" s="126"/>
      <c r="X209" s="122"/>
      <c r="Y209" s="122"/>
      <c r="Z209" s="122"/>
      <c r="AA209" s="121"/>
      <c r="AB209" s="121"/>
      <c r="AC209" s="121"/>
      <c r="AD209" s="122"/>
      <c r="AE209" s="122"/>
      <c r="AF209" s="122"/>
      <c r="AG209" s="122"/>
      <c r="AH209" s="122"/>
      <c r="AI209" s="122"/>
      <c r="AJ209" s="122"/>
      <c r="AK209" s="122"/>
      <c r="AL209" s="122"/>
      <c r="AM209" s="122"/>
      <c r="AN209" s="122"/>
      <c r="AO209" s="122"/>
      <c r="AP209" s="122"/>
      <c r="AQ209" s="122"/>
      <c r="AR209" s="122"/>
      <c r="AS209" s="122"/>
      <c r="AT209" s="122"/>
      <c r="AU209" s="122"/>
      <c r="AV209" s="122"/>
      <c r="AW209" s="122"/>
      <c r="AX209" s="122"/>
      <c r="AY209" s="122"/>
      <c r="AZ209" s="122"/>
      <c r="BA209" s="122"/>
      <c r="BB209" s="121"/>
      <c r="BC209" s="121"/>
      <c r="BD209" s="121"/>
      <c r="BE209" s="121"/>
      <c r="BF209" s="121"/>
      <c r="BG209" s="121"/>
      <c r="BH209" s="121"/>
      <c r="BI209" s="121"/>
      <c r="BJ209" s="121"/>
      <c r="BK209" s="121"/>
      <c r="BL209" s="121"/>
      <c r="BM209" s="121"/>
      <c r="BN209" s="121"/>
      <c r="BO209" s="121"/>
      <c r="BP209" s="121"/>
      <c r="BQ209" s="121"/>
      <c r="BR209" s="121"/>
      <c r="BS209" s="121"/>
      <c r="BT209" s="121"/>
      <c r="BU209" s="121"/>
      <c r="BV209" s="127">
        <f t="shared" ref="BV209:CD209" si="664">SUM(BV77:BV80)</f>
        <v>109.54999999999998</v>
      </c>
      <c r="BW209" s="121">
        <f t="shared" si="664"/>
        <v>110.19</v>
      </c>
      <c r="BX209" s="121">
        <f t="shared" si="664"/>
        <v>110.16</v>
      </c>
      <c r="BY209" s="121">
        <f t="shared" si="664"/>
        <v>110.16</v>
      </c>
      <c r="BZ209" s="121">
        <f t="shared" si="664"/>
        <v>110.19</v>
      </c>
      <c r="CA209" s="121">
        <f t="shared" si="664"/>
        <v>110.19</v>
      </c>
      <c r="CB209" s="121">
        <f t="shared" si="664"/>
        <v>110.34</v>
      </c>
      <c r="CC209" s="121">
        <f t="shared" si="664"/>
        <v>110.34</v>
      </c>
      <c r="CD209" s="121">
        <f t="shared" si="664"/>
        <v>110.34</v>
      </c>
      <c r="CE209" s="121">
        <f t="shared" ref="CE209:CH209" si="665">SUM(CE77:CE80)</f>
        <v>110.13</v>
      </c>
      <c r="CF209" s="121">
        <f t="shared" si="665"/>
        <v>0</v>
      </c>
      <c r="CG209" s="121">
        <f t="shared" si="665"/>
        <v>0</v>
      </c>
      <c r="CH209" s="121">
        <f t="shared" si="665"/>
        <v>0</v>
      </c>
      <c r="DB209" s="79"/>
    </row>
    <row r="210" spans="1:106" x14ac:dyDescent="0.3">
      <c r="A210" s="119">
        <v>2023</v>
      </c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2"/>
      <c r="Y210" s="122"/>
      <c r="Z210" s="122"/>
      <c r="AA210" s="121"/>
      <c r="AB210" s="121"/>
      <c r="AC210" s="121"/>
      <c r="AD210" s="122"/>
      <c r="AE210" s="122"/>
      <c r="AF210" s="122"/>
      <c r="AG210" s="122"/>
      <c r="AH210" s="122"/>
      <c r="AI210" s="122"/>
      <c r="AJ210" s="122"/>
      <c r="AK210" s="122"/>
      <c r="AL210" s="122"/>
      <c r="AM210" s="122"/>
      <c r="AN210" s="122"/>
      <c r="AO210" s="122"/>
      <c r="AP210" s="122"/>
      <c r="AQ210" s="122"/>
      <c r="AR210" s="122"/>
      <c r="AS210" s="122"/>
      <c r="AT210" s="122"/>
      <c r="AU210" s="122"/>
      <c r="AV210" s="122"/>
      <c r="AW210" s="122"/>
      <c r="AX210" s="122"/>
      <c r="AY210" s="122"/>
      <c r="AZ210" s="122"/>
      <c r="BA210" s="122"/>
      <c r="BB210" s="121"/>
      <c r="BC210" s="121"/>
      <c r="BD210" s="121"/>
      <c r="BE210" s="121"/>
      <c r="BF210" s="121"/>
      <c r="BG210" s="121"/>
      <c r="BH210" s="121"/>
      <c r="BI210" s="121"/>
      <c r="BJ210" s="121"/>
      <c r="BK210" s="121"/>
      <c r="BL210" s="121"/>
      <c r="BM210" s="121"/>
      <c r="BN210" s="121"/>
      <c r="BO210" s="121"/>
      <c r="BP210" s="121"/>
      <c r="BQ210" s="121"/>
      <c r="BR210" s="121"/>
      <c r="BS210" s="121"/>
      <c r="BT210" s="121"/>
      <c r="BU210" s="121"/>
      <c r="BV210" s="121"/>
      <c r="BW210" s="121"/>
      <c r="BX210" s="121"/>
      <c r="BY210" s="121"/>
      <c r="BZ210" s="127">
        <f>SUM(BZ81:BZ84)</f>
        <v>100.36999999999999</v>
      </c>
      <c r="CA210" s="121">
        <f>SUM(CA81:CA84)</f>
        <v>100.84</v>
      </c>
      <c r="CB210" s="121">
        <f>SUM(CB81:CB84)</f>
        <v>101.11000000000001</v>
      </c>
      <c r="CC210" s="121">
        <f>SUM(CC81:CC84)</f>
        <v>101.11000000000001</v>
      </c>
      <c r="CD210" s="121">
        <f>SUM(CD81:CD84)</f>
        <v>101.14000000000001</v>
      </c>
      <c r="CE210" s="121">
        <f t="shared" ref="CE210:CH210" si="666">SUM(CE81:CE84)</f>
        <v>100.89</v>
      </c>
      <c r="CF210" s="121">
        <f t="shared" si="666"/>
        <v>0</v>
      </c>
      <c r="CG210" s="121">
        <f t="shared" si="666"/>
        <v>0</v>
      </c>
      <c r="CH210" s="121">
        <f t="shared" si="666"/>
        <v>0</v>
      </c>
      <c r="DB210" s="79"/>
    </row>
    <row r="211" spans="1:106" x14ac:dyDescent="0.3">
      <c r="A211" s="119">
        <v>2024</v>
      </c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  <c r="X211" s="122"/>
      <c r="Y211" s="122"/>
      <c r="Z211" s="122"/>
      <c r="AA211" s="121"/>
      <c r="AB211" s="121"/>
      <c r="AC211" s="121"/>
      <c r="AD211" s="122"/>
      <c r="AE211" s="122"/>
      <c r="AF211" s="122"/>
      <c r="AG211" s="122"/>
      <c r="AH211" s="122"/>
      <c r="AI211" s="122"/>
      <c r="AJ211" s="122"/>
      <c r="AK211" s="122"/>
      <c r="AL211" s="122"/>
      <c r="AM211" s="122"/>
      <c r="AN211" s="122"/>
      <c r="AO211" s="122"/>
      <c r="AP211" s="122"/>
      <c r="AQ211" s="122"/>
      <c r="AR211" s="122"/>
      <c r="AS211" s="122"/>
      <c r="AT211" s="122"/>
      <c r="AU211" s="122"/>
      <c r="AV211" s="122"/>
      <c r="AW211" s="122"/>
      <c r="AX211" s="122"/>
      <c r="AY211" s="122"/>
      <c r="AZ211" s="122"/>
      <c r="BA211" s="122"/>
      <c r="BB211" s="121"/>
      <c r="BC211" s="121"/>
      <c r="BD211" s="121"/>
      <c r="BE211" s="121"/>
      <c r="BF211" s="121"/>
      <c r="BG211" s="121"/>
      <c r="BH211" s="121"/>
      <c r="BI211" s="121"/>
      <c r="BJ211" s="121"/>
      <c r="BK211" s="121"/>
      <c r="BL211" s="121"/>
      <c r="BM211" s="121"/>
      <c r="BN211" s="121"/>
      <c r="BO211" s="121"/>
      <c r="BP211" s="121"/>
      <c r="BQ211" s="121"/>
      <c r="BR211" s="121"/>
      <c r="BS211" s="121"/>
      <c r="BT211" s="121"/>
      <c r="BU211" s="121"/>
      <c r="BV211" s="121"/>
      <c r="BW211" s="121"/>
      <c r="BX211" s="121"/>
      <c r="BY211" s="121"/>
      <c r="BZ211" s="121"/>
      <c r="CA211" s="121"/>
      <c r="CB211" s="121"/>
      <c r="CC211" s="121"/>
      <c r="CD211" s="127">
        <f>SUM(CD85:CD88)</f>
        <v>95.679999999999993</v>
      </c>
      <c r="CE211" s="121">
        <f t="shared" ref="CE211:CH211" si="667">SUM(CE85:CE88)</f>
        <v>94.3</v>
      </c>
      <c r="CF211" s="121">
        <f t="shared" si="667"/>
        <v>0</v>
      </c>
      <c r="CG211" s="121">
        <f t="shared" si="667"/>
        <v>0</v>
      </c>
      <c r="CH211" s="121">
        <f t="shared" si="667"/>
        <v>0</v>
      </c>
      <c r="DB211" s="79"/>
    </row>
    <row r="212" spans="1:106" x14ac:dyDescent="0.3">
      <c r="A212" s="119">
        <v>2025</v>
      </c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2"/>
      <c r="Y212" s="122"/>
      <c r="Z212" s="122"/>
      <c r="AA212" s="121"/>
      <c r="AB212" s="121"/>
      <c r="AC212" s="121"/>
      <c r="AD212" s="122"/>
      <c r="AE212" s="122"/>
      <c r="AF212" s="122"/>
      <c r="AG212" s="122"/>
      <c r="AH212" s="122"/>
      <c r="AI212" s="122"/>
      <c r="AJ212" s="122"/>
      <c r="AK212" s="122"/>
      <c r="AL212" s="122"/>
      <c r="AM212" s="122"/>
      <c r="AN212" s="122"/>
      <c r="AO212" s="122"/>
      <c r="AP212" s="122"/>
      <c r="AQ212" s="122"/>
      <c r="AR212" s="122"/>
      <c r="AS212" s="122"/>
      <c r="AT212" s="122"/>
      <c r="AU212" s="122"/>
      <c r="AV212" s="122"/>
      <c r="AW212" s="122"/>
      <c r="AX212" s="122"/>
      <c r="AY212" s="122"/>
      <c r="AZ212" s="122"/>
      <c r="BA212" s="122"/>
      <c r="BB212" s="121"/>
      <c r="BC212" s="121"/>
      <c r="BD212" s="121"/>
      <c r="BE212" s="121"/>
      <c r="BF212" s="121"/>
      <c r="BG212" s="121"/>
      <c r="BH212" s="121"/>
      <c r="BI212" s="121"/>
      <c r="BJ212" s="121"/>
      <c r="BK212" s="121"/>
      <c r="BL212" s="121"/>
      <c r="BM212" s="121"/>
      <c r="BN212" s="121"/>
      <c r="BO212" s="121"/>
      <c r="BP212" s="121"/>
      <c r="BQ212" s="121"/>
      <c r="BR212" s="121"/>
      <c r="BS212" s="121"/>
      <c r="BT212" s="121"/>
      <c r="BU212" s="121"/>
      <c r="BV212" s="121"/>
      <c r="BW212" s="121"/>
      <c r="BX212" s="121"/>
      <c r="BY212" s="121"/>
      <c r="BZ212" s="121"/>
      <c r="CA212" s="121"/>
      <c r="CB212" s="121"/>
      <c r="CC212" s="121"/>
      <c r="CD212" s="121"/>
      <c r="CE212" s="121"/>
      <c r="CF212" s="121"/>
      <c r="CG212" s="121"/>
      <c r="CH212" s="127">
        <f>SUM(CH89:CH92)</f>
        <v>0</v>
      </c>
      <c r="DB212" s="79"/>
    </row>
    <row r="213" spans="1:106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DB213" s="79"/>
    </row>
    <row r="214" spans="1:106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DB214" s="79"/>
    </row>
    <row r="215" spans="1:106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DB215" s="79"/>
    </row>
    <row r="216" spans="1:106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DB216" s="79"/>
    </row>
    <row r="217" spans="1:106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DB217" s="79"/>
    </row>
    <row r="218" spans="1:106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DB218" s="79"/>
    </row>
    <row r="219" spans="1:106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DB219" s="79"/>
    </row>
    <row r="220" spans="1:106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DB220" s="79"/>
    </row>
    <row r="221" spans="1:106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DB221" s="79"/>
    </row>
    <row r="222" spans="1:106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DB222" s="79"/>
    </row>
    <row r="223" spans="1:106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DB223" s="79"/>
    </row>
    <row r="224" spans="1:106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DB224" s="79"/>
    </row>
    <row r="225" spans="1:106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DB225" s="79"/>
    </row>
    <row r="226" spans="1:106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DB226" s="79"/>
    </row>
    <row r="227" spans="1:106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DB227" s="79"/>
    </row>
    <row r="228" spans="1:106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DB228" s="79"/>
    </row>
    <row r="229" spans="1:106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DB229" s="79"/>
    </row>
    <row r="230" spans="1:106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DB230" s="79"/>
    </row>
    <row r="231" spans="1:106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DB231" s="79"/>
    </row>
    <row r="232" spans="1:106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DB232" s="79"/>
    </row>
    <row r="233" spans="1:106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DB233" s="79"/>
    </row>
    <row r="234" spans="1:106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CM234" s="118"/>
      <c r="CN234" s="8"/>
      <c r="CO234" s="181"/>
      <c r="CP234" s="8"/>
      <c r="CQ234" s="8"/>
      <c r="CR234" s="8"/>
      <c r="DB234" s="79"/>
    </row>
    <row r="235" spans="1:106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CM235" s="118"/>
      <c r="CN235" s="8"/>
      <c r="CO235" s="181"/>
      <c r="CP235" s="8"/>
      <c r="CQ235" s="8"/>
      <c r="CR235" s="8"/>
      <c r="DB235" s="79"/>
    </row>
    <row r="236" spans="1:106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CM236" s="118"/>
      <c r="CN236" s="8"/>
      <c r="CO236" s="181"/>
      <c r="CP236" s="8"/>
      <c r="CQ236" s="8"/>
      <c r="CR236" s="8"/>
      <c r="DB236" s="79"/>
    </row>
    <row r="237" spans="1:106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CM237" s="118"/>
      <c r="CN237" s="8"/>
      <c r="CO237" s="181"/>
      <c r="CP237" s="8"/>
      <c r="CQ237" s="8"/>
      <c r="CR237" s="8"/>
      <c r="DB237" s="79"/>
    </row>
    <row r="238" spans="1:106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CM238" s="118"/>
      <c r="CN238" s="8"/>
      <c r="CO238" s="181"/>
      <c r="CP238" s="8"/>
      <c r="CQ238" s="8"/>
      <c r="CR238" s="8"/>
      <c r="DB238" s="79"/>
    </row>
    <row r="239" spans="1:106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DB239" s="79"/>
    </row>
    <row r="240" spans="1:106" ht="12.5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customFormat="1" ht="12.5" x14ac:dyDescent="0.25"/>
    <row r="242" customFormat="1" ht="12.5" x14ac:dyDescent="0.25"/>
    <row r="243" customFormat="1" ht="12.5" x14ac:dyDescent="0.25"/>
    <row r="244" customFormat="1" ht="12.5" x14ac:dyDescent="0.25"/>
    <row r="245" customFormat="1" ht="12.5" x14ac:dyDescent="0.25"/>
    <row r="246" customFormat="1" ht="12.5" x14ac:dyDescent="0.25"/>
    <row r="247" customFormat="1" ht="12.5" x14ac:dyDescent="0.25"/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8" scale="24" fitToHeight="2" orientation="landscape" r:id="rId1"/>
  <ignoredErrors>
    <ignoredError sqref="CX83 CY8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H183"/>
  <sheetViews>
    <sheetView showGridLines="0" zoomScale="90" zoomScaleNormal="90" workbookViewId="0">
      <pane xSplit="2" ySplit="3" topLeftCell="C4" activePane="bottomRight" state="frozen"/>
      <selection activeCell="CP4" sqref="CP4"/>
      <selection pane="topRight" activeCell="CP4" sqref="CP4"/>
      <selection pane="bottomLeft" activeCell="CP4" sqref="CP4"/>
      <selection pane="bottomRight" activeCell="C4" sqref="C4"/>
    </sheetView>
  </sheetViews>
  <sheetFormatPr defaultRowHeight="13" x14ac:dyDescent="0.3"/>
  <cols>
    <col min="1" max="1" width="19.453125" style="3" customWidth="1"/>
    <col min="2" max="2" width="14.90625" style="3" customWidth="1"/>
    <col min="3" max="17" width="8.54296875" style="3" customWidth="1"/>
  </cols>
  <sheetData>
    <row r="1" spans="1:86" x14ac:dyDescent="0.3">
      <c r="A1" s="5" t="s">
        <v>90</v>
      </c>
    </row>
    <row r="2" spans="1:86" x14ac:dyDescent="0.3">
      <c r="A2" s="40"/>
      <c r="B2" s="40"/>
      <c r="C2" s="74" t="s">
        <v>49</v>
      </c>
      <c r="D2" s="74" t="s">
        <v>50</v>
      </c>
      <c r="E2" s="74" t="s">
        <v>51</v>
      </c>
      <c r="F2" s="74" t="s">
        <v>52</v>
      </c>
      <c r="G2" s="74" t="s">
        <v>49</v>
      </c>
      <c r="H2" s="74" t="s">
        <v>50</v>
      </c>
      <c r="I2" s="74" t="s">
        <v>51</v>
      </c>
      <c r="J2" s="74" t="s">
        <v>52</v>
      </c>
      <c r="K2" s="74" t="s">
        <v>49</v>
      </c>
      <c r="L2" s="74" t="s">
        <v>50</v>
      </c>
      <c r="M2" s="74" t="s">
        <v>51</v>
      </c>
      <c r="N2" s="74" t="s">
        <v>52</v>
      </c>
      <c r="O2" s="74" t="s">
        <v>49</v>
      </c>
      <c r="P2" s="74" t="s">
        <v>50</v>
      </c>
      <c r="Q2" s="74" t="s">
        <v>51</v>
      </c>
      <c r="R2" s="74" t="s">
        <v>52</v>
      </c>
      <c r="S2" s="74" t="s">
        <v>49</v>
      </c>
      <c r="T2" s="74" t="s">
        <v>50</v>
      </c>
      <c r="U2" s="74" t="s">
        <v>51</v>
      </c>
      <c r="V2" s="74" t="s">
        <v>52</v>
      </c>
      <c r="W2" s="74" t="s">
        <v>49</v>
      </c>
      <c r="X2" s="74" t="s">
        <v>50</v>
      </c>
      <c r="Y2" s="74" t="s">
        <v>51</v>
      </c>
      <c r="Z2" s="74" t="s">
        <v>52</v>
      </c>
      <c r="AA2" s="74" t="s">
        <v>49</v>
      </c>
      <c r="AB2" s="74" t="s">
        <v>50</v>
      </c>
      <c r="AC2" s="74" t="s">
        <v>51</v>
      </c>
      <c r="AD2" s="74" t="s">
        <v>52</v>
      </c>
      <c r="AE2" s="74" t="s">
        <v>49</v>
      </c>
      <c r="AF2" s="74" t="s">
        <v>50</v>
      </c>
      <c r="AG2" s="74" t="s">
        <v>51</v>
      </c>
      <c r="AH2" s="74" t="s">
        <v>52</v>
      </c>
      <c r="AI2" s="74" t="s">
        <v>49</v>
      </c>
      <c r="AJ2" s="74" t="s">
        <v>50</v>
      </c>
      <c r="AK2" s="74" t="s">
        <v>51</v>
      </c>
      <c r="AL2" s="74" t="s">
        <v>52</v>
      </c>
      <c r="AM2" s="74" t="s">
        <v>49</v>
      </c>
      <c r="AN2" s="74" t="s">
        <v>50</v>
      </c>
      <c r="AO2" s="74" t="s">
        <v>51</v>
      </c>
      <c r="AP2" s="74" t="s">
        <v>52</v>
      </c>
      <c r="AQ2" s="74" t="s">
        <v>49</v>
      </c>
      <c r="AR2" s="74" t="s">
        <v>50</v>
      </c>
      <c r="AS2" s="74" t="s">
        <v>51</v>
      </c>
      <c r="AT2" s="74" t="s">
        <v>52</v>
      </c>
      <c r="AU2" s="74" t="s">
        <v>49</v>
      </c>
      <c r="AV2" s="74" t="s">
        <v>50</v>
      </c>
      <c r="AW2" s="74" t="s">
        <v>51</v>
      </c>
      <c r="AX2" s="74" t="s">
        <v>52</v>
      </c>
      <c r="AY2" s="74" t="s">
        <v>49</v>
      </c>
      <c r="AZ2" s="74" t="s">
        <v>50</v>
      </c>
      <c r="BA2" s="74" t="s">
        <v>51</v>
      </c>
      <c r="BB2" s="74" t="s">
        <v>52</v>
      </c>
      <c r="BC2" s="74" t="s">
        <v>49</v>
      </c>
      <c r="BD2" s="74" t="s">
        <v>50</v>
      </c>
      <c r="BE2" s="74" t="s">
        <v>51</v>
      </c>
      <c r="BF2" s="74" t="s">
        <v>52</v>
      </c>
      <c r="BG2" s="74" t="s">
        <v>49</v>
      </c>
      <c r="BH2" s="74" t="s">
        <v>50</v>
      </c>
      <c r="BI2" s="74" t="s">
        <v>51</v>
      </c>
      <c r="BJ2" s="74" t="s">
        <v>52</v>
      </c>
      <c r="BK2" s="74" t="s">
        <v>49</v>
      </c>
      <c r="BL2" s="74" t="s">
        <v>50</v>
      </c>
      <c r="BM2" s="74" t="s">
        <v>51</v>
      </c>
      <c r="BN2" s="74" t="s">
        <v>52</v>
      </c>
      <c r="BO2" s="74" t="s">
        <v>49</v>
      </c>
      <c r="BP2" s="74" t="s">
        <v>50</v>
      </c>
      <c r="BQ2" s="74" t="s">
        <v>51</v>
      </c>
      <c r="BR2" s="74" t="s">
        <v>52</v>
      </c>
      <c r="BS2" s="74" t="s">
        <v>49</v>
      </c>
      <c r="BT2" s="74" t="s">
        <v>50</v>
      </c>
      <c r="BU2" s="74" t="s">
        <v>51</v>
      </c>
      <c r="BV2" s="74" t="s">
        <v>52</v>
      </c>
      <c r="BW2" s="74" t="s">
        <v>49</v>
      </c>
      <c r="BX2" s="74" t="s">
        <v>50</v>
      </c>
      <c r="BY2" s="74" t="s">
        <v>51</v>
      </c>
      <c r="BZ2" s="74" t="s">
        <v>52</v>
      </c>
      <c r="CA2" s="74" t="s">
        <v>49</v>
      </c>
      <c r="CB2" s="74" t="s">
        <v>50</v>
      </c>
      <c r="CC2" s="74" t="s">
        <v>51</v>
      </c>
      <c r="CD2" s="74" t="s">
        <v>52</v>
      </c>
      <c r="CE2" s="74" t="s">
        <v>49</v>
      </c>
      <c r="CF2" s="74" t="s">
        <v>50</v>
      </c>
      <c r="CG2" s="74" t="s">
        <v>51</v>
      </c>
      <c r="CH2" s="74" t="s">
        <v>52</v>
      </c>
    </row>
    <row r="3" spans="1:86" s="3" customFormat="1" ht="13.5" thickBot="1" x14ac:dyDescent="0.35">
      <c r="B3" s="3" t="s">
        <v>20</v>
      </c>
      <c r="C3" s="64">
        <v>37773</v>
      </c>
      <c r="D3" s="64">
        <v>38596</v>
      </c>
      <c r="E3" s="64">
        <v>38687</v>
      </c>
      <c r="F3" s="64">
        <v>38777</v>
      </c>
      <c r="G3" s="64">
        <v>38869</v>
      </c>
      <c r="H3" s="64">
        <v>38961</v>
      </c>
      <c r="I3" s="64">
        <v>39052</v>
      </c>
      <c r="J3" s="64">
        <v>39142</v>
      </c>
      <c r="K3" s="64">
        <v>39234</v>
      </c>
      <c r="L3" s="64">
        <v>39326</v>
      </c>
      <c r="M3" s="64">
        <v>39417</v>
      </c>
      <c r="N3" s="64">
        <v>39508</v>
      </c>
      <c r="O3" s="64">
        <v>39600</v>
      </c>
      <c r="P3" s="64">
        <v>39692</v>
      </c>
      <c r="Q3" s="64">
        <v>39783</v>
      </c>
      <c r="R3" s="64">
        <v>39873</v>
      </c>
      <c r="S3" s="64">
        <v>39965</v>
      </c>
      <c r="T3" s="64">
        <v>40057</v>
      </c>
      <c r="U3" s="64">
        <v>40148</v>
      </c>
      <c r="V3" s="64">
        <v>40238</v>
      </c>
      <c r="W3" s="64">
        <v>40330</v>
      </c>
      <c r="X3" s="64">
        <v>40422</v>
      </c>
      <c r="Y3" s="64">
        <v>40513</v>
      </c>
      <c r="Z3" s="64">
        <v>40603</v>
      </c>
      <c r="AA3" s="64">
        <v>40695</v>
      </c>
      <c r="AB3" s="64">
        <v>40787</v>
      </c>
      <c r="AC3" s="64">
        <v>40878</v>
      </c>
      <c r="AD3" s="64">
        <v>40969</v>
      </c>
      <c r="AE3" s="64">
        <v>41061</v>
      </c>
      <c r="AF3" s="64">
        <v>41153</v>
      </c>
      <c r="AG3" s="64">
        <v>41244</v>
      </c>
      <c r="AH3" s="64">
        <v>41334</v>
      </c>
      <c r="AI3" s="64">
        <v>41426</v>
      </c>
      <c r="AJ3" s="64">
        <v>41518</v>
      </c>
      <c r="AK3" s="64">
        <v>41609</v>
      </c>
      <c r="AL3" s="64">
        <v>41699</v>
      </c>
      <c r="AM3" s="64">
        <v>41791</v>
      </c>
      <c r="AN3" s="64">
        <v>41883</v>
      </c>
      <c r="AO3" s="64">
        <v>41974</v>
      </c>
      <c r="AP3" s="64">
        <v>42064</v>
      </c>
      <c r="AQ3" s="64">
        <v>42156</v>
      </c>
      <c r="AR3" s="64">
        <v>42248</v>
      </c>
      <c r="AS3" s="64">
        <v>42339</v>
      </c>
      <c r="AT3" s="64">
        <v>42430</v>
      </c>
      <c r="AU3" s="64">
        <v>42522</v>
      </c>
      <c r="AV3" s="64">
        <v>42614</v>
      </c>
      <c r="AW3" s="64">
        <v>42705</v>
      </c>
      <c r="AX3" s="64">
        <v>42795</v>
      </c>
      <c r="AY3" s="64">
        <v>42887</v>
      </c>
      <c r="AZ3" s="64">
        <v>42979</v>
      </c>
      <c r="BA3" s="64">
        <v>43070</v>
      </c>
      <c r="BB3" s="64">
        <v>43160</v>
      </c>
      <c r="BC3" s="64">
        <v>43252</v>
      </c>
      <c r="BD3" s="64">
        <v>43344</v>
      </c>
      <c r="BE3" s="64">
        <v>43435</v>
      </c>
      <c r="BF3" s="64">
        <v>43525</v>
      </c>
      <c r="BG3" s="64">
        <v>43617</v>
      </c>
      <c r="BH3" s="64">
        <v>43709</v>
      </c>
      <c r="BI3" s="64">
        <v>43800</v>
      </c>
      <c r="BJ3" s="64">
        <v>43891</v>
      </c>
      <c r="BK3" s="64">
        <v>43983</v>
      </c>
      <c r="BL3" s="64">
        <v>44075</v>
      </c>
      <c r="BM3" s="64">
        <v>44166</v>
      </c>
      <c r="BN3" s="64">
        <v>44256</v>
      </c>
      <c r="BO3" s="64">
        <v>44348</v>
      </c>
      <c r="BP3" s="64">
        <v>44440</v>
      </c>
      <c r="BQ3" s="64">
        <v>44531</v>
      </c>
      <c r="BR3" s="64">
        <v>44621</v>
      </c>
      <c r="BS3" s="64">
        <v>44713</v>
      </c>
      <c r="BT3" s="64">
        <v>44805</v>
      </c>
      <c r="BU3" s="64">
        <v>44896</v>
      </c>
      <c r="BV3" s="64">
        <v>44986</v>
      </c>
      <c r="BW3" s="64">
        <v>45078</v>
      </c>
      <c r="BX3" s="64">
        <v>45170</v>
      </c>
      <c r="BY3" s="64">
        <v>45261</v>
      </c>
      <c r="BZ3" s="64">
        <v>45352</v>
      </c>
      <c r="CA3" s="64">
        <v>45444</v>
      </c>
      <c r="CB3" s="64">
        <v>45536</v>
      </c>
      <c r="CC3" s="64">
        <v>45627</v>
      </c>
      <c r="CD3" s="64">
        <v>45717</v>
      </c>
      <c r="CE3" s="64">
        <v>45809</v>
      </c>
      <c r="CF3" s="64">
        <v>45901</v>
      </c>
      <c r="CG3" s="64">
        <v>45992</v>
      </c>
      <c r="CH3" s="64">
        <v>46082</v>
      </c>
    </row>
    <row r="4" spans="1:86" s="3" customFormat="1" ht="31.5" customHeight="1" x14ac:dyDescent="0.3">
      <c r="A4" s="161" t="s">
        <v>92</v>
      </c>
      <c r="B4" s="16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6" x14ac:dyDescent="0.3">
      <c r="A5" s="5" t="s">
        <v>79</v>
      </c>
      <c r="C5" s="82"/>
      <c r="D5" s="144">
        <f>IF(OR(DataGrowthRates!C5=0,DataGrowthRates!D5=0),"",DataGrowthRates!D5-DataGrowthRates!C5)</f>
        <v>-1.959352759115518E-4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0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-9.6068293104394797E-2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8.340608361230295E-2</v>
      </c>
      <c r="M5" s="144">
        <f>IF(OR(DataGrowthRates!L5=0,DataGrowthRates!M5=0),"",DataGrowthRates!M5-DataGrowthRates!L5)</f>
        <v>0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-1.3514617551834363E-2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0</v>
      </c>
      <c r="AC5" s="144">
        <f>IF(OR(DataGrowthRates!AB5=0,DataGrowthRates!AC5=0),"",DataGrowthRates!AC5-DataGrowthRates!AB5)</f>
        <v>0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0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0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-1.4210854715202004E-14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0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0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-1.0041863359276704E-2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0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>
        <f>IF(OR(DataGrowthRates!CB5=0,DataGrowthRates!CC5=0),"",DataGrowthRates!CC5-DataGrowthRates!CB5)</f>
        <v>0</v>
      </c>
      <c r="CD5" s="144">
        <f>IF(OR(DataGrowthRates!CC5=0,DataGrowthRates!CD5=0),"",DataGrowthRates!CD5-DataGrowthRates!CC5)</f>
        <v>0</v>
      </c>
      <c r="CE5" s="144">
        <f>IF(OR(DataGrowthRates!CD5=0,DataGrowthRates!CE5=0),"",DataGrowthRates!CE5-DataGrowthRates!CD5)</f>
        <v>0</v>
      </c>
      <c r="CF5" s="144" t="str">
        <f>IF(OR(DataGrowthRates!CE5=0,DataGrowthRates!CF5=0),"",DataGrowthRates!CF5-DataGrowthRates!CE5)</f>
        <v/>
      </c>
      <c r="CG5" s="144" t="str">
        <f>IF(OR(DataGrowthRates!CF5=0,DataGrowthRates!CG5=0),"",DataGrowthRates!CG5-DataGrowthRates!CF5)</f>
        <v/>
      </c>
      <c r="CH5" s="144" t="str">
        <f>IF(OR(DataGrowthRates!CG5=0,DataGrowthRates!CH5=0),"",DataGrowthRates!CH5-DataGrowthRates!CG5)</f>
        <v/>
      </c>
    </row>
    <row r="6" spans="1:86" x14ac:dyDescent="0.3">
      <c r="A6" s="5" t="s">
        <v>80</v>
      </c>
      <c r="C6" s="82"/>
      <c r="D6" s="145">
        <f>IF(OR(DataGrowthRates!C6=0,DataGrowthRates!D6=0),"",DataGrowthRates!D6-DataGrowthRates!C6)</f>
        <v>6.4321244927256771E-3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0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-0.101869229635831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0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9.9059223694936804E-2</v>
      </c>
      <c r="M6" s="145">
        <f>IF(OR(DataGrowthRates!L6=0,DataGrowthRates!M6=0),"",DataGrowthRates!M6-DataGrowthRates!L6)</f>
        <v>0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-1.2898869601251306E-2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0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0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0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-7.1054273576010019E-15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0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0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5.2388703228629652E-3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0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>
        <f>IF(OR(DataGrowthRates!CB6=0,DataGrowthRates!CC6=0),"",DataGrowthRates!CC6-DataGrowthRates!CB6)</f>
        <v>0</v>
      </c>
      <c r="CD6" s="145">
        <f>IF(OR(DataGrowthRates!CC6=0,DataGrowthRates!CD6=0),"",DataGrowthRates!CD6-DataGrowthRates!CC6)</f>
        <v>0</v>
      </c>
      <c r="CE6" s="145">
        <f>IF(OR(DataGrowthRates!CD6=0,DataGrowthRates!CE6=0),"",DataGrowthRates!CE6-DataGrowthRates!CD6)</f>
        <v>0</v>
      </c>
      <c r="CF6" s="145" t="str">
        <f>IF(OR(DataGrowthRates!CE6=0,DataGrowthRates!CF6=0),"",DataGrowthRates!CF6-DataGrowthRates!CE6)</f>
        <v/>
      </c>
      <c r="CG6" s="145" t="str">
        <f>IF(OR(DataGrowthRates!CF6=0,DataGrowthRates!CG6=0),"",DataGrowthRates!CG6-DataGrowthRates!CF6)</f>
        <v/>
      </c>
      <c r="CH6" s="145" t="str">
        <f>IF(OR(DataGrowthRates!CG6=0,DataGrowthRates!CH6=0),"",DataGrowthRates!CH6-DataGrowthRates!CG6)</f>
        <v/>
      </c>
    </row>
    <row r="7" spans="1:86" x14ac:dyDescent="0.3">
      <c r="A7" s="5" t="s">
        <v>81</v>
      </c>
      <c r="C7" s="82"/>
      <c r="D7" s="145">
        <f>IF(OR(DataGrowthRates!C7=0,DataGrowthRates!D7=0),"",DataGrowthRates!D7-DataGrowthRates!C7)</f>
        <v>0.10908058217728467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0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-9.2451905709602045E-2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0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3.9440312788158849E-2</v>
      </c>
      <c r="M7" s="145">
        <f>IF(OR(DataGrowthRates!L7=0,DataGrowthRates!M7=0),"",DataGrowthRates!M7-DataGrowthRates!L7)</f>
        <v>0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-1.2708226065193173E-2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0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0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0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0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1.746544690695373E-2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0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>
        <f>IF(OR(DataGrowthRates!CB7=0,DataGrowthRates!CC7=0),"",DataGrowthRates!CC7-DataGrowthRates!CB7)</f>
        <v>0</v>
      </c>
      <c r="CD7" s="145">
        <f>IF(OR(DataGrowthRates!CC7=0,DataGrowthRates!CD7=0),"",DataGrowthRates!CD7-DataGrowthRates!CC7)</f>
        <v>0</v>
      </c>
      <c r="CE7" s="145">
        <f>IF(OR(DataGrowthRates!CD7=0,DataGrowthRates!CE7=0),"",DataGrowthRates!CE7-DataGrowthRates!CD7)</f>
        <v>0</v>
      </c>
      <c r="CF7" s="145" t="str">
        <f>IF(OR(DataGrowthRates!CE7=0,DataGrowthRates!CF7=0),"",DataGrowthRates!CF7-DataGrowthRates!CE7)</f>
        <v/>
      </c>
      <c r="CG7" s="145" t="str">
        <f>IF(OR(DataGrowthRates!CF7=0,DataGrowthRates!CG7=0),"",DataGrowthRates!CG7-DataGrowthRates!CF7)</f>
        <v/>
      </c>
      <c r="CH7" s="145" t="str">
        <f>IF(OR(DataGrowthRates!CG7=0,DataGrowthRates!CH7=0),"",DataGrowthRates!CH7-DataGrowthRates!CG7)</f>
        <v/>
      </c>
    </row>
    <row r="8" spans="1:86" x14ac:dyDescent="0.3">
      <c r="A8" s="65" t="s">
        <v>82</v>
      </c>
      <c r="B8" s="7"/>
      <c r="C8" s="83"/>
      <c r="D8" s="146">
        <f>IF(OR(DataGrowthRates!C8=0,DataGrowthRates!D8=0),"",DataGrowthRates!D8-DataGrowthRates!C8)</f>
        <v>0.16636515804999874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0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-6.624710168497927E-2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0.17499529652486245</v>
      </c>
      <c r="M8" s="146">
        <f>IF(OR(DataGrowthRates!L8=0,DataGrowthRates!M8=0),"",DataGrowthRates!M8-DataGrowthRates!L8)</f>
        <v>0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-1.4026487709401181E-2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0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0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0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0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8.0639199053607058E-3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0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>
        <f>IF(OR(DataGrowthRates!CB8=0,DataGrowthRates!CC8=0),"",DataGrowthRates!CC8-DataGrowthRates!CB8)</f>
        <v>0</v>
      </c>
      <c r="CD8" s="146">
        <f>IF(OR(DataGrowthRates!CC8=0,DataGrowthRates!CD8=0),"",DataGrowthRates!CD8-DataGrowthRates!CC8)</f>
        <v>0</v>
      </c>
      <c r="CE8" s="146">
        <f>IF(OR(DataGrowthRates!CD8=0,DataGrowthRates!CE8=0),"",DataGrowthRates!CE8-DataGrowthRates!CD8)</f>
        <v>0</v>
      </c>
      <c r="CF8" s="146" t="str">
        <f>IF(OR(DataGrowthRates!CE8=0,DataGrowthRates!CF8=0),"",DataGrowthRates!CF8-DataGrowthRates!CE8)</f>
        <v/>
      </c>
      <c r="CG8" s="146" t="str">
        <f>IF(OR(DataGrowthRates!CF8=0,DataGrowthRates!CG8=0),"",DataGrowthRates!CG8-DataGrowthRates!CF8)</f>
        <v/>
      </c>
      <c r="CH8" s="146" t="str">
        <f>IF(OR(DataGrowthRates!CG8=0,DataGrowthRates!CH8=0),"",DataGrowthRates!CH8-DataGrowthRates!CG8)</f>
        <v/>
      </c>
    </row>
    <row r="9" spans="1:86" x14ac:dyDescent="0.3">
      <c r="A9" s="5" t="s">
        <v>12</v>
      </c>
      <c r="B9"/>
      <c r="C9" s="84"/>
      <c r="D9" s="144">
        <f>IF(OR(DataGrowthRates!C9=0,DataGrowthRates!D9=0),"",DataGrowthRates!D9-DataGrowthRates!C9)</f>
        <v>-9.0866617058182442E-2</v>
      </c>
      <c r="E9" s="144">
        <f>IF(OR(DataGrowthRates!D9=0,DataGrowthRates!E9=0),"",DataGrowthRates!E9-DataGrowthRates!D9)</f>
        <v>2.549944057378184E-3</v>
      </c>
      <c r="F9" s="144">
        <f>IF(OR(DataGrowthRates!E9=0,DataGrowthRates!F9=0),"",DataGrowthRates!F9-DataGrowthRates!E9)</f>
        <v>0.10868843595751088</v>
      </c>
      <c r="G9" s="144">
        <f>IF(OR(DataGrowthRates!F9=0,DataGrowthRates!G9=0),"",DataGrowthRates!G9-DataGrowthRates!F9)</f>
        <v>2.3755424233506517E-2</v>
      </c>
      <c r="H9" s="144">
        <f>IF(OR(DataGrowthRates!G9=0,DataGrowthRates!H9=0),"",DataGrowthRates!H9-DataGrowthRates!G9)</f>
        <v>-9.1007161332740338E-2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0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0.20673271865641141</v>
      </c>
      <c r="M9" s="144">
        <f>IF(OR(DataGrowthRates!L9=0,DataGrowthRates!M9=0),"",DataGrowthRates!M9-DataGrowthRates!L9)</f>
        <v>0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2.3369578213930708E-2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0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-6.963648377421805E-3</v>
      </c>
      <c r="X9" s="144">
        <f>IF(OR(DataGrowthRates!W9=0,DataGrowthRates!X9=0),"",DataGrowthRates!X9-DataGrowthRates!W9)</f>
        <v>7.7228697087576847E-3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0</v>
      </c>
      <c r="AB9" s="144">
        <f>IF(OR(DataGrowthRates!AA9=0,DataGrowthRates!AB9=0),"",DataGrowthRates!AB9-DataGrowthRates!AA9)</f>
        <v>1.109287668363379E-3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0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0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0</v>
      </c>
      <c r="AM9" s="144">
        <f>IF(OR(DataGrowthRates!AL9=0,DataGrowthRates!AM9=0),"",DataGrowthRates!AM9-DataGrowthRates!AL9)</f>
        <v>8.855999835353856E-2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0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2.1844946158324774E-3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0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>
        <f>IF(OR(DataGrowthRates!CB9=0,DataGrowthRates!CC9=0),"",DataGrowthRates!CC9-DataGrowthRates!CB9)</f>
        <v>0</v>
      </c>
      <c r="CD9" s="144">
        <f>IF(OR(DataGrowthRates!CC9=0,DataGrowthRates!CD9=0),"",DataGrowthRates!CD9-DataGrowthRates!CC9)</f>
        <v>0</v>
      </c>
      <c r="CE9" s="144">
        <f>IF(OR(DataGrowthRates!CD9=0,DataGrowthRates!CE9=0),"",DataGrowthRates!CE9-DataGrowthRates!CD9)</f>
        <v>0</v>
      </c>
      <c r="CF9" s="144" t="str">
        <f>IF(OR(DataGrowthRates!CE9=0,DataGrowthRates!CF9=0),"",DataGrowthRates!CF9-DataGrowthRates!CE9)</f>
        <v/>
      </c>
      <c r="CG9" s="144" t="str">
        <f>IF(OR(DataGrowthRates!CF9=0,DataGrowthRates!CG9=0),"",DataGrowthRates!CG9-DataGrowthRates!CF9)</f>
        <v/>
      </c>
      <c r="CH9" s="144" t="str">
        <f>IF(OR(DataGrowthRates!CG9=0,DataGrowthRates!CH9=0),"",DataGrowthRates!CH9-DataGrowthRates!CG9)</f>
        <v/>
      </c>
    </row>
    <row r="10" spans="1:86" x14ac:dyDescent="0.3">
      <c r="A10" s="5" t="s">
        <v>13</v>
      </c>
      <c r="B10"/>
      <c r="C10" s="84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-2.8889387814878376E-2</v>
      </c>
      <c r="F10" s="145">
        <f>IF(OR(DataGrowthRates!E10=0,DataGrowthRates!F10=0),"",DataGrowthRates!F10-DataGrowthRates!E10)</f>
        <v>0.1216211632199915</v>
      </c>
      <c r="G10" s="145">
        <f>IF(OR(DataGrowthRates!F10=0,DataGrowthRates!G10=0),"",DataGrowthRates!G10-DataGrowthRates!F10)</f>
        <v>-1.9188140094378525E-2</v>
      </c>
      <c r="H10" s="145">
        <f>IF(OR(DataGrowthRates!G10=0,DataGrowthRates!H10=0),"",DataGrowthRates!H10-DataGrowthRates!G10)</f>
        <v>-0.11375477875746043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0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0.29931730216202368</v>
      </c>
      <c r="M10" s="145">
        <f>IF(OR(DataGrowthRates!L10=0,DataGrowthRates!M10=0),"",DataGrowthRates!M10-DataGrowthRates!L10)</f>
        <v>0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2.3393610603271497E-2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0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-6.9636483774075941E-3</v>
      </c>
      <c r="X10" s="145">
        <f>IF(OR(DataGrowthRates!W10=0,DataGrowthRates!X10=0),"",DataGrowthRates!X10-DataGrowthRates!W10)</f>
        <v>7.7228697087505793E-3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0</v>
      </c>
      <c r="AB10" s="145">
        <f>IF(OR(DataGrowthRates!AA10=0,DataGrowthRates!AB10=0),"",DataGrowthRates!AB10-DataGrowthRates!AA10)</f>
        <v>1.109287668363379E-3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0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0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0</v>
      </c>
      <c r="AM10" s="145">
        <f>IF(OR(DataGrowthRates!AL10=0,DataGrowthRates!AM10=0),"",DataGrowthRates!AM10-DataGrowthRates!AL10)</f>
        <v>-8.0558666415981861E-2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0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-1.234118471231227E-2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0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>
        <f>IF(OR(DataGrowthRates!CB10=0,DataGrowthRates!CC10=0),"",DataGrowthRates!CC10-DataGrowthRates!CB10)</f>
        <v>0</v>
      </c>
      <c r="CD10" s="145">
        <f>IF(OR(DataGrowthRates!CC10=0,DataGrowthRates!CD10=0),"",DataGrowthRates!CD10-DataGrowthRates!CC10)</f>
        <v>0</v>
      </c>
      <c r="CE10" s="145">
        <f>IF(OR(DataGrowthRates!CD10=0,DataGrowthRates!CE10=0),"",DataGrowthRates!CE10-DataGrowthRates!CD10)</f>
        <v>0</v>
      </c>
      <c r="CF10" s="145" t="str">
        <f>IF(OR(DataGrowthRates!CE10=0,DataGrowthRates!CF10=0),"",DataGrowthRates!CF10-DataGrowthRates!CE10)</f>
        <v/>
      </c>
      <c r="CG10" s="145" t="str">
        <f>IF(OR(DataGrowthRates!CF10=0,DataGrowthRates!CG10=0),"",DataGrowthRates!CG10-DataGrowthRates!CF10)</f>
        <v/>
      </c>
      <c r="CH10" s="145" t="str">
        <f>IF(OR(DataGrowthRates!CG10=0,DataGrowthRates!CH10=0),"",DataGrowthRates!CH10-DataGrowthRates!CG10)</f>
        <v/>
      </c>
    </row>
    <row r="11" spans="1:86" x14ac:dyDescent="0.3">
      <c r="A11" s="5" t="s">
        <v>14</v>
      </c>
      <c r="B11"/>
      <c r="C11" s="84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-7.846426359603953E-2</v>
      </c>
      <c r="G11" s="145">
        <f>IF(OR(DataGrowthRates!F11=0,DataGrowthRates!G11=0),"",DataGrowthRates!G11-DataGrowthRates!F11)</f>
        <v>-0.14456158985592538</v>
      </c>
      <c r="H11" s="145">
        <f>IF(OR(DataGrowthRates!G11=0,DataGrowthRates!H11=0),"",DataGrowthRates!H11-DataGrowthRates!G11)</f>
        <v>-0.10729260555590514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0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0.24016249232036557</v>
      </c>
      <c r="M11" s="145">
        <f>IF(OR(DataGrowthRates!L11=0,DataGrowthRates!M11=0),"",DataGrowthRates!M11-DataGrowthRates!L11)</f>
        <v>0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2.3372753416850856E-2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0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-6.963648377421805E-3</v>
      </c>
      <c r="X11" s="145">
        <f>IF(OR(DataGrowthRates!W11=0,DataGrowthRates!X11=0),"",DataGrowthRates!X11-DataGrowthRates!W11)</f>
        <v>7.7228697087576847E-3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0</v>
      </c>
      <c r="AB11" s="145">
        <f>IF(OR(DataGrowthRates!AA11=0,DataGrowthRates!AB11=0),"",DataGrowthRates!AB11-DataGrowthRates!AA11)</f>
        <v>1.1092876683562736E-3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0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7.1054273576010019E-15</v>
      </c>
      <c r="AM11" s="145">
        <f>IF(OR(DataGrowthRates!AL11=0,DataGrowthRates!AM11=0),"",DataGrowthRates!AM11-DataGrowthRates!AL11)</f>
        <v>-0.10222836367440635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0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0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-6.5217825562768894E-4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0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>
        <f>IF(OR(DataGrowthRates!CB11=0,DataGrowthRates!CC11=0),"",DataGrowthRates!CC11-DataGrowthRates!CB11)</f>
        <v>0</v>
      </c>
      <c r="CD11" s="145">
        <f>IF(OR(DataGrowthRates!CC11=0,DataGrowthRates!CD11=0),"",DataGrowthRates!CD11-DataGrowthRates!CC11)</f>
        <v>0</v>
      </c>
      <c r="CE11" s="145">
        <f>IF(OR(DataGrowthRates!CD11=0,DataGrowthRates!CE11=0),"",DataGrowthRates!CE11-DataGrowthRates!CD11)</f>
        <v>0</v>
      </c>
      <c r="CF11" s="145" t="str">
        <f>IF(OR(DataGrowthRates!CE11=0,DataGrowthRates!CF11=0),"",DataGrowthRates!CF11-DataGrowthRates!CE11)</f>
        <v/>
      </c>
      <c r="CG11" s="145" t="str">
        <f>IF(OR(DataGrowthRates!CF11=0,DataGrowthRates!CG11=0),"",DataGrowthRates!CG11-DataGrowthRates!CF11)</f>
        <v/>
      </c>
      <c r="CH11" s="145" t="str">
        <f>IF(OR(DataGrowthRates!CG11=0,DataGrowthRates!CH11=0),"",DataGrowthRates!CH11-DataGrowthRates!CG11)</f>
        <v/>
      </c>
    </row>
    <row r="12" spans="1:86" x14ac:dyDescent="0.3">
      <c r="A12" s="65" t="s">
        <v>15</v>
      </c>
      <c r="B12" s="54"/>
      <c r="C12" s="85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-0.2137468862855485</v>
      </c>
      <c r="H12" s="146">
        <f>IF(OR(DataGrowthRates!G12=0,DataGrowthRates!H12=0),"",DataGrowthRates!H12-DataGrowthRates!G12)</f>
        <v>-3.0883942021944222E-3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0.24807696675325275</v>
      </c>
      <c r="M12" s="146">
        <f>IF(OR(DataGrowthRates!L12=0,DataGrowthRates!M12=0),"",DataGrowthRates!M12-DataGrowthRates!L12)</f>
        <v>0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2.3319530265361266E-2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0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-6.963648377421805E-3</v>
      </c>
      <c r="X12" s="146">
        <f>IF(OR(DataGrowthRates!W12=0,DataGrowthRates!X12=0),"",DataGrowthRates!X12-DataGrowthRates!W12)</f>
        <v>7.7228697087505793E-3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0</v>
      </c>
      <c r="AB12" s="146">
        <f>IF(OR(DataGrowthRates!AA12=0,DataGrowthRates!AB12=0),"",DataGrowthRates!AB12-DataGrowthRates!AA12)</f>
        <v>1.109287668363379E-3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0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0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</v>
      </c>
      <c r="AM12" s="146">
        <f>IF(OR(DataGrowthRates!AL12=0,DataGrowthRates!AM12=0),"",DataGrowthRates!AM12-DataGrowthRates!AL12)</f>
        <v>9.4227031736849653E-2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0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0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-7.9326836753779162E-4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0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>
        <f>IF(OR(DataGrowthRates!CB12=0,DataGrowthRates!CC12=0),"",DataGrowthRates!CC12-DataGrowthRates!CB12)</f>
        <v>0</v>
      </c>
      <c r="CD12" s="146">
        <f>IF(OR(DataGrowthRates!CC12=0,DataGrowthRates!CD12=0),"",DataGrowthRates!CD12-DataGrowthRates!CC12)</f>
        <v>0</v>
      </c>
      <c r="CE12" s="146">
        <f>IF(OR(DataGrowthRates!CD12=0,DataGrowthRates!CE12=0),"",DataGrowthRates!CE12-DataGrowthRates!CD12)</f>
        <v>0</v>
      </c>
      <c r="CF12" s="146" t="str">
        <f>IF(OR(DataGrowthRates!CE12=0,DataGrowthRates!CF12=0),"",DataGrowthRates!CF12-DataGrowthRates!CE12)</f>
        <v/>
      </c>
      <c r="CG12" s="146" t="str">
        <f>IF(OR(DataGrowthRates!CF12=0,DataGrowthRates!CG12=0),"",DataGrowthRates!CG12-DataGrowthRates!CF12)</f>
        <v/>
      </c>
      <c r="CH12" s="146" t="str">
        <f>IF(OR(DataGrowthRates!CG12=0,DataGrowthRates!CH12=0),"",DataGrowthRates!CH12-DataGrowthRates!CG12)</f>
        <v/>
      </c>
    </row>
    <row r="13" spans="1:86" x14ac:dyDescent="0.3">
      <c r="A13" s="66" t="s">
        <v>16</v>
      </c>
      <c r="B13" s="67"/>
      <c r="C13" s="84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-0.52607869869934376</v>
      </c>
      <c r="I13" s="144">
        <f>IF(OR(DataGrowthRates!H13=0,DataGrowthRates!I13=0),"",DataGrowthRates!I13-DataGrowthRates!H13)</f>
        <v>9.7408282085289954E-2</v>
      </c>
      <c r="J13" s="144">
        <f>IF(OR(DataGrowthRates!I13=0,DataGrowthRates!J13=0),"",DataGrowthRates!J13-DataGrowthRates!I13)</f>
        <v>0.26330330076384456</v>
      </c>
      <c r="K13" s="144">
        <f>IF(OR(DataGrowthRates!J13=0,DataGrowthRates!K13=0),"",DataGrowthRates!K13-DataGrowthRates!J13)</f>
        <v>0</v>
      </c>
      <c r="L13" s="144">
        <f>IF(OR(DataGrowthRates!K13=0,DataGrowthRates!L13=0),"",DataGrowthRates!L13-DataGrowthRates!K13)</f>
        <v>0.11468039385846396</v>
      </c>
      <c r="M13" s="144">
        <f>IF(OR(DataGrowthRates!L13=0,DataGrowthRates!M13=0),"",DataGrowthRates!M13-DataGrowthRates!L13)</f>
        <v>0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3.2171601775182523E-2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0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7.2300183476336599E-2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3.011946359102069E-3</v>
      </c>
      <c r="X13" s="144">
        <f>IF(OR(DataGrowthRates!W13=0,DataGrowthRates!X13=0),"",DataGrowthRates!X13-DataGrowthRates!W13)</f>
        <v>0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2.062630247436914E-4</v>
      </c>
      <c r="AC13" s="144">
        <f>IF(OR(DataGrowthRates!AB13=0,DataGrowthRates!AC13=0),"",DataGrowthRates!AC13-DataGrowthRates!AB13)</f>
        <v>0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0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0</v>
      </c>
      <c r="AM13" s="144">
        <f>IF(OR(DataGrowthRates!AL13=0,DataGrowthRates!AM13=0),"",DataGrowthRates!AM13-DataGrowthRates!AL13)</f>
        <v>6.6282858408854395E-2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0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1.1000392112265445E-2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0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>
        <f>IF(OR(DataGrowthRates!CB13=0,DataGrowthRates!CC13=0),"",DataGrowthRates!CC13-DataGrowthRates!CB13)</f>
        <v>0</v>
      </c>
      <c r="CD13" s="144">
        <f>IF(OR(DataGrowthRates!CC13=0,DataGrowthRates!CD13=0),"",DataGrowthRates!CD13-DataGrowthRates!CC13)</f>
        <v>0</v>
      </c>
      <c r="CE13" s="144">
        <f>IF(OR(DataGrowthRates!CD13=0,DataGrowthRates!CE13=0),"",DataGrowthRates!CE13-DataGrowthRates!CD13)</f>
        <v>0</v>
      </c>
      <c r="CF13" s="144" t="str">
        <f>IF(OR(DataGrowthRates!CE13=0,DataGrowthRates!CF13=0),"",DataGrowthRates!CF13-DataGrowthRates!CE13)</f>
        <v/>
      </c>
      <c r="CG13" s="144" t="str">
        <f>IF(OR(DataGrowthRates!CF13=0,DataGrowthRates!CG13=0),"",DataGrowthRates!CG13-DataGrowthRates!CF13)</f>
        <v/>
      </c>
      <c r="CH13" s="144" t="str">
        <f>IF(OR(DataGrowthRates!CG13=0,DataGrowthRates!CH13=0),"",DataGrowthRates!CH13-DataGrowthRates!CG13)</f>
        <v/>
      </c>
    </row>
    <row r="14" spans="1:86" x14ac:dyDescent="0.3">
      <c r="A14" s="5" t="s">
        <v>17</v>
      </c>
      <c r="B14"/>
      <c r="C14" s="84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7.7414376638444082E-2</v>
      </c>
      <c r="J14" s="145">
        <f>IF(OR(DataGrowthRates!I14=0,DataGrowthRates!J14=0),"",DataGrowthRates!J14-DataGrowthRates!I14)</f>
        <v>8.5972956791536603E-2</v>
      </c>
      <c r="K14" s="145">
        <f>IF(OR(DataGrowthRates!J14=0,DataGrowthRates!K14=0),"",DataGrowthRates!K14-DataGrowthRates!J14)</f>
        <v>0</v>
      </c>
      <c r="L14" s="145">
        <f>IF(OR(DataGrowthRates!K14=0,DataGrowthRates!L14=0),"",DataGrowthRates!L14-DataGrowthRates!K14)</f>
        <v>0.11011981301071216</v>
      </c>
      <c r="M14" s="145">
        <f>IF(OR(DataGrowthRates!L14=0,DataGrowthRates!M14=0),"",DataGrowthRates!M14-DataGrowthRates!L14)</f>
        <v>0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3.6038752251073447E-2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0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6.7080214878174615E-2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3.0055466714600243E-3</v>
      </c>
      <c r="X14" s="145">
        <f>IF(OR(DataGrowthRates!W14=0,DataGrowthRates!X14=0),"",DataGrowthRates!X14-DataGrowthRates!W14)</f>
        <v>0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5.8252232799560488E-4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0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0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0</v>
      </c>
      <c r="AM14" s="145">
        <f>IF(OR(DataGrowthRates!AL14=0,DataGrowthRates!AM14=0),"",DataGrowthRates!AM14-DataGrowthRates!AL14)</f>
        <v>-5.5740309900627949E-2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0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-1.8147391837409543E-2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0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>
        <f>IF(OR(DataGrowthRates!CB14=0,DataGrowthRates!CC14=0),"",DataGrowthRates!CC14-DataGrowthRates!CB14)</f>
        <v>0</v>
      </c>
      <c r="CD14" s="145">
        <f>IF(OR(DataGrowthRates!CC14=0,DataGrowthRates!CD14=0),"",DataGrowthRates!CD14-DataGrowthRates!CC14)</f>
        <v>0</v>
      </c>
      <c r="CE14" s="145">
        <f>IF(OR(DataGrowthRates!CD14=0,DataGrowthRates!CE14=0),"",DataGrowthRates!CE14-DataGrowthRates!CD14)</f>
        <v>0</v>
      </c>
      <c r="CF14" s="145" t="str">
        <f>IF(OR(DataGrowthRates!CE14=0,DataGrowthRates!CF14=0),"",DataGrowthRates!CF14-DataGrowthRates!CE14)</f>
        <v/>
      </c>
      <c r="CG14" s="145" t="str">
        <f>IF(OR(DataGrowthRates!CF14=0,DataGrowthRates!CG14=0),"",DataGrowthRates!CG14-DataGrowthRates!CF14)</f>
        <v/>
      </c>
      <c r="CH14" s="145" t="str">
        <f>IF(OR(DataGrowthRates!CG14=0,DataGrowthRates!CH14=0),"",DataGrowthRates!CH14-DataGrowthRates!CG14)</f>
        <v/>
      </c>
    </row>
    <row r="15" spans="1:86" x14ac:dyDescent="0.3">
      <c r="A15" s="5" t="s">
        <v>18</v>
      </c>
      <c r="B15"/>
      <c r="C15" s="84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4.0640191414894389E-2</v>
      </c>
      <c r="K15" s="145">
        <f>IF(OR(DataGrowthRates!J15=0,DataGrowthRates!K15=0),"",DataGrowthRates!K15-DataGrowthRates!J15)</f>
        <v>1.3887190642947189E-4</v>
      </c>
      <c r="L15" s="145">
        <f>IF(OR(DataGrowthRates!K15=0,DataGrowthRates!L15=0),"",DataGrowthRates!L15-DataGrowthRates!K15)</f>
        <v>0.11315794946347069</v>
      </c>
      <c r="M15" s="145">
        <f>IF(OR(DataGrowthRates!L15=0,DataGrowthRates!M15=0),"",DataGrowthRates!M15-DataGrowthRates!L15)</f>
        <v>0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3.2561678238195668E-2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6.6999274995907854E-2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2.9915257560730879E-3</v>
      </c>
      <c r="X15" s="145">
        <f>IF(OR(DataGrowthRates!W15=0,DataGrowthRates!X15=0),"",DataGrowthRates!X15-DataGrowthRates!W15)</f>
        <v>0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5.9231034964568607E-4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0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0</v>
      </c>
      <c r="AM15" s="145">
        <f>IF(OR(DataGrowthRates!AL15=0,DataGrowthRates!AM15=0),"",DataGrowthRates!AM15-DataGrowthRates!AL15)</f>
        <v>-7.8131424078748068E-2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0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-2.2460525109522678E-2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0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>
        <f>IF(OR(DataGrowthRates!CB15=0,DataGrowthRates!CC15=0),"",DataGrowthRates!CC15-DataGrowthRates!CB15)</f>
        <v>0</v>
      </c>
      <c r="CD15" s="145">
        <f>IF(OR(DataGrowthRates!CC15=0,DataGrowthRates!CD15=0),"",DataGrowthRates!CD15-DataGrowthRates!CC15)</f>
        <v>0</v>
      </c>
      <c r="CE15" s="145">
        <f>IF(OR(DataGrowthRates!CD15=0,DataGrowthRates!CE15=0),"",DataGrowthRates!CE15-DataGrowthRates!CD15)</f>
        <v>0</v>
      </c>
      <c r="CF15" s="145" t="str">
        <f>IF(OR(DataGrowthRates!CE15=0,DataGrowthRates!CF15=0),"",DataGrowthRates!CF15-DataGrowthRates!CE15)</f>
        <v/>
      </c>
      <c r="CG15" s="145" t="str">
        <f>IF(OR(DataGrowthRates!CF15=0,DataGrowthRates!CG15=0),"",DataGrowthRates!CG15-DataGrowthRates!CF15)</f>
        <v/>
      </c>
      <c r="CH15" s="145" t="str">
        <f>IF(OR(DataGrowthRates!CG15=0,DataGrowthRates!CH15=0),"",DataGrowthRates!CH15-DataGrowthRates!CG15)</f>
        <v/>
      </c>
    </row>
    <row r="16" spans="1:86" x14ac:dyDescent="0.3">
      <c r="A16" s="65" t="s">
        <v>19</v>
      </c>
      <c r="B16" s="54"/>
      <c r="C16" s="85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3.0937383029439047E-3</v>
      </c>
      <c r="L16" s="146">
        <f>IF(OR(DataGrowthRates!K16=0,DataGrowthRates!L16=0),"",DataGrowthRates!L16-DataGrowthRates!K16)</f>
        <v>8.329387892915463E-2</v>
      </c>
      <c r="M16" s="146">
        <f>IF(OR(DataGrowthRates!L16=0,DataGrowthRates!M16=0),"",DataGrowthRates!M16-DataGrowthRates!L16)</f>
        <v>0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4.2254203099524545E-2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0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6.5834796266067031E-2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2.9995731078287236E-3</v>
      </c>
      <c r="X16" s="146">
        <f>IF(OR(DataGrowthRates!W16=0,DataGrowthRates!X16=0),"",DataGrowthRates!X16-DataGrowthRates!W16)</f>
        <v>0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0</v>
      </c>
      <c r="AB16" s="146">
        <f>IF(OR(DataGrowthRates!AA16=0,DataGrowthRates!AB16=0),"",DataGrowthRates!AB16-DataGrowthRates!AA16)</f>
        <v>6.0857414209181115E-4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0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0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</v>
      </c>
      <c r="AM16" s="146">
        <f>IF(OR(DataGrowthRates!AL16=0,DataGrowthRates!AM16=0),"",DataGrowthRates!AM16-DataGrowthRates!AL16)</f>
        <v>6.7588875570514517E-2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0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-1.6021655331478257E-2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0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>
        <f>IF(OR(DataGrowthRates!CB16=0,DataGrowthRates!CC16=0),"",DataGrowthRates!CC16-DataGrowthRates!CB16)</f>
        <v>0</v>
      </c>
      <c r="CD16" s="146">
        <f>IF(OR(DataGrowthRates!CC16=0,DataGrowthRates!CD16=0),"",DataGrowthRates!CD16-DataGrowthRates!CC16)</f>
        <v>0</v>
      </c>
      <c r="CE16" s="146">
        <f>IF(OR(DataGrowthRates!CD16=0,DataGrowthRates!CE16=0),"",DataGrowthRates!CE16-DataGrowthRates!CD16)</f>
        <v>0</v>
      </c>
      <c r="CF16" s="146" t="str">
        <f>IF(OR(DataGrowthRates!CE16=0,DataGrowthRates!CF16=0),"",DataGrowthRates!CF16-DataGrowthRates!CE16)</f>
        <v/>
      </c>
      <c r="CG16" s="146" t="str">
        <f>IF(OR(DataGrowthRates!CF16=0,DataGrowthRates!CG16=0),"",DataGrowthRates!CG16-DataGrowthRates!CF16)</f>
        <v/>
      </c>
      <c r="CH16" s="146" t="str">
        <f>IF(OR(DataGrowthRates!CG16=0,DataGrowthRates!CH16=0),"",DataGrowthRates!CH16-DataGrowthRates!CG16)</f>
        <v/>
      </c>
    </row>
    <row r="17" spans="1:86" x14ac:dyDescent="0.3">
      <c r="A17" s="66" t="s">
        <v>22</v>
      </c>
      <c r="B17" s="67"/>
      <c r="C17" s="84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5.9654446957615903E-2</v>
      </c>
      <c r="M17" s="144">
        <f>IF(OR(DataGrowthRates!L17=0,DataGrowthRates!M17=0),"",DataGrowthRates!M17-DataGrowthRates!L17)</f>
        <v>-2.790430773842445E-4</v>
      </c>
      <c r="N17" s="144">
        <f>IF(OR(DataGrowthRates!M17=0,DataGrowthRates!N17=0),"",DataGrowthRates!N17-DataGrowthRates!M17)</f>
        <v>9.9386644998787688E-2</v>
      </c>
      <c r="O17" s="144">
        <f>IF(OR(DataGrowthRates!N17=0,DataGrowthRates!O17=0),"",DataGrowthRates!O17-DataGrowthRates!N17)</f>
        <v>-2.536204731237035E-2</v>
      </c>
      <c r="P17" s="144">
        <f>IF(OR(DataGrowthRates!O17=0,DataGrowthRates!P17=0),"",DataGrowthRates!P17-DataGrowthRates!O17)</f>
        <v>0.10222179428589584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0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9.6481301307363765E-2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3.5542227090132883E-3</v>
      </c>
      <c r="X17" s="144">
        <f>IF(OR(DataGrowthRates!W17=0,DataGrowthRates!X17=0),"",DataGrowthRates!X17-DataGrowthRates!W17)</f>
        <v>2.4518732999467829E-7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0</v>
      </c>
      <c r="AB17" s="144">
        <f>IF(OR(DataGrowthRates!AA17=0,DataGrowthRates!AB17=0),"",DataGrowthRates!AB17-DataGrowthRates!AA17)</f>
        <v>-3.5552114669101798E-3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-1.1287671350750372E-2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0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-7.1054273576010019E-15</v>
      </c>
      <c r="AM17" s="144">
        <f>IF(OR(DataGrowthRates!AL17=0,DataGrowthRates!AM17=0),"",DataGrowthRates!AM17-DataGrowthRates!AL17)</f>
        <v>6.9295179966879061E-2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0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2.5731887762411532E-2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0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>
        <f>IF(OR(DataGrowthRates!CB17=0,DataGrowthRates!CC17=0),"",DataGrowthRates!CC17-DataGrowthRates!CB17)</f>
        <v>0</v>
      </c>
      <c r="CD17" s="144">
        <f>IF(OR(DataGrowthRates!CC17=0,DataGrowthRates!CD17=0),"",DataGrowthRates!CD17-DataGrowthRates!CC17)</f>
        <v>0</v>
      </c>
      <c r="CE17" s="144">
        <f>IF(OR(DataGrowthRates!CD17=0,DataGrowthRates!CE17=0),"",DataGrowthRates!CE17-DataGrowthRates!CD17)</f>
        <v>0</v>
      </c>
      <c r="CF17" s="144" t="str">
        <f>IF(OR(DataGrowthRates!CE17=0,DataGrowthRates!CF17=0),"",DataGrowthRates!CF17-DataGrowthRates!CE17)</f>
        <v/>
      </c>
      <c r="CG17" s="144" t="str">
        <f>IF(OR(DataGrowthRates!CF17=0,DataGrowthRates!CG17=0),"",DataGrowthRates!CG17-DataGrowthRates!CF17)</f>
        <v/>
      </c>
      <c r="CH17" s="144" t="str">
        <f>IF(OR(DataGrowthRates!CG17=0,DataGrowthRates!CH17=0),"",DataGrowthRates!CH17-DataGrowthRates!CG17)</f>
        <v/>
      </c>
    </row>
    <row r="18" spans="1:86" x14ac:dyDescent="0.3">
      <c r="A18" s="5" t="s">
        <v>23</v>
      </c>
      <c r="B18"/>
      <c r="C18" s="84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2.4313740354180879E-2</v>
      </c>
      <c r="N18" s="145">
        <f>IF(OR(DataGrowthRates!M18=0,DataGrowthRates!N18=0),"",DataGrowthRates!N18-DataGrowthRates!M18)</f>
        <v>9.3123091465955099E-2</v>
      </c>
      <c r="O18" s="145">
        <f>IF(OR(DataGrowthRates!N18=0,DataGrowthRates!O18=0),"",DataGrowthRates!O18-DataGrowthRates!N18)</f>
        <v>-6.0362978188109651E-2</v>
      </c>
      <c r="P18" s="145">
        <f>IF(OR(DataGrowthRates!O18=0,DataGrowthRates!P18=0),"",DataGrowthRates!P18-DataGrowthRates!O18)</f>
        <v>9.7357675469467608E-2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0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6.7846600215247577E-2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3.5547384026841655E-3</v>
      </c>
      <c r="X18" s="145">
        <f>IF(OR(DataGrowthRates!W18=0,DataGrowthRates!X18=0),"",DataGrowthRates!X18-DataGrowthRates!W18)</f>
        <v>0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0</v>
      </c>
      <c r="AB18" s="145">
        <f>IF(OR(DataGrowthRates!AA18=0,DataGrowthRates!AB18=0),"",DataGrowthRates!AB18-DataGrowthRates!AA18)</f>
        <v>-3.5036384669098197E-3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-1.1538916797022125E-2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0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0</v>
      </c>
      <c r="AM18" s="145">
        <f>IF(OR(DataGrowthRates!AL18=0,DataGrowthRates!AM18=0),"",DataGrowthRates!AM18-DataGrowthRates!AL18)</f>
        <v>-8.5980154696429167E-2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0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-9.414337169260989E-3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0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>
        <f>IF(OR(DataGrowthRates!CB18=0,DataGrowthRates!CC18=0),"",DataGrowthRates!CC18-DataGrowthRates!CB18)</f>
        <v>0</v>
      </c>
      <c r="CD18" s="145">
        <f>IF(OR(DataGrowthRates!CC18=0,DataGrowthRates!CD18=0),"",DataGrowthRates!CD18-DataGrowthRates!CC18)</f>
        <v>0</v>
      </c>
      <c r="CE18" s="145">
        <f>IF(OR(DataGrowthRates!CD18=0,DataGrowthRates!CE18=0),"",DataGrowthRates!CE18-DataGrowthRates!CD18)</f>
        <v>0</v>
      </c>
      <c r="CF18" s="145" t="str">
        <f>IF(OR(DataGrowthRates!CE18=0,DataGrowthRates!CF18=0),"",DataGrowthRates!CF18-DataGrowthRates!CE18)</f>
        <v/>
      </c>
      <c r="CG18" s="145" t="str">
        <f>IF(OR(DataGrowthRates!CF18=0,DataGrowthRates!CG18=0),"",DataGrowthRates!CG18-DataGrowthRates!CF18)</f>
        <v/>
      </c>
      <c r="CH18" s="145" t="str">
        <f>IF(OR(DataGrowthRates!CG18=0,DataGrowthRates!CH18=0),"",DataGrowthRates!CH18-DataGrowthRates!CG18)</f>
        <v/>
      </c>
    </row>
    <row r="19" spans="1:86" x14ac:dyDescent="0.3">
      <c r="A19" s="5" t="s">
        <v>24</v>
      </c>
      <c r="B19"/>
      <c r="C19" s="84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0.21061945884591182</v>
      </c>
      <c r="O19" s="145">
        <f>IF(OR(DataGrowthRates!N19=0,DataGrowthRates!O19=0),"",DataGrowthRates!O19-DataGrowthRates!N19)</f>
        <v>-2.3958848920322851E-2</v>
      </c>
      <c r="P19" s="145">
        <f>IF(OR(DataGrowthRates!O19=0,DataGrowthRates!P19=0),"",DataGrowthRates!P19-DataGrowthRates!O19)</f>
        <v>9.1788525990125436E-2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0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7.4892792113779194E-2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3.5549819063049881E-3</v>
      </c>
      <c r="X19" s="145">
        <f>IF(OR(DataGrowthRates!W19=0,DataGrowthRates!X19=0),"",DataGrowthRates!X19-DataGrowthRates!W19)</f>
        <v>0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0</v>
      </c>
      <c r="AB19" s="145">
        <f>IF(OR(DataGrowthRates!AA19=0,DataGrowthRates!AB19=0),"",DataGrowthRates!AB19-DataGrowthRates!AA19)</f>
        <v>-3.5036384669098197E-3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-1.1821783662739449E-2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0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-7.1054273576010019E-15</v>
      </c>
      <c r="AM19" s="145">
        <f>IF(OR(DataGrowthRates!AL19=0,DataGrowthRates!AM19=0),"",DataGrowthRates!AM19-DataGrowthRates!AL19)</f>
        <v>-9.850467890620962E-2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0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-1.0443272590222819E-2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0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>
        <f>IF(OR(DataGrowthRates!CB19=0,DataGrowthRates!CC19=0),"",DataGrowthRates!CC19-DataGrowthRates!CB19)</f>
        <v>0</v>
      </c>
      <c r="CD19" s="145">
        <f>IF(OR(DataGrowthRates!CC19=0,DataGrowthRates!CD19=0),"",DataGrowthRates!CD19-DataGrowthRates!CC19)</f>
        <v>0</v>
      </c>
      <c r="CE19" s="145">
        <f>IF(OR(DataGrowthRates!CD19=0,DataGrowthRates!CE19=0),"",DataGrowthRates!CE19-DataGrowthRates!CD19)</f>
        <v>0</v>
      </c>
      <c r="CF19" s="145" t="str">
        <f>IF(OR(DataGrowthRates!CE19=0,DataGrowthRates!CF19=0),"",DataGrowthRates!CF19-DataGrowthRates!CE19)</f>
        <v/>
      </c>
      <c r="CG19" s="145" t="str">
        <f>IF(OR(DataGrowthRates!CF19=0,DataGrowthRates!CG19=0),"",DataGrowthRates!CG19-DataGrowthRates!CF19)</f>
        <v/>
      </c>
      <c r="CH19" s="145" t="str">
        <f>IF(OR(DataGrowthRates!CG19=0,DataGrowthRates!CH19=0),"",DataGrowthRates!CH19-DataGrowthRates!CG19)</f>
        <v/>
      </c>
    </row>
    <row r="20" spans="1:86" x14ac:dyDescent="0.3">
      <c r="A20" s="65" t="s">
        <v>25</v>
      </c>
      <c r="B20" s="54"/>
      <c r="C20" s="85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-0.25787103703118675</v>
      </c>
      <c r="P20" s="146">
        <f>IF(OR(DataGrowthRates!O20=0,DataGrowthRates!P20=0),"",DataGrowthRates!P20-DataGrowthRates!O20)</f>
        <v>8.0822958693580915E-2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0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-0.12802057050008386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3.5542369570222831E-3</v>
      </c>
      <c r="X20" s="146">
        <f>IF(OR(DataGrowthRates!W20=0,DataGrowthRates!X20=0),"",DataGrowthRates!X20-DataGrowthRates!W20)</f>
        <v>0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0</v>
      </c>
      <c r="AB20" s="146">
        <f>IF(OR(DataGrowthRates!AA20=0,DataGrowthRates!AB20=0),"",DataGrowthRates!AB20-DataGrowthRates!AA20)</f>
        <v>-3.5036384669169252E-3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-1.1966814935590264E-2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0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-7.1054273576010019E-15</v>
      </c>
      <c r="AM20" s="146">
        <f>IF(OR(DataGrowthRates!AL20=0,DataGrowthRates!AM20=0),"",DataGrowthRates!AM20-DataGrowthRates!AL20)</f>
        <v>0.11518965363575973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0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1.2410548026167589E-2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0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>
        <f>IF(OR(DataGrowthRates!CB20=0,DataGrowthRates!CC20=0),"",DataGrowthRates!CC20-DataGrowthRates!CB20)</f>
        <v>0</v>
      </c>
      <c r="CD20" s="146">
        <f>IF(OR(DataGrowthRates!CC20=0,DataGrowthRates!CD20=0),"",DataGrowthRates!CD20-DataGrowthRates!CC20)</f>
        <v>0</v>
      </c>
      <c r="CE20" s="146">
        <f>IF(OR(DataGrowthRates!CD20=0,DataGrowthRates!CE20=0),"",DataGrowthRates!CE20-DataGrowthRates!CD20)</f>
        <v>0</v>
      </c>
      <c r="CF20" s="146" t="str">
        <f>IF(OR(DataGrowthRates!CE20=0,DataGrowthRates!CF20=0),"",DataGrowthRates!CF20-DataGrowthRates!CE20)</f>
        <v/>
      </c>
      <c r="CG20" s="146" t="str">
        <f>IF(OR(DataGrowthRates!CF20=0,DataGrowthRates!CG20=0),"",DataGrowthRates!CG20-DataGrowthRates!CF20)</f>
        <v/>
      </c>
      <c r="CH20" s="146" t="str">
        <f>IF(OR(DataGrowthRates!CG20=0,DataGrowthRates!CH20=0),"",DataGrowthRates!CH20-DataGrowthRates!CG20)</f>
        <v/>
      </c>
    </row>
    <row r="21" spans="1:86" x14ac:dyDescent="0.3">
      <c r="A21" s="66" t="s">
        <v>1</v>
      </c>
      <c r="B21" s="68"/>
      <c r="C21" s="86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0.13678943688664447</v>
      </c>
      <c r="Q21" s="144">
        <f>IF(OR(DataGrowthRates!P21=0,DataGrowthRates!Q21=0),"",DataGrowthRates!Q21-DataGrowthRates!P21)</f>
        <v>1.5261243150206383E-3</v>
      </c>
      <c r="R21" s="144">
        <f>IF(OR(DataGrowthRates!Q21=0,DataGrowthRates!R21=0),"",DataGrowthRates!R21-DataGrowthRates!Q21)</f>
        <v>7.6749080270012371E-2</v>
      </c>
      <c r="S21" s="144">
        <f>IF(OR(DataGrowthRates!R21=0,DataGrowthRates!S21=0),"",DataGrowthRates!S21-DataGrowthRates!R21)</f>
        <v>-0.20152887048008239</v>
      </c>
      <c r="T21" s="144">
        <f>IF(OR(DataGrowthRates!S21=0,DataGrowthRates!T21=0),"",DataGrowthRates!T21-DataGrowthRates!S21)</f>
        <v>0.13405630221921427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0</v>
      </c>
      <c r="W21" s="144">
        <f>IF(OR(DataGrowthRates!V21=0,DataGrowthRates!W21=0),"",DataGrowthRates!W21-DataGrowthRates!V21)</f>
        <v>7.9262074308772412E-3</v>
      </c>
      <c r="X21" s="144">
        <f>IF(OR(DataGrowthRates!W21=0,DataGrowthRates!X21=0),"",DataGrowthRates!X21-DataGrowthRates!W21)</f>
        <v>-1.1907581652081944E-3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0</v>
      </c>
      <c r="AB21" s="144">
        <f>IF(OR(DataGrowthRates!AA21=0,DataGrowthRates!AB21=0),"",DataGrowthRates!AB21-DataGrowthRates!AA21)</f>
        <v>2.0345975181484732E-2</v>
      </c>
      <c r="AC21" s="144">
        <f>IF(OR(DataGrowthRates!AB21=0,DataGrowthRates!AC21=0),"",DataGrowthRates!AC21-DataGrowthRates!AB21)</f>
        <v>0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1.0713246604012738E-3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-9.7773574453015044E-3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7.1054273576010019E-15</v>
      </c>
      <c r="AM21" s="144">
        <f>IF(OR(DataGrowthRates!AL21=0,DataGrowthRates!AM21=0),"",DataGrowthRates!AM21-DataGrowthRates!AL21)</f>
        <v>8.4654998869304166E-2</v>
      </c>
      <c r="AN21" s="144">
        <f>IF(OR(DataGrowthRates!AM21=0,DataGrowthRates!AN21=0),"",DataGrowthRates!AN21-DataGrowthRates!AM21)</f>
        <v>5.6804198191429123E-4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0.29257335654791916</v>
      </c>
      <c r="AR21" s="144">
        <f>IF(OR(DataGrowthRates!AQ21=0,DataGrowthRates!AR21=0),"",DataGrowthRates!AR21-DataGrowthRates!AQ21)</f>
        <v>6.5260844692147657E-3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1.2122047468565711E-3</v>
      </c>
      <c r="AZ21" s="144">
        <f>IF(OR(DataGrowthRates!AY21=0,DataGrowthRates!AZ21=0),"",DataGrowthRates!AZ21-DataGrowthRates!AY21)</f>
        <v>0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1.4266493758469778E-2</v>
      </c>
      <c r="BO21" s="144">
        <f>IF(OR(DataGrowthRates!BN21=0,DataGrowthRates!BO21=0),"",DataGrowthRates!BO21-DataGrowthRates!BN21)</f>
        <v>6.0000000000002274E-2</v>
      </c>
      <c r="BP21" s="144">
        <f>IF(OR(DataGrowthRates!BO21=0,DataGrowthRates!BP21=0),"",DataGrowthRates!BP21-DataGrowthRates!BO21)</f>
        <v>-6.0000000000002274E-2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0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0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>
        <f>IF(OR(DataGrowthRates!CB21=0,DataGrowthRates!CC21=0),"",DataGrowthRates!CC21-DataGrowthRates!CB21)</f>
        <v>0</v>
      </c>
      <c r="CD21" s="144">
        <f>IF(OR(DataGrowthRates!CC21=0,DataGrowthRates!CD21=0),"",DataGrowthRates!CD21-DataGrowthRates!CC21)</f>
        <v>0</v>
      </c>
      <c r="CE21" s="144">
        <f>IF(OR(DataGrowthRates!CD21=0,DataGrowthRates!CE21=0),"",DataGrowthRates!CE21-DataGrowthRates!CD21)</f>
        <v>0</v>
      </c>
      <c r="CF21" s="144" t="str">
        <f>IF(OR(DataGrowthRates!CE21=0,DataGrowthRates!CF21=0),"",DataGrowthRates!CF21-DataGrowthRates!CE21)</f>
        <v/>
      </c>
      <c r="CG21" s="144" t="str">
        <f>IF(OR(DataGrowthRates!CF21=0,DataGrowthRates!CG21=0),"",DataGrowthRates!CG21-DataGrowthRates!CF21)</f>
        <v/>
      </c>
      <c r="CH21" s="144" t="str">
        <f>IF(OR(DataGrowthRates!CG21=0,DataGrowthRates!CH21=0),"",DataGrowthRates!CH21-DataGrowthRates!CG21)</f>
        <v/>
      </c>
    </row>
    <row r="22" spans="1:86" x14ac:dyDescent="0.3">
      <c r="A22" s="5" t="s">
        <v>2</v>
      </c>
      <c r="B22" s="69"/>
      <c r="C22" s="86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2.237491341570319E-2</v>
      </c>
      <c r="R22" s="145">
        <f>IF(OR(DataGrowthRates!Q22=0,DataGrowthRates!R22=0),"",DataGrowthRates!R22-DataGrowthRates!Q22)</f>
        <v>8.0891842042952078E-2</v>
      </c>
      <c r="S22" s="145">
        <f>IF(OR(DataGrowthRates!R22=0,DataGrowthRates!S22=0),"",DataGrowthRates!S22-DataGrowthRates!R22)</f>
        <v>-0.16574656270780963</v>
      </c>
      <c r="T22" s="145">
        <f>IF(OR(DataGrowthRates!S22=0,DataGrowthRates!T22=0),"",DataGrowthRates!T22-DataGrowthRates!S22)</f>
        <v>9.7674597188955659E-2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0</v>
      </c>
      <c r="W22" s="145">
        <f>IF(OR(DataGrowthRates!V22=0,DataGrowthRates!W22=0),"",DataGrowthRates!W22-DataGrowthRates!V22)</f>
        <v>5.23900349217854E-3</v>
      </c>
      <c r="X22" s="145">
        <f>IF(OR(DataGrowthRates!W22=0,DataGrowthRates!X22=0),"",DataGrowthRates!X22-DataGrowthRates!W22)</f>
        <v>0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0</v>
      </c>
      <c r="AB22" s="145">
        <f>IF(OR(DataGrowthRates!AA22=0,DataGrowthRates!AB22=0),"",DataGrowthRates!AB22-DataGrowthRates!AA22)</f>
        <v>2.2233536067844284E-2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-4.3395312103768902E-3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-9.7773574452872936E-3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0</v>
      </c>
      <c r="AM22" s="145">
        <f>IF(OR(DataGrowthRates!AL22=0,DataGrowthRates!AM22=0),"",DataGrowthRates!AM22-DataGrowthRates!AL22)</f>
        <v>-4.248292338342452E-2</v>
      </c>
      <c r="AN22" s="145">
        <f>IF(OR(DataGrowthRates!AM22=0,DataGrowthRates!AN22=0),"",DataGrowthRates!AN22-DataGrowthRates!AM22)</f>
        <v>-1.0020089284665801E-3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0.12007203170766445</v>
      </c>
      <c r="AR22" s="145">
        <f>IF(OR(DataGrowthRates!AQ22=0,DataGrowthRates!AR22=0),"",DataGrowthRates!AR22-DataGrowthRates!AQ22)</f>
        <v>-2.8236169495343688E-3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6.7142167683442722E-4</v>
      </c>
      <c r="AZ22" s="145">
        <f>IF(OR(DataGrowthRates!AY22=0,DataGrowthRates!AZ22=0),"",DataGrowthRates!AZ22-DataGrowthRates!AY22)</f>
        <v>0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7.9850547984534614E-3</v>
      </c>
      <c r="BO22" s="145">
        <f>IF(OR(DataGrowthRates!BN22=0,DataGrowthRates!BO22=0),"",DataGrowthRates!BO22-DataGrowthRates!BN22)</f>
        <v>5.9999999999995168E-2</v>
      </c>
      <c r="BP22" s="145">
        <f>IF(OR(DataGrowthRates!BO22=0,DataGrowthRates!BP22=0),"",DataGrowthRates!BP22-DataGrowthRates!BO22)</f>
        <v>-3.0000000000001137E-2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0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-2.9999999999994031E-2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>
        <f>IF(OR(DataGrowthRates!CB22=0,DataGrowthRates!CC22=0),"",DataGrowthRates!CC22-DataGrowthRates!CB22)</f>
        <v>0</v>
      </c>
      <c r="CD22" s="145">
        <f>IF(OR(DataGrowthRates!CC22=0,DataGrowthRates!CD22=0),"",DataGrowthRates!CD22-DataGrowthRates!CC22)</f>
        <v>0</v>
      </c>
      <c r="CE22" s="145">
        <f>IF(OR(DataGrowthRates!CD22=0,DataGrowthRates!CE22=0),"",DataGrowthRates!CE22-DataGrowthRates!CD22)</f>
        <v>0</v>
      </c>
      <c r="CF22" s="145" t="str">
        <f>IF(OR(DataGrowthRates!CE22=0,DataGrowthRates!CF22=0),"",DataGrowthRates!CF22-DataGrowthRates!CE22)</f>
        <v/>
      </c>
      <c r="CG22" s="145" t="str">
        <f>IF(OR(DataGrowthRates!CF22=0,DataGrowthRates!CG22=0),"",DataGrowthRates!CG22-DataGrowthRates!CF22)</f>
        <v/>
      </c>
      <c r="CH22" s="145" t="str">
        <f>IF(OR(DataGrowthRates!CG22=0,DataGrowthRates!CH22=0),"",DataGrowthRates!CH22-DataGrowthRates!CG22)</f>
        <v/>
      </c>
    </row>
    <row r="23" spans="1:86" x14ac:dyDescent="0.3">
      <c r="A23" s="5" t="s">
        <v>3</v>
      </c>
      <c r="B23" s="69"/>
      <c r="C23" s="86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0.13455683839450927</v>
      </c>
      <c r="S23" s="145">
        <f>IF(OR(DataGrowthRates!R23=0,DataGrowthRates!S23=0),"",DataGrowthRates!S23-DataGrowthRates!R23)</f>
        <v>-0.13466300613279714</v>
      </c>
      <c r="T23" s="145">
        <f>IF(OR(DataGrowthRates!S23=0,DataGrowthRates!T23=0),"",DataGrowthRates!T23-DataGrowthRates!S23)</f>
        <v>7.8725227666936348E-2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0</v>
      </c>
      <c r="W23" s="145">
        <f>IF(OR(DataGrowthRates!V23=0,DataGrowthRates!W23=0),"",DataGrowthRates!W23-DataGrowthRates!V23)</f>
        <v>4.3600984100535811E-3</v>
      </c>
      <c r="X23" s="145">
        <f>IF(OR(DataGrowthRates!W23=0,DataGrowthRates!X23=0),"",DataGrowthRates!X23-DataGrowthRates!W23)</f>
        <v>0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0</v>
      </c>
      <c r="AB23" s="145">
        <f>IF(OR(DataGrowthRates!AA23=0,DataGrowthRates!AB23=0),"",DataGrowthRates!AB23-DataGrowthRates!AA23)</f>
        <v>2.2196216902258925E-2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-4.3395312103839956E-3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-9.777357445294399E-3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</v>
      </c>
      <c r="AM23" s="145">
        <f>IF(OR(DataGrowthRates!AL23=0,DataGrowthRates!AM23=0),"",DataGrowthRates!AM23-DataGrowthRates!AL23)</f>
        <v>-7.267118571067499E-2</v>
      </c>
      <c r="AN23" s="145">
        <f>IF(OR(DataGrowthRates!AM23=0,DataGrowthRates!AN23=0),"",DataGrowthRates!AN23-DataGrowthRates!AM23)</f>
        <v>4.5893159039422926E-4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0.11281140118533983</v>
      </c>
      <c r="AR23" s="145">
        <f>IF(OR(DataGrowthRates!AQ23=0,DataGrowthRates!AR23=0),"",DataGrowthRates!AR23-DataGrowthRates!AQ23)</f>
        <v>-8.6284145325024042E-3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-7.0929592845530465E-2</v>
      </c>
      <c r="AZ23" s="145">
        <f>IF(OR(DataGrowthRates!AY23=0,DataGrowthRates!AZ23=0),"",DataGrowthRates!AZ23-DataGrowthRates!AY23)</f>
        <v>0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1.2595075029587122E-2</v>
      </c>
      <c r="BO23" s="145">
        <f>IF(OR(DataGrowthRates!BN23=0,DataGrowthRates!BO23=0),"",DataGrowthRates!BO23-DataGrowthRates!BN23)</f>
        <v>5.9999999999995168E-2</v>
      </c>
      <c r="BP23" s="145">
        <f>IF(OR(DataGrowthRates!BO23=0,DataGrowthRates!BP23=0),"",DataGrowthRates!BP23-DataGrowthRates!BO23)</f>
        <v>-3.0000000000001137E-2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0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0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>
        <f>IF(OR(DataGrowthRates!CB23=0,DataGrowthRates!CC23=0),"",DataGrowthRates!CC23-DataGrowthRates!CB23)</f>
        <v>0</v>
      </c>
      <c r="CD23" s="145">
        <f>IF(OR(DataGrowthRates!CC23=0,DataGrowthRates!CD23=0),"",DataGrowthRates!CD23-DataGrowthRates!CC23)</f>
        <v>0</v>
      </c>
      <c r="CE23" s="145">
        <f>IF(OR(DataGrowthRates!CD23=0,DataGrowthRates!CE23=0),"",DataGrowthRates!CE23-DataGrowthRates!CD23)</f>
        <v>0</v>
      </c>
      <c r="CF23" s="145" t="str">
        <f>IF(OR(DataGrowthRates!CE23=0,DataGrowthRates!CF23=0),"",DataGrowthRates!CF23-DataGrowthRates!CE23)</f>
        <v/>
      </c>
      <c r="CG23" s="145" t="str">
        <f>IF(OR(DataGrowthRates!CF23=0,DataGrowthRates!CG23=0),"",DataGrowthRates!CG23-DataGrowthRates!CF23)</f>
        <v/>
      </c>
      <c r="CH23" s="145" t="str">
        <f>IF(OR(DataGrowthRates!CG23=0,DataGrowthRates!CH23=0),"",DataGrowthRates!CH23-DataGrowthRates!CG23)</f>
        <v/>
      </c>
    </row>
    <row r="24" spans="1:86" x14ac:dyDescent="0.3">
      <c r="A24" s="65" t="s">
        <v>4</v>
      </c>
      <c r="B24" s="70"/>
      <c r="C24" s="87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-5.1393714328497708E-2</v>
      </c>
      <c r="T24" s="146">
        <f>IF(OR(DataGrowthRates!S24=0,DataGrowthRates!T24=0),"",DataGrowthRates!T24-DataGrowthRates!S24)</f>
        <v>0.2044338054423136</v>
      </c>
      <c r="U24" s="146">
        <f>IF(OR(DataGrowthRates!T24=0,DataGrowthRates!U24=0),"",DataGrowthRates!U24-DataGrowthRates!T24)</f>
        <v>0</v>
      </c>
      <c r="V24" s="146">
        <f>IF(OR(DataGrowthRates!U24=0,DataGrowthRates!V24=0),"",DataGrowthRates!V24-DataGrowthRates!U24)</f>
        <v>0</v>
      </c>
      <c r="W24" s="146">
        <f>IF(OR(DataGrowthRates!V24=0,DataGrowthRates!W24=0),"",DataGrowthRates!W24-DataGrowthRates!V24)</f>
        <v>1.8235861525752739E-3</v>
      </c>
      <c r="X24" s="146">
        <f>IF(OR(DataGrowthRates!W24=0,DataGrowthRates!X24=0),"",DataGrowthRates!X24-DataGrowthRates!W24)</f>
        <v>0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</v>
      </c>
      <c r="AB24" s="146">
        <f>IF(OR(DataGrowthRates!AA24=0,DataGrowthRates!AB24=0),"",DataGrowthRates!AB24-DataGrowthRates!AA24)</f>
        <v>2.3767829245088024E-2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-6.4239551127727168E-3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-9.7773574453015044E-3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7.1054273576010019E-15</v>
      </c>
      <c r="AM24" s="146">
        <f>IF(OR(DataGrowthRates!AL24=0,DataGrowthRates!AM24=0),"",DataGrowthRates!AM24-DataGrowthRates!AL24)</f>
        <v>6.5569654507129371E-2</v>
      </c>
      <c r="AN24" s="146">
        <f>IF(OR(DataGrowthRates!AM24=0,DataGrowthRates!AN24=0),"",DataGrowthRates!AN24-DataGrowthRates!AM24)</f>
        <v>3.9471417012748589E-4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0.1521199993191118</v>
      </c>
      <c r="AR24" s="146">
        <f>IF(OR(DataGrowthRates!AQ24=0,DataGrowthRates!AR24=0),"",DataGrowthRates!AR24-DataGrowthRates!AQ24)</f>
        <v>4.3829464702156429E-3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-8.8142469016489144E-2</v>
      </c>
      <c r="AZ24" s="146">
        <f>IF(OR(DataGrowthRates!AY24=0,DataGrowthRates!AZ24=0),"",DataGrowthRates!AZ24-DataGrowthRates!AY24)</f>
        <v>0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5.8360148439646764E-3</v>
      </c>
      <c r="BO24" s="146">
        <f>IF(OR(DataGrowthRates!BN24=0,DataGrowthRates!BO24=0),"",DataGrowthRates!BO24-DataGrowthRates!BN24)</f>
        <v>3.0000000000001137E-2</v>
      </c>
      <c r="BP24" s="146">
        <f>IF(OR(DataGrowthRates!BO24=0,DataGrowthRates!BP24=0),"",DataGrowthRates!BP24-DataGrowthRates!BO24)</f>
        <v>-3.0000000000001137E-2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0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0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>
        <f>IF(OR(DataGrowthRates!CB24=0,DataGrowthRates!CC24=0),"",DataGrowthRates!CC24-DataGrowthRates!CB24)</f>
        <v>0</v>
      </c>
      <c r="CD24" s="146">
        <f>IF(OR(DataGrowthRates!CC24=0,DataGrowthRates!CD24=0),"",DataGrowthRates!CD24-DataGrowthRates!CC24)</f>
        <v>0</v>
      </c>
      <c r="CE24" s="146">
        <f>IF(OR(DataGrowthRates!CD24=0,DataGrowthRates!CE24=0),"",DataGrowthRates!CE24-DataGrowthRates!CD24)</f>
        <v>0</v>
      </c>
      <c r="CF24" s="146" t="str">
        <f>IF(OR(DataGrowthRates!CE24=0,DataGrowthRates!CF24=0),"",DataGrowthRates!CF24-DataGrowthRates!CE24)</f>
        <v/>
      </c>
      <c r="CG24" s="146" t="str">
        <f>IF(OR(DataGrowthRates!CF24=0,DataGrowthRates!CG24=0),"",DataGrowthRates!CG24-DataGrowthRates!CF24)</f>
        <v/>
      </c>
      <c r="CH24" s="146" t="str">
        <f>IF(OR(DataGrowthRates!CG24=0,DataGrowthRates!CH24=0),"",DataGrowthRates!CH24-DataGrowthRates!CG24)</f>
        <v/>
      </c>
    </row>
    <row r="25" spans="1:86" x14ac:dyDescent="0.3">
      <c r="A25" s="66" t="s">
        <v>5</v>
      </c>
      <c r="B25" s="68"/>
      <c r="C25" s="86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-3.3423016355271784E-2</v>
      </c>
      <c r="U25" s="144">
        <f>IF(OR(DataGrowthRates!T25=0,DataGrowthRates!U25=0),"",DataGrowthRates!U25-DataGrowthRates!T25)</f>
        <v>-4.2927604295144306E-3</v>
      </c>
      <c r="V25" s="144">
        <f>IF(OR(DataGrowthRates!U25=0,DataGrowthRates!V25=0),"",DataGrowthRates!V25-DataGrowthRates!U25)</f>
        <v>-7.127112912783673E-4</v>
      </c>
      <c r="W25" s="144">
        <f>IF(OR(DataGrowthRates!V25=0,DataGrowthRates!W25=0),"",DataGrowthRates!W25-DataGrowthRates!V25)</f>
        <v>9.8750453179263786E-3</v>
      </c>
      <c r="X25" s="144">
        <f>IF(OR(DataGrowthRates!W25=0,DataGrowthRates!X25=0),"",DataGrowthRates!X25-DataGrowthRates!W25)</f>
        <v>-1.6273447260509499E-2</v>
      </c>
      <c r="Y25" s="144">
        <f>IF(OR(DataGrowthRates!X25=0,DataGrowthRates!Y25=0),"",DataGrowthRates!Y25-DataGrowthRates!X25)</f>
        <v>0</v>
      </c>
      <c r="Z25" s="144">
        <f>IF(OR(DataGrowthRates!Y25=0,DataGrowthRates!Z25=0),"",DataGrowthRates!Z25-DataGrowthRates!Y25)</f>
        <v>0</v>
      </c>
      <c r="AA25" s="144">
        <f>IF(OR(DataGrowthRates!Z25=0,DataGrowthRates!AA25=0),"",DataGrowthRates!AA25-DataGrowthRates!Z25)</f>
        <v>0</v>
      </c>
      <c r="AB25" s="144">
        <f>IF(OR(DataGrowthRates!AA25=0,DataGrowthRates!AB25=0),"",DataGrowthRates!AB25-DataGrowthRates!AA25)</f>
        <v>2.4802514301761391E-2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-3.3776955037410517E-2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-1.5218904351144147E-3</v>
      </c>
      <c r="AJ25" s="144">
        <f>IF(OR(DataGrowthRates!AI25=0,DataGrowthRates!AJ25=0),"",DataGrowthRates!AJ25-DataGrowthRates!AI25)</f>
        <v>0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0</v>
      </c>
      <c r="AM25" s="144">
        <f>IF(OR(DataGrowthRates!AL25=0,DataGrowthRates!AM25=0),"",DataGrowthRates!AM25-DataGrowthRates!AL25)</f>
        <v>0.17130732715175156</v>
      </c>
      <c r="AN25" s="144">
        <f>IF(OR(DataGrowthRates!AM25=0,DataGrowthRates!AN25=0),"",DataGrowthRates!AN25-DataGrowthRates!AM25)</f>
        <v>2.6932910200834215E-2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0.2451148321070491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-0.27844158903321414</v>
      </c>
      <c r="AZ25" s="144">
        <f>IF(OR(DataGrowthRates!AY25=0,DataGrowthRates!AZ25=0),"",DataGrowthRates!AZ25-DataGrowthRates!AY25)</f>
        <v>0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4.1104345372389162E-4</v>
      </c>
      <c r="BO25" s="144">
        <f>IF(OR(DataGrowthRates!BN25=0,DataGrowthRates!BO25=0),"",DataGrowthRates!BO25-DataGrowthRates!BN25)</f>
        <v>0</v>
      </c>
      <c r="BP25" s="144">
        <f>IF(OR(DataGrowthRates!BO25=0,DataGrowthRates!BP25=0),"",DataGrowthRates!BP25-DataGrowthRates!BO25)</f>
        <v>-6.0000000000002274E-2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0</v>
      </c>
      <c r="BT25" s="144">
        <f>IF(OR(DataGrowthRates!BS25=0,DataGrowthRates!BT25=0),"",DataGrowthRates!BT25-DataGrowthRates!BS25)</f>
        <v>0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0</v>
      </c>
      <c r="BX25" s="144">
        <f>IF(OR(DataGrowthRates!BW25=0,DataGrowthRates!BX25=0),"",DataGrowthRates!BX25-DataGrowthRates!BW25)</f>
        <v>0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0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</v>
      </c>
      <c r="CC25" s="144">
        <f>IF(OR(DataGrowthRates!CB25=0,DataGrowthRates!CC25=0),"",DataGrowthRates!CC25-DataGrowthRates!CB25)</f>
        <v>0</v>
      </c>
      <c r="CD25" s="144">
        <f>IF(OR(DataGrowthRates!CC25=0,DataGrowthRates!CD25=0),"",DataGrowthRates!CD25-DataGrowthRates!CC25)</f>
        <v>0</v>
      </c>
      <c r="CE25" s="144">
        <f>IF(OR(DataGrowthRates!CD25=0,DataGrowthRates!CE25=0),"",DataGrowthRates!CE25-DataGrowthRates!CD25)</f>
        <v>0</v>
      </c>
      <c r="CF25" s="144" t="str">
        <f>IF(OR(DataGrowthRates!CE25=0,DataGrowthRates!CF25=0),"",DataGrowthRates!CF25-DataGrowthRates!CE25)</f>
        <v/>
      </c>
      <c r="CG25" s="144" t="str">
        <f>IF(OR(DataGrowthRates!CF25=0,DataGrowthRates!CG25=0),"",DataGrowthRates!CG25-DataGrowthRates!CF25)</f>
        <v/>
      </c>
      <c r="CH25" s="144" t="str">
        <f>IF(OR(DataGrowthRates!CG25=0,DataGrowthRates!CH25=0),"",DataGrowthRates!CH25-DataGrowthRates!CG25)</f>
        <v/>
      </c>
    </row>
    <row r="26" spans="1:86" x14ac:dyDescent="0.3">
      <c r="A26" s="5" t="s">
        <v>6</v>
      </c>
      <c r="B26" s="71"/>
      <c r="C26" s="86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3.5224682209509695E-2</v>
      </c>
      <c r="V26" s="145">
        <f>IF(OR(DataGrowthRates!U26=0,DataGrowthRates!V26=0),"",DataGrowthRates!V26-DataGrowthRates!U26)</f>
        <v>9.2423513977983873E-2</v>
      </c>
      <c r="W26" s="145">
        <f>IF(OR(DataGrowthRates!V26=0,DataGrowthRates!W26=0),"",DataGrowthRates!W26-DataGrowthRates!V26)</f>
        <v>5.5340160462051813E-3</v>
      </c>
      <c r="X26" s="145">
        <f>IF(OR(DataGrowthRates!W26=0,DataGrowthRates!X26=0),"",DataGrowthRates!X26-DataGrowthRates!W26)</f>
        <v>-4.008578820231179E-2</v>
      </c>
      <c r="Y26" s="145">
        <f>IF(OR(DataGrowthRates!X26=0,DataGrowthRates!Y26=0),"",DataGrowthRates!Y26-DataGrowthRates!X26)</f>
        <v>0</v>
      </c>
      <c r="Z26" s="145">
        <f>IF(OR(DataGrowthRates!Y26=0,DataGrowthRates!Z26=0),"",DataGrowthRates!Z26-DataGrowthRates!Y26)</f>
        <v>0</v>
      </c>
      <c r="AA26" s="145">
        <f>IF(OR(DataGrowthRates!Z26=0,DataGrowthRates!AA26=0),"",DataGrowthRates!AA26-DataGrowthRates!Z26)</f>
        <v>0</v>
      </c>
      <c r="AB26" s="145">
        <f>IF(OR(DataGrowthRates!AA26=0,DataGrowthRates!AB26=0),"",DataGrowthRates!AB26-DataGrowthRates!AA26)</f>
        <v>2.5287625451156259E-2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-2.0628165945005605E-2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-1.5218904351073093E-3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0</v>
      </c>
      <c r="AM26" s="145">
        <f>IF(OR(DataGrowthRates!AL26=0,DataGrowthRates!AM26=0),"",DataGrowthRates!AM26-DataGrowthRates!AL26)</f>
        <v>-0.14220293178953369</v>
      </c>
      <c r="AN26" s="145">
        <f>IF(OR(DataGrowthRates!AM26=0,DataGrowthRates!AN26=0),"",DataGrowthRates!AN26-DataGrowthRates!AM26)</f>
        <v>-2.2168946264002898E-3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8.2764307447988017E-2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-0.24943082117795257</v>
      </c>
      <c r="AZ26" s="145">
        <f>IF(OR(DataGrowthRates!AY26=0,DataGrowthRates!AZ26=0),"",DataGrowthRates!AZ26-DataGrowthRates!AY26)</f>
        <v>0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3.4813713928159018E-3</v>
      </c>
      <c r="BO26" s="145">
        <f>IF(OR(DataGrowthRates!BN26=0,DataGrowthRates!BO26=0),"",DataGrowthRates!BO26-DataGrowthRates!BN26)</f>
        <v>6.0000000000002274E-2</v>
      </c>
      <c r="BP26" s="145">
        <f>IF(OR(DataGrowthRates!BO26=0,DataGrowthRates!BP26=0),"",DataGrowthRates!BP26-DataGrowthRates!BO26)</f>
        <v>0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0</v>
      </c>
      <c r="BT26" s="145">
        <f>IF(OR(DataGrowthRates!BS26=0,DataGrowthRates!BT26=0),"",DataGrowthRates!BT26-DataGrowthRates!BS26)</f>
        <v>0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-3.0000000000008242E-2</v>
      </c>
      <c r="BX26" s="145">
        <f>IF(OR(DataGrowthRates!BW26=0,DataGrowthRates!BX26=0),"",DataGrowthRates!BX26-DataGrowthRates!BW26)</f>
        <v>0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0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</v>
      </c>
      <c r="CC26" s="145">
        <f>IF(OR(DataGrowthRates!CB26=0,DataGrowthRates!CC26=0),"",DataGrowthRates!CC26-DataGrowthRates!CB26)</f>
        <v>0</v>
      </c>
      <c r="CD26" s="145">
        <f>IF(OR(DataGrowthRates!CC26=0,DataGrowthRates!CD26=0),"",DataGrowthRates!CD26-DataGrowthRates!CC26)</f>
        <v>0</v>
      </c>
      <c r="CE26" s="145">
        <f>IF(OR(DataGrowthRates!CD26=0,DataGrowthRates!CE26=0),"",DataGrowthRates!CE26-DataGrowthRates!CD26)</f>
        <v>0</v>
      </c>
      <c r="CF26" s="145" t="str">
        <f>IF(OR(DataGrowthRates!CE26=0,DataGrowthRates!CF26=0),"",DataGrowthRates!CF26-DataGrowthRates!CE26)</f>
        <v/>
      </c>
      <c r="CG26" s="145" t="str">
        <f>IF(OR(DataGrowthRates!CF26=0,DataGrowthRates!CG26=0),"",DataGrowthRates!CG26-DataGrowthRates!CF26)</f>
        <v/>
      </c>
      <c r="CH26" s="145" t="str">
        <f>IF(OR(DataGrowthRates!CG26=0,DataGrowthRates!CH26=0),"",DataGrowthRates!CH26-DataGrowthRates!CG26)</f>
        <v/>
      </c>
    </row>
    <row r="27" spans="1:86" x14ac:dyDescent="0.3">
      <c r="A27" s="5" t="s">
        <v>7</v>
      </c>
      <c r="B27" s="71"/>
      <c r="C27" s="86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0.15004144786400531</v>
      </c>
      <c r="W27" s="145">
        <f>IF(OR(DataGrowthRates!V27=0,DataGrowthRates!W27=0),"",DataGrowthRates!W27-DataGrowthRates!V27)</f>
        <v>0.15477644987420547</v>
      </c>
      <c r="X27" s="145">
        <f>IF(OR(DataGrowthRates!W27=0,DataGrowthRates!X27=0),"",DataGrowthRates!X27-DataGrowthRates!W27)</f>
        <v>-2.6918474086265576E-2</v>
      </c>
      <c r="Y27" s="145">
        <f>IF(OR(DataGrowthRates!X27=0,DataGrowthRates!Y27=0),"",DataGrowthRates!Y27-DataGrowthRates!X27)</f>
        <v>0</v>
      </c>
      <c r="Z27" s="145">
        <f>IF(OR(DataGrowthRates!Y27=0,DataGrowthRates!Z27=0),"",DataGrowthRates!Z27-DataGrowthRates!Y27)</f>
        <v>0</v>
      </c>
      <c r="AA27" s="145">
        <f>IF(OR(DataGrowthRates!Z27=0,DataGrowthRates!AA27=0),"",DataGrowthRates!AA27-DataGrowthRates!Z27)</f>
        <v>0</v>
      </c>
      <c r="AB27" s="145">
        <f>IF(OR(DataGrowthRates!AA27=0,DataGrowthRates!AB27=0),"",DataGrowthRates!AB27-DataGrowthRates!AA27)</f>
        <v>2.5168235383716819E-2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-2.179298874460045E-2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-1.5218904351144147E-3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</v>
      </c>
      <c r="AM27" s="145">
        <f>IF(OR(DataGrowthRates!AL27=0,DataGrowthRates!AM27=0),"",DataGrowthRates!AM27-DataGrowthRates!AL27)</f>
        <v>-0.23396138641209774</v>
      </c>
      <c r="AN27" s="145">
        <f>IF(OR(DataGrowthRates!AM27=0,DataGrowthRates!AN27=0),"",DataGrowthRates!AN27-DataGrowthRates!AM27)</f>
        <v>3.8597836909488592E-3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4.6945762541724889E-2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-0.27326375599028552</v>
      </c>
      <c r="AZ27" s="145">
        <f>IF(OR(DataGrowthRates!AY27=0,DataGrowthRates!AZ27=0),"",DataGrowthRates!AZ27-DataGrowthRates!AY27)</f>
        <v>0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9.4930747944559357E-3</v>
      </c>
      <c r="BO27" s="145">
        <f>IF(OR(DataGrowthRates!BN27=0,DataGrowthRates!BO27=0),"",DataGrowthRates!BO27-DataGrowthRates!BN27)</f>
        <v>5.9999999999995168E-2</v>
      </c>
      <c r="BP27" s="145">
        <f>IF(OR(DataGrowthRates!BO27=0,DataGrowthRates!BP27=0),"",DataGrowthRates!BP27-DataGrowthRates!BO27)</f>
        <v>-2.9999999999994031E-2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0</v>
      </c>
      <c r="BT27" s="145">
        <f>IF(OR(DataGrowthRates!BS27=0,DataGrowthRates!BT27=0),"",DataGrowthRates!BT27-DataGrowthRates!BS27)</f>
        <v>0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0</v>
      </c>
      <c r="BX27" s="145">
        <f>IF(OR(DataGrowthRates!BW27=0,DataGrowthRates!BX27=0),"",DataGrowthRates!BX27-DataGrowthRates!BW27)</f>
        <v>0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0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0</v>
      </c>
      <c r="CC27" s="145">
        <f>IF(OR(DataGrowthRates!CB27=0,DataGrowthRates!CC27=0),"",DataGrowthRates!CC27-DataGrowthRates!CB27)</f>
        <v>0</v>
      </c>
      <c r="CD27" s="145">
        <f>IF(OR(DataGrowthRates!CC27=0,DataGrowthRates!CD27=0),"",DataGrowthRates!CD27-DataGrowthRates!CC27)</f>
        <v>0</v>
      </c>
      <c r="CE27" s="145">
        <f>IF(OR(DataGrowthRates!CD27=0,DataGrowthRates!CE27=0),"",DataGrowthRates!CE27-DataGrowthRates!CD27)</f>
        <v>0</v>
      </c>
      <c r="CF27" s="145" t="str">
        <f>IF(OR(DataGrowthRates!CE27=0,DataGrowthRates!CF27=0),"",DataGrowthRates!CF27-DataGrowthRates!CE27)</f>
        <v/>
      </c>
      <c r="CG27" s="145" t="str">
        <f>IF(OR(DataGrowthRates!CF27=0,DataGrowthRates!CG27=0),"",DataGrowthRates!CG27-DataGrowthRates!CF27)</f>
        <v/>
      </c>
      <c r="CH27" s="145" t="str">
        <f>IF(OR(DataGrowthRates!CG27=0,DataGrowthRates!CH27=0),"",DataGrowthRates!CH27-DataGrowthRates!CG27)</f>
        <v/>
      </c>
    </row>
    <row r="28" spans="1:86" x14ac:dyDescent="0.3">
      <c r="A28" s="65" t="s">
        <v>8</v>
      </c>
      <c r="B28" s="72"/>
      <c r="C28" s="87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9.5544861941945669E-2</v>
      </c>
      <c r="X28" s="146">
        <f>IF(OR(DataGrowthRates!W28=0,DataGrowthRates!X28=0),"",DataGrowthRates!X28-DataGrowthRates!W28)</f>
        <v>-3.7637376923228771E-2</v>
      </c>
      <c r="Y28" s="146">
        <f>IF(OR(DataGrowthRates!X28=0,DataGrowthRates!Y28=0),"",DataGrowthRates!Y28-DataGrowthRates!X28)</f>
        <v>0</v>
      </c>
      <c r="Z28" s="146">
        <f>IF(OR(DataGrowthRates!Y28=0,DataGrowthRates!Z28=0),"",DataGrowthRates!Z28-DataGrowthRates!Y28)</f>
        <v>0</v>
      </c>
      <c r="AA28" s="146">
        <f>IF(OR(DataGrowthRates!Z28=0,DataGrowthRates!AA28=0),"",DataGrowthRates!AA28-DataGrowthRates!Z28)</f>
        <v>0</v>
      </c>
      <c r="AB28" s="146">
        <f>IF(OR(DataGrowthRates!AA28=0,DataGrowthRates!AB28=0),"",DataGrowthRates!AB28-DataGrowthRates!AA28)</f>
        <v>1.9034584822477996E-2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-1.7885646012999246E-2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-1.5218904351073093E-3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</v>
      </c>
      <c r="AM28" s="146">
        <f>IF(OR(DataGrowthRates!AL28=0,DataGrowthRates!AM28=0),"",DataGrowthRates!AM28-DataGrowthRates!AL28)</f>
        <v>0.11009768860571256</v>
      </c>
      <c r="AN28" s="146">
        <f>IF(OR(DataGrowthRates!AM28=0,DataGrowthRates!AN28=0),"",DataGrowthRates!AN28-DataGrowthRates!AM28)</f>
        <v>7.4902329899373399E-5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0.19814256018494802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-0.45620537328109378</v>
      </c>
      <c r="AZ28" s="146">
        <f>IF(OR(DataGrowthRates!AY28=0,DataGrowthRates!AZ28=0),"",DataGrowthRates!AZ28-DataGrowthRates!AY28)</f>
        <v>0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-1.3386848760411851E-2</v>
      </c>
      <c r="BO28" s="146">
        <f>IF(OR(DataGrowthRates!BN28=0,DataGrowthRates!BO28=0),"",DataGrowthRates!BO28-DataGrowthRates!BN28)</f>
        <v>9.0000000000003411E-2</v>
      </c>
      <c r="BP28" s="146">
        <f>IF(OR(DataGrowthRates!BO28=0,DataGrowthRates!BP28=0),"",DataGrowthRates!BP28-DataGrowthRates!BO28)</f>
        <v>-6.0000000000002274E-2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0</v>
      </c>
      <c r="BT28" s="146">
        <f>IF(OR(DataGrowthRates!BS28=0,DataGrowthRates!BT28=0),"",DataGrowthRates!BT28-DataGrowthRates!BS28)</f>
        <v>0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0</v>
      </c>
      <c r="BX28" s="146">
        <f>IF(OR(DataGrowthRates!BW28=0,DataGrowthRates!BX28=0),"",DataGrowthRates!BX28-DataGrowthRates!BW28)</f>
        <v>0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0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</v>
      </c>
      <c r="CC28" s="146">
        <f>IF(OR(DataGrowthRates!CB28=0,DataGrowthRates!CC28=0),"",DataGrowthRates!CC28-DataGrowthRates!CB28)</f>
        <v>0</v>
      </c>
      <c r="CD28" s="146">
        <f>IF(OR(DataGrowthRates!CC28=0,DataGrowthRates!CD28=0),"",DataGrowthRates!CD28-DataGrowthRates!CC28)</f>
        <v>0</v>
      </c>
      <c r="CE28" s="146">
        <f>IF(OR(DataGrowthRates!CD28=0,DataGrowthRates!CE28=0),"",DataGrowthRates!CE28-DataGrowthRates!CD28)</f>
        <v>0</v>
      </c>
      <c r="CF28" s="146" t="str">
        <f>IF(OR(DataGrowthRates!CE28=0,DataGrowthRates!CF28=0),"",DataGrowthRates!CF28-DataGrowthRates!CE28)</f>
        <v/>
      </c>
      <c r="CG28" s="146" t="str">
        <f>IF(OR(DataGrowthRates!CF28=0,DataGrowthRates!CG28=0),"",DataGrowthRates!CG28-DataGrowthRates!CF28)</f>
        <v/>
      </c>
      <c r="CH28" s="146" t="str">
        <f>IF(OR(DataGrowthRates!CG28=0,DataGrowthRates!CH28=0),"",DataGrowthRates!CH28-DataGrowthRates!CG28)</f>
        <v/>
      </c>
    </row>
    <row r="29" spans="1:86" x14ac:dyDescent="0.3">
      <c r="A29" s="66" t="s">
        <v>9</v>
      </c>
      <c r="B29" s="73"/>
      <c r="C29" s="86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6.6030181546032907E-2</v>
      </c>
      <c r="Y29" s="144">
        <f>IF(OR(DataGrowthRates!X29=0,DataGrowthRates!Y29=0),"",DataGrowthRates!Y29-DataGrowthRates!X29)</f>
        <v>8.3021301669674585E-3</v>
      </c>
      <c r="Z29" s="144">
        <f>IF(OR(DataGrowthRates!Y29=0,DataGrowthRates!Z29=0),"",DataGrowthRates!Z29-DataGrowthRates!Y29)</f>
        <v>-8.5211135000022864E-3</v>
      </c>
      <c r="AA29" s="144">
        <f>IF(OR(DataGrowthRates!Z29=0,DataGrowthRates!AA29=0),"",DataGrowthRates!AA29-DataGrowthRates!Z29)</f>
        <v>1.4765474389548672E-3</v>
      </c>
      <c r="AB29" s="144">
        <f>IF(OR(DataGrowthRates!AA29=0,DataGrowthRates!AB29=0),"",DataGrowthRates!AB29-DataGrowthRates!AA29)</f>
        <v>0.23048894658924723</v>
      </c>
      <c r="AC29" s="144">
        <f>IF(OR(DataGrowthRates!AB29=0,DataGrowthRates!AC29=0),"",DataGrowthRates!AC29-DataGrowthRates!AB29)</f>
        <v>0.15764513691338777</v>
      </c>
      <c r="AD29" s="144">
        <f>IF(OR(DataGrowthRates!AC29=0,DataGrowthRates!AD29=0),"",DataGrowthRates!AD29-DataGrowthRates!AC29)</f>
        <v>0</v>
      </c>
      <c r="AE29" s="144">
        <f>IF(OR(DataGrowthRates!AD29=0,DataGrowthRates!AE29=0),"",DataGrowthRates!AE29-DataGrowthRates!AD29)</f>
        <v>-7.0325791578838448E-2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1.1489261881749258E-2</v>
      </c>
      <c r="AJ29" s="144">
        <f>IF(OR(DataGrowthRates!AI29=0,DataGrowthRates!AJ29=0),"",DataGrowthRates!AJ29-DataGrowthRates!AI29)</f>
        <v>-1.0386546667149332E-3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0</v>
      </c>
      <c r="AM29" s="144">
        <f>IF(OR(DataGrowthRates!AL29=0,DataGrowthRates!AM29=0),"",DataGrowthRates!AM29-DataGrowthRates!AL29)</f>
        <v>1.5091918280376149E-2</v>
      </c>
      <c r="AN29" s="144">
        <f>IF(OR(DataGrowthRates!AM29=0,DataGrowthRates!AN29=0),"",DataGrowthRates!AN29-DataGrowthRates!AM29)</f>
        <v>2.0958050726733291E-2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0.30618625815363743</v>
      </c>
      <c r="AR29" s="144">
        <f>IF(OR(DataGrowthRates!AQ29=0,DataGrowthRates!AR29=0),"",DataGrowthRates!AR29-DataGrowthRates!AQ29)</f>
        <v>-1.1308338172838717E-2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-0.37466459523972162</v>
      </c>
      <c r="AZ29" s="144">
        <f>IF(OR(DataGrowthRates!AY29=0,DataGrowthRates!AZ29=0),"",DataGrowthRates!AZ29-DataGrowthRates!AY29)</f>
        <v>-3.4206498006660979E-2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-1.5205015219038387E-2</v>
      </c>
      <c r="BO29" s="144">
        <f>IF(OR(DataGrowthRates!BN29=0,DataGrowthRates!BO29=0),"",DataGrowthRates!BO29-DataGrowthRates!BN29)</f>
        <v>-9.0000000000003411E-2</v>
      </c>
      <c r="BP29" s="144">
        <f>IF(OR(DataGrowthRates!BO29=0,DataGrowthRates!BP29=0),"",DataGrowthRates!BP29-DataGrowthRates!BO29)</f>
        <v>-8.9999999999996305E-2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0</v>
      </c>
      <c r="BT29" s="144">
        <f>IF(OR(DataGrowthRates!BS29=0,DataGrowthRates!BT29=0),"",DataGrowthRates!BT29-DataGrowthRates!BS29)</f>
        <v>0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0</v>
      </c>
      <c r="BX29" s="144">
        <f>IF(OR(DataGrowthRates!BW29=0,DataGrowthRates!BX29=0),"",DataGrowthRates!BX29-DataGrowthRates!BW29)</f>
        <v>0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0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0</v>
      </c>
      <c r="CC29" s="144">
        <f>IF(OR(DataGrowthRates!CB29=0,DataGrowthRates!CC29=0),"",DataGrowthRates!CC29-DataGrowthRates!CB29)</f>
        <v>0</v>
      </c>
      <c r="CD29" s="144">
        <f>IF(OR(DataGrowthRates!CC29=0,DataGrowthRates!CD29=0),"",DataGrowthRates!CD29-DataGrowthRates!CC29)</f>
        <v>0</v>
      </c>
      <c r="CE29" s="144">
        <f>IF(OR(DataGrowthRates!CD29=0,DataGrowthRates!CE29=0),"",DataGrowthRates!CE29-DataGrowthRates!CD29)</f>
        <v>0</v>
      </c>
      <c r="CF29" s="144" t="str">
        <f>IF(OR(DataGrowthRates!CE29=0,DataGrowthRates!CF29=0),"",DataGrowthRates!CF29-DataGrowthRates!CE29)</f>
        <v/>
      </c>
      <c r="CG29" s="144" t="str">
        <f>IF(OR(DataGrowthRates!CF29=0,DataGrowthRates!CG29=0),"",DataGrowthRates!CG29-DataGrowthRates!CF29)</f>
        <v/>
      </c>
      <c r="CH29" s="144" t="str">
        <f>IF(OR(DataGrowthRates!CG29=0,DataGrowthRates!CH29=0),"",DataGrowthRates!CH29-DataGrowthRates!CG29)</f>
        <v/>
      </c>
    </row>
    <row r="30" spans="1:86" x14ac:dyDescent="0.3">
      <c r="A30" s="5" t="s">
        <v>10</v>
      </c>
      <c r="B30" s="71"/>
      <c r="C30" s="86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-3.287035620537182E-2</v>
      </c>
      <c r="Z30" s="145">
        <f>IF(OR(DataGrowthRates!Y30=0,DataGrowthRates!Z30=0),"",DataGrowthRates!Z30-DataGrowthRates!Y30)</f>
        <v>-6.6287518248699939E-3</v>
      </c>
      <c r="AA30" s="145">
        <f>IF(OR(DataGrowthRates!Z30=0,DataGrowthRates!AA30=0),"",DataGrowthRates!AA30-DataGrowthRates!Z30)</f>
        <v>-2.2467912189156891E-3</v>
      </c>
      <c r="AB30" s="145">
        <f>IF(OR(DataGrowthRates!AA30=0,DataGrowthRates!AB30=0),"",DataGrowthRates!AB30-DataGrowthRates!AA30)</f>
        <v>0.21280383690810112</v>
      </c>
      <c r="AC30" s="145">
        <f>IF(OR(DataGrowthRates!AB30=0,DataGrowthRates!AC30=0),"",DataGrowthRates!AC30-DataGrowthRates!AB30)</f>
        <v>-0.10509675794225615</v>
      </c>
      <c r="AD30" s="145">
        <f>IF(OR(DataGrowthRates!AC30=0,DataGrowthRates!AD30=0),"",DataGrowthRates!AD30-DataGrowthRates!AC30)</f>
        <v>0</v>
      </c>
      <c r="AE30" s="145">
        <f>IF(OR(DataGrowthRates!AD30=0,DataGrowthRates!AE30=0),"",DataGrowthRates!AE30-DataGrowthRates!AD30)</f>
        <v>-5.0139370012132645E-2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9.935108398146042E-3</v>
      </c>
      <c r="AJ30" s="145">
        <f>IF(OR(DataGrowthRates!AI30=0,DataGrowthRates!AJ30=0),"",DataGrowthRates!AJ30-DataGrowthRates!AI30)</f>
        <v>-3.3180543642643556E-3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-7.1054273576010019E-15</v>
      </c>
      <c r="AM30" s="145">
        <f>IF(OR(DataGrowthRates!AL30=0,DataGrowthRates!AM30=0),"",DataGrowthRates!AM30-DataGrowthRates!AL30)</f>
        <v>-5.7236170398766717E-3</v>
      </c>
      <c r="AN30" s="145">
        <f>IF(OR(DataGrowthRates!AM30=0,DataGrowthRates!AN30=0),"",DataGrowthRates!AN30-DataGrowthRates!AM30)</f>
        <v>-8.3025166083245949E-3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9.2273031941616068E-2</v>
      </c>
      <c r="AR30" s="145">
        <f>IF(OR(DataGrowthRates!AQ30=0,DataGrowthRates!AR30=0),"",DataGrowthRates!AR30-DataGrowthRates!AQ30)</f>
        <v>-1.1308338172838717E-2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-0.37471158586998854</v>
      </c>
      <c r="AZ30" s="145">
        <f>IF(OR(DataGrowthRates!AY30=0,DataGrowthRates!AZ30=0),"",DataGrowthRates!AZ30-DataGrowthRates!AY30)</f>
        <v>-2.7645375302157049E-2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2.991099092568561E-4</v>
      </c>
      <c r="BO30" s="145">
        <f>IF(OR(DataGrowthRates!BN30=0,DataGrowthRates!BO30=0),"",DataGrowthRates!BO30-DataGrowthRates!BN30)</f>
        <v>3.0000000000001137E-2</v>
      </c>
      <c r="BP30" s="145">
        <f>IF(OR(DataGrowthRates!BO30=0,DataGrowthRates!BP30=0),"",DataGrowthRates!BP30-DataGrowthRates!BO30)</f>
        <v>-3.0000000000001137E-2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0</v>
      </c>
      <c r="BT30" s="145">
        <f>IF(OR(DataGrowthRates!BS30=0,DataGrowthRates!BT30=0),"",DataGrowthRates!BT30-DataGrowthRates!BS30)</f>
        <v>0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0</v>
      </c>
      <c r="BX30" s="145">
        <f>IF(OR(DataGrowthRates!BW30=0,DataGrowthRates!BX30=0),"",DataGrowthRates!BX30-DataGrowthRates!BW30)</f>
        <v>0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0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0</v>
      </c>
      <c r="CC30" s="145">
        <f>IF(OR(DataGrowthRates!CB30=0,DataGrowthRates!CC30=0),"",DataGrowthRates!CC30-DataGrowthRates!CB30)</f>
        <v>0</v>
      </c>
      <c r="CD30" s="145">
        <f>IF(OR(DataGrowthRates!CC30=0,DataGrowthRates!CD30=0),"",DataGrowthRates!CD30-DataGrowthRates!CC30)</f>
        <v>0</v>
      </c>
      <c r="CE30" s="145">
        <f>IF(OR(DataGrowthRates!CD30=0,DataGrowthRates!CE30=0),"",DataGrowthRates!CE30-DataGrowthRates!CD30)</f>
        <v>0</v>
      </c>
      <c r="CF30" s="145" t="str">
        <f>IF(OR(DataGrowthRates!CE30=0,DataGrowthRates!CF30=0),"",DataGrowthRates!CF30-DataGrowthRates!CE30)</f>
        <v/>
      </c>
      <c r="CG30" s="145" t="str">
        <f>IF(OR(DataGrowthRates!CF30=0,DataGrowthRates!CG30=0),"",DataGrowthRates!CG30-DataGrowthRates!CF30)</f>
        <v/>
      </c>
      <c r="CH30" s="145" t="str">
        <f>IF(OR(DataGrowthRates!CG30=0,DataGrowthRates!CH30=0),"",DataGrowthRates!CH30-DataGrowthRates!CG30)</f>
        <v/>
      </c>
    </row>
    <row r="31" spans="1:86" x14ac:dyDescent="0.3">
      <c r="A31" s="5" t="s">
        <v>11</v>
      </c>
      <c r="B31" s="71"/>
      <c r="C31" s="86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0.23204267764300113</v>
      </c>
      <c r="AA31" s="145">
        <f>IF(OR(DataGrowthRates!Z31=0,DataGrowthRates!AA31=0),"",DataGrowthRates!AA31-DataGrowthRates!Z31)</f>
        <v>-2.0274471869683452E-3</v>
      </c>
      <c r="AB31" s="145">
        <f>IF(OR(DataGrowthRates!AA31=0,DataGrowthRates!AB31=0),"",DataGrowthRates!AB31-DataGrowthRates!AA31)</f>
        <v>0.21175160181621067</v>
      </c>
      <c r="AC31" s="145">
        <f>IF(OR(DataGrowthRates!AB31=0,DataGrowthRates!AC31=0),"",DataGrowthRates!AC31-DataGrowthRates!AB31)</f>
        <v>-0.15764513691338777</v>
      </c>
      <c r="AD31" s="145">
        <f>IF(OR(DataGrowthRates!AC31=0,DataGrowthRates!AD31=0),"",DataGrowthRates!AD31-DataGrowthRates!AC31)</f>
        <v>0</v>
      </c>
      <c r="AE31" s="145">
        <f>IF(OR(DataGrowthRates!AD31=0,DataGrowthRates!AE31=0),"",DataGrowthRates!AE31-DataGrowthRates!AD31)</f>
        <v>-4.7809844384858025E-2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9.6242777014339254E-3</v>
      </c>
      <c r="AJ31" s="145">
        <f>IF(OR(DataGrowthRates!AI31=0,DataGrowthRates!AJ31=0),"",DataGrowthRates!AJ31-DataGrowthRates!AI31)</f>
        <v>-9.2756038750252401E-4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</v>
      </c>
      <c r="AM31" s="145">
        <f>IF(OR(DataGrowthRates!AL31=0,DataGrowthRates!AM31=0),"",DataGrowthRates!AM31-DataGrowthRates!AL31)</f>
        <v>7.9807979812471785E-3</v>
      </c>
      <c r="AN31" s="145">
        <f>IF(OR(DataGrowthRates!AM31=0,DataGrowthRates!AN31=0),"",DataGrowthRates!AN31-DataGrowthRates!AM31)</f>
        <v>-2.0913417146935842E-2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4.2032325857967123E-2</v>
      </c>
      <c r="AR31" s="145">
        <f>IF(OR(DataGrowthRates!AQ31=0,DataGrowthRates!AR31=0),"",DataGrowthRates!AR31-DataGrowthRates!AQ31)</f>
        <v>-1.1308338172845822E-2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-0.46866915458794267</v>
      </c>
      <c r="AZ31" s="145">
        <f>IF(OR(DataGrowthRates!AY31=0,DataGrowthRates!AZ31=0),"",DataGrowthRates!AZ31-DataGrowthRates!AY31)</f>
        <v>-1.7366999224634583E-2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-8.5394269636509534E-3</v>
      </c>
      <c r="BO31" s="145">
        <f>IF(OR(DataGrowthRates!BN31=0,DataGrowthRates!BO31=0),"",DataGrowthRates!BO31-DataGrowthRates!BN31)</f>
        <v>2.9999999999994031E-2</v>
      </c>
      <c r="BP31" s="145">
        <f>IF(OR(DataGrowthRates!BO31=0,DataGrowthRates!BP31=0),"",DataGrowthRates!BP31-DataGrowthRates!BO31)</f>
        <v>-2.9999999999994031E-2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0</v>
      </c>
      <c r="BT31" s="145">
        <f>IF(OR(DataGrowthRates!BS31=0,DataGrowthRates!BT31=0),"",DataGrowthRates!BT31-DataGrowthRates!BS31)</f>
        <v>0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0</v>
      </c>
      <c r="BX31" s="145">
        <f>IF(OR(DataGrowthRates!BW31=0,DataGrowthRates!BX31=0),"",DataGrowthRates!BX31-DataGrowthRates!BW31)</f>
        <v>0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0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</v>
      </c>
      <c r="CC31" s="145">
        <f>IF(OR(DataGrowthRates!CB31=0,DataGrowthRates!CC31=0),"",DataGrowthRates!CC31-DataGrowthRates!CB31)</f>
        <v>0</v>
      </c>
      <c r="CD31" s="145">
        <f>IF(OR(DataGrowthRates!CC31=0,DataGrowthRates!CD31=0),"",DataGrowthRates!CD31-DataGrowthRates!CC31)</f>
        <v>0</v>
      </c>
      <c r="CE31" s="145">
        <f>IF(OR(DataGrowthRates!CD31=0,DataGrowthRates!CE31=0),"",DataGrowthRates!CE31-DataGrowthRates!CD31)</f>
        <v>0</v>
      </c>
      <c r="CF31" s="145" t="str">
        <f>IF(OR(DataGrowthRates!CE31=0,DataGrowthRates!CF31=0),"",DataGrowthRates!CF31-DataGrowthRates!CE31)</f>
        <v/>
      </c>
      <c r="CG31" s="145" t="str">
        <f>IF(OR(DataGrowthRates!CF31=0,DataGrowthRates!CG31=0),"",DataGrowthRates!CG31-DataGrowthRates!CF31)</f>
        <v/>
      </c>
      <c r="CH31" s="145" t="str">
        <f>IF(OR(DataGrowthRates!CG31=0,DataGrowthRates!CH31=0),"",DataGrowthRates!CH31-DataGrowthRates!CG31)</f>
        <v/>
      </c>
    </row>
    <row r="32" spans="1:86" x14ac:dyDescent="0.3">
      <c r="A32" s="65" t="s">
        <v>26</v>
      </c>
      <c r="B32" s="72"/>
      <c r="C32" s="87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7.5062101770129175E-3</v>
      </c>
      <c r="AB32" s="146">
        <f>IF(OR(DataGrowthRates!AA32=0,DataGrowthRates!AB32=0),"",DataGrowthRates!AB32-DataGrowthRates!AA32)</f>
        <v>0.28067061429500484</v>
      </c>
      <c r="AC32" s="146">
        <f>IF(OR(DataGrowthRates!AB32=0,DataGrowthRates!AC32=0),"",DataGrowthRates!AC32-DataGrowthRates!AB32)</f>
        <v>0.10509675794226325</v>
      </c>
      <c r="AD32" s="146">
        <f>IF(OR(DataGrowthRates!AC32=0,DataGrowthRates!AD32=0),"",DataGrowthRates!AD32-DataGrowthRates!AC32)</f>
        <v>0</v>
      </c>
      <c r="AE32" s="146">
        <f>IF(OR(DataGrowthRates!AD32=0,DataGrowthRates!AE32=0),"",DataGrowthRates!AE32-DataGrowthRates!AD32)</f>
        <v>-6.0200507438594286E-2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1.1178431185030036E-2</v>
      </c>
      <c r="AJ32" s="146">
        <f>IF(OR(DataGrowthRates!AI32=0,DataGrowthRates!AJ32=0),"",DataGrowthRates!AJ32-DataGrowthRates!AI32)</f>
        <v>2.3691652482682457E-4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0</v>
      </c>
      <c r="AM32" s="146">
        <f>IF(OR(DataGrowthRates!AL32=0,DataGrowthRates!AM32=0),"",DataGrowthRates!AM32-DataGrowthRates!AL32)</f>
        <v>-2.4688039512753335E-2</v>
      </c>
      <c r="AN32" s="146">
        <f>IF(OR(DataGrowthRates!AM32=0,DataGrowthRates!AN32=0),"",DataGrowthRates!AN32-DataGrowthRates!AM32)</f>
        <v>7.2559936887159893E-3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0.2635506354974595</v>
      </c>
      <c r="AR32" s="146">
        <f>IF(OR(DataGrowthRates!AQ32=0,DataGrowthRates!AR32=0),"",DataGrowthRates!AR32-DataGrowthRates!AQ32)</f>
        <v>-1.1308338172838717E-2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-0.45772799342103809</v>
      </c>
      <c r="AZ32" s="146">
        <f>IF(OR(DataGrowthRates!AY32=0,DataGrowthRates!AZ32=0),"",DataGrowthRates!AZ32-DataGrowthRates!AY32)</f>
        <v>8.0979503189396951E-2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-1.273083650694673E-2</v>
      </c>
      <c r="BO32" s="146">
        <f>IF(OR(DataGrowthRates!BN32=0,DataGrowthRates!BO32=0),"",DataGrowthRates!BO32-DataGrowthRates!BN32)</f>
        <v>3.0000000000001137E-2</v>
      </c>
      <c r="BP32" s="146">
        <f>IF(OR(DataGrowthRates!BO32=0,DataGrowthRates!BP32=0),"",DataGrowthRates!BP32-DataGrowthRates!BO32)</f>
        <v>-8.9999999999996305E-2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0</v>
      </c>
      <c r="BT32" s="146">
        <f>IF(OR(DataGrowthRates!BS32=0,DataGrowthRates!BT32=0),"",DataGrowthRates!BT32-DataGrowthRates!BS32)</f>
        <v>0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0</v>
      </c>
      <c r="BX32" s="146">
        <f>IF(OR(DataGrowthRates!BW32=0,DataGrowthRates!BX32=0),"",DataGrowthRates!BX32-DataGrowthRates!BW32)</f>
        <v>0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</v>
      </c>
      <c r="CC32" s="146">
        <f>IF(OR(DataGrowthRates!CB32=0,DataGrowthRates!CC32=0),"",DataGrowthRates!CC32-DataGrowthRates!CB32)</f>
        <v>0</v>
      </c>
      <c r="CD32" s="146">
        <f>IF(OR(DataGrowthRates!CC32=0,DataGrowthRates!CD32=0),"",DataGrowthRates!CD32-DataGrowthRates!CC32)</f>
        <v>0</v>
      </c>
      <c r="CE32" s="146">
        <f>IF(OR(DataGrowthRates!CD32=0,DataGrowthRates!CE32=0),"",DataGrowthRates!CE32-DataGrowthRates!CD32)</f>
        <v>0</v>
      </c>
      <c r="CF32" s="146" t="str">
        <f>IF(OR(DataGrowthRates!CE32=0,DataGrowthRates!CF32=0),"",DataGrowthRates!CF32-DataGrowthRates!CE32)</f>
        <v/>
      </c>
      <c r="CG32" s="146" t="str">
        <f>IF(OR(DataGrowthRates!CF32=0,DataGrowthRates!CG32=0),"",DataGrowthRates!CG32-DataGrowthRates!CF32)</f>
        <v/>
      </c>
      <c r="CH32" s="146" t="str">
        <f>IF(OR(DataGrowthRates!CG32=0,DataGrowthRates!CH32=0),"",DataGrowthRates!CH32-DataGrowthRates!CG32)</f>
        <v/>
      </c>
    </row>
    <row r="33" spans="1:86" x14ac:dyDescent="0.3">
      <c r="A33" s="66" t="s">
        <v>104</v>
      </c>
      <c r="B33" s="71"/>
      <c r="C33" s="86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0.2108742512857944</v>
      </c>
      <c r="AC33" s="144">
        <f>IF(OR(DataGrowthRates!AB33=0,DataGrowthRates!AC33=0),"",DataGrowthRates!AC33-DataGrowthRates!AB33)</f>
        <v>0.2987991743451559</v>
      </c>
      <c r="AD33" s="144">
        <f>IF(OR(DataGrowthRates!AC33=0,DataGrowthRates!AD33=0),"",DataGrowthRates!AD33-DataGrowthRates!AC33)</f>
        <v>0</v>
      </c>
      <c r="AE33" s="144">
        <f>IF(OR(DataGrowthRates!AD33=0,DataGrowthRates!AE33=0),"",DataGrowthRates!AE33-DataGrowthRates!AD33)</f>
        <v>1.5178578616406924E-2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-4.6319518837584894E-2</v>
      </c>
      <c r="AJ33" s="144">
        <f>IF(OR(DataGrowthRates!AI33=0,DataGrowthRates!AJ33=0),"",DataGrowthRates!AJ33-DataGrowthRates!AI33)</f>
        <v>1.0839828911670679E-3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0</v>
      </c>
      <c r="AM33" s="144">
        <f>IF(OR(DataGrowthRates!AL33=0,DataGrowthRates!AM33=0),"",DataGrowthRates!AM33-DataGrowthRates!AL33)</f>
        <v>5.7888332666443887E-2</v>
      </c>
      <c r="AN33" s="144">
        <f>IF(OR(DataGrowthRates!AM33=0,DataGrowthRates!AN33=0),"",DataGrowthRates!AN33-DataGrowthRates!AM33)</f>
        <v>1.3267001586442007E-2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0.26146510457532912</v>
      </c>
      <c r="AR33" s="144">
        <f>IF(OR(DataGrowthRates!AQ33=0,DataGrowthRates!AR33=0),"",DataGrowthRates!AR33-DataGrowthRates!AQ33)</f>
        <v>-1.2059561584045753E-2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-0.36390868128624732</v>
      </c>
      <c r="AZ33" s="144">
        <f>IF(OR(DataGrowthRates!AY33=0,DataGrowthRates!AZ33=0),"",DataGrowthRates!AZ33-DataGrowthRates!AY33)</f>
        <v>1.2895160758752411E-2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-3.4707644315631114E-2</v>
      </c>
      <c r="BO33" s="144">
        <f>IF(OR(DataGrowthRates!BN33=0,DataGrowthRates!BO33=0),"",DataGrowthRates!BO33-DataGrowthRates!BN33)</f>
        <v>-2.9999999999994031E-2</v>
      </c>
      <c r="BP33" s="144">
        <f>IF(OR(DataGrowthRates!BO33=0,DataGrowthRates!BP33=0),"",DataGrowthRates!BP33-DataGrowthRates!BO33)</f>
        <v>-9.0000000000003411E-2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0</v>
      </c>
      <c r="BT33" s="144">
        <f>IF(OR(DataGrowthRates!BS33=0,DataGrowthRates!BT33=0),"",DataGrowthRates!BT33-DataGrowthRates!BS33)</f>
        <v>0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-3.0000000000001137E-2</v>
      </c>
      <c r="BX33" s="144">
        <f>IF(OR(DataGrowthRates!BW33=0,DataGrowthRates!BX33=0),"",DataGrowthRates!BX33-DataGrowthRates!BW33)</f>
        <v>0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0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0</v>
      </c>
      <c r="CC33" s="144">
        <f>IF(OR(DataGrowthRates!CB33=0,DataGrowthRates!CC33=0),"",DataGrowthRates!CC33-DataGrowthRates!CB33)</f>
        <v>0</v>
      </c>
      <c r="CD33" s="144">
        <f>IF(OR(DataGrowthRates!CC33=0,DataGrowthRates!CD33=0),"",DataGrowthRates!CD33-DataGrowthRates!CC33)</f>
        <v>0</v>
      </c>
      <c r="CE33" s="144">
        <f>IF(OR(DataGrowthRates!CD33=0,DataGrowthRates!CE33=0),"",DataGrowthRates!CE33-DataGrowthRates!CD33)</f>
        <v>0</v>
      </c>
      <c r="CF33" s="144" t="str">
        <f>IF(OR(DataGrowthRates!CE33=0,DataGrowthRates!CF33=0),"",DataGrowthRates!CF33-DataGrowthRates!CE33)</f>
        <v/>
      </c>
      <c r="CG33" s="144" t="str">
        <f>IF(OR(DataGrowthRates!CF33=0,DataGrowthRates!CG33=0),"",DataGrowthRates!CG33-DataGrowthRates!CF33)</f>
        <v/>
      </c>
      <c r="CH33" s="144" t="str">
        <f>IF(OR(DataGrowthRates!CG33=0,DataGrowthRates!CH33=0),"",DataGrowthRates!CH33-DataGrowthRates!CG33)</f>
        <v/>
      </c>
    </row>
    <row r="34" spans="1:86" x14ac:dyDescent="0.3">
      <c r="A34" s="5" t="s">
        <v>105</v>
      </c>
      <c r="B34" s="71"/>
      <c r="C34" s="86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-4.6065457012637978E-2</v>
      </c>
      <c r="AD34" s="145">
        <f>IF(OR(DataGrowthRates!AC34=0,DataGrowthRates!AD34=0),"",DataGrowthRates!AD34-DataGrowthRates!AC34)</f>
        <v>0</v>
      </c>
      <c r="AE34" s="145">
        <f>IF(OR(DataGrowthRates!AD34=0,DataGrowthRates!AE34=0),"",DataGrowthRates!AE34-DataGrowthRates!AD34)</f>
        <v>5.9838798153641903E-2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-3.7331340318168316E-2</v>
      </c>
      <c r="AJ34" s="145">
        <f>IF(OR(DataGrowthRates!AI34=0,DataGrowthRates!AJ34=0),"",DataGrowthRates!AJ34-DataGrowthRates!AI34)</f>
        <v>4.3153331380096915E-4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7.1054273576010019E-15</v>
      </c>
      <c r="AM34" s="145">
        <f>IF(OR(DataGrowthRates!AL34=0,DataGrowthRates!AM34=0),"",DataGrowthRates!AM34-DataGrowthRates!AL34)</f>
        <v>-8.7851087351644708E-2</v>
      </c>
      <c r="AN34" s="145">
        <f>IF(OR(DataGrowthRates!AM34=0,DataGrowthRates!AN34=0),"",DataGrowthRates!AN34-DataGrowthRates!AM34)</f>
        <v>1.1206992706277674E-2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6.8044272756765167E-2</v>
      </c>
      <c r="AR34" s="145">
        <f>IF(OR(DataGrowthRates!AQ34=0,DataGrowthRates!AR34=0),"",DataGrowthRates!AR34-DataGrowthRates!AQ34)</f>
        <v>-1.2059561584038647E-2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-0.27524118495974648</v>
      </c>
      <c r="AZ34" s="145">
        <f>IF(OR(DataGrowthRates!AY34=0,DataGrowthRates!AZ34=0),"",DataGrowthRates!AZ34-DataGrowthRates!AY34)</f>
        <v>3.2090008865566233E-2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2.6073584149898466E-2</v>
      </c>
      <c r="BO34" s="145">
        <f>IF(OR(DataGrowthRates!BN34=0,DataGrowthRates!BO34=0),"",DataGrowthRates!BO34-DataGrowthRates!BN34)</f>
        <v>3.0000000000001137E-2</v>
      </c>
      <c r="BP34" s="145">
        <f>IF(OR(DataGrowthRates!BO34=0,DataGrowthRates!BP34=0),"",DataGrowthRates!BP34-DataGrowthRates!BO34)</f>
        <v>-3.0000000000001137E-2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0</v>
      </c>
      <c r="BT34" s="145">
        <f>IF(OR(DataGrowthRates!BS34=0,DataGrowthRates!BT34=0),"",DataGrowthRates!BT34-DataGrowthRates!BS34)</f>
        <v>0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</v>
      </c>
      <c r="BX34" s="145">
        <f>IF(OR(DataGrowthRates!BW34=0,DataGrowthRates!BX34=0),"",DataGrowthRates!BX34-DataGrowthRates!BW34)</f>
        <v>0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0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0</v>
      </c>
      <c r="CC34" s="145">
        <f>IF(OR(DataGrowthRates!CB34=0,DataGrowthRates!CC34=0),"",DataGrowthRates!CC34-DataGrowthRates!CB34)</f>
        <v>0</v>
      </c>
      <c r="CD34" s="145">
        <f>IF(OR(DataGrowthRates!CC34=0,DataGrowthRates!CD34=0),"",DataGrowthRates!CD34-DataGrowthRates!CC34)</f>
        <v>0</v>
      </c>
      <c r="CE34" s="145">
        <f>IF(OR(DataGrowthRates!CD34=0,DataGrowthRates!CE34=0),"",DataGrowthRates!CE34-DataGrowthRates!CD34)</f>
        <v>0</v>
      </c>
      <c r="CF34" s="145" t="str">
        <f>IF(OR(DataGrowthRates!CE34=0,DataGrowthRates!CF34=0),"",DataGrowthRates!CF34-DataGrowthRates!CE34)</f>
        <v/>
      </c>
      <c r="CG34" s="145" t="str">
        <f>IF(OR(DataGrowthRates!CF34=0,DataGrowthRates!CG34=0),"",DataGrowthRates!CG34-DataGrowthRates!CF34)</f>
        <v/>
      </c>
      <c r="CH34" s="145" t="str">
        <f>IF(OR(DataGrowthRates!CG34=0,DataGrowthRates!CH34=0),"",DataGrowthRates!CH34-DataGrowthRates!CG34)</f>
        <v/>
      </c>
    </row>
    <row r="35" spans="1:86" x14ac:dyDescent="0.3">
      <c r="A35" s="5" t="s">
        <v>106</v>
      </c>
      <c r="B35" s="71"/>
      <c r="C35" s="86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0</v>
      </c>
      <c r="AE35" s="145">
        <f>IF(OR(DataGrowthRates!AD35=0,DataGrowthRates!AE35=0),"",DataGrowthRates!AE35-DataGrowthRates!AD35)</f>
        <v>0.18559193994592249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-3.5533704614280737E-2</v>
      </c>
      <c r="AJ35" s="145">
        <f>IF(OR(DataGrowthRates!AI35=0,DataGrowthRates!AJ35=0),"",DataGrowthRates!AJ35-DataGrowthRates!AI35)</f>
        <v>1.3247751704454913E-3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</v>
      </c>
      <c r="AM35" s="145">
        <f>IF(OR(DataGrowthRates!AL35=0,DataGrowthRates!AM35=0),"",DataGrowthRates!AM35-DataGrowthRates!AL35)</f>
        <v>-4.7629126418350154E-2</v>
      </c>
      <c r="AN35" s="145">
        <f>IF(OR(DataGrowthRates!AM35=0,DataGrowthRates!AN35=0),"",DataGrowthRates!AN35-DataGrowthRates!AM35)</f>
        <v>9.3380559674400843E-3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3.8810703573155081E-2</v>
      </c>
      <c r="AR35" s="145">
        <f>IF(OR(DataGrowthRates!AQ35=0,DataGrowthRates!AR35=0),"",DataGrowthRates!AR35-DataGrowthRates!AQ35)</f>
        <v>-1.2059561584045753E-2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-0.16371543115015541</v>
      </c>
      <c r="AZ35" s="145">
        <f>IF(OR(DataGrowthRates!AY35=0,DataGrowthRates!AZ35=0),"",DataGrowthRates!AZ35-DataGrowthRates!AY35)</f>
        <v>-4.5430530364178878E-3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2.0393513052297862E-2</v>
      </c>
      <c r="BO35" s="145">
        <f>IF(OR(DataGrowthRates!BN35=0,DataGrowthRates!BO35=0),"",DataGrowthRates!BO35-DataGrowthRates!BN35)</f>
        <v>6.0000000000002274E-2</v>
      </c>
      <c r="BP35" s="145">
        <f>IF(OR(DataGrowthRates!BO35=0,DataGrowthRates!BP35=0),"",DataGrowthRates!BP35-DataGrowthRates!BO35)</f>
        <v>-3.0000000000001137E-2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0</v>
      </c>
      <c r="BT35" s="145">
        <f>IF(OR(DataGrowthRates!BS35=0,DataGrowthRates!BT35=0),"",DataGrowthRates!BT35-DataGrowthRates!BS35)</f>
        <v>0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0</v>
      </c>
      <c r="BX35" s="145">
        <f>IF(OR(DataGrowthRates!BW35=0,DataGrowthRates!BX35=0),"",DataGrowthRates!BX35-DataGrowthRates!BW35)</f>
        <v>0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0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</v>
      </c>
      <c r="CC35" s="145">
        <f>IF(OR(DataGrowthRates!CB35=0,DataGrowthRates!CC35=0),"",DataGrowthRates!CC35-DataGrowthRates!CB35)</f>
        <v>0</v>
      </c>
      <c r="CD35" s="145">
        <f>IF(OR(DataGrowthRates!CC35=0,DataGrowthRates!CD35=0),"",DataGrowthRates!CD35-DataGrowthRates!CC35)</f>
        <v>0</v>
      </c>
      <c r="CE35" s="145">
        <f>IF(OR(DataGrowthRates!CD35=0,DataGrowthRates!CE35=0),"",DataGrowthRates!CE35-DataGrowthRates!CD35)</f>
        <v>0</v>
      </c>
      <c r="CF35" s="145" t="str">
        <f>IF(OR(DataGrowthRates!CE35=0,DataGrowthRates!CF35=0),"",DataGrowthRates!CF35-DataGrowthRates!CE35)</f>
        <v/>
      </c>
      <c r="CG35" s="145" t="str">
        <f>IF(OR(DataGrowthRates!CF35=0,DataGrowthRates!CG35=0),"",DataGrowthRates!CG35-DataGrowthRates!CF35)</f>
        <v/>
      </c>
      <c r="CH35" s="145" t="str">
        <f>IF(OR(DataGrowthRates!CG35=0,DataGrowthRates!CH35=0),"",DataGrowthRates!CH35-DataGrowthRates!CG35)</f>
        <v/>
      </c>
    </row>
    <row r="36" spans="1:86" x14ac:dyDescent="0.3">
      <c r="A36" s="65" t="s">
        <v>107</v>
      </c>
      <c r="B36" s="72"/>
      <c r="C36" s="87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9.1934007597814116E-2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-4.4521883133704421E-2</v>
      </c>
      <c r="AJ36" s="146">
        <f>IF(OR(DataGrowthRates!AI36=0,DataGrowthRates!AJ36=0),"",DataGrowthRates!AJ36-DataGrowthRates!AI36)</f>
        <v>-2.2164734310905487E-3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</v>
      </c>
      <c r="AM36" s="146">
        <f>IF(OR(DataGrowthRates!AL36=0,DataGrowthRates!AM36=0),"",DataGrowthRates!AM36-DataGrowthRates!AL36)</f>
        <v>2.4461208764726905E-2</v>
      </c>
      <c r="AN36" s="146">
        <f>IF(OR(DataGrowthRates!AM36=0,DataGrowthRates!AN36=0),"",DataGrowthRates!AN36-DataGrowthRates!AM36)</f>
        <v>-3.7675953123866179E-2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0.17385359427856173</v>
      </c>
      <c r="AR36" s="146">
        <f>IF(OR(DataGrowthRates!AQ36=0,DataGrowthRates!AR36=0),"",DataGrowthRates!AR36-DataGrowthRates!AQ36)</f>
        <v>-1.2059561584045753E-2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-0.28107254312849506</v>
      </c>
      <c r="AZ36" s="146">
        <f>IF(OR(DataGrowthRates!AY36=0,DataGrowthRates!AZ36=0),"",DataGrowthRates!AZ36-DataGrowthRates!AY36)</f>
        <v>-1.2746716473422737E-2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-5.1826538087595964E-4</v>
      </c>
      <c r="BO36" s="146">
        <f>IF(OR(DataGrowthRates!BN36=0,DataGrowthRates!BO36=0),"",DataGrowthRates!BO36-DataGrowthRates!BN36)</f>
        <v>6.0000000000002274E-2</v>
      </c>
      <c r="BP36" s="146">
        <f>IF(OR(DataGrowthRates!BO36=0,DataGrowthRates!BP36=0),"",DataGrowthRates!BP36-DataGrowthRates!BO36)</f>
        <v>-6.0000000000002274E-2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0</v>
      </c>
      <c r="BT36" s="146">
        <f>IF(OR(DataGrowthRates!BS36=0,DataGrowthRates!BT36=0),"",DataGrowthRates!BT36-DataGrowthRates!BS36)</f>
        <v>0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0</v>
      </c>
      <c r="BX36" s="146">
        <f>IF(OR(DataGrowthRates!BW36=0,DataGrowthRates!BX36=0),"",DataGrowthRates!BX36-DataGrowthRates!BW36)</f>
        <v>0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0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</v>
      </c>
      <c r="CC36" s="146">
        <f>IF(OR(DataGrowthRates!CB36=0,DataGrowthRates!CC36=0),"",DataGrowthRates!CC36-DataGrowthRates!CB36)</f>
        <v>0</v>
      </c>
      <c r="CD36" s="146">
        <f>IF(OR(DataGrowthRates!CC36=0,DataGrowthRates!CD36=0),"",DataGrowthRates!CD36-DataGrowthRates!CC36)</f>
        <v>0</v>
      </c>
      <c r="CE36" s="146">
        <f>IF(OR(DataGrowthRates!CD36=0,DataGrowthRates!CE36=0),"",DataGrowthRates!CE36-DataGrowthRates!CD36)</f>
        <v>0</v>
      </c>
      <c r="CF36" s="146" t="str">
        <f>IF(OR(DataGrowthRates!CE36=0,DataGrowthRates!CF36=0),"",DataGrowthRates!CF36-DataGrowthRates!CE36)</f>
        <v/>
      </c>
      <c r="CG36" s="146" t="str">
        <f>IF(OR(DataGrowthRates!CF36=0,DataGrowthRates!CG36=0),"",DataGrowthRates!CG36-DataGrowthRates!CF36)</f>
        <v/>
      </c>
      <c r="CH36" s="146" t="str">
        <f>IF(OR(DataGrowthRates!CG36=0,DataGrowthRates!CH36=0),"",DataGrowthRates!CH36-DataGrowthRates!CG36)</f>
        <v/>
      </c>
    </row>
    <row r="37" spans="1:86" x14ac:dyDescent="0.3">
      <c r="A37" s="66" t="s">
        <v>123</v>
      </c>
      <c r="B37" s="73"/>
      <c r="C37" s="128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6.7038904825196255E-3</v>
      </c>
      <c r="AG37" s="144">
        <f>IF(OR(DataGrowthRates!AF37=0,DataGrowthRates!AG37=0),"",DataGrowthRates!AG37-DataGrowthRates!AF37)</f>
        <v>-0.10983208876859862</v>
      </c>
      <c r="AH37" s="144">
        <f>IF(OR(DataGrowthRates!AG37=0,DataGrowthRates!AH37=0),"",DataGrowthRates!AH37-DataGrowthRates!AG37)</f>
        <v>0.32896299460172429</v>
      </c>
      <c r="AI37" s="144">
        <f>IF(OR(DataGrowthRates!AH37=0,DataGrowthRates!AI37=0),"",DataGrowthRates!AI37-DataGrowthRates!AH37)</f>
        <v>-0.24914090227724728</v>
      </c>
      <c r="AJ37" s="144">
        <f>IF(OR(DataGrowthRates!AI37=0,DataGrowthRates!AJ37=0),"",DataGrowthRates!AJ37-DataGrowthRates!AI37)</f>
        <v>5.7271506538036476E-2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-7.1054273576010019E-15</v>
      </c>
      <c r="AM37" s="144">
        <f>IF(OR(DataGrowthRates!AL37=0,DataGrowthRates!AM37=0),"",DataGrowthRates!AM37-DataGrowthRates!AL37)</f>
        <v>1.7906504638673937E-3</v>
      </c>
      <c r="AN37" s="144">
        <f>IF(OR(DataGrowthRates!AM37=0,DataGrowthRates!AN37=0),"",DataGrowthRates!AN37-DataGrowthRates!AM37)</f>
        <v>-4.4588627463987507E-2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0.24275091875907862</v>
      </c>
      <c r="AR37" s="144">
        <f>IF(OR(DataGrowthRates!AQ37=0,DataGrowthRates!AR37=0),"",DataGrowthRates!AR37-DataGrowthRates!AQ37)</f>
        <v>-1.2828715388081946E-2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-0.30860203687362997</v>
      </c>
      <c r="AZ37" s="144">
        <f>IF(OR(DataGrowthRates!AY37=0,DataGrowthRates!AZ37=0),"",DataGrowthRates!AZ37-DataGrowthRates!AY37)</f>
        <v>-2.3787399786883157E-3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2.599513148820165E-2</v>
      </c>
      <c r="BO37" s="144">
        <f>IF(OR(DataGrowthRates!BN37=0,DataGrowthRates!BO37=0),"",DataGrowthRates!BO37-DataGrowthRates!BN37)</f>
        <v>-0.11999999999999744</v>
      </c>
      <c r="BP37" s="144">
        <f>IF(OR(DataGrowthRates!BO37=0,DataGrowthRates!BP37=0),"",DataGrowthRates!BP37-DataGrowthRates!BO37)</f>
        <v>-9.0000000000003411E-2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0</v>
      </c>
      <c r="BT37" s="144">
        <f>IF(OR(DataGrowthRates!BS37=0,DataGrowthRates!BT37=0),"",DataGrowthRates!BT37-DataGrowthRates!BS37)</f>
        <v>0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-2.9999999999994031E-2</v>
      </c>
      <c r="BX37" s="144">
        <f>IF(OR(DataGrowthRates!BW37=0,DataGrowthRates!BX37=0),"",DataGrowthRates!BX37-DataGrowthRates!BW37)</f>
        <v>0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0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</v>
      </c>
      <c r="CC37" s="144">
        <f>IF(OR(DataGrowthRates!CB37=0,DataGrowthRates!CC37=0),"",DataGrowthRates!CC37-DataGrowthRates!CB37)</f>
        <v>0</v>
      </c>
      <c r="CD37" s="144">
        <f>IF(OR(DataGrowthRates!CC37=0,DataGrowthRates!CD37=0),"",DataGrowthRates!CD37-DataGrowthRates!CC37)</f>
        <v>0</v>
      </c>
      <c r="CE37" s="144">
        <f>IF(OR(DataGrowthRates!CD37=0,DataGrowthRates!CE37=0),"",DataGrowthRates!CE37-DataGrowthRates!CD37)</f>
        <v>0</v>
      </c>
      <c r="CF37" s="144" t="str">
        <f>IF(OR(DataGrowthRates!CE37=0,DataGrowthRates!CF37=0),"",DataGrowthRates!CF37-DataGrowthRates!CE37)</f>
        <v/>
      </c>
      <c r="CG37" s="144" t="str">
        <f>IF(OR(DataGrowthRates!CF37=0,DataGrowthRates!CG37=0),"",DataGrowthRates!CG37-DataGrowthRates!CF37)</f>
        <v/>
      </c>
      <c r="CH37" s="144" t="str">
        <f>IF(OR(DataGrowthRates!CG37=0,DataGrowthRates!CH37=0),"",DataGrowthRates!CH37-DataGrowthRates!CG37)</f>
        <v/>
      </c>
    </row>
    <row r="38" spans="1:86" x14ac:dyDescent="0.3">
      <c r="A38" s="5" t="s">
        <v>124</v>
      </c>
      <c r="B38" s="71"/>
      <c r="C38" s="86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1.8160641792047016E-2</v>
      </c>
      <c r="AH38" s="145">
        <f>IF(OR(DataGrowthRates!AG38=0,DataGrowthRates!AH38=0),"",DataGrowthRates!AH38-DataGrowthRates!AG38)</f>
        <v>0.31258119015258856</v>
      </c>
      <c r="AI38" s="145">
        <f>IF(OR(DataGrowthRates!AH38=0,DataGrowthRates!AI38=0),"",DataGrowthRates!AI38-DataGrowthRates!AH38)</f>
        <v>-0.23679096632440633</v>
      </c>
      <c r="AJ38" s="145">
        <f>IF(OR(DataGrowthRates!AI38=0,DataGrowthRates!AJ38=0),"",DataGrowthRates!AJ38-DataGrowthRates!AI38)</f>
        <v>6.0391185545256576E-2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</v>
      </c>
      <c r="AM38" s="145">
        <f>IF(OR(DataGrowthRates!AL38=0,DataGrowthRates!AM38=0),"",DataGrowthRates!AM38-DataGrowthRates!AL38)</f>
        <v>-0.13884697956139291</v>
      </c>
      <c r="AN38" s="145">
        <f>IF(OR(DataGrowthRates!AM38=0,DataGrowthRates!AN38=0),"",DataGrowthRates!AN38-DataGrowthRates!AM38)</f>
        <v>6.5242550689955436E-2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0.11474941460451049</v>
      </c>
      <c r="AR38" s="145">
        <f>IF(OR(DataGrowthRates!AQ38=0,DataGrowthRates!AR38=0),"",DataGrowthRates!AR38-DataGrowthRates!AQ38)</f>
        <v>-1.2828715388081946E-2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-0.34201926178994313</v>
      </c>
      <c r="AZ38" s="145">
        <f>IF(OR(DataGrowthRates!AY38=0,DataGrowthRates!AZ38=0),"",DataGrowthRates!AZ38-DataGrowthRates!AY38)</f>
        <v>-4.9491493305492185E-2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1.832482428220672E-2</v>
      </c>
      <c r="BO38" s="145">
        <f>IF(OR(DataGrowthRates!BN38=0,DataGrowthRates!BO38=0),"",DataGrowthRates!BO38-DataGrowthRates!BN38)</f>
        <v>-2.9999999999997584E-2</v>
      </c>
      <c r="BP38" s="145">
        <f>IF(OR(DataGrowthRates!BO38=0,DataGrowthRates!BP38=0),"",DataGrowthRates!BP38-DataGrowthRates!BO38)</f>
        <v>-3.0000000000001137E-2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0</v>
      </c>
      <c r="BT38" s="145">
        <f>IF(OR(DataGrowthRates!BS38=0,DataGrowthRates!BT38=0),"",DataGrowthRates!BT38-DataGrowthRates!BS38)</f>
        <v>0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0</v>
      </c>
      <c r="BX38" s="145">
        <f>IF(OR(DataGrowthRates!BW38=0,DataGrowthRates!BX38=0),"",DataGrowthRates!BX38-DataGrowthRates!BW38)</f>
        <v>0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0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0</v>
      </c>
      <c r="CC38" s="145">
        <f>IF(OR(DataGrowthRates!CB38=0,DataGrowthRates!CC38=0),"",DataGrowthRates!CC38-DataGrowthRates!CB38)</f>
        <v>0</v>
      </c>
      <c r="CD38" s="145">
        <f>IF(OR(DataGrowthRates!CC38=0,DataGrowthRates!CD38=0),"",DataGrowthRates!CD38-DataGrowthRates!CC38)</f>
        <v>0</v>
      </c>
      <c r="CE38" s="145">
        <f>IF(OR(DataGrowthRates!CD38=0,DataGrowthRates!CE38=0),"",DataGrowthRates!CE38-DataGrowthRates!CD38)</f>
        <v>0</v>
      </c>
      <c r="CF38" s="145" t="str">
        <f>IF(OR(DataGrowthRates!CE38=0,DataGrowthRates!CF38=0),"",DataGrowthRates!CF38-DataGrowthRates!CE38)</f>
        <v/>
      </c>
      <c r="CG38" s="145" t="str">
        <f>IF(OR(DataGrowthRates!CF38=0,DataGrowthRates!CG38=0),"",DataGrowthRates!CG38-DataGrowthRates!CF38)</f>
        <v/>
      </c>
      <c r="CH38" s="145" t="str">
        <f>IF(OR(DataGrowthRates!CG38=0,DataGrowthRates!CH38=0),"",DataGrowthRates!CH38-DataGrowthRates!CG38)</f>
        <v/>
      </c>
    </row>
    <row r="39" spans="1:86" x14ac:dyDescent="0.3">
      <c r="A39" s="5" t="s">
        <v>125</v>
      </c>
      <c r="B39" s="71"/>
      <c r="C39" s="86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0.29880272589165102</v>
      </c>
      <c r="AI39" s="145">
        <f>IF(OR(DataGrowthRates!AH39=0,DataGrowthRates!AI39=0),"",DataGrowthRates!AI39-DataGrowthRates!AH39)</f>
        <v>-0.2648340029411429</v>
      </c>
      <c r="AJ39" s="145">
        <f>IF(OR(DataGrowthRates!AI39=0,DataGrowthRates!AJ39=0),"",DataGrowthRates!AJ39-DataGrowthRates!AI39)</f>
        <v>5.9274039814095403E-2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3.5527136788005009E-15</v>
      </c>
      <c r="AM39" s="145">
        <f>IF(OR(DataGrowthRates!AL39=0,DataGrowthRates!AM39=0),"",DataGrowthRates!AM39-DataGrowthRates!AL39)</f>
        <v>-8.071019634909149E-2</v>
      </c>
      <c r="AN39" s="145">
        <f>IF(OR(DataGrowthRates!AM39=0,DataGrowthRates!AN39=0),"",DataGrowthRates!AN39-DataGrowthRates!AM39)</f>
        <v>1.1986452716563178E-2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4.0101334886497142E-2</v>
      </c>
      <c r="AR39" s="145">
        <f>IF(OR(DataGrowthRates!AQ39=0,DataGrowthRates!AR39=0),"",DataGrowthRates!AR39-DataGrowthRates!AQ39)</f>
        <v>-1.2828715388078393E-2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-0.34455060197606713</v>
      </c>
      <c r="AZ39" s="145">
        <f>IF(OR(DataGrowthRates!AY39=0,DataGrowthRates!AZ39=0),"",DataGrowthRates!AZ39-DataGrowthRates!AY39)</f>
        <v>-2.0297532980592337E-2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2.458046883954168E-2</v>
      </c>
      <c r="BO39" s="145">
        <f>IF(OR(DataGrowthRates!BN39=0,DataGrowthRates!BO39=0),"",DataGrowthRates!BO39-DataGrowthRates!BN39)</f>
        <v>2.9999999999997584E-2</v>
      </c>
      <c r="BP39" s="145">
        <f>IF(OR(DataGrowthRates!BO39=0,DataGrowthRates!BP39=0),"",DataGrowthRates!BP39-DataGrowthRates!BO39)</f>
        <v>-2.9999999999997584E-2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0</v>
      </c>
      <c r="BT39" s="145">
        <f>IF(OR(DataGrowthRates!BS39=0,DataGrowthRates!BT39=0),"",DataGrowthRates!BT39-DataGrowthRates!BS39)</f>
        <v>0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0</v>
      </c>
      <c r="BX39" s="145">
        <f>IF(OR(DataGrowthRates!BW39=0,DataGrowthRates!BX39=0),"",DataGrowthRates!BX39-DataGrowthRates!BW39)</f>
        <v>0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0</v>
      </c>
      <c r="CC39" s="145">
        <f>IF(OR(DataGrowthRates!CB39=0,DataGrowthRates!CC39=0),"",DataGrowthRates!CC39-DataGrowthRates!CB39)</f>
        <v>0</v>
      </c>
      <c r="CD39" s="145">
        <f>IF(OR(DataGrowthRates!CC39=0,DataGrowthRates!CD39=0),"",DataGrowthRates!CD39-DataGrowthRates!CC39)</f>
        <v>0</v>
      </c>
      <c r="CE39" s="145">
        <f>IF(OR(DataGrowthRates!CD39=0,DataGrowthRates!CE39=0),"",DataGrowthRates!CE39-DataGrowthRates!CD39)</f>
        <v>0</v>
      </c>
      <c r="CF39" s="145" t="str">
        <f>IF(OR(DataGrowthRates!CE39=0,DataGrowthRates!CF39=0),"",DataGrowthRates!CF39-DataGrowthRates!CE39)</f>
        <v/>
      </c>
      <c r="CG39" s="145" t="str">
        <f>IF(OR(DataGrowthRates!CF39=0,DataGrowthRates!CG39=0),"",DataGrowthRates!CG39-DataGrowthRates!CF39)</f>
        <v/>
      </c>
      <c r="CH39" s="145" t="str">
        <f>IF(OR(DataGrowthRates!CG39=0,DataGrowthRates!CH39=0),"",DataGrowthRates!CH39-DataGrowthRates!CG39)</f>
        <v/>
      </c>
    </row>
    <row r="40" spans="1:86" x14ac:dyDescent="0.3">
      <c r="A40" s="65" t="s">
        <v>126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-0.24809595270592411</v>
      </c>
      <c r="AJ40" s="146">
        <f>IF(OR(DataGrowthRates!AI40=0,DataGrowthRates!AJ40=0),"",DataGrowthRates!AJ40-DataGrowthRates!AI40)</f>
        <v>2.0192715856076404E-2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0</v>
      </c>
      <c r="AM40" s="146">
        <f>IF(OR(DataGrowthRates!AL40=0,DataGrowthRates!AM40=0),"",DataGrowthRates!AM40-DataGrowthRates!AL40)</f>
        <v>7.8622774009247109E-2</v>
      </c>
      <c r="AN40" s="146">
        <f>IF(OR(DataGrowthRates!AM40=0,DataGrowthRates!AN40=0),"",DataGrowthRates!AN40-DataGrowthRates!AM40)</f>
        <v>-1.9404232644234298E-2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0.22815908995017864</v>
      </c>
      <c r="AR40" s="146">
        <f>IF(OR(DataGrowthRates!AQ40=0,DataGrowthRates!AR40=0),"",DataGrowthRates!AR40-DataGrowthRates!AQ40)</f>
        <v>-1.2828715388078393E-2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-0.32168423287876635</v>
      </c>
      <c r="AZ40" s="146">
        <f>IF(OR(DataGrowthRates!AY40=0,DataGrowthRates!AZ40=0),"",DataGrowthRates!AZ40-DataGrowthRates!AY40)</f>
        <v>7.5543290998446366E-2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2.8813251650277039E-3</v>
      </c>
      <c r="BO40" s="146">
        <f>IF(OR(DataGrowthRates!BN40=0,DataGrowthRates!BO40=0),"",DataGrowthRates!BO40-DataGrowthRates!BN40)</f>
        <v>0</v>
      </c>
      <c r="BP40" s="146">
        <f>IF(OR(DataGrowthRates!BO40=0,DataGrowthRates!BP40=0),"",DataGrowthRates!BP40-DataGrowthRates!BO40)</f>
        <v>-8.9999999999999858E-2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0</v>
      </c>
      <c r="BT40" s="146">
        <f>IF(OR(DataGrowthRates!BS40=0,DataGrowthRates!BT40=0),"",DataGrowthRates!BT40-DataGrowthRates!BS40)</f>
        <v>0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0</v>
      </c>
      <c r="BX40" s="146">
        <f>IF(OR(DataGrowthRates!BW40=0,DataGrowthRates!BX40=0),"",DataGrowthRates!BX40-DataGrowthRates!BW40)</f>
        <v>0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0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0</v>
      </c>
      <c r="CC40" s="146">
        <f>IF(OR(DataGrowthRates!CB40=0,DataGrowthRates!CC40=0),"",DataGrowthRates!CC40-DataGrowthRates!CB40)</f>
        <v>0</v>
      </c>
      <c r="CD40" s="146">
        <f>IF(OR(DataGrowthRates!CC40=0,DataGrowthRates!CD40=0),"",DataGrowthRates!CD40-DataGrowthRates!CC40)</f>
        <v>0</v>
      </c>
      <c r="CE40" s="146">
        <f>IF(OR(DataGrowthRates!CD40=0,DataGrowthRates!CE40=0),"",DataGrowthRates!CE40-DataGrowthRates!CD40)</f>
        <v>0</v>
      </c>
      <c r="CF40" s="146" t="str">
        <f>IF(OR(DataGrowthRates!CE40=0,DataGrowthRates!CF40=0),"",DataGrowthRates!CF40-DataGrowthRates!CE40)</f>
        <v/>
      </c>
      <c r="CG40" s="146" t="str">
        <f>IF(OR(DataGrowthRates!CF40=0,DataGrowthRates!CG40=0),"",DataGrowthRates!CG40-DataGrowthRates!CF40)</f>
        <v/>
      </c>
      <c r="CH40" s="146" t="str">
        <f>IF(OR(DataGrowthRates!CG40=0,DataGrowthRates!CH40=0),"",DataGrowthRates!CH40-DataGrowthRates!CG40)</f>
        <v/>
      </c>
    </row>
    <row r="41" spans="1:86" x14ac:dyDescent="0.3">
      <c r="A41" s="66" t="s">
        <v>128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5.5899948426606727E-2</v>
      </c>
      <c r="AK41" s="145">
        <f>IF(OR(DataGrowthRates!AJ41=0,DataGrowthRates!AK41=0),"",DataGrowthRates!AK41-DataGrowthRates!AJ41)</f>
        <v>2.5899854964368529E-2</v>
      </c>
      <c r="AL41" s="145">
        <f>IF(OR(DataGrowthRates!AK41=0,DataGrowthRates!AL41=0),"",DataGrowthRates!AL41-DataGrowthRates!AK41)</f>
        <v>-0.15862517378273466</v>
      </c>
      <c r="AM41" s="145">
        <f>IF(OR(DataGrowthRates!AL41=0,DataGrowthRates!AM41=0),"",DataGrowthRates!AM41-DataGrowthRates!AL41)</f>
        <v>5.6098606125633665E-2</v>
      </c>
      <c r="AN41" s="145">
        <f>IF(OR(DataGrowthRates!AM41=0,DataGrowthRates!AN41=0),"",DataGrowthRates!AN41-DataGrowthRates!AM41)</f>
        <v>3.4395330425383008E-3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0</v>
      </c>
      <c r="AQ41" s="145">
        <f>IF(OR(DataGrowthRates!AP41=0,DataGrowthRates!AQ41=0),"",DataGrowthRates!AQ41-DataGrowthRates!AP41)</f>
        <v>0.31128973790047354</v>
      </c>
      <c r="AR41" s="145">
        <f>IF(OR(DataGrowthRates!AQ41=0,DataGrowthRates!AR41=0),"",DataGrowthRates!AR41-DataGrowthRates!AQ41)</f>
        <v>-6.4897837663480118E-4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8.4796332859699675E-2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-0.31570585023487752</v>
      </c>
      <c r="AZ41" s="145">
        <f>IF(OR(DataGrowthRates!AY41=0,DataGrowthRates!AZ41=0),"",DataGrowthRates!AZ41-DataGrowthRates!AY41)</f>
        <v>-1.8342094198473546E-3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4.9657608920590235E-3</v>
      </c>
      <c r="BO41" s="145">
        <f>IF(OR(DataGrowthRates!BN41=0,DataGrowthRates!BO41=0),"",DataGrowthRates!BO41-DataGrowthRates!BN41)</f>
        <v>-0.17999999999999261</v>
      </c>
      <c r="BP41" s="145">
        <f>IF(OR(DataGrowthRates!BO41=0,DataGrowthRates!BP41=0),"",DataGrowthRates!BP41-DataGrowthRates!BO41)</f>
        <v>-0.12000000000000455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0</v>
      </c>
      <c r="BT41" s="145">
        <f>IF(OR(DataGrowthRates!BS41=0,DataGrowthRates!BT41=0),"",DataGrowthRates!BT41-DataGrowthRates!BS41)</f>
        <v>0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0</v>
      </c>
      <c r="BX41" s="145">
        <f>IF(OR(DataGrowthRates!BW41=0,DataGrowthRates!BX41=0),"",DataGrowthRates!BX41-DataGrowthRates!BW41)</f>
        <v>0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0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</v>
      </c>
      <c r="CC41" s="145">
        <f>IF(OR(DataGrowthRates!CB41=0,DataGrowthRates!CC41=0),"",DataGrowthRates!CC41-DataGrowthRates!CB41)</f>
        <v>0</v>
      </c>
      <c r="CD41" s="145">
        <f>IF(OR(DataGrowthRates!CC41=0,DataGrowthRates!CD41=0),"",DataGrowthRates!CD41-DataGrowthRates!CC41)</f>
        <v>0</v>
      </c>
      <c r="CE41" s="145">
        <f>IF(OR(DataGrowthRates!CD41=0,DataGrowthRates!CE41=0),"",DataGrowthRates!CE41-DataGrowthRates!CD41)</f>
        <v>0</v>
      </c>
      <c r="CF41" s="145" t="str">
        <f>IF(OR(DataGrowthRates!CE41=0,DataGrowthRates!CF41=0),"",DataGrowthRates!CF41-DataGrowthRates!CE41)</f>
        <v/>
      </c>
      <c r="CG41" s="145" t="str">
        <f>IF(OR(DataGrowthRates!CF41=0,DataGrowthRates!CG41=0),"",DataGrowthRates!CG41-DataGrowthRates!CF41)</f>
        <v/>
      </c>
      <c r="CH41" s="145" t="str">
        <f>IF(OR(DataGrowthRates!CG41=0,DataGrowthRates!CH41=0),"",DataGrowthRates!CH41-DataGrowthRates!CG41)</f>
        <v/>
      </c>
    </row>
    <row r="42" spans="1:86" x14ac:dyDescent="0.3">
      <c r="A42" s="5" t="s">
        <v>129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4.1719310301296275E-2</v>
      </c>
      <c r="AL42" s="145">
        <f>IF(OR(DataGrowthRates!AK42=0,DataGrowthRates!AL42=0),"",DataGrowthRates!AL42-DataGrowthRates!AK42)</f>
        <v>0.11139572632696826</v>
      </c>
      <c r="AM42" s="145">
        <f>IF(OR(DataGrowthRates!AL42=0,DataGrowthRates!AM42=0),"",DataGrowthRates!AM42-DataGrowthRates!AL42)</f>
        <v>0.21203240206544649</v>
      </c>
      <c r="AN42" s="145">
        <f>IF(OR(DataGrowthRates!AM42=0,DataGrowthRates!AN42=0),"",DataGrowthRates!AN42-DataGrowthRates!AM42)</f>
        <v>1.0139162761781506E-2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0</v>
      </c>
      <c r="AQ42" s="145">
        <f>IF(OR(DataGrowthRates!AP42=0,DataGrowthRates!AQ42=0),"",DataGrowthRates!AQ42-DataGrowthRates!AP42)</f>
        <v>9.2721867523302137E-2</v>
      </c>
      <c r="AR42" s="145">
        <f>IF(OR(DataGrowthRates!AQ42=0,DataGrowthRates!AR42=0),"",DataGrowthRates!AR42-DataGrowthRates!AQ42)</f>
        <v>-2.6218632574980916E-2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3.2952561951539394E-2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-0.30771272366623492</v>
      </c>
      <c r="AZ42" s="145">
        <f>IF(OR(DataGrowthRates!AY42=0,DataGrowthRates!AZ42=0),"",DataGrowthRates!AZ42-DataGrowthRates!AY42)</f>
        <v>-6.4210370620756407E-3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2.4518408122915503E-3</v>
      </c>
      <c r="BO42" s="145">
        <f>IF(OR(DataGrowthRates!BN42=0,DataGrowthRates!BO42=0),"",DataGrowthRates!BO42-DataGrowthRates!BN42)</f>
        <v>0</v>
      </c>
      <c r="BP42" s="145">
        <f>IF(OR(DataGrowthRates!BO42=0,DataGrowthRates!BP42=0),"",DataGrowthRates!BP42-DataGrowthRates!BO42)</f>
        <v>-5.9999999999995168E-2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0</v>
      </c>
      <c r="BT42" s="145">
        <f>IF(OR(DataGrowthRates!BS42=0,DataGrowthRates!BT42=0),"",DataGrowthRates!BT42-DataGrowthRates!BS42)</f>
        <v>0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0</v>
      </c>
      <c r="BX42" s="145">
        <f>IF(OR(DataGrowthRates!BW42=0,DataGrowthRates!BX42=0),"",DataGrowthRates!BX42-DataGrowthRates!BW42)</f>
        <v>0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0</v>
      </c>
      <c r="CC42" s="145">
        <f>IF(OR(DataGrowthRates!CB42=0,DataGrowthRates!CC42=0),"",DataGrowthRates!CC42-DataGrowthRates!CB42)</f>
        <v>0</v>
      </c>
      <c r="CD42" s="145">
        <f>IF(OR(DataGrowthRates!CC42=0,DataGrowthRates!CD42=0),"",DataGrowthRates!CD42-DataGrowthRates!CC42)</f>
        <v>0</v>
      </c>
      <c r="CE42" s="145">
        <f>IF(OR(DataGrowthRates!CD42=0,DataGrowthRates!CE42=0),"",DataGrowthRates!CE42-DataGrowthRates!CD42)</f>
        <v>0</v>
      </c>
      <c r="CF42" s="145" t="str">
        <f>IF(OR(DataGrowthRates!CE42=0,DataGrowthRates!CF42=0),"",DataGrowthRates!CF42-DataGrowthRates!CE42)</f>
        <v/>
      </c>
      <c r="CG42" s="145" t="str">
        <f>IF(OR(DataGrowthRates!CF42=0,DataGrowthRates!CG42=0),"",DataGrowthRates!CG42-DataGrowthRates!CF42)</f>
        <v/>
      </c>
      <c r="CH42" s="145" t="str">
        <f>IF(OR(DataGrowthRates!CG42=0,DataGrowthRates!CH42=0),"",DataGrowthRates!CH42-DataGrowthRates!CG42)</f>
        <v/>
      </c>
    </row>
    <row r="43" spans="1:86" x14ac:dyDescent="0.3">
      <c r="A43" s="5" t="s">
        <v>130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2.2546514838438725E-2</v>
      </c>
      <c r="AM43" s="145">
        <f>IF(OR(DataGrowthRates!AL43=0,DataGrowthRates!AM43=0),"",DataGrowthRates!AM43-DataGrowthRates!AL43)</f>
        <v>-1.7678524131326867E-2</v>
      </c>
      <c r="AN43" s="145">
        <f>IF(OR(DataGrowthRates!AM43=0,DataGrowthRates!AN43=0),"",DataGrowthRates!AN43-DataGrowthRates!AM43)</f>
        <v>1.4183466466604955E-2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0</v>
      </c>
      <c r="AQ43" s="145">
        <f>IF(OR(DataGrowthRates!AP43=0,DataGrowthRates!AQ43=0),"",DataGrowthRates!AQ43-DataGrowthRates!AP43)</f>
        <v>2.5841936079444849E-3</v>
      </c>
      <c r="AR43" s="145">
        <f>IF(OR(DataGrowthRates!AQ43=0,DataGrowthRates!AR43=0),"",DataGrowthRates!AR43-DataGrowthRates!AQ43)</f>
        <v>-2.6096296521650686E-2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1.1066068073930069E-2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-0.27140947240845037</v>
      </c>
      <c r="AZ43" s="145">
        <f>IF(OR(DataGrowthRates!AY43=0,DataGrowthRates!AZ43=0),"",DataGrowthRates!AZ43-DataGrowthRates!AY43)</f>
        <v>-1.0463990039028204E-2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1.3216580364861841E-2</v>
      </c>
      <c r="BO43" s="145">
        <f>IF(OR(DataGrowthRates!BN43=0,DataGrowthRates!BO43=0),"",DataGrowthRates!BO43-DataGrowthRates!BN43)</f>
        <v>0</v>
      </c>
      <c r="BP43" s="145">
        <f>IF(OR(DataGrowthRates!BO43=0,DataGrowthRates!BP43=0),"",DataGrowthRates!BP43-DataGrowthRates!BO43)</f>
        <v>0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0</v>
      </c>
      <c r="BT43" s="145">
        <f>IF(OR(DataGrowthRates!BS43=0,DataGrowthRates!BT43=0),"",DataGrowthRates!BT43-DataGrowthRates!BS43)</f>
        <v>0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0</v>
      </c>
      <c r="BX43" s="145">
        <f>IF(OR(DataGrowthRates!BW43=0,DataGrowthRates!BX43=0),"",DataGrowthRates!BX43-DataGrowthRates!BW43)</f>
        <v>0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0</v>
      </c>
      <c r="CC43" s="145">
        <f>IF(OR(DataGrowthRates!CB43=0,DataGrowthRates!CC43=0),"",DataGrowthRates!CC43-DataGrowthRates!CB43)</f>
        <v>0</v>
      </c>
      <c r="CD43" s="145">
        <f>IF(OR(DataGrowthRates!CC43=0,DataGrowthRates!CD43=0),"",DataGrowthRates!CD43-DataGrowthRates!CC43)</f>
        <v>0</v>
      </c>
      <c r="CE43" s="145">
        <f>IF(OR(DataGrowthRates!CD43=0,DataGrowthRates!CE43=0),"",DataGrowthRates!CE43-DataGrowthRates!CD43)</f>
        <v>0</v>
      </c>
      <c r="CF43" s="145" t="str">
        <f>IF(OR(DataGrowthRates!CE43=0,DataGrowthRates!CF43=0),"",DataGrowthRates!CF43-DataGrowthRates!CE43)</f>
        <v/>
      </c>
      <c r="CG43" s="145" t="str">
        <f>IF(OR(DataGrowthRates!CF43=0,DataGrowthRates!CG43=0),"",DataGrowthRates!CG43-DataGrowthRates!CF43)</f>
        <v/>
      </c>
      <c r="CH43" s="145" t="str">
        <f>IF(OR(DataGrowthRates!CG43=0,DataGrowthRates!CH43=0),"",DataGrowthRates!CH43-DataGrowthRates!CG43)</f>
        <v/>
      </c>
    </row>
    <row r="44" spans="1:86" x14ac:dyDescent="0.3">
      <c r="A44" s="65" t="s">
        <v>131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1.3011318564995378E-2</v>
      </c>
      <c r="AN44" s="146">
        <f>IF(OR(DataGrowthRates!AM44=0,DataGrowthRates!AN44=0),"",DataGrowthRates!AN44-DataGrowthRates!AM44)</f>
        <v>3.9884331163193565E-2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</v>
      </c>
      <c r="AQ44" s="146">
        <f>IF(OR(DataGrowthRates!AP44=0,DataGrowthRates!AQ44=0),"",DataGrowthRates!AQ44-DataGrowthRates!AP44)</f>
        <v>0.18946714590752833</v>
      </c>
      <c r="AR44" s="146">
        <f>IF(OR(DataGrowthRates!AQ44=0,DataGrowthRates!AR44=0),"",DataGrowthRates!AR44-DataGrowthRates!AQ44)</f>
        <v>-4.6655982346877067E-4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5.3757451878304607E-2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-0.27712227673951517</v>
      </c>
      <c r="AZ44" s="146">
        <f>IF(OR(DataGrowthRates!AY44=0,DataGrowthRates!AZ44=0),"",DataGrowthRates!AZ44-DataGrowthRates!AY44)</f>
        <v>1.865829381988604E-2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-1.0455071752346612E-5</v>
      </c>
      <c r="BO44" s="146">
        <f>IF(OR(DataGrowthRates!BN44=0,DataGrowthRates!BO44=0),"",DataGrowthRates!BO44-DataGrowthRates!BN44)</f>
        <v>-5.9999999999995168E-2</v>
      </c>
      <c r="BP44" s="146">
        <f>IF(OR(DataGrowthRates!BO44=0,DataGrowthRates!BP44=0),"",DataGrowthRates!BP44-DataGrowthRates!BO44)</f>
        <v>-8.9999999999999858E-2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0</v>
      </c>
      <c r="BT44" s="146">
        <f>IF(OR(DataGrowthRates!BS44=0,DataGrowthRates!BT44=0),"",DataGrowthRates!BT44-DataGrowthRates!BS44)</f>
        <v>0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</v>
      </c>
      <c r="BX44" s="146">
        <f>IF(OR(DataGrowthRates!BW44=0,DataGrowthRates!BX44=0),"",DataGrowthRates!BX44-DataGrowthRates!BW44)</f>
        <v>0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0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</v>
      </c>
      <c r="CC44" s="146">
        <f>IF(OR(DataGrowthRates!CB44=0,DataGrowthRates!CC44=0),"",DataGrowthRates!CC44-DataGrowthRates!CB44)</f>
        <v>0</v>
      </c>
      <c r="CD44" s="146">
        <f>IF(OR(DataGrowthRates!CC44=0,DataGrowthRates!CD44=0),"",DataGrowthRates!CD44-DataGrowthRates!CC44)</f>
        <v>0</v>
      </c>
      <c r="CE44" s="146">
        <f>IF(OR(DataGrowthRates!CD44=0,DataGrowthRates!CE44=0),"",DataGrowthRates!CE44-DataGrowthRates!CD44)</f>
        <v>0</v>
      </c>
      <c r="CF44" s="146" t="str">
        <f>IF(OR(DataGrowthRates!CE44=0,DataGrowthRates!CF44=0),"",DataGrowthRates!CF44-DataGrowthRates!CE44)</f>
        <v/>
      </c>
      <c r="CG44" s="146" t="str">
        <f>IF(OR(DataGrowthRates!CF44=0,DataGrowthRates!CG44=0),"",DataGrowthRates!CG44-DataGrowthRates!CF44)</f>
        <v/>
      </c>
      <c r="CH44" s="146" t="str">
        <f>IF(OR(DataGrowthRates!CG44=0,DataGrowthRates!CH44=0),"",DataGrowthRates!CH44-DataGrowthRates!CG44)</f>
        <v/>
      </c>
    </row>
    <row r="45" spans="1:86" x14ac:dyDescent="0.3">
      <c r="A45" s="66" t="s">
        <v>132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0.1447458474513752</v>
      </c>
      <c r="AO45" s="145">
        <f>IF(OR(DataGrowthRates!AN45=0,DataGrowthRates!AO45=0),"",DataGrowthRates!AO45-DataGrowthRates!AN45)</f>
        <v>8.8580865032717782E-2</v>
      </c>
      <c r="AP45" s="145">
        <f>IF(OR(DataGrowthRates!AO45=0,DataGrowthRates!AP45=0),"",DataGrowthRates!AP45-DataGrowthRates!AO45)</f>
        <v>5.2007029625730894E-2</v>
      </c>
      <c r="AQ45" s="145">
        <f>IF(OR(DataGrowthRates!AP45=0,DataGrowthRates!AQ45=0),"",DataGrowthRates!AQ45-DataGrowthRates!AP45)</f>
        <v>0.12047707617324122</v>
      </c>
      <c r="AR45" s="145">
        <f>IF(OR(DataGrowthRates!AQ45=0,DataGrowthRates!AR45=0),"",DataGrowthRates!AR45-DataGrowthRates!AQ45)</f>
        <v>2.3259439781668334E-2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2.9137180606433333E-2</v>
      </c>
      <c r="AU45" s="145">
        <f>IF(OR(DataGrowthRates!AT45=0,DataGrowthRates!AU45=0),"",DataGrowthRates!AU45-DataGrowthRates!AT45)</f>
        <v>0.1479092437012639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-0.30267974871243553</v>
      </c>
      <c r="AZ45" s="145">
        <f>IF(OR(DataGrowthRates!AY45=0,DataGrowthRates!AZ45=0),"",DataGrowthRates!AZ45-DataGrowthRates!AY45)</f>
        <v>-2.1881815305100361E-3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0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0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-1.7614097631231118E-3</v>
      </c>
      <c r="BO45" s="145">
        <f>IF(OR(DataGrowthRates!BN45=0,DataGrowthRates!BO45=0),"",DataGrowthRates!BO45-DataGrowthRates!BN45)</f>
        <v>-0.14999999999999858</v>
      </c>
      <c r="BP45" s="145">
        <f>IF(OR(DataGrowthRates!BO45=0,DataGrowthRates!BP45=0),"",DataGrowthRates!BP45-DataGrowthRates!BO45)</f>
        <v>-0.12000000000000099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0</v>
      </c>
      <c r="BT45" s="145">
        <f>IF(OR(DataGrowthRates!BS45=0,DataGrowthRates!BT45=0),"",DataGrowthRates!BT45-DataGrowthRates!BS45)</f>
        <v>0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</v>
      </c>
      <c r="BX45" s="145">
        <f>IF(OR(DataGrowthRates!BW45=0,DataGrowthRates!BX45=0),"",DataGrowthRates!BX45-DataGrowthRates!BW45)</f>
        <v>0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0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</v>
      </c>
      <c r="CC45" s="145">
        <f>IF(OR(DataGrowthRates!CB45=0,DataGrowthRates!CC45=0),"",DataGrowthRates!CC45-DataGrowthRates!CB45)</f>
        <v>0</v>
      </c>
      <c r="CD45" s="145">
        <f>IF(OR(DataGrowthRates!CC45=0,DataGrowthRates!CD45=0),"",DataGrowthRates!CD45-DataGrowthRates!CC45)</f>
        <v>0</v>
      </c>
      <c r="CE45" s="145">
        <f>IF(OR(DataGrowthRates!CD45=0,DataGrowthRates!CE45=0),"",DataGrowthRates!CE45-DataGrowthRates!CD45)</f>
        <v>0</v>
      </c>
      <c r="CF45" s="145" t="str">
        <f>IF(OR(DataGrowthRates!CE45=0,DataGrowthRates!CF45=0),"",DataGrowthRates!CF45-DataGrowthRates!CE45)</f>
        <v/>
      </c>
      <c r="CG45" s="145" t="str">
        <f>IF(OR(DataGrowthRates!CF45=0,DataGrowthRates!CG45=0),"",DataGrowthRates!CG45-DataGrowthRates!CF45)</f>
        <v/>
      </c>
      <c r="CH45" s="145" t="str">
        <f>IF(OR(DataGrowthRates!CG45=0,DataGrowthRates!CH45=0),"",DataGrowthRates!CH45-DataGrowthRates!CG45)</f>
        <v/>
      </c>
    </row>
    <row r="46" spans="1:86" x14ac:dyDescent="0.3">
      <c r="A46" s="5" t="s">
        <v>133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5.0220591817399907E-2</v>
      </c>
      <c r="AP46" s="145">
        <f>IF(OR(DataGrowthRates!AO46=0,DataGrowthRates!AP46=0),"",DataGrowthRates!AP46-DataGrowthRates!AO46)</f>
        <v>6.8306951750692235E-2</v>
      </c>
      <c r="AQ46" s="145">
        <f>IF(OR(DataGrowthRates!AP46=0,DataGrowthRates!AQ46=0),"",DataGrowthRates!AQ46-DataGrowthRates!AP46)</f>
        <v>-0.3339668988922071</v>
      </c>
      <c r="AR46" s="145">
        <f>IF(OR(DataGrowthRates!AQ46=0,DataGrowthRates!AR46=0),"",DataGrowthRates!AR46-DataGrowthRates!AQ46)</f>
        <v>2.9688873315350861E-2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9.9912187414709308E-2</v>
      </c>
      <c r="AU46" s="145">
        <f>IF(OR(DataGrowthRates!AT46=0,DataGrowthRates!AU46=0),"",DataGrowthRates!AU46-DataGrowthRates!AT46)</f>
        <v>9.1447952294746671E-2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-0.33101411498751077</v>
      </c>
      <c r="AZ46" s="145">
        <f>IF(OR(DataGrowthRates!AY46=0,DataGrowthRates!AZ46=0),"",DataGrowthRates!AZ46-DataGrowthRates!AY46)</f>
        <v>-4.6294513585937835E-2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0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-1.6260701936325006E-2</v>
      </c>
      <c r="BO46" s="145">
        <f>IF(OR(DataGrowthRates!BN46=0,DataGrowthRates!BO46=0),"",DataGrowthRates!BO46-DataGrowthRates!BN46)</f>
        <v>0</v>
      </c>
      <c r="BP46" s="145">
        <f>IF(OR(DataGrowthRates!BO46=0,DataGrowthRates!BP46=0),"",DataGrowthRates!BP46-DataGrowthRates!BO46)</f>
        <v>-5.9999999999998721E-2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0</v>
      </c>
      <c r="BT46" s="145">
        <f>IF(OR(DataGrowthRates!BS46=0,DataGrowthRates!BT46=0),"",DataGrowthRates!BT46-DataGrowthRates!BS46)</f>
        <v>0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</v>
      </c>
      <c r="BX46" s="145">
        <f>IF(OR(DataGrowthRates!BW46=0,DataGrowthRates!BX46=0),"",DataGrowthRates!BX46-DataGrowthRates!BW46)</f>
        <v>0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0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0</v>
      </c>
      <c r="CC46" s="145">
        <f>IF(OR(DataGrowthRates!CB46=0,DataGrowthRates!CC46=0),"",DataGrowthRates!CC46-DataGrowthRates!CB46)</f>
        <v>0</v>
      </c>
      <c r="CD46" s="145">
        <f>IF(OR(DataGrowthRates!CC46=0,DataGrowthRates!CD46=0),"",DataGrowthRates!CD46-DataGrowthRates!CC46)</f>
        <v>0</v>
      </c>
      <c r="CE46" s="145">
        <f>IF(OR(DataGrowthRates!CD46=0,DataGrowthRates!CE46=0),"",DataGrowthRates!CE46-DataGrowthRates!CD46)</f>
        <v>0</v>
      </c>
      <c r="CF46" s="145" t="str">
        <f>IF(OR(DataGrowthRates!CE46=0,DataGrowthRates!CF46=0),"",DataGrowthRates!CF46-DataGrowthRates!CE46)</f>
        <v/>
      </c>
      <c r="CG46" s="145" t="str">
        <f>IF(OR(DataGrowthRates!CF46=0,DataGrowthRates!CG46=0),"",DataGrowthRates!CG46-DataGrowthRates!CF46)</f>
        <v/>
      </c>
      <c r="CH46" s="145" t="str">
        <f>IF(OR(DataGrowthRates!CG46=0,DataGrowthRates!CH46=0),"",DataGrowthRates!CH46-DataGrowthRates!CG46)</f>
        <v/>
      </c>
    </row>
    <row r="47" spans="1:86" x14ac:dyDescent="0.3">
      <c r="A47" s="5" t="s">
        <v>134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3.5648990962346971E-2</v>
      </c>
      <c r="AQ47" s="145">
        <f>IF(OR(DataGrowthRates!AP47=0,DataGrowthRates!AQ47=0),"",DataGrowthRates!AQ47-DataGrowthRates!AP47)</f>
        <v>7.4387407658026206E-2</v>
      </c>
      <c r="AR47" s="145">
        <f>IF(OR(DataGrowthRates!AQ47=0,DataGrowthRates!AR47=0),"",DataGrowthRates!AR47-DataGrowthRates!AQ47)</f>
        <v>3.4417829229017372E-2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6.8775684242044832E-2</v>
      </c>
      <c r="AU47" s="145">
        <f>IF(OR(DataGrowthRates!AT47=0,DataGrowthRates!AU47=0),"",DataGrowthRates!AU47-DataGrowthRates!AT47)</f>
        <v>7.973683573389323E-2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-0.23760171639530014</v>
      </c>
      <c r="AZ47" s="145">
        <f>IF(OR(DataGrowthRates!AY47=0,DataGrowthRates!AZ47=0),"",DataGrowthRates!AZ47-DataGrowthRates!AY47)</f>
        <v>-5.6084795247034691E-2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0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-9.3418997768779377E-4</v>
      </c>
      <c r="BO47" s="145">
        <f>IF(OR(DataGrowthRates!BN47=0,DataGrowthRates!BO47=0),"",DataGrowthRates!BO47-DataGrowthRates!BN47)</f>
        <v>3.0000000000001137E-2</v>
      </c>
      <c r="BP47" s="145">
        <f>IF(OR(DataGrowthRates!BO47=0,DataGrowthRates!BP47=0),"",DataGrowthRates!BP47-DataGrowthRates!BO47)</f>
        <v>-3.0000000000001137E-2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0</v>
      </c>
      <c r="BT47" s="145">
        <f>IF(OR(DataGrowthRates!BS47=0,DataGrowthRates!BT47=0),"",DataGrowthRates!BT47-DataGrowthRates!BS47)</f>
        <v>0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0</v>
      </c>
      <c r="BX47" s="145">
        <f>IF(OR(DataGrowthRates!BW47=0,DataGrowthRates!BX47=0),"",DataGrowthRates!BX47-DataGrowthRates!BW47)</f>
        <v>0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0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</v>
      </c>
      <c r="CC47" s="145">
        <f>IF(OR(DataGrowthRates!CB47=0,DataGrowthRates!CC47=0),"",DataGrowthRates!CC47-DataGrowthRates!CB47)</f>
        <v>0</v>
      </c>
      <c r="CD47" s="145">
        <f>IF(OR(DataGrowthRates!CC47=0,DataGrowthRates!CD47=0),"",DataGrowthRates!CD47-DataGrowthRates!CC47)</f>
        <v>0</v>
      </c>
      <c r="CE47" s="145">
        <f>IF(OR(DataGrowthRates!CD47=0,DataGrowthRates!CE47=0),"",DataGrowthRates!CE47-DataGrowthRates!CD47)</f>
        <v>0</v>
      </c>
      <c r="CF47" s="145" t="str">
        <f>IF(OR(DataGrowthRates!CE47=0,DataGrowthRates!CF47=0),"",DataGrowthRates!CF47-DataGrowthRates!CE47)</f>
        <v/>
      </c>
      <c r="CG47" s="145" t="str">
        <f>IF(OR(DataGrowthRates!CF47=0,DataGrowthRates!CG47=0),"",DataGrowthRates!CG47-DataGrowthRates!CF47)</f>
        <v/>
      </c>
      <c r="CH47" s="145" t="str">
        <f>IF(OR(DataGrowthRates!CG47=0,DataGrowthRates!CH47=0),"",DataGrowthRates!CH47-DataGrowthRates!CG47)</f>
        <v/>
      </c>
    </row>
    <row r="48" spans="1:86" x14ac:dyDescent="0.3">
      <c r="A48" s="65" t="s">
        <v>135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0.31529928630338233</v>
      </c>
      <c r="AR48" s="146">
        <f>IF(OR(DataGrowthRates!AQ48=0,DataGrowthRates!AR48=0),"",DataGrowthRates!AR48-DataGrowthRates!AQ48)</f>
        <v>2.8696033334973947E-2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5.085254589005217E-2</v>
      </c>
      <c r="AU48" s="146">
        <f>IF(OR(DataGrowthRates!AT48=0,DataGrowthRates!AU48=0),"",DataGrowthRates!AU48-DataGrowthRates!AT48)</f>
        <v>0.14784376585790682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-0.22136159889632268</v>
      </c>
      <c r="AZ48" s="146">
        <f>IF(OR(DataGrowthRates!AY48=0,DataGrowthRates!AZ48=0),"",DataGrowthRates!AZ48-DataGrowthRates!AY48)</f>
        <v>0.1045382448204748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0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0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5.6928997813656679E-3</v>
      </c>
      <c r="BO48" s="146">
        <f>IF(OR(DataGrowthRates!BN48=0,DataGrowthRates!BO48=0),"",DataGrowthRates!BO48-DataGrowthRates!BN48)</f>
        <v>-6.0000000000002274E-2</v>
      </c>
      <c r="BP48" s="146">
        <f>IF(OR(DataGrowthRates!BO48=0,DataGrowthRates!BP48=0),"",DataGrowthRates!BP48-DataGrowthRates!BO48)</f>
        <v>-8.9999999999999858E-2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0</v>
      </c>
      <c r="BT48" s="146">
        <f>IF(OR(DataGrowthRates!BS48=0,DataGrowthRates!BT48=0),"",DataGrowthRates!BT48-DataGrowthRates!BS48)</f>
        <v>0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</v>
      </c>
      <c r="BX48" s="146">
        <f>IF(OR(DataGrowthRates!BW48=0,DataGrowthRates!BX48=0),"",DataGrowthRates!BX48-DataGrowthRates!BW48)</f>
        <v>0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0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</v>
      </c>
      <c r="CC48" s="146">
        <f>IF(OR(DataGrowthRates!CB48=0,DataGrowthRates!CC48=0),"",DataGrowthRates!CC48-DataGrowthRates!CB48)</f>
        <v>0</v>
      </c>
      <c r="CD48" s="146">
        <f>IF(OR(DataGrowthRates!CC48=0,DataGrowthRates!CD48=0),"",DataGrowthRates!CD48-DataGrowthRates!CC48)</f>
        <v>0</v>
      </c>
      <c r="CE48" s="146">
        <f>IF(OR(DataGrowthRates!CD48=0,DataGrowthRates!CE48=0),"",DataGrowthRates!CE48-DataGrowthRates!CD48)</f>
        <v>0</v>
      </c>
      <c r="CF48" s="146" t="str">
        <f>IF(OR(DataGrowthRates!CE48=0,DataGrowthRates!CF48=0),"",DataGrowthRates!CF48-DataGrowthRates!CE48)</f>
        <v/>
      </c>
      <c r="CG48" s="146" t="str">
        <f>IF(OR(DataGrowthRates!CF48=0,DataGrowthRates!CG48=0),"",DataGrowthRates!CG48-DataGrowthRates!CF48)</f>
        <v/>
      </c>
      <c r="CH48" s="146" t="str">
        <f>IF(OR(DataGrowthRates!CG48=0,DataGrowthRates!CH48=0),"",DataGrowthRates!CH48-DataGrowthRates!CG48)</f>
        <v/>
      </c>
    </row>
    <row r="49" spans="1:86" x14ac:dyDescent="0.3">
      <c r="A49" s="66" t="s">
        <v>136</v>
      </c>
      <c r="B49" s="129"/>
      <c r="C49" s="129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0.14801538315818163</v>
      </c>
      <c r="AS49" s="145">
        <f>IF(OR(DataGrowthRates!AR49=0,DataGrowthRates!AS49=0),"",DataGrowthRates!AS49-DataGrowthRates!AR49)</f>
        <v>-5.1873174762810947E-3</v>
      </c>
      <c r="AT49" s="145">
        <f>IF(OR(DataGrowthRates!AS49=0,DataGrowthRates!AT49=0),"",DataGrowthRates!AT49-DataGrowthRates!AS49)</f>
        <v>0.20833542284562157</v>
      </c>
      <c r="AU49" s="145">
        <f>IF(OR(DataGrowthRates!AT49=0,DataGrowthRates!AU49=0),"",DataGrowthRates!AU49-DataGrowthRates!AT49)</f>
        <v>0.35768330411424998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0</v>
      </c>
      <c r="AY49" s="145">
        <f>IF(OR(DataGrowthRates!AX49=0,DataGrowthRates!AY49=0),"",DataGrowthRates!AY49-DataGrowthRates!AX49)</f>
        <v>-0.1395093216869796</v>
      </c>
      <c r="AZ49" s="145">
        <f>IF(OR(DataGrowthRates!AY49=0,DataGrowthRates!AZ49=0),"",DataGrowthRates!AZ49-DataGrowthRates!AY49)</f>
        <v>0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0.2738255935284073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9.6386664843464587E-2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0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0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-2.2134538906236401E-2</v>
      </c>
      <c r="BO49" s="145">
        <f>IF(OR(DataGrowthRates!BN49=0,DataGrowthRates!BO49=0),"",DataGrowthRates!BO49-DataGrowthRates!BN49)</f>
        <v>-0.50999999999999446</v>
      </c>
      <c r="BP49" s="145">
        <f>IF(OR(DataGrowthRates!BO49=0,DataGrowthRates!BP49=0),"",DataGrowthRates!BP49-DataGrowthRates!BO49)</f>
        <v>-0.12000000000000099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</v>
      </c>
      <c r="BS49" s="145">
        <f>IF(OR(DataGrowthRates!BR49=0,DataGrowthRates!BS49=0),"",DataGrowthRates!BS49-DataGrowthRates!BR49)</f>
        <v>0</v>
      </c>
      <c r="BT49" s="145">
        <f>IF(OR(DataGrowthRates!BS49=0,DataGrowthRates!BT49=0),"",DataGrowthRates!BT49-DataGrowthRates!BS49)</f>
        <v>0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-3.0000000000001137E-2</v>
      </c>
      <c r="BX49" s="145">
        <f>IF(OR(DataGrowthRates!BW49=0,DataGrowthRates!BX49=0),"",DataGrowthRates!BX49-DataGrowthRates!BW49)</f>
        <v>0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0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0</v>
      </c>
      <c r="CC49" s="145">
        <f>IF(OR(DataGrowthRates!CB49=0,DataGrowthRates!CC49=0),"",DataGrowthRates!CC49-DataGrowthRates!CB49)</f>
        <v>0</v>
      </c>
      <c r="CD49" s="145">
        <f>IF(OR(DataGrowthRates!CC49=0,DataGrowthRates!CD49=0),"",DataGrowthRates!CD49-DataGrowthRates!CC49)</f>
        <v>0</v>
      </c>
      <c r="CE49" s="145">
        <f>IF(OR(DataGrowthRates!CD49=0,DataGrowthRates!CE49=0),"",DataGrowthRates!CE49-DataGrowthRates!CD49)</f>
        <v>0</v>
      </c>
      <c r="CF49" s="145" t="str">
        <f>IF(OR(DataGrowthRates!CE49=0,DataGrowthRates!CF49=0),"",DataGrowthRates!CF49-DataGrowthRates!CE49)</f>
        <v/>
      </c>
      <c r="CG49" s="145" t="str">
        <f>IF(OR(DataGrowthRates!CF49=0,DataGrowthRates!CG49=0),"",DataGrowthRates!CG49-DataGrowthRates!CF49)</f>
        <v/>
      </c>
      <c r="CH49" s="145" t="str">
        <f>IF(OR(DataGrowthRates!CG49=0,DataGrowthRates!CH49=0),"",DataGrowthRates!CH49-DataGrowthRates!CG49)</f>
        <v/>
      </c>
    </row>
    <row r="50" spans="1:86" x14ac:dyDescent="0.3">
      <c r="A50" s="5" t="s">
        <v>138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-7.3691941677452633E-2</v>
      </c>
      <c r="AT50" s="145">
        <f>IF(OR(DataGrowthRates!AS50=0,DataGrowthRates!AT50=0),"",DataGrowthRates!AT50-DataGrowthRates!AS50)</f>
        <v>0.33406555612565114</v>
      </c>
      <c r="AU50" s="145">
        <f>IF(OR(DataGrowthRates!AT50=0,DataGrowthRates!AU50=0),"",DataGrowthRates!AU50-DataGrowthRates!AT50)</f>
        <v>0.21436076913863644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</v>
      </c>
      <c r="AY50" s="145">
        <f>IF(OR(DataGrowthRates!AX50=0,DataGrowthRates!AY50=0),"",DataGrowthRates!AY50-DataGrowthRates!AX50)</f>
        <v>-0.29943820811360666</v>
      </c>
      <c r="AZ50" s="145">
        <f>IF(OR(DataGrowthRates!AY50=0,DataGrowthRates!AZ50=0),"",DataGrowthRates!AZ50-DataGrowthRates!AY50)</f>
        <v>0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0.15059758942337709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-8.8642643888931616E-2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0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0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2.036137958915063E-2</v>
      </c>
      <c r="BO50" s="145">
        <f>IF(OR(DataGrowthRates!BN50=0,DataGrowthRates!BO50=0),"",DataGrowthRates!BO50-DataGrowthRates!BN50)</f>
        <v>-0.21000000000000085</v>
      </c>
      <c r="BP50" s="145">
        <f>IF(OR(DataGrowthRates!BO50=0,DataGrowthRates!BP50=0),"",DataGrowthRates!BP50-DataGrowthRates!BO50)</f>
        <v>-5.9999999999998721E-2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0</v>
      </c>
      <c r="BS50" s="145">
        <f>IF(OR(DataGrowthRates!BR50=0,DataGrowthRates!BS50=0),"",DataGrowthRates!BS50-DataGrowthRates!BR50)</f>
        <v>0</v>
      </c>
      <c r="BT50" s="145">
        <f>IF(OR(DataGrowthRates!BS50=0,DataGrowthRates!BT50=0),"",DataGrowthRates!BT50-DataGrowthRates!BS50)</f>
        <v>0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0</v>
      </c>
      <c r="BX50" s="145">
        <f>IF(OR(DataGrowthRates!BW50=0,DataGrowthRates!BX50=0),"",DataGrowthRates!BX50-DataGrowthRates!BW50)</f>
        <v>0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0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0</v>
      </c>
      <c r="CC50" s="145">
        <f>IF(OR(DataGrowthRates!CB50=0,DataGrowthRates!CC50=0),"",DataGrowthRates!CC50-DataGrowthRates!CB50)</f>
        <v>0</v>
      </c>
      <c r="CD50" s="145">
        <f>IF(OR(DataGrowthRates!CC50=0,DataGrowthRates!CD50=0),"",DataGrowthRates!CD50-DataGrowthRates!CC50)</f>
        <v>0</v>
      </c>
      <c r="CE50" s="145">
        <f>IF(OR(DataGrowthRates!CD50=0,DataGrowthRates!CE50=0),"",DataGrowthRates!CE50-DataGrowthRates!CD50)</f>
        <v>0</v>
      </c>
      <c r="CF50" s="145" t="str">
        <f>IF(OR(DataGrowthRates!CE50=0,DataGrowthRates!CF50=0),"",DataGrowthRates!CF50-DataGrowthRates!CE50)</f>
        <v/>
      </c>
      <c r="CG50" s="145" t="str">
        <f>IF(OR(DataGrowthRates!CF50=0,DataGrowthRates!CG50=0),"",DataGrowthRates!CG50-DataGrowthRates!CF50)</f>
        <v/>
      </c>
      <c r="CH50" s="145" t="str">
        <f>IF(OR(DataGrowthRates!CG50=0,DataGrowthRates!CH50=0),"",DataGrowthRates!CH50-DataGrowthRates!CG50)</f>
        <v/>
      </c>
    </row>
    <row r="51" spans="1:86" x14ac:dyDescent="0.3">
      <c r="A51" s="5" t="s">
        <v>139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6.6130055950388567E-3</v>
      </c>
      <c r="AU51" s="145">
        <f>IF(OR(DataGrowthRates!AT51=0,DataGrowthRates!AU51=0),"",DataGrowthRates!AU51-DataGrowthRates!AT51)</f>
        <v>0.15994184090913066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0</v>
      </c>
      <c r="AY51" s="145">
        <f>IF(OR(DataGrowthRates!AX51=0,DataGrowthRates!AY51=0),"",DataGrowthRates!AY51-DataGrowthRates!AX51)</f>
        <v>-0.39177826400221605</v>
      </c>
      <c r="AZ51" s="145">
        <f>IF(OR(DataGrowthRates!AY51=0,DataGrowthRates!AZ51=0),"",DataGrowthRates!AZ51-DataGrowthRates!AY51)</f>
        <v>0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0.10177695185270608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-0.11081192887758107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0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0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4.7561614672915198E-3</v>
      </c>
      <c r="BO51" s="145">
        <f>IF(OR(DataGrowthRates!BN51=0,DataGrowthRates!BO51=0),"",DataGrowthRates!BO51-DataGrowthRates!BN51)</f>
        <v>-9.0000000000003411E-2</v>
      </c>
      <c r="BP51" s="145">
        <f>IF(OR(DataGrowthRates!BO51=0,DataGrowthRates!BP51=0),"",DataGrowthRates!BP51-DataGrowthRates!BO51)</f>
        <v>-3.0000000000001137E-2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0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0</v>
      </c>
      <c r="BX51" s="145">
        <f>IF(OR(DataGrowthRates!BW51=0,DataGrowthRates!BX51=0),"",DataGrowthRates!BX51-DataGrowthRates!BW51)</f>
        <v>0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0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0</v>
      </c>
      <c r="CC51" s="145">
        <f>IF(OR(DataGrowthRates!CB51=0,DataGrowthRates!CC51=0),"",DataGrowthRates!CC51-DataGrowthRates!CB51)</f>
        <v>0</v>
      </c>
      <c r="CD51" s="145">
        <f>IF(OR(DataGrowthRates!CC51=0,DataGrowthRates!CD51=0),"",DataGrowthRates!CD51-DataGrowthRates!CC51)</f>
        <v>0</v>
      </c>
      <c r="CE51" s="145">
        <f>IF(OR(DataGrowthRates!CD51=0,DataGrowthRates!CE51=0),"",DataGrowthRates!CE51-DataGrowthRates!CD51)</f>
        <v>0</v>
      </c>
      <c r="CF51" s="145" t="str">
        <f>IF(OR(DataGrowthRates!CE51=0,DataGrowthRates!CF51=0),"",DataGrowthRates!CF51-DataGrowthRates!CE51)</f>
        <v/>
      </c>
      <c r="CG51" s="145" t="str">
        <f>IF(OR(DataGrowthRates!CF51=0,DataGrowthRates!CG51=0),"",DataGrowthRates!CG51-DataGrowthRates!CF51)</f>
        <v/>
      </c>
      <c r="CH51" s="145" t="str">
        <f>IF(OR(DataGrowthRates!CG51=0,DataGrowthRates!CH51=0),"",DataGrowthRates!CH51-DataGrowthRates!CG51)</f>
        <v/>
      </c>
    </row>
    <row r="52" spans="1:86" x14ac:dyDescent="0.3">
      <c r="A52" s="65" t="s">
        <v>140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-5.656074341838746E-2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</v>
      </c>
      <c r="AY52" s="146">
        <f>IF(OR(DataGrowthRates!AX52=0,DataGrowthRates!AY52=0),"",DataGrowthRates!AY52-DataGrowthRates!AX52)</f>
        <v>-4.4038377458441857E-2</v>
      </c>
      <c r="AZ52" s="146">
        <f>IF(OR(DataGrowthRates!AY52=0,DataGrowthRates!AZ52=0),"",DataGrowthRates!AZ52-DataGrowthRates!AY52)</f>
        <v>0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0.28282223182041832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7.0535063465882786E-2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0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-1.8232253211110105E-3</v>
      </c>
      <c r="BO52" s="146">
        <f>IF(OR(DataGrowthRates!BN52=0,DataGrowthRates!BO52=0),"",DataGrowthRates!BO52-DataGrowthRates!BN52)</f>
        <v>-0.3300000000000054</v>
      </c>
      <c r="BP52" s="146">
        <f>IF(OR(DataGrowthRates!BO52=0,DataGrowthRates!BP52=0),"",DataGrowthRates!BP52-DataGrowthRates!BO52)</f>
        <v>-8.9999999999996305E-2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0</v>
      </c>
      <c r="BS52" s="146">
        <f>IF(OR(DataGrowthRates!BR52=0,DataGrowthRates!BS52=0),"",DataGrowthRates!BS52-DataGrowthRates!BR52)</f>
        <v>0</v>
      </c>
      <c r="BT52" s="146">
        <f>IF(OR(DataGrowthRates!BS52=0,DataGrowthRates!BT52=0),"",DataGrowthRates!BT52-DataGrowthRates!BS52)</f>
        <v>0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</v>
      </c>
      <c r="BX52" s="146">
        <f>IF(OR(DataGrowthRates!BW52=0,DataGrowthRates!BX52=0),"",DataGrowthRates!BX52-DataGrowthRates!BW52)</f>
        <v>0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0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0</v>
      </c>
      <c r="CC52" s="146">
        <f>IF(OR(DataGrowthRates!CB52=0,DataGrowthRates!CC52=0),"",DataGrowthRates!CC52-DataGrowthRates!CB52)</f>
        <v>0</v>
      </c>
      <c r="CD52" s="146">
        <f>IF(OR(DataGrowthRates!CC52=0,DataGrowthRates!CD52=0),"",DataGrowthRates!CD52-DataGrowthRates!CC52)</f>
        <v>0</v>
      </c>
      <c r="CE52" s="146">
        <f>IF(OR(DataGrowthRates!CD52=0,DataGrowthRates!CE52=0),"",DataGrowthRates!CE52-DataGrowthRates!CD52)</f>
        <v>0</v>
      </c>
      <c r="CF52" s="146" t="str">
        <f>IF(OR(DataGrowthRates!CE52=0,DataGrowthRates!CF52=0),"",DataGrowthRates!CF52-DataGrowthRates!CE52)</f>
        <v/>
      </c>
      <c r="CG52" s="146" t="str">
        <f>IF(OR(DataGrowthRates!CF52=0,DataGrowthRates!CG52=0),"",DataGrowthRates!CG52-DataGrowthRates!CF52)</f>
        <v/>
      </c>
      <c r="CH52" s="146" t="str">
        <f>IF(OR(DataGrowthRates!CG52=0,DataGrowthRates!CH52=0),"",DataGrowthRates!CH52-DataGrowthRates!CG52)</f>
        <v/>
      </c>
    </row>
    <row r="53" spans="1:86" x14ac:dyDescent="0.3">
      <c r="A53" s="66" t="s">
        <v>137</v>
      </c>
      <c r="B53" s="129"/>
      <c r="C53" s="129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3.5298518115794764E-2</v>
      </c>
      <c r="AW53" s="145">
        <f>IF(OR(DataGrowthRates!AV53=0,DataGrowthRates!AW53=0),"",DataGrowthRates!AW53-DataGrowthRates!AV53)</f>
        <v>-6.7379401699625419E-3</v>
      </c>
      <c r="AX53" s="145">
        <f>IF(OR(DataGrowthRates!AW53=0,DataGrowthRates!AX53=0),"",DataGrowthRates!AX53-DataGrowthRates!AW53)</f>
        <v>-0.15672923261647043</v>
      </c>
      <c r="AY53" s="145">
        <f>IF(OR(DataGrowthRates!AX53=0,DataGrowthRates!AY53=0),"",DataGrowthRates!AY53-DataGrowthRates!AX53)</f>
        <v>7.104306345330258E-2</v>
      </c>
      <c r="AZ53" s="145">
        <f>IF(OR(DataGrowthRates!AY53=0,DataGrowthRates!AZ53=0),"",DataGrowthRates!AZ53-DataGrowthRates!AY53)</f>
        <v>0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1.9508019965996937E-3</v>
      </c>
      <c r="BC53" s="145">
        <f>IF(OR(DataGrowthRates!BB53=0,DataGrowthRates!BC53=0),"",DataGrowthRates!BC53-DataGrowthRates!BB53)</f>
        <v>0.3628114733166683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-8.9079629225125245E-2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0</v>
      </c>
      <c r="BK53" s="145">
        <f>IF(OR(DataGrowthRates!BJ53=0,DataGrowthRates!BK53=0),"",DataGrowthRates!BK53-DataGrowthRates!BJ53)</f>
        <v>-7.9767777245244531E-2</v>
      </c>
      <c r="BL53" s="145">
        <f>IF(OR(DataGrowthRates!BK53=0,DataGrowthRates!BL53=0),"",DataGrowthRates!BL53-DataGrowthRates!BK53)</f>
        <v>0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-9.8786365884180327E-3</v>
      </c>
      <c r="BO53" s="145">
        <f>IF(OR(DataGrowthRates!BN53=0,DataGrowthRates!BO53=0),"",DataGrowthRates!BO53-DataGrowthRates!BN53)</f>
        <v>-0.45000000000000284</v>
      </c>
      <c r="BP53" s="145">
        <f>IF(OR(DataGrowthRates!BO53=0,DataGrowthRates!BP53=0),"",DataGrowthRates!BP53-DataGrowthRates!BO53)</f>
        <v>-0.15000000000000568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</v>
      </c>
      <c r="BS53" s="145">
        <f>IF(OR(DataGrowthRates!BR53=0,DataGrowthRates!BS53=0),"",DataGrowthRates!BS53-DataGrowthRates!BR53)</f>
        <v>0</v>
      </c>
      <c r="BT53" s="145">
        <f>IF(OR(DataGrowthRates!BS53=0,DataGrowthRates!BT53=0),"",DataGrowthRates!BT53-DataGrowthRates!BS53)</f>
        <v>0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-2.9999999999986926E-2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0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0</v>
      </c>
      <c r="CC53" s="145">
        <f>IF(OR(DataGrowthRates!CB53=0,DataGrowthRates!CC53=0),"",DataGrowthRates!CC53-DataGrowthRates!CB53)</f>
        <v>0</v>
      </c>
      <c r="CD53" s="145">
        <f>IF(OR(DataGrowthRates!CC53=0,DataGrowthRates!CD53=0),"",DataGrowthRates!CD53-DataGrowthRates!CC53)</f>
        <v>0</v>
      </c>
      <c r="CE53" s="145">
        <f>IF(OR(DataGrowthRates!CD53=0,DataGrowthRates!CE53=0),"",DataGrowthRates!CE53-DataGrowthRates!CD53)</f>
        <v>0</v>
      </c>
      <c r="CF53" s="145" t="str">
        <f>IF(OR(DataGrowthRates!CE53=0,DataGrowthRates!CF53=0),"",DataGrowthRates!CF53-DataGrowthRates!CE53)</f>
        <v/>
      </c>
      <c r="CG53" s="145" t="str">
        <f>IF(OR(DataGrowthRates!CF53=0,DataGrowthRates!CG53=0),"",DataGrowthRates!CG53-DataGrowthRates!CF53)</f>
        <v/>
      </c>
      <c r="CH53" s="145" t="str">
        <f>IF(OR(DataGrowthRates!CG53=0,DataGrowthRates!CH53=0),"",DataGrowthRates!CH53-DataGrowthRates!CG53)</f>
        <v/>
      </c>
    </row>
    <row r="54" spans="1:86" x14ac:dyDescent="0.3">
      <c r="A54" s="5" t="s">
        <v>141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-7.3754521365348324E-2</v>
      </c>
      <c r="AX54" s="145">
        <f>IF(OR(DataGrowthRates!AW54=0,DataGrowthRates!AX54=0),"",DataGrowthRates!AX54-DataGrowthRates!AW54)</f>
        <v>-0.16398122259260006</v>
      </c>
      <c r="AY54" s="145">
        <f>IF(OR(DataGrowthRates!AX54=0,DataGrowthRates!AY54=0),"",DataGrowthRates!AY54-DataGrowthRates!AX54)</f>
        <v>-0.32930716139359717</v>
      </c>
      <c r="AZ54" s="145">
        <f>IF(OR(DataGrowthRates!AY54=0,DataGrowthRates!AZ54=0),"",DataGrowthRates!AZ54-DataGrowthRates!AY54)</f>
        <v>0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0.2517743084193782</v>
      </c>
      <c r="BC54" s="145">
        <f>IF(OR(DataGrowthRates!BB54=0,DataGrowthRates!BC54=0),"",DataGrowthRates!BC54-DataGrowthRates!BB54)</f>
        <v>0.15965168115092609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-7.5560669390704049E-2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0</v>
      </c>
      <c r="BK54" s="145">
        <f>IF(OR(DataGrowthRates!BJ54=0,DataGrowthRates!BK54=0),"",DataGrowthRates!BK54-DataGrowthRates!BJ54)</f>
        <v>0.16350122152060464</v>
      </c>
      <c r="BL54" s="145">
        <f>IF(OR(DataGrowthRates!BK54=0,DataGrowthRates!BL54=0),"",DataGrowthRates!BL54-DataGrowthRates!BK54)</f>
        <v>0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5.2785134264361488E-3</v>
      </c>
      <c r="BO54" s="145">
        <f>IF(OR(DataGrowthRates!BN54=0,DataGrowthRates!BO54=0),"",DataGrowthRates!BO54-DataGrowthRates!BN54)</f>
        <v>-0.2099999999999973</v>
      </c>
      <c r="BP54" s="145">
        <f>IF(OR(DataGrowthRates!BO54=0,DataGrowthRates!BP54=0),"",DataGrowthRates!BP54-DataGrowthRates!BO54)</f>
        <v>-6.0000000000002274E-2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</v>
      </c>
      <c r="BS54" s="145">
        <f>IF(OR(DataGrowthRates!BR54=0,DataGrowthRates!BS54=0),"",DataGrowthRates!BS54-DataGrowthRates!BR54)</f>
        <v>0</v>
      </c>
      <c r="BT54" s="145">
        <f>IF(OR(DataGrowthRates!BS54=0,DataGrowthRates!BT54=0),"",DataGrowthRates!BT54-DataGrowthRates!BS54)</f>
        <v>0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-3.0000000000001137E-2</v>
      </c>
      <c r="BX54" s="145">
        <f>IF(OR(DataGrowthRates!BW54=0,DataGrowthRates!BX54=0),"",DataGrowthRates!BX54-DataGrowthRates!BW54)</f>
        <v>3.0000000000001137E-2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0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</v>
      </c>
      <c r="CC54" s="145">
        <f>IF(OR(DataGrowthRates!CB54=0,DataGrowthRates!CC54=0),"",DataGrowthRates!CC54-DataGrowthRates!CB54)</f>
        <v>0</v>
      </c>
      <c r="CD54" s="145">
        <f>IF(OR(DataGrowthRates!CC54=0,DataGrowthRates!CD54=0),"",DataGrowthRates!CD54-DataGrowthRates!CC54)</f>
        <v>0</v>
      </c>
      <c r="CE54" s="145">
        <f>IF(OR(DataGrowthRates!CD54=0,DataGrowthRates!CE54=0),"",DataGrowthRates!CE54-DataGrowthRates!CD54)</f>
        <v>0</v>
      </c>
      <c r="CF54" s="145" t="str">
        <f>IF(OR(DataGrowthRates!CE54=0,DataGrowthRates!CF54=0),"",DataGrowthRates!CF54-DataGrowthRates!CE54)</f>
        <v/>
      </c>
      <c r="CG54" s="145" t="str">
        <f>IF(OR(DataGrowthRates!CF54=0,DataGrowthRates!CG54=0),"",DataGrowthRates!CG54-DataGrowthRates!CF54)</f>
        <v/>
      </c>
      <c r="CH54" s="145" t="str">
        <f>IF(OR(DataGrowthRates!CG54=0,DataGrowthRates!CH54=0),"",DataGrowthRates!CH54-DataGrowthRates!CG54)</f>
        <v/>
      </c>
    </row>
    <row r="55" spans="1:86" x14ac:dyDescent="0.3">
      <c r="A55" s="5" t="s">
        <v>142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-3.1448270150939095E-2</v>
      </c>
      <c r="AY55" s="145">
        <f>IF(OR(DataGrowthRates!AX55=0,DataGrowthRates!AY55=0),"",DataGrowthRates!AY55-DataGrowthRates!AX55)</f>
        <v>-0.36676681376061993</v>
      </c>
      <c r="AZ55" s="145">
        <f>IF(OR(DataGrowthRates!AY55=0,DataGrowthRates!AZ55=0),"",DataGrowthRates!AZ55-DataGrowthRates!AY55)</f>
        <v>0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0.24286950698810017</v>
      </c>
      <c r="BC55" s="145">
        <f>IF(OR(DataGrowthRates!BB55=0,DataGrowthRates!BC55=0),"",DataGrowthRates!BC55-DataGrowthRates!BB55)</f>
        <v>6.7878692061562163E-2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-6.6039055770993116E-2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0.27963509594820835</v>
      </c>
      <c r="BL55" s="145">
        <f>IF(OR(DataGrowthRates!BK55=0,DataGrowthRates!BL55=0),"",DataGrowthRates!BL55-DataGrowthRates!BK55)</f>
        <v>0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-1.0588925460368159E-2</v>
      </c>
      <c r="BO55" s="145">
        <f>IF(OR(DataGrowthRates!BN55=0,DataGrowthRates!BO55=0),"",DataGrowthRates!BO55-DataGrowthRates!BN55)</f>
        <v>-8.9999999999996305E-2</v>
      </c>
      <c r="BP55" s="145">
        <f>IF(OR(DataGrowthRates!BO55=0,DataGrowthRates!BP55=0),"",DataGrowthRates!BP55-DataGrowthRates!BO55)</f>
        <v>-3.0000000000001137E-2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0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0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-9.0000000000003411E-2</v>
      </c>
      <c r="BX55" s="145">
        <f>IF(OR(DataGrowthRates!BW55=0,DataGrowthRates!BX55=0),"",DataGrowthRates!BX55-DataGrowthRates!BW55)</f>
        <v>3.0000000000001137E-2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0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</v>
      </c>
      <c r="CC55" s="145">
        <f>IF(OR(DataGrowthRates!CB55=0,DataGrowthRates!CC55=0),"",DataGrowthRates!CC55-DataGrowthRates!CB55)</f>
        <v>0</v>
      </c>
      <c r="CD55" s="145">
        <f>IF(OR(DataGrowthRates!CC55=0,DataGrowthRates!CD55=0),"",DataGrowthRates!CD55-DataGrowthRates!CC55)</f>
        <v>0</v>
      </c>
      <c r="CE55" s="145">
        <f>IF(OR(DataGrowthRates!CD55=0,DataGrowthRates!CE55=0),"",DataGrowthRates!CE55-DataGrowthRates!CD55)</f>
        <v>0</v>
      </c>
      <c r="CF55" s="145" t="str">
        <f>IF(OR(DataGrowthRates!CE55=0,DataGrowthRates!CF55=0),"",DataGrowthRates!CF55-DataGrowthRates!CE55)</f>
        <v/>
      </c>
      <c r="CG55" s="145" t="str">
        <f>IF(OR(DataGrowthRates!CF55=0,DataGrowthRates!CG55=0),"",DataGrowthRates!CG55-DataGrowthRates!CF55)</f>
        <v/>
      </c>
      <c r="CH55" s="145" t="str">
        <f>IF(OR(DataGrowthRates!CG55=0,DataGrowthRates!CH55=0),"",DataGrowthRates!CH55-DataGrowthRates!CG55)</f>
        <v/>
      </c>
    </row>
    <row r="56" spans="1:86" x14ac:dyDescent="0.3">
      <c r="A56" s="65" t="s">
        <v>143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-0.26582346835477466</v>
      </c>
      <c r="AZ56" s="146">
        <f>IF(OR(DataGrowthRates!AY56=0,DataGrowthRates!AZ56=0),"",DataGrowthRates!AZ56-DataGrowthRates!AY56)</f>
        <v>0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-0.40576648914103686</v>
      </c>
      <c r="BC56" s="146">
        <f>IF(OR(DataGrowthRates!BB56=0,DataGrowthRates!BC56=0),"",DataGrowthRates!BC56-DataGrowthRates!BB56)</f>
        <v>0.44058720632606452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-9.8483287581075274E-2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0</v>
      </c>
      <c r="BK56" s="146">
        <f>IF(OR(DataGrowthRates!BJ56=0,DataGrowthRates!BK56=0),"",DataGrowthRates!BK56-DataGrowthRates!BJ56)</f>
        <v>-7.4846881257286668E-2</v>
      </c>
      <c r="BL56" s="146">
        <f>IF(OR(DataGrowthRates!BK56=0,DataGrowthRates!BL56=0),"",DataGrowthRates!BL56-DataGrowthRates!BK56)</f>
        <v>0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-3.0479109719614428E-2</v>
      </c>
      <c r="BO56" s="146">
        <f>IF(OR(DataGrowthRates!BN56=0,DataGrowthRates!BO56=0),"",DataGrowthRates!BO56-DataGrowthRates!BN56)</f>
        <v>-0.35999999999999943</v>
      </c>
      <c r="BP56" s="146">
        <f>IF(OR(DataGrowthRates!BO56=0,DataGrowthRates!BP56=0),"",DataGrowthRates!BP56-DataGrowthRates!BO56)</f>
        <v>-0.11999999999999744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0</v>
      </c>
      <c r="BS56" s="146">
        <f>IF(OR(DataGrowthRates!BR56=0,DataGrowthRates!BS56=0),"",DataGrowthRates!BS56-DataGrowthRates!BR56)</f>
        <v>0</v>
      </c>
      <c r="BT56" s="146">
        <f>IF(OR(DataGrowthRates!BS56=0,DataGrowthRates!BT56=0),"",DataGrowthRates!BT56-DataGrowthRates!BS56)</f>
        <v>0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-3.0000000000001137E-2</v>
      </c>
      <c r="BX56" s="146">
        <f>IF(OR(DataGrowthRates!BW56=0,DataGrowthRates!BX56=0),"",DataGrowthRates!BX56-DataGrowthRates!BW56)</f>
        <v>0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0</v>
      </c>
      <c r="CC56" s="146">
        <f>IF(OR(DataGrowthRates!CB56=0,DataGrowthRates!CC56=0),"",DataGrowthRates!CC56-DataGrowthRates!CB56)</f>
        <v>0</v>
      </c>
      <c r="CD56" s="146">
        <f>IF(OR(DataGrowthRates!CC56=0,DataGrowthRates!CD56=0),"",DataGrowthRates!CD56-DataGrowthRates!CC56)</f>
        <v>0</v>
      </c>
      <c r="CE56" s="146">
        <f>IF(OR(DataGrowthRates!CD56=0,DataGrowthRates!CE56=0),"",DataGrowthRates!CE56-DataGrowthRates!CD56)</f>
        <v>0</v>
      </c>
      <c r="CF56" s="146" t="str">
        <f>IF(OR(DataGrowthRates!CE56=0,DataGrowthRates!CF56=0),"",DataGrowthRates!CF56-DataGrowthRates!CE56)</f>
        <v/>
      </c>
      <c r="CG56" s="146" t="str">
        <f>IF(OR(DataGrowthRates!CF56=0,DataGrowthRates!CG56=0),"",DataGrowthRates!CG56-DataGrowthRates!CF56)</f>
        <v/>
      </c>
      <c r="CH56" s="146" t="str">
        <f>IF(OR(DataGrowthRates!CG56=0,DataGrowthRates!CH56=0),"",DataGrowthRates!CH56-DataGrowthRates!CG56)</f>
        <v/>
      </c>
    </row>
    <row r="57" spans="1:86" x14ac:dyDescent="0.3">
      <c r="A57" s="66" t="s">
        <v>145</v>
      </c>
      <c r="B57" s="129"/>
      <c r="C57" s="129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5.9949945551053929E-2</v>
      </c>
      <c r="BA57" s="145">
        <f>IF(OR(DataGrowthRates!AZ57=0,DataGrowthRates!BA57=0),"",DataGrowthRates!BA57-DataGrowthRates!AZ57)</f>
        <v>0.16106364750130808</v>
      </c>
      <c r="BB57" s="145">
        <f>IF(OR(DataGrowthRates!BA57=0,DataGrowthRates!BB57=0),"",DataGrowthRates!BB57-DataGrowthRates!BA57)</f>
        <v>-9.9988677063549858E-2</v>
      </c>
      <c r="BC57" s="145">
        <f>IF(OR(DataGrowthRates!BB57=0,DataGrowthRates!BC57=0),"",DataGrowthRates!BC57-DataGrowthRates!BB57)</f>
        <v>0.53726825323268201</v>
      </c>
      <c r="BD57" s="145">
        <f>IF(OR(DataGrowthRates!BC57=0,DataGrowthRates!BD57=0),"",DataGrowthRates!BD57-DataGrowthRates!BC57)</f>
        <v>-7.2215935840134193E-3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-5.5567235413178651E-4</v>
      </c>
      <c r="BG57" s="145">
        <f>IF(OR(DataGrowthRates!BF57=0,DataGrowthRates!BG57=0),"",DataGrowthRates!BG57-DataGrowthRates!BF57)</f>
        <v>-0.41936314681639431</v>
      </c>
      <c r="BH57" s="145">
        <f>IF(OR(DataGrowthRates!BG57=0,DataGrowthRates!BH57=0),"",DataGrowthRates!BH57-DataGrowthRates!BG57)</f>
        <v>0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-0.14168662543439581</v>
      </c>
      <c r="BL57" s="145">
        <f>IF(OR(DataGrowthRates!BK57=0,DataGrowthRates!BL57=0),"",DataGrowthRates!BL57-DataGrowthRates!BK57)</f>
        <v>0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1.7919753530534877E-2</v>
      </c>
      <c r="BO57" s="145">
        <f>IF(OR(DataGrowthRates!BN57=0,DataGrowthRates!BO57=0),"",DataGrowthRates!BO57-DataGrowthRates!BN57)</f>
        <v>-0.39000000000000057</v>
      </c>
      <c r="BP57" s="145">
        <f>IF(OR(DataGrowthRates!BO57=0,DataGrowthRates!BP57=0),"",DataGrowthRates!BP57-DataGrowthRates!BO57)</f>
        <v>-0.14999999999999858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</v>
      </c>
      <c r="BS57" s="145">
        <f>IF(OR(DataGrowthRates!BR57=0,DataGrowthRates!BS57=0),"",DataGrowthRates!BS57-DataGrowthRates!BR57)</f>
        <v>0</v>
      </c>
      <c r="BT57" s="145">
        <f>IF(OR(DataGrowthRates!BS57=0,DataGrowthRates!BT57=0),"",DataGrowthRates!BT57-DataGrowthRates!BS57)</f>
        <v>0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0.21000000000000085</v>
      </c>
      <c r="BX57" s="145">
        <f>IF(OR(DataGrowthRates!BW57=0,DataGrowthRates!BX57=0),"",DataGrowthRates!BX57-DataGrowthRates!BW57)</f>
        <v>0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0</v>
      </c>
      <c r="CC57" s="145">
        <f>IF(OR(DataGrowthRates!CB57=0,DataGrowthRates!CC57=0),"",DataGrowthRates!CC57-DataGrowthRates!CB57)</f>
        <v>0</v>
      </c>
      <c r="CD57" s="145">
        <f>IF(OR(DataGrowthRates!CC57=0,DataGrowthRates!CD57=0),"",DataGrowthRates!CD57-DataGrowthRates!CC57)</f>
        <v>0</v>
      </c>
      <c r="CE57" s="145">
        <f>IF(OR(DataGrowthRates!CD57=0,DataGrowthRates!CE57=0),"",DataGrowthRates!CE57-DataGrowthRates!CD57)</f>
        <v>0</v>
      </c>
      <c r="CF57" s="145" t="str">
        <f>IF(OR(DataGrowthRates!CE57=0,DataGrowthRates!CF57=0),"",DataGrowthRates!CF57-DataGrowthRates!CE57)</f>
        <v/>
      </c>
      <c r="CG57" s="145" t="str">
        <f>IF(OR(DataGrowthRates!CF57=0,DataGrowthRates!CG57=0),"",DataGrowthRates!CG57-DataGrowthRates!CF57)</f>
        <v/>
      </c>
      <c r="CH57" s="145" t="str">
        <f>IF(OR(DataGrowthRates!CG57=0,DataGrowthRates!CH57=0),"",DataGrowthRates!CH57-DataGrowthRates!CG57)</f>
        <v/>
      </c>
    </row>
    <row r="58" spans="1:86" x14ac:dyDescent="0.3">
      <c r="A58" s="5" t="s">
        <v>146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0.27023791739586756</v>
      </c>
      <c r="BB58" s="145">
        <f>IF(OR(DataGrowthRates!BA58=0,DataGrowthRates!BB58=0),"",DataGrowthRates!BB58-DataGrowthRates!BA58)</f>
        <v>0.19110243268094962</v>
      </c>
      <c r="BC58" s="145">
        <f>IF(OR(DataGrowthRates!BB58=0,DataGrowthRates!BC58=0),"",DataGrowthRates!BC58-DataGrowthRates!BB58)</f>
        <v>0.17039402675301574</v>
      </c>
      <c r="BD58" s="145">
        <f>IF(OR(DataGrowthRates!BC58=0,DataGrowthRates!BD58=0),"",DataGrowthRates!BD58-DataGrowthRates!BC58)</f>
        <v>-1.4665538667628653E-3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8.2998477638156487E-3</v>
      </c>
      <c r="BG58" s="145">
        <f>IF(OR(DataGrowthRates!BF58=0,DataGrowthRates!BG58=0),"",DataGrowthRates!BG58-DataGrowthRates!BF58)</f>
        <v>-2.3179682678367897E-2</v>
      </c>
      <c r="BH58" s="145">
        <f>IF(OR(DataGrowthRates!BG58=0,DataGrowthRates!BH58=0),"",DataGrowthRates!BH58-DataGrowthRates!BG58)</f>
        <v>0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-9.5579865407557918E-4</v>
      </c>
      <c r="BL58" s="145">
        <f>IF(OR(DataGrowthRates!BK58=0,DataGrowthRates!BL58=0),"",DataGrowthRates!BL58-DataGrowthRates!BK58)</f>
        <v>0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-4.882886417377108E-3</v>
      </c>
      <c r="BO58" s="145">
        <f>IF(OR(DataGrowthRates!BN58=0,DataGrowthRates!BO58=0),"",DataGrowthRates!BO58-DataGrowthRates!BN58)</f>
        <v>-3.0000000000001137E-2</v>
      </c>
      <c r="BP58" s="145">
        <f>IF(OR(DataGrowthRates!BO58=0,DataGrowthRates!BP58=0),"",DataGrowthRates!BP58-DataGrowthRates!BO58)</f>
        <v>-6.0000000000002274E-2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0</v>
      </c>
      <c r="BS58" s="145">
        <f>IF(OR(DataGrowthRates!BR58=0,DataGrowthRates!BS58=0),"",DataGrowthRates!BS58-DataGrowthRates!BR58)</f>
        <v>0</v>
      </c>
      <c r="BT58" s="145">
        <f>IF(OR(DataGrowthRates!BS58=0,DataGrowthRates!BT58=0),"",DataGrowthRates!BT58-DataGrowthRates!BS58)</f>
        <v>0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-0.14999999999999858</v>
      </c>
      <c r="BX58" s="145">
        <f>IF(OR(DataGrowthRates!BW58=0,DataGrowthRates!BX58=0),"",DataGrowthRates!BX58-DataGrowthRates!BW58)</f>
        <v>0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0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0</v>
      </c>
      <c r="CC58" s="145">
        <f>IF(OR(DataGrowthRates!CB58=0,DataGrowthRates!CC58=0),"",DataGrowthRates!CC58-DataGrowthRates!CB58)</f>
        <v>0</v>
      </c>
      <c r="CD58" s="145">
        <f>IF(OR(DataGrowthRates!CC58=0,DataGrowthRates!CD58=0),"",DataGrowthRates!CD58-DataGrowthRates!CC58)</f>
        <v>0</v>
      </c>
      <c r="CE58" s="145">
        <f>IF(OR(DataGrowthRates!CD58=0,DataGrowthRates!CE58=0),"",DataGrowthRates!CE58-DataGrowthRates!CD58)</f>
        <v>0</v>
      </c>
      <c r="CF58" s="145" t="str">
        <f>IF(OR(DataGrowthRates!CE58=0,DataGrowthRates!CF58=0),"",DataGrowthRates!CF58-DataGrowthRates!CE58)</f>
        <v/>
      </c>
      <c r="CG58" s="145" t="str">
        <f>IF(OR(DataGrowthRates!CF58=0,DataGrowthRates!CG58=0),"",DataGrowthRates!CG58-DataGrowthRates!CF58)</f>
        <v/>
      </c>
      <c r="CH58" s="145" t="str">
        <f>IF(OR(DataGrowthRates!CG58=0,DataGrowthRates!CH58=0),"",DataGrowthRates!CH58-DataGrowthRates!CG58)</f>
        <v/>
      </c>
    </row>
    <row r="59" spans="1:86" x14ac:dyDescent="0.3">
      <c r="A59" s="5" t="s">
        <v>147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0.14354455620829398</v>
      </c>
      <c r="BC59" s="145">
        <f>IF(OR(DataGrowthRates!BB59=0,DataGrowthRates!BC59=0),"",DataGrowthRates!BC59-DataGrowthRates!BB59)</f>
        <v>0.21411155113413116</v>
      </c>
      <c r="BD59" s="145">
        <f>IF(OR(DataGrowthRates!BC59=0,DataGrowthRates!BD59=0),"",DataGrowthRates!BD59-DataGrowthRates!BC59)</f>
        <v>-2.067601164867483E-3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-5.3801938440862784E-3</v>
      </c>
      <c r="BG59" s="145">
        <f>IF(OR(DataGrowthRates!BF59=0,DataGrowthRates!BG59=0),"",DataGrowthRates!BG59-DataGrowthRates!BF59)</f>
        <v>-0.14533215563006152</v>
      </c>
      <c r="BH59" s="145">
        <f>IF(OR(DataGrowthRates!BG59=0,DataGrowthRates!BH59=0),"",DataGrowthRates!BH59-DataGrowthRates!BG59)</f>
        <v>0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0</v>
      </c>
      <c r="BK59" s="145">
        <f>IF(OR(DataGrowthRates!BJ59=0,DataGrowthRates!BK59=0),"",DataGrowthRates!BK59-DataGrowthRates!BJ59)</f>
        <v>0.18980661790149256</v>
      </c>
      <c r="BL59" s="145">
        <f>IF(OR(DataGrowthRates!BK59=0,DataGrowthRates!BL59=0),"",DataGrowthRates!BL59-DataGrowthRates!BK59)</f>
        <v>0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-7.7979417413267527E-3</v>
      </c>
      <c r="BO59" s="145">
        <f>IF(OR(DataGrowthRates!BN59=0,DataGrowthRates!BO59=0),"",DataGrowthRates!BO59-DataGrowthRates!BN59)</f>
        <v>-0.26999999999999957</v>
      </c>
      <c r="BP59" s="145">
        <f>IF(OR(DataGrowthRates!BO59=0,DataGrowthRates!BP59=0),"",DataGrowthRates!BP59-DataGrowthRates!BO59)</f>
        <v>-3.0000000000001137E-2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0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0</v>
      </c>
      <c r="BX59" s="145">
        <f>IF(OR(DataGrowthRates!BW59=0,DataGrowthRates!BX59=0),"",DataGrowthRates!BX59-DataGrowthRates!BW59)</f>
        <v>-2.9999999999997584E-2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0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0</v>
      </c>
      <c r="CC59" s="145">
        <f>IF(OR(DataGrowthRates!CB59=0,DataGrowthRates!CC59=0),"",DataGrowthRates!CC59-DataGrowthRates!CB59)</f>
        <v>0</v>
      </c>
      <c r="CD59" s="145">
        <f>IF(OR(DataGrowthRates!CC59=0,DataGrowthRates!CD59=0),"",DataGrowthRates!CD59-DataGrowthRates!CC59)</f>
        <v>0</v>
      </c>
      <c r="CE59" s="145">
        <f>IF(OR(DataGrowthRates!CD59=0,DataGrowthRates!CE59=0),"",DataGrowthRates!CE59-DataGrowthRates!CD59)</f>
        <v>0</v>
      </c>
      <c r="CF59" s="145" t="str">
        <f>IF(OR(DataGrowthRates!CE59=0,DataGrowthRates!CF59=0),"",DataGrowthRates!CF59-DataGrowthRates!CE59)</f>
        <v/>
      </c>
      <c r="CG59" s="145" t="str">
        <f>IF(OR(DataGrowthRates!CF59=0,DataGrowthRates!CG59=0),"",DataGrowthRates!CG59-DataGrowthRates!CF59)</f>
        <v/>
      </c>
      <c r="CH59" s="145" t="str">
        <f>IF(OR(DataGrowthRates!CG59=0,DataGrowthRates!CH59=0),"",DataGrowthRates!CH59-DataGrowthRates!CG59)</f>
        <v/>
      </c>
    </row>
    <row r="60" spans="1:86" x14ac:dyDescent="0.3">
      <c r="A60" s="65" t="s">
        <v>148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3.9535713065376399E-2</v>
      </c>
      <c r="BD60" s="146">
        <f>IF(OR(DataGrowthRates!BC60=0,DataGrowthRates!BD60=0),"",DataGrowthRates!BD60-DataGrowthRates!BC60)</f>
        <v>1.0755215230567217E-2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0.14837270228285604</v>
      </c>
      <c r="BG60" s="146">
        <f>IF(OR(DataGrowthRates!BF60=0,DataGrowthRates!BG60=0),"",DataGrowthRates!BG60-DataGrowthRates!BF60)</f>
        <v>5.6110511709981381E-2</v>
      </c>
      <c r="BH60" s="146">
        <f>IF(OR(DataGrowthRates!BG60=0,DataGrowthRates!BH60=0),"",DataGrowthRates!BH60-DataGrowthRates!BG60)</f>
        <v>0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0.19036336322256631</v>
      </c>
      <c r="BL60" s="146">
        <f>IF(OR(DataGrowthRates!BK60=0,DataGrowthRates!BL60=0),"",DataGrowthRates!BL60-DataGrowthRates!BK60)</f>
        <v>0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-6.6925920773854841E-3</v>
      </c>
      <c r="BO60" s="146">
        <f>IF(OR(DataGrowthRates!BN60=0,DataGrowthRates!BO60=0),"",DataGrowthRates!BO60-DataGrowthRates!BN60)</f>
        <v>-0.30000000000000426</v>
      </c>
      <c r="BP60" s="146">
        <f>IF(OR(DataGrowthRates!BO60=0,DataGrowthRates!BP60=0),"",DataGrowthRates!BP60-DataGrowthRates!BO60)</f>
        <v>-0.15000000000000568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</v>
      </c>
      <c r="BS60" s="146">
        <f>IF(OR(DataGrowthRates!BR60=0,DataGrowthRates!BS60=0),"",DataGrowthRates!BS60-DataGrowthRates!BR60)</f>
        <v>0</v>
      </c>
      <c r="BT60" s="146">
        <f>IF(OR(DataGrowthRates!BS60=0,DataGrowthRates!BT60=0),"",DataGrowthRates!BT60-DataGrowthRates!BS60)</f>
        <v>0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-0.11999999999999744</v>
      </c>
      <c r="BX60" s="146">
        <f>IF(OR(DataGrowthRates!BW60=0,DataGrowthRates!BX60=0),"",DataGrowthRates!BX60-DataGrowthRates!BW60)</f>
        <v>3.000000000000469E-2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0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0</v>
      </c>
      <c r="CC60" s="146">
        <f>IF(OR(DataGrowthRates!CB60=0,DataGrowthRates!CC60=0),"",DataGrowthRates!CC60-DataGrowthRates!CB60)</f>
        <v>0</v>
      </c>
      <c r="CD60" s="146">
        <f>IF(OR(DataGrowthRates!CC60=0,DataGrowthRates!CD60=0),"",DataGrowthRates!CD60-DataGrowthRates!CC60)</f>
        <v>0</v>
      </c>
      <c r="CE60" s="146">
        <f>IF(OR(DataGrowthRates!CD60=0,DataGrowthRates!CE60=0),"",DataGrowthRates!CE60-DataGrowthRates!CD60)</f>
        <v>0</v>
      </c>
      <c r="CF60" s="146" t="str">
        <f>IF(OR(DataGrowthRates!CE60=0,DataGrowthRates!CF60=0),"",DataGrowthRates!CF60-DataGrowthRates!CE60)</f>
        <v/>
      </c>
      <c r="CG60" s="146" t="str">
        <f>IF(OR(DataGrowthRates!CF60=0,DataGrowthRates!CG60=0),"",DataGrowthRates!CG60-DataGrowthRates!CF60)</f>
        <v/>
      </c>
      <c r="CH60" s="146" t="str">
        <f>IF(OR(DataGrowthRates!CG60=0,DataGrowthRates!CH60=0),"",DataGrowthRates!CH60-DataGrowthRates!CG60)</f>
        <v/>
      </c>
    </row>
    <row r="61" spans="1:86" x14ac:dyDescent="0.3">
      <c r="A61" s="66" t="s">
        <v>149</v>
      </c>
      <c r="B61" s="129"/>
      <c r="C61" s="129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5.2999089674941047E-3</v>
      </c>
      <c r="BE61" s="145">
        <f>IF(OR(DataGrowthRates!BD61=0,DataGrowthRates!BE61=0),"",DataGrowthRates!BE61-DataGrowthRates!BD61)</f>
        <v>3.8279872531177261E-3</v>
      </c>
      <c r="BF61" s="145">
        <f>IF(OR(DataGrowthRates!BE61=0,DataGrowthRates!BF61=0),"",DataGrowthRates!BF61-DataGrowthRates!BE61)</f>
        <v>0.44690164087730722</v>
      </c>
      <c r="BG61" s="145">
        <f>IF(OR(DataGrowthRates!BF61=0,DataGrowthRates!BG61=0),"",DataGrowthRates!BG61-DataGrowthRates!BF61)</f>
        <v>-0.31091040608977494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</v>
      </c>
      <c r="BK61" s="145">
        <f>IF(OR(DataGrowthRates!BJ61=0,DataGrowthRates!BK61=0),"",DataGrowthRates!BK61-DataGrowthRates!BJ61)</f>
        <v>0.17267155251777666</v>
      </c>
      <c r="BL61" s="145">
        <f>IF(OR(DataGrowthRates!BK61=0,DataGrowthRates!BL61=0),"",DataGrowthRates!BL61-DataGrowthRates!BK61)</f>
        <v>0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-9.8366673256577997E-3</v>
      </c>
      <c r="BO61" s="145">
        <f>IF(OR(DataGrowthRates!BN61=0,DataGrowthRates!BO61=0),"",DataGrowthRates!BO61-DataGrowthRates!BN61)</f>
        <v>-0.31000000000000227</v>
      </c>
      <c r="BP61" s="145">
        <f>IF(OR(DataGrowthRates!BO61=0,DataGrowthRates!BP61=0),"",DataGrowthRates!BP61-DataGrowthRates!BO61)</f>
        <v>-0.21000000000000085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0</v>
      </c>
      <c r="BS61" s="145">
        <f>IF(OR(DataGrowthRates!BR61=0,DataGrowthRates!BS61=0),"",DataGrowthRates!BS61-DataGrowthRates!BR61)</f>
        <v>0</v>
      </c>
      <c r="BT61" s="145">
        <f>IF(OR(DataGrowthRates!BS61=0,DataGrowthRates!BT61=0),"",DataGrowthRates!BT61-DataGrowthRates!BS61)</f>
        <v>0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0.21000000000000085</v>
      </c>
      <c r="BX61" s="145">
        <f>IF(OR(DataGrowthRates!BW61=0,DataGrowthRates!BX61=0),"",DataGrowthRates!BX61-DataGrowthRates!BW61)</f>
        <v>0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0</v>
      </c>
      <c r="CC61" s="145">
        <f>IF(OR(DataGrowthRates!CB61=0,DataGrowthRates!CC61=0),"",DataGrowthRates!CC61-DataGrowthRates!CB61)</f>
        <v>0</v>
      </c>
      <c r="CD61" s="145">
        <f>IF(OR(DataGrowthRates!CC61=0,DataGrowthRates!CD61=0),"",DataGrowthRates!CD61-DataGrowthRates!CC61)</f>
        <v>0</v>
      </c>
      <c r="CE61" s="145">
        <f>IF(OR(DataGrowthRates!CD61=0,DataGrowthRates!CE61=0),"",DataGrowthRates!CE61-DataGrowthRates!CD61)</f>
        <v>0</v>
      </c>
      <c r="CF61" s="145" t="str">
        <f>IF(OR(DataGrowthRates!CE61=0,DataGrowthRates!CF61=0),"",DataGrowthRates!CF61-DataGrowthRates!CE61)</f>
        <v/>
      </c>
      <c r="CG61" s="145" t="str">
        <f>IF(OR(DataGrowthRates!CF61=0,DataGrowthRates!CG61=0),"",DataGrowthRates!CG61-DataGrowthRates!CF61)</f>
        <v/>
      </c>
      <c r="CH61" s="145" t="str">
        <f>IF(OR(DataGrowthRates!CG61=0,DataGrowthRates!CH61=0),"",DataGrowthRates!CH61-DataGrowthRates!CG61)</f>
        <v/>
      </c>
    </row>
    <row r="62" spans="1:86" x14ac:dyDescent="0.3">
      <c r="A62" s="5" t="s">
        <v>150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0.10918858510650509</v>
      </c>
      <c r="BF62" s="145">
        <f>IF(OR(DataGrowthRates!BE62=0,DataGrowthRates!BF62=0),"",DataGrowthRates!BF62-DataGrowthRates!BE62)</f>
        <v>0.97953914123834807</v>
      </c>
      <c r="BG62" s="145">
        <f>IF(OR(DataGrowthRates!BF62=0,DataGrowthRates!BG62=0),"",DataGrowthRates!BG62-DataGrowthRates!BF62)</f>
        <v>-0.29964959990650186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0</v>
      </c>
      <c r="BK62" s="145">
        <f>IF(OR(DataGrowthRates!BJ62=0,DataGrowthRates!BK62=0),"",DataGrowthRates!BK62-DataGrowthRates!BJ62)</f>
        <v>0.14479325499117834</v>
      </c>
      <c r="BL62" s="145">
        <f>IF(OR(DataGrowthRates!BK62=0,DataGrowthRates!BL62=0),"",DataGrowthRates!BL62-DataGrowthRates!BK62)</f>
        <v>0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-3.5134238904959147E-3</v>
      </c>
      <c r="BO62" s="145">
        <f>IF(OR(DataGrowthRates!BN62=0,DataGrowthRates!BO62=0),"",DataGrowthRates!BO62-DataGrowthRates!BN62)</f>
        <v>0.53999999999999915</v>
      </c>
      <c r="BP62" s="145">
        <f>IF(OR(DataGrowthRates!BO62=0,DataGrowthRates!BP62=0),"",DataGrowthRates!BP62-DataGrowthRates!BO62)</f>
        <v>-6.0000000000002274E-2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0</v>
      </c>
      <c r="BS62" s="145">
        <f>IF(OR(DataGrowthRates!BR62=0,DataGrowthRates!BS62=0),"",DataGrowthRates!BS62-DataGrowthRates!BR62)</f>
        <v>0</v>
      </c>
      <c r="BT62" s="145">
        <f>IF(OR(DataGrowthRates!BS62=0,DataGrowthRates!BT62=0),"",DataGrowthRates!BT62-DataGrowthRates!BS62)</f>
        <v>0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-0.14999999999999147</v>
      </c>
      <c r="BX62" s="145">
        <f>IF(OR(DataGrowthRates!BW62=0,DataGrowthRates!BX62=0),"",DataGrowthRates!BX62-DataGrowthRates!BW62)</f>
        <v>0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0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</v>
      </c>
      <c r="CC62" s="145">
        <f>IF(OR(DataGrowthRates!CB62=0,DataGrowthRates!CC62=0),"",DataGrowthRates!CC62-DataGrowthRates!CB62)</f>
        <v>0</v>
      </c>
      <c r="CD62" s="145">
        <f>IF(OR(DataGrowthRates!CC62=0,DataGrowthRates!CD62=0),"",DataGrowthRates!CD62-DataGrowthRates!CC62)</f>
        <v>0</v>
      </c>
      <c r="CE62" s="145">
        <f>IF(OR(DataGrowthRates!CD62=0,DataGrowthRates!CE62=0),"",DataGrowthRates!CE62-DataGrowthRates!CD62)</f>
        <v>0</v>
      </c>
      <c r="CF62" s="145" t="str">
        <f>IF(OR(DataGrowthRates!CE62=0,DataGrowthRates!CF62=0),"",DataGrowthRates!CF62-DataGrowthRates!CE62)</f>
        <v/>
      </c>
      <c r="CG62" s="145" t="str">
        <f>IF(OR(DataGrowthRates!CF62=0,DataGrowthRates!CG62=0),"",DataGrowthRates!CG62-DataGrowthRates!CF62)</f>
        <v/>
      </c>
      <c r="CH62" s="145" t="str">
        <f>IF(OR(DataGrowthRates!CG62=0,DataGrowthRates!CH62=0),"",DataGrowthRates!CH62-DataGrowthRates!CG62)</f>
        <v/>
      </c>
    </row>
    <row r="63" spans="1:86" x14ac:dyDescent="0.3">
      <c r="A63" s="5" t="s">
        <v>151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1.3267007278704099</v>
      </c>
      <c r="BG63" s="145">
        <f>IF(OR(DataGrowthRates!BF63=0,DataGrowthRates!BG63=0),"",DataGrowthRates!BG63-DataGrowthRates!BF63)</f>
        <v>1.0159118603283446E-3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</v>
      </c>
      <c r="BK63" s="145">
        <f>IF(OR(DataGrowthRates!BJ63=0,DataGrowthRates!BK63=0),"",DataGrowthRates!BK63-DataGrowthRates!BJ63)</f>
        <v>0.2291260377179043</v>
      </c>
      <c r="BL63" s="145">
        <f>IF(OR(DataGrowthRates!BK63=0,DataGrowthRates!BL63=0),"",DataGrowthRates!BL63-DataGrowthRates!BK63)</f>
        <v>0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3.068404299033034E-2</v>
      </c>
      <c r="BO63" s="145">
        <f>IF(OR(DataGrowthRates!BN63=0,DataGrowthRates!BO63=0),"",DataGrowthRates!BO63-DataGrowthRates!BN63)</f>
        <v>-0.88999999999998991</v>
      </c>
      <c r="BP63" s="145">
        <f>IF(OR(DataGrowthRates!BO63=0,DataGrowthRates!BP63=0),"",DataGrowthRates!BP63-DataGrowthRates!BO63)</f>
        <v>-3.000000000000469E-2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0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-0.14999999999999858</v>
      </c>
      <c r="BX63" s="145">
        <f>IF(OR(DataGrowthRates!BW63=0,DataGrowthRates!BX63=0),"",DataGrowthRates!BX63-DataGrowthRates!BW63)</f>
        <v>0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</v>
      </c>
      <c r="CC63" s="145">
        <f>IF(OR(DataGrowthRates!CB63=0,DataGrowthRates!CC63=0),"",DataGrowthRates!CC63-DataGrowthRates!CB63)</f>
        <v>0</v>
      </c>
      <c r="CD63" s="145">
        <f>IF(OR(DataGrowthRates!CC63=0,DataGrowthRates!CD63=0),"",DataGrowthRates!CD63-DataGrowthRates!CC63)</f>
        <v>0</v>
      </c>
      <c r="CE63" s="145">
        <f>IF(OR(DataGrowthRates!CD63=0,DataGrowthRates!CE63=0),"",DataGrowthRates!CE63-DataGrowthRates!CD63)</f>
        <v>0</v>
      </c>
      <c r="CF63" s="145" t="str">
        <f>IF(OR(DataGrowthRates!CE63=0,DataGrowthRates!CF63=0),"",DataGrowthRates!CF63-DataGrowthRates!CE63)</f>
        <v/>
      </c>
      <c r="CG63" s="145" t="str">
        <f>IF(OR(DataGrowthRates!CF63=0,DataGrowthRates!CG63=0),"",DataGrowthRates!CG63-DataGrowthRates!CF63)</f>
        <v/>
      </c>
      <c r="CH63" s="145" t="str">
        <f>IF(OR(DataGrowthRates!CG63=0,DataGrowthRates!CH63=0),"",DataGrowthRates!CH63-DataGrowthRates!CG63)</f>
        <v/>
      </c>
    </row>
    <row r="64" spans="1:86" x14ac:dyDescent="0.3">
      <c r="A64" s="65" t="s">
        <v>152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-0.9375360150297567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</v>
      </c>
      <c r="BK64" s="146">
        <f>IF(OR(DataGrowthRates!BJ64=0,DataGrowthRates!BK64=0),"",DataGrowthRates!BK64-DataGrowthRates!BJ64)</f>
        <v>-9.4504399621172297E-2</v>
      </c>
      <c r="BL64" s="146">
        <f>IF(OR(DataGrowthRates!BK64=0,DataGrowthRates!BL64=0),"",DataGrowthRates!BL64-DataGrowthRates!BK64)</f>
        <v>0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6.9204790398138982E-2</v>
      </c>
      <c r="BO64" s="146">
        <f>IF(OR(DataGrowthRates!BN64=0,DataGrowthRates!BO64=0),"",DataGrowthRates!BO64-DataGrowthRates!BN64)</f>
        <v>-0.14999999999999858</v>
      </c>
      <c r="BP64" s="146">
        <f>IF(OR(DataGrowthRates!BO64=0,DataGrowthRates!BP64=0),"",DataGrowthRates!BP64-DataGrowthRates!BO64)</f>
        <v>-0.11999999999999744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</v>
      </c>
      <c r="BS64" s="146">
        <f>IF(OR(DataGrowthRates!BR64=0,DataGrowthRates!BS64=0),"",DataGrowthRates!BS64-DataGrowthRates!BR64)</f>
        <v>0</v>
      </c>
      <c r="BT64" s="146">
        <f>IF(OR(DataGrowthRates!BS64=0,DataGrowthRates!BT64=0),"",DataGrowthRates!BT64-DataGrowthRates!BS64)</f>
        <v>0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-6.0000000000002274E-2</v>
      </c>
      <c r="BX64" s="146">
        <f>IF(OR(DataGrowthRates!BW64=0,DataGrowthRates!BX64=0),"",DataGrowthRates!BX64-DataGrowthRates!BW64)</f>
        <v>0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0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0</v>
      </c>
      <c r="CC64" s="146">
        <f>IF(OR(DataGrowthRates!CB64=0,DataGrowthRates!CC64=0),"",DataGrowthRates!CC64-DataGrowthRates!CB64)</f>
        <v>0</v>
      </c>
      <c r="CD64" s="146">
        <f>IF(OR(DataGrowthRates!CC64=0,DataGrowthRates!CD64=0),"",DataGrowthRates!CD64-DataGrowthRates!CC64)</f>
        <v>0</v>
      </c>
      <c r="CE64" s="146">
        <f>IF(OR(DataGrowthRates!CD64=0,DataGrowthRates!CE64=0),"",DataGrowthRates!CE64-DataGrowthRates!CD64)</f>
        <v>0</v>
      </c>
      <c r="CF64" s="146" t="str">
        <f>IF(OR(DataGrowthRates!CE64=0,DataGrowthRates!CF64=0),"",DataGrowthRates!CF64-DataGrowthRates!CE64)</f>
        <v/>
      </c>
      <c r="CG64" s="146" t="str">
        <f>IF(OR(DataGrowthRates!CF64=0,DataGrowthRates!CG64=0),"",DataGrowthRates!CG64-DataGrowthRates!CF64)</f>
        <v/>
      </c>
      <c r="CH64" s="146" t="str">
        <f>IF(OR(DataGrowthRates!CG64=0,DataGrowthRates!CH64=0),"",DataGrowthRates!CH64-DataGrowthRates!CG64)</f>
        <v/>
      </c>
    </row>
    <row r="65" spans="1:86" x14ac:dyDescent="0.3">
      <c r="A65" s="66" t="s">
        <v>153</v>
      </c>
      <c r="B65" s="129"/>
      <c r="C65" s="129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0.11052013116454162</v>
      </c>
      <c r="BI65" s="145">
        <f>IF(OR(DataGrowthRates!BH65=0,DataGrowthRates!BI65=0),"",DataGrowthRates!BI65-DataGrowthRates!BH65)</f>
        <v>1.8464290720821452E-2</v>
      </c>
      <c r="BJ65" s="145">
        <f>IF(OR(DataGrowthRates!BI65=0,DataGrowthRates!BJ65=0),"",DataGrowthRates!BJ65-DataGrowthRates!BI65)</f>
        <v>-0.17517553744251302</v>
      </c>
      <c r="BK65" s="145">
        <f>IF(OR(DataGrowthRates!BJ65=0,DataGrowthRates!BK65=0),"",DataGrowthRates!BK65-DataGrowthRates!BJ65)</f>
        <v>0.35161327191821101</v>
      </c>
      <c r="BL65" s="145">
        <f>IF(OR(DataGrowthRates!BK65=0,DataGrowthRates!BL65=0),"",DataGrowthRates!BL65-DataGrowthRates!BK65)</f>
        <v>0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0.20885181998623636</v>
      </c>
      <c r="BO65" s="145">
        <f>IF(OR(DataGrowthRates!BN65=0,DataGrowthRates!BO65=0),"",DataGrowthRates!BO65-DataGrowthRates!BN65)</f>
        <v>-0.89000000000000057</v>
      </c>
      <c r="BP65" s="145">
        <f>IF(OR(DataGrowthRates!BO65=0,DataGrowthRates!BP65=0),"",DataGrowthRates!BP65-DataGrowthRates!BO65)</f>
        <v>-0.14999999999999858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0</v>
      </c>
      <c r="BS65" s="145">
        <f>IF(OR(DataGrowthRates!BR65=0,DataGrowthRates!BS65=0),"",DataGrowthRates!BS65-DataGrowthRates!BR65)</f>
        <v>8.9999999999996305E-2</v>
      </c>
      <c r="BT65" s="145">
        <f>IF(OR(DataGrowthRates!BS65=0,DataGrowthRates!BT65=0),"",DataGrowthRates!BT65-DataGrowthRates!BS65)</f>
        <v>0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0.12000000000000455</v>
      </c>
      <c r="BX65" s="145">
        <f>IF(OR(DataGrowthRates!BW65=0,DataGrowthRates!BX65=0),"",DataGrowthRates!BX65-DataGrowthRates!BW65)</f>
        <v>0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0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0</v>
      </c>
      <c r="CC65" s="145">
        <f>IF(OR(DataGrowthRates!CB65=0,DataGrowthRates!CC65=0),"",DataGrowthRates!CC65-DataGrowthRates!CB65)</f>
        <v>0</v>
      </c>
      <c r="CD65" s="145">
        <f>IF(OR(DataGrowthRates!CC65=0,DataGrowthRates!CD65=0),"",DataGrowthRates!CD65-DataGrowthRates!CC65)</f>
        <v>0</v>
      </c>
      <c r="CE65" s="145">
        <f>IF(OR(DataGrowthRates!CD65=0,DataGrowthRates!CE65=0),"",DataGrowthRates!CE65-DataGrowthRates!CD65)</f>
        <v>0</v>
      </c>
      <c r="CF65" s="145" t="str">
        <f>IF(OR(DataGrowthRates!CE65=0,DataGrowthRates!CF65=0),"",DataGrowthRates!CF65-DataGrowthRates!CE65)</f>
        <v/>
      </c>
      <c r="CG65" s="145" t="str">
        <f>IF(OR(DataGrowthRates!CF65=0,DataGrowthRates!CG65=0),"",DataGrowthRates!CG65-DataGrowthRates!CF65)</f>
        <v/>
      </c>
      <c r="CH65" s="145" t="str">
        <f>IF(OR(DataGrowthRates!CG65=0,DataGrowthRates!CH65=0),"",DataGrowthRates!CH65-DataGrowthRates!CG65)</f>
        <v/>
      </c>
    </row>
    <row r="66" spans="1:86" x14ac:dyDescent="0.3">
      <c r="A66" s="5" t="s">
        <v>154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-0.15477603749383206</v>
      </c>
      <c r="BJ66" s="145">
        <f>IF(OR(DataGrowthRates!BI66=0,DataGrowthRates!BJ66=0),"",DataGrowthRates!BJ66-DataGrowthRates!BI66)</f>
        <v>-2.482762703104413E-2</v>
      </c>
      <c r="BK66" s="145">
        <f>IF(OR(DataGrowthRates!BJ66=0,DataGrowthRates!BK66=0),"",DataGrowthRates!BK66-DataGrowthRates!BJ66)</f>
        <v>3.1693936527574351E-2</v>
      </c>
      <c r="BL66" s="145">
        <f>IF(OR(DataGrowthRates!BK66=0,DataGrowthRates!BL66=0),"",DataGrowthRates!BL66-DataGrowthRates!BK66)</f>
        <v>0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5.5340447147454341E-2</v>
      </c>
      <c r="BO66" s="145">
        <f>IF(OR(DataGrowthRates!BN66=0,DataGrowthRates!BO66=0),"",DataGrowthRates!BO66-DataGrowthRates!BN66)</f>
        <v>-3.000000000000469E-2</v>
      </c>
      <c r="BP66" s="145">
        <f>IF(OR(DataGrowthRates!BO66=0,DataGrowthRates!BP66=0),"",DataGrowthRates!BP66-DataGrowthRates!BO66)</f>
        <v>-8.9999999999996305E-2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0</v>
      </c>
      <c r="BS66" s="145">
        <f>IF(OR(DataGrowthRates!BR66=0,DataGrowthRates!BS66=0),"",DataGrowthRates!BS66-DataGrowthRates!BR66)</f>
        <v>-0.26999999999999602</v>
      </c>
      <c r="BT66" s="145">
        <f>IF(OR(DataGrowthRates!BS66=0,DataGrowthRates!BT66=0),"",DataGrowthRates!BT66-DataGrowthRates!BS66)</f>
        <v>0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0</v>
      </c>
      <c r="BX66" s="145">
        <f>IF(OR(DataGrowthRates!BW66=0,DataGrowthRates!BX66=0),"",DataGrowthRates!BX66-DataGrowthRates!BW66)</f>
        <v>0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0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</v>
      </c>
      <c r="CC66" s="145">
        <f>IF(OR(DataGrowthRates!CB66=0,DataGrowthRates!CC66=0),"",DataGrowthRates!CC66-DataGrowthRates!CB66)</f>
        <v>0</v>
      </c>
      <c r="CD66" s="145">
        <f>IF(OR(DataGrowthRates!CC66=0,DataGrowthRates!CD66=0),"",DataGrowthRates!CD66-DataGrowthRates!CC66)</f>
        <v>0</v>
      </c>
      <c r="CE66" s="145">
        <f>IF(OR(DataGrowthRates!CD66=0,DataGrowthRates!CE66=0),"",DataGrowthRates!CE66-DataGrowthRates!CD66)</f>
        <v>0</v>
      </c>
      <c r="CF66" s="145" t="str">
        <f>IF(OR(DataGrowthRates!CE66=0,DataGrowthRates!CF66=0),"",DataGrowthRates!CF66-DataGrowthRates!CE66)</f>
        <v/>
      </c>
      <c r="CG66" s="145" t="str">
        <f>IF(OR(DataGrowthRates!CF66=0,DataGrowthRates!CG66=0),"",DataGrowthRates!CG66-DataGrowthRates!CF66)</f>
        <v/>
      </c>
      <c r="CH66" s="145" t="str">
        <f>IF(OR(DataGrowthRates!CG66=0,DataGrowthRates!CH66=0),"",DataGrowthRates!CH66-DataGrowthRates!CG66)</f>
        <v/>
      </c>
    </row>
    <row r="67" spans="1:86" x14ac:dyDescent="0.3">
      <c r="A67" s="5" t="s">
        <v>155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0.23917741903864709</v>
      </c>
      <c r="BK67" s="145">
        <f>IF(OR(DataGrowthRates!BJ67=0,DataGrowthRates!BK67=0),"",DataGrowthRates!BK67-DataGrowthRates!BJ67)</f>
        <v>9.0099567396148217E-2</v>
      </c>
      <c r="BL67" s="145">
        <f>IF(OR(DataGrowthRates!BK67=0,DataGrowthRates!BL67=0),"",DataGrowthRates!BL67-DataGrowthRates!BK67)</f>
        <v>0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2.5369781008457437E-2</v>
      </c>
      <c r="BO67" s="145">
        <f>IF(OR(DataGrowthRates!BN67=0,DataGrowthRates!BO67=0),"",DataGrowthRates!BO67-DataGrowthRates!BN67)</f>
        <v>-0.57999999999999829</v>
      </c>
      <c r="BP67" s="145">
        <f>IF(OR(DataGrowthRates!BO67=0,DataGrowthRates!BP67=0),"",DataGrowthRates!BP67-DataGrowthRates!BO67)</f>
        <v>-2.9999999999997584E-2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</v>
      </c>
      <c r="BS67" s="145">
        <f>IF(OR(DataGrowthRates!BR67=0,DataGrowthRates!BS67=0),"",DataGrowthRates!BS67-DataGrowthRates!BR67)</f>
        <v>-7.000000000000739E-2</v>
      </c>
      <c r="BT67" s="145">
        <f>IF(OR(DataGrowthRates!BS67=0,DataGrowthRates!BT67=0),"",DataGrowthRates!BT67-DataGrowthRates!BS67)</f>
        <v>0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-8.9999999999996305E-2</v>
      </c>
      <c r="BX67" s="145">
        <f>IF(OR(DataGrowthRates!BW67=0,DataGrowthRates!BX67=0),"",DataGrowthRates!BX67-DataGrowthRates!BW67)</f>
        <v>0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0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0</v>
      </c>
      <c r="CC67" s="145">
        <f>IF(OR(DataGrowthRates!CB67=0,DataGrowthRates!CC67=0),"",DataGrowthRates!CC67-DataGrowthRates!CB67)</f>
        <v>0</v>
      </c>
      <c r="CD67" s="145">
        <f>IF(OR(DataGrowthRates!CC67=0,DataGrowthRates!CD67=0),"",DataGrowthRates!CD67-DataGrowthRates!CC67)</f>
        <v>0</v>
      </c>
      <c r="CE67" s="145">
        <f>IF(OR(DataGrowthRates!CD67=0,DataGrowthRates!CE67=0),"",DataGrowthRates!CE67-DataGrowthRates!CD67)</f>
        <v>0</v>
      </c>
      <c r="CF67" s="145" t="str">
        <f>IF(OR(DataGrowthRates!CE67=0,DataGrowthRates!CF67=0),"",DataGrowthRates!CF67-DataGrowthRates!CE67)</f>
        <v/>
      </c>
      <c r="CG67" s="145" t="str">
        <f>IF(OR(DataGrowthRates!CF67=0,DataGrowthRates!CG67=0),"",DataGrowthRates!CG67-DataGrowthRates!CF67)</f>
        <v/>
      </c>
      <c r="CH67" s="145" t="str">
        <f>IF(OR(DataGrowthRates!CG67=0,DataGrowthRates!CH67=0),"",DataGrowthRates!CH67-DataGrowthRates!CG67)</f>
        <v/>
      </c>
    </row>
    <row r="68" spans="1:86" x14ac:dyDescent="0.3">
      <c r="A68" s="65" t="s">
        <v>156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0.3883756666477467</v>
      </c>
      <c r="BL68" s="146">
        <f>IF(OR(DataGrowthRates!BK68=0,DataGrowthRates!BL68=0),"",DataGrowthRates!BL68-DataGrowthRates!BK68)</f>
        <v>0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1.0519857483188844E-3</v>
      </c>
      <c r="BO68" s="146">
        <f>IF(OR(DataGrowthRates!BN68=0,DataGrowthRates!BO68=0),"",DataGrowthRates!BO68-DataGrowthRates!BN68)</f>
        <v>-0.53000000000000114</v>
      </c>
      <c r="BP68" s="146">
        <f>IF(OR(DataGrowthRates!BO68=0,DataGrowthRates!BP68=0),"",DataGrowthRates!BP68-DataGrowthRates!BO68)</f>
        <v>-3.0000000000001137E-2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</v>
      </c>
      <c r="BS68" s="146">
        <f>IF(OR(DataGrowthRates!BR68=0,DataGrowthRates!BS68=0),"",DataGrowthRates!BS68-DataGrowthRates!BR68)</f>
        <v>-0.23000000000000398</v>
      </c>
      <c r="BT68" s="146">
        <f>IF(OR(DataGrowthRates!BS68=0,DataGrowthRates!BT68=0),"",DataGrowthRates!BT68-DataGrowthRates!BS68)</f>
        <v>0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-2.9999999999994031E-2</v>
      </c>
      <c r="BX68" s="146">
        <f>IF(OR(DataGrowthRates!BW68=0,DataGrowthRates!BX68=0),"",DataGrowthRates!BX68-DataGrowthRates!BW68)</f>
        <v>0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0</v>
      </c>
      <c r="CC68" s="146">
        <f>IF(OR(DataGrowthRates!CB68=0,DataGrowthRates!CC68=0),"",DataGrowthRates!CC68-DataGrowthRates!CB68)</f>
        <v>0</v>
      </c>
      <c r="CD68" s="146">
        <f>IF(OR(DataGrowthRates!CC68=0,DataGrowthRates!CD68=0),"",DataGrowthRates!CD68-DataGrowthRates!CC68)</f>
        <v>0</v>
      </c>
      <c r="CE68" s="146">
        <f>IF(OR(DataGrowthRates!CD68=0,DataGrowthRates!CE68=0),"",DataGrowthRates!CE68-DataGrowthRates!CD68)</f>
        <v>0</v>
      </c>
      <c r="CF68" s="146" t="str">
        <f>IF(OR(DataGrowthRates!CE68=0,DataGrowthRates!CF68=0),"",DataGrowthRates!CF68-DataGrowthRates!CE68)</f>
        <v/>
      </c>
      <c r="CG68" s="146" t="str">
        <f>IF(OR(DataGrowthRates!CF68=0,DataGrowthRates!CG68=0),"",DataGrowthRates!CG68-DataGrowthRates!CF68)</f>
        <v/>
      </c>
      <c r="CH68" s="146" t="str">
        <f>IF(OR(DataGrowthRates!CG68=0,DataGrowthRates!CH68=0),"",DataGrowthRates!CH68-DataGrowthRates!CG68)</f>
        <v/>
      </c>
    </row>
    <row r="69" spans="1:86" x14ac:dyDescent="0.3">
      <c r="A69" s="66" t="s">
        <v>157</v>
      </c>
      <c r="B69" s="129"/>
      <c r="C69" s="129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-1.3062644257658462E-2</v>
      </c>
      <c r="BM69" s="145">
        <f>IF(OR(DataGrowthRates!BL69=0,DataGrowthRates!BM69=0),"",DataGrowthRates!BM69-DataGrowthRates!BL69)</f>
        <v>-6.9303565637227393E-2</v>
      </c>
      <c r="BN69" s="145">
        <f>IF(OR(DataGrowthRates!BM69=0,DataGrowthRates!BN69=0),"",DataGrowthRates!BN69-DataGrowthRates!BM69)</f>
        <v>7.7836679159169364E-2</v>
      </c>
      <c r="BO69" s="145">
        <f>IF(OR(DataGrowthRates!BN69=0,DataGrowthRates!BO69=0),"",DataGrowthRates!BO69-DataGrowthRates!BN69)</f>
        <v>-0.78000000000000114</v>
      </c>
      <c r="BP69" s="145">
        <f>IF(OR(DataGrowthRates!BO69=0,DataGrowthRates!BP69=0),"",DataGrowthRates!BP69-DataGrowthRates!BO69)</f>
        <v>-6.0000000000002274E-2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0</v>
      </c>
      <c r="BS69" s="145">
        <f>IF(OR(DataGrowthRates!BR69=0,DataGrowthRates!BS69=0),"",DataGrowthRates!BS69-DataGrowthRates!BR69)</f>
        <v>0.14000000000000767</v>
      </c>
      <c r="BT69" s="145">
        <f>IF(OR(DataGrowthRates!BS69=0,DataGrowthRates!BT69=0),"",DataGrowthRates!BT69-DataGrowthRates!BS69)</f>
        <v>0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-0.14000000000001478</v>
      </c>
      <c r="BX69" s="145">
        <f>IF(OR(DataGrowthRates!BW69=0,DataGrowthRates!BX69=0),"",DataGrowthRates!BX69-DataGrowthRates!BW69)</f>
        <v>0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0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-2.9999999999994031E-2</v>
      </c>
      <c r="CC69" s="145">
        <f>IF(OR(DataGrowthRates!CB69=0,DataGrowthRates!CC69=0),"",DataGrowthRates!CC69-DataGrowthRates!CB69)</f>
        <v>0</v>
      </c>
      <c r="CD69" s="145">
        <f>IF(OR(DataGrowthRates!CC69=0,DataGrowthRates!CD69=0),"",DataGrowthRates!CD69-DataGrowthRates!CC69)</f>
        <v>0</v>
      </c>
      <c r="CE69" s="145">
        <f>IF(OR(DataGrowthRates!CD69=0,DataGrowthRates!CE69=0),"",DataGrowthRates!CE69-DataGrowthRates!CD69)</f>
        <v>0</v>
      </c>
      <c r="CF69" s="145" t="str">
        <f>IF(OR(DataGrowthRates!CE69=0,DataGrowthRates!CF69=0),"",DataGrowthRates!CF69-DataGrowthRates!CE69)</f>
        <v/>
      </c>
      <c r="CG69" s="145" t="str">
        <f>IF(OR(DataGrowthRates!CF69=0,DataGrowthRates!CG69=0),"",DataGrowthRates!CG69-DataGrowthRates!CF69)</f>
        <v/>
      </c>
      <c r="CH69" s="145" t="str">
        <f>IF(OR(DataGrowthRates!CG69=0,DataGrowthRates!CH69=0),"",DataGrowthRates!CH69-DataGrowthRates!CG69)</f>
        <v/>
      </c>
    </row>
    <row r="70" spans="1:86" x14ac:dyDescent="0.3">
      <c r="A70" s="5" t="s">
        <v>158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-3.1081895659113457E-2</v>
      </c>
      <c r="BN70" s="145">
        <f>IF(OR(DataGrowthRates!BM70=0,DataGrowthRates!BN70=0),"",DataGrowthRates!BN70-DataGrowthRates!BM70)</f>
        <v>4.3640183422780865E-2</v>
      </c>
      <c r="BO70" s="145">
        <f>IF(OR(DataGrowthRates!BN70=0,DataGrowthRates!BO70=0),"",DataGrowthRates!BO70-DataGrowthRates!BN70)</f>
        <v>-0.17000000000000171</v>
      </c>
      <c r="BP70" s="145">
        <f>IF(OR(DataGrowthRates!BO70=0,DataGrowthRates!BP70=0),"",DataGrowthRates!BP70-DataGrowthRates!BO70)</f>
        <v>9.9999999999980105E-3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0</v>
      </c>
      <c r="BS70" s="145">
        <f>IF(OR(DataGrowthRates!BR70=0,DataGrowthRates!BS70=0),"",DataGrowthRates!BS70-DataGrowthRates!BR70)</f>
        <v>-0.28999999999999559</v>
      </c>
      <c r="BT70" s="145">
        <f>IF(OR(DataGrowthRates!BS70=0,DataGrowthRates!BT70=0),"",DataGrowthRates!BT70-DataGrowthRates!BS70)</f>
        <v>0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0.16999999999999815</v>
      </c>
      <c r="BX70" s="145">
        <f>IF(OR(DataGrowthRates!BW70=0,DataGrowthRates!BX70=0),"",DataGrowthRates!BX70-DataGrowthRates!BW70)</f>
        <v>0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-5.9999999999995168E-2</v>
      </c>
      <c r="CC70" s="145">
        <f>IF(OR(DataGrowthRates!CB70=0,DataGrowthRates!CC70=0),"",DataGrowthRates!CC70-DataGrowthRates!CB70)</f>
        <v>0</v>
      </c>
      <c r="CD70" s="145">
        <f>IF(OR(DataGrowthRates!CC70=0,DataGrowthRates!CD70=0),"",DataGrowthRates!CD70-DataGrowthRates!CC70)</f>
        <v>0</v>
      </c>
      <c r="CE70" s="145">
        <f>IF(OR(DataGrowthRates!CD70=0,DataGrowthRates!CE70=0),"",DataGrowthRates!CE70-DataGrowthRates!CD70)</f>
        <v>0</v>
      </c>
      <c r="CF70" s="145" t="str">
        <f>IF(OR(DataGrowthRates!CE70=0,DataGrowthRates!CF70=0),"",DataGrowthRates!CF70-DataGrowthRates!CE70)</f>
        <v/>
      </c>
      <c r="CG70" s="145" t="str">
        <f>IF(OR(DataGrowthRates!CF70=0,DataGrowthRates!CG70=0),"",DataGrowthRates!CG70-DataGrowthRates!CF70)</f>
        <v/>
      </c>
      <c r="CH70" s="145" t="str">
        <f>IF(OR(DataGrowthRates!CG70=0,DataGrowthRates!CH70=0),"",DataGrowthRates!CH70-DataGrowthRates!CG70)</f>
        <v/>
      </c>
    </row>
    <row r="71" spans="1:86" x14ac:dyDescent="0.3">
      <c r="A71" s="5" t="s">
        <v>159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2.1635973457051705E-2</v>
      </c>
      <c r="BO71" s="145">
        <f>IF(OR(DataGrowthRates!BN71=0,DataGrowthRates!BO71=0),"",DataGrowthRates!BO71-DataGrowthRates!BN71)</f>
        <v>-0.2099999999999973</v>
      </c>
      <c r="BP71" s="145">
        <f>IF(OR(DataGrowthRates!BO71=0,DataGrowthRates!BP71=0),"",DataGrowthRates!BP71-DataGrowthRates!BO71)</f>
        <v>2.9999999999997584E-2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0</v>
      </c>
      <c r="BS71" s="145">
        <f>IF(OR(DataGrowthRates!BR71=0,DataGrowthRates!BS71=0),"",DataGrowthRates!BS71-DataGrowthRates!BR71)</f>
        <v>-9.0000000000003411E-2</v>
      </c>
      <c r="BT71" s="145">
        <f>IF(OR(DataGrowthRates!BS71=0,DataGrowthRates!BT71=0),"",DataGrowthRates!BT71-DataGrowthRates!BS71)</f>
        <v>0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-9.9999999999980105E-3</v>
      </c>
      <c r="BX71" s="145">
        <f>IF(OR(DataGrowthRates!BW71=0,DataGrowthRates!BX71=0),"",DataGrowthRates!BX71-DataGrowthRates!BW71)</f>
        <v>0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-3.9999999999999147E-2</v>
      </c>
      <c r="CC71" s="145">
        <f>IF(OR(DataGrowthRates!CB71=0,DataGrowthRates!CC71=0),"",DataGrowthRates!CC71-DataGrowthRates!CB71)</f>
        <v>0</v>
      </c>
      <c r="CD71" s="145">
        <f>IF(OR(DataGrowthRates!CC71=0,DataGrowthRates!CD71=0),"",DataGrowthRates!CD71-DataGrowthRates!CC71)</f>
        <v>0</v>
      </c>
      <c r="CE71" s="145">
        <f>IF(OR(DataGrowthRates!CD71=0,DataGrowthRates!CE71=0),"",DataGrowthRates!CE71-DataGrowthRates!CD71)</f>
        <v>0</v>
      </c>
      <c r="CF71" s="145" t="str">
        <f>IF(OR(DataGrowthRates!CE71=0,DataGrowthRates!CF71=0),"",DataGrowthRates!CF71-DataGrowthRates!CE71)</f>
        <v/>
      </c>
      <c r="CG71" s="145" t="str">
        <f>IF(OR(DataGrowthRates!CF71=0,DataGrowthRates!CG71=0),"",DataGrowthRates!CG71-DataGrowthRates!CF71)</f>
        <v/>
      </c>
      <c r="CH71" s="145" t="str">
        <f>IF(OR(DataGrowthRates!CG71=0,DataGrowthRates!CH71=0),"",DataGrowthRates!CH71-DataGrowthRates!CG71)</f>
        <v/>
      </c>
    </row>
    <row r="72" spans="1:86" x14ac:dyDescent="0.3">
      <c r="A72" s="65" t="s">
        <v>160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-0.54999999999999716</v>
      </c>
      <c r="BP72" s="146">
        <f>IF(OR(DataGrowthRates!BO72=0,DataGrowthRates!BP72=0),"",DataGrowthRates!BP72-DataGrowthRates!BO72)</f>
        <v>-4.00000000000027E-2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</v>
      </c>
      <c r="BS72" s="146">
        <f>IF(OR(DataGrowthRates!BR72=0,DataGrowthRates!BS72=0),"",DataGrowthRates!BS72-DataGrowthRates!BR72)</f>
        <v>-0.23999999999999844</v>
      </c>
      <c r="BT72" s="146">
        <f>IF(OR(DataGrowthRates!BS72=0,DataGrowthRates!BT72=0),"",DataGrowthRates!BT72-DataGrowthRates!BS72)</f>
        <v>-3.0000000000001137E-2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0.14000000000000767</v>
      </c>
      <c r="BX72" s="146">
        <f>IF(OR(DataGrowthRates!BW72=0,DataGrowthRates!BX72=0),"",DataGrowthRates!BX72-DataGrowthRates!BW72)</f>
        <v>0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-9.0000000000003411E-2</v>
      </c>
      <c r="CC72" s="146">
        <f>IF(OR(DataGrowthRates!CB72=0,DataGrowthRates!CC72=0),"",DataGrowthRates!CC72-DataGrowthRates!CB72)</f>
        <v>0</v>
      </c>
      <c r="CD72" s="146">
        <f>IF(OR(DataGrowthRates!CC72=0,DataGrowthRates!CD72=0),"",DataGrowthRates!CD72-DataGrowthRates!CC72)</f>
        <v>0</v>
      </c>
      <c r="CE72" s="146">
        <f>IF(OR(DataGrowthRates!CD72=0,DataGrowthRates!CE72=0),"",DataGrowthRates!CE72-DataGrowthRates!CD72)</f>
        <v>0</v>
      </c>
      <c r="CF72" s="146" t="str">
        <f>IF(OR(DataGrowthRates!CE72=0,DataGrowthRates!CF72=0),"",DataGrowthRates!CF72-DataGrowthRates!CE72)</f>
        <v/>
      </c>
      <c r="CG72" s="146" t="str">
        <f>IF(OR(DataGrowthRates!CF72=0,DataGrowthRates!CG72=0),"",DataGrowthRates!CG72-DataGrowthRates!CF72)</f>
        <v/>
      </c>
      <c r="CH72" s="146" t="str">
        <f>IF(OR(DataGrowthRates!CG72=0,DataGrowthRates!CH72=0),"",DataGrowthRates!CH72-DataGrowthRates!CG72)</f>
        <v/>
      </c>
    </row>
    <row r="73" spans="1:86" x14ac:dyDescent="0.3">
      <c r="A73" s="66" t="s">
        <v>161</v>
      </c>
      <c r="B73" s="129"/>
      <c r="C73" s="129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-1.0000000000005116E-2</v>
      </c>
      <c r="BQ73" s="145">
        <f>IF(OR(DataGrowthRates!BP73=0,DataGrowthRates!BQ73=0),"",DataGrowthRates!BQ73-DataGrowthRates!BP73)</f>
        <v>3.0000000000001137E-2</v>
      </c>
      <c r="BR73" s="145">
        <f>IF(OR(DataGrowthRates!BQ73=0,DataGrowthRates!BR73=0),"",DataGrowthRates!BR73-DataGrowthRates!BQ73)</f>
        <v>-1.9999999999996021E-2</v>
      </c>
      <c r="BS73" s="145">
        <f>IF(OR(DataGrowthRates!BR73=0,DataGrowthRates!BS73=0),"",DataGrowthRates!BS73-DataGrowthRates!BR73)</f>
        <v>0.21000000000000085</v>
      </c>
      <c r="BT73" s="145">
        <f>IF(OR(DataGrowthRates!BS73=0,DataGrowthRates!BT73=0),"",DataGrowthRates!BT73-DataGrowthRates!BS73)</f>
        <v>-3.000000000000469E-2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</v>
      </c>
      <c r="BW73" s="145">
        <f>IF(OR(DataGrowthRates!BV73=0,DataGrowthRates!BW73=0),"",DataGrowthRates!BW73-DataGrowthRates!BV73)</f>
        <v>8.9999999999999858E-2</v>
      </c>
      <c r="BX73" s="145">
        <f>IF(OR(DataGrowthRates!BW73=0,DataGrowthRates!BX73=0),"",DataGrowthRates!BX73-DataGrowthRates!BW73)</f>
        <v>0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0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3.0000000000001137E-2</v>
      </c>
      <c r="CC73" s="145">
        <f>IF(OR(DataGrowthRates!CB73=0,DataGrowthRates!CC73=0),"",DataGrowthRates!CC73-DataGrowthRates!CB73)</f>
        <v>0</v>
      </c>
      <c r="CD73" s="145">
        <f>IF(OR(DataGrowthRates!CC73=0,DataGrowthRates!CD73=0),"",DataGrowthRates!CD73-DataGrowthRates!CC73)</f>
        <v>0</v>
      </c>
      <c r="CE73" s="145">
        <f>IF(OR(DataGrowthRates!CD73=0,DataGrowthRates!CE73=0),"",DataGrowthRates!CE73-DataGrowthRates!CD73)</f>
        <v>0</v>
      </c>
      <c r="CF73" s="145" t="str">
        <f>IF(OR(DataGrowthRates!CE73=0,DataGrowthRates!CF73=0),"",DataGrowthRates!CF73-DataGrowthRates!CE73)</f>
        <v/>
      </c>
      <c r="CG73" s="145" t="str">
        <f>IF(OR(DataGrowthRates!CF73=0,DataGrowthRates!CG73=0),"",DataGrowthRates!CG73-DataGrowthRates!CF73)</f>
        <v/>
      </c>
      <c r="CH73" s="145" t="str">
        <f>IF(OR(DataGrowthRates!CG73=0,DataGrowthRates!CH73=0),"",DataGrowthRates!CH73-DataGrowthRates!CG73)</f>
        <v/>
      </c>
    </row>
    <row r="74" spans="1:86" x14ac:dyDescent="0.3">
      <c r="A74" s="5" t="s">
        <v>162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2.0000000000003126E-2</v>
      </c>
      <c r="BR74" s="145">
        <f>IF(OR(DataGrowthRates!BQ74=0,DataGrowthRates!BR74=0),"",DataGrowthRates!BR74-DataGrowthRates!BQ74)</f>
        <v>-9.9999999999980105E-3</v>
      </c>
      <c r="BS74" s="145">
        <f>IF(OR(DataGrowthRates!BR74=0,DataGrowthRates!BS74=0),"",DataGrowthRates!BS74-DataGrowthRates!BR74)</f>
        <v>-0.32999999999999829</v>
      </c>
      <c r="BT74" s="145">
        <f>IF(OR(DataGrowthRates!BS74=0,DataGrowthRates!BT74=0),"",DataGrowthRates!BT74-DataGrowthRates!BS74)</f>
        <v>2.9999999999994031E-2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3.000000000000469E-2</v>
      </c>
      <c r="BW74" s="145">
        <f>IF(OR(DataGrowthRates!BV74=0,DataGrowthRates!BW74=0),"",DataGrowthRates!BW74-DataGrowthRates!BV74)</f>
        <v>3.9999999999995595E-2</v>
      </c>
      <c r="BX74" s="145">
        <f>IF(OR(DataGrowthRates!BW74=0,DataGrowthRates!BX74=0),"",DataGrowthRates!BX74-DataGrowthRates!BW74)</f>
        <v>0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0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3.0000000000001137E-2</v>
      </c>
      <c r="CC74" s="145">
        <f>IF(OR(DataGrowthRates!CB74=0,DataGrowthRates!CC74=0),"",DataGrowthRates!CC74-DataGrowthRates!CB74)</f>
        <v>0</v>
      </c>
      <c r="CD74" s="145">
        <f>IF(OR(DataGrowthRates!CC74=0,DataGrowthRates!CD74=0),"",DataGrowthRates!CD74-DataGrowthRates!CC74)</f>
        <v>0</v>
      </c>
      <c r="CE74" s="145">
        <f>IF(OR(DataGrowthRates!CD74=0,DataGrowthRates!CE74=0),"",DataGrowthRates!CE74-DataGrowthRates!CD74)</f>
        <v>0</v>
      </c>
      <c r="CF74" s="145" t="str">
        <f>IF(OR(DataGrowthRates!CE74=0,DataGrowthRates!CF74=0),"",DataGrowthRates!CF74-DataGrowthRates!CE74)</f>
        <v/>
      </c>
      <c r="CG74" s="145" t="str">
        <f>IF(OR(DataGrowthRates!CF74=0,DataGrowthRates!CG74=0),"",DataGrowthRates!CG74-DataGrowthRates!CF74)</f>
        <v/>
      </c>
      <c r="CH74" s="145" t="str">
        <f>IF(OR(DataGrowthRates!CG74=0,DataGrowthRates!CH74=0),"",DataGrowthRates!CH74-DataGrowthRates!CG74)</f>
        <v/>
      </c>
    </row>
    <row r="75" spans="1:86" x14ac:dyDescent="0.3">
      <c r="A75" s="5" t="s">
        <v>163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-1.0000000000001563E-2</v>
      </c>
      <c r="BS75" s="145">
        <f>IF(OR(DataGrowthRates!BR75=0,DataGrowthRates!BS75=0),"",DataGrowthRates!BS75-DataGrowthRates!BR75)</f>
        <v>-8.0000000000001847E-2</v>
      </c>
      <c r="BT75" s="145">
        <f>IF(OR(DataGrowthRates!BS75=0,DataGrowthRates!BT75=0),"",DataGrowthRates!BT75-DataGrowthRates!BS75)</f>
        <v>3.0000000000001137E-2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-3.0000000000001137E-2</v>
      </c>
      <c r="BW75" s="145">
        <f>IF(OR(DataGrowthRates!BV75=0,DataGrowthRates!BW75=0),"",DataGrowthRates!BW75-DataGrowthRates!BV75)</f>
        <v>6.0000000000002274E-2</v>
      </c>
      <c r="BX75" s="145">
        <f>IF(OR(DataGrowthRates!BW75=0,DataGrowthRates!BX75=0),"",DataGrowthRates!BX75-DataGrowthRates!BW75)</f>
        <v>0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0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</v>
      </c>
      <c r="CC75" s="145">
        <f>IF(OR(DataGrowthRates!CB75=0,DataGrowthRates!CC75=0),"",DataGrowthRates!CC75-DataGrowthRates!CB75)</f>
        <v>0</v>
      </c>
      <c r="CD75" s="145">
        <f>IF(OR(DataGrowthRates!CC75=0,DataGrowthRates!CD75=0),"",DataGrowthRates!CD75-DataGrowthRates!CC75)</f>
        <v>0</v>
      </c>
      <c r="CE75" s="145">
        <f>IF(OR(DataGrowthRates!CD75=0,DataGrowthRates!CE75=0),"",DataGrowthRates!CE75-DataGrowthRates!CD75)</f>
        <v>0</v>
      </c>
      <c r="CF75" s="145" t="str">
        <f>IF(OR(DataGrowthRates!CE75=0,DataGrowthRates!CF75=0),"",DataGrowthRates!CF75-DataGrowthRates!CE75)</f>
        <v/>
      </c>
      <c r="CG75" s="145" t="str">
        <f>IF(OR(DataGrowthRates!CF75=0,DataGrowthRates!CG75=0),"",DataGrowthRates!CG75-DataGrowthRates!CF75)</f>
        <v/>
      </c>
      <c r="CH75" s="145" t="str">
        <f>IF(OR(DataGrowthRates!CG75=0,DataGrowthRates!CH75=0),"",DataGrowthRates!CH75-DataGrowthRates!CG75)</f>
        <v/>
      </c>
    </row>
    <row r="76" spans="1:86" x14ac:dyDescent="0.3">
      <c r="A76" s="65" t="s">
        <v>164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-7.0000000000000284E-2</v>
      </c>
      <c r="BT76" s="146">
        <f>IF(OR(DataGrowthRates!BS76=0,DataGrowthRates!BT76=0),"",DataGrowthRates!BT76-DataGrowthRates!BS76)</f>
        <v>0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-3.0000000000001137E-2</v>
      </c>
      <c r="BW76" s="146">
        <f>IF(OR(DataGrowthRates!BV76=0,DataGrowthRates!BW76=0),"",DataGrowthRates!BW76-DataGrowthRates!BV76)</f>
        <v>0.10000000000000497</v>
      </c>
      <c r="BX76" s="146">
        <f>IF(OR(DataGrowthRates!BW76=0,DataGrowthRates!BX76=0),"",DataGrowthRates!BX76-DataGrowthRates!BW76)</f>
        <v>0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3.5527136788005009E-15</v>
      </c>
      <c r="CC76" s="146">
        <f>IF(OR(DataGrowthRates!CB76=0,DataGrowthRates!CC76=0),"",DataGrowthRates!CC76-DataGrowthRates!CB76)</f>
        <v>0</v>
      </c>
      <c r="CD76" s="146">
        <f>IF(OR(DataGrowthRates!CC76=0,DataGrowthRates!CD76=0),"",DataGrowthRates!CD76-DataGrowthRates!CC76)</f>
        <v>0</v>
      </c>
      <c r="CE76" s="146">
        <f>IF(OR(DataGrowthRates!CD76=0,DataGrowthRates!CE76=0),"",DataGrowthRates!CE76-DataGrowthRates!CD76)</f>
        <v>0</v>
      </c>
      <c r="CF76" s="146" t="str">
        <f>IF(OR(DataGrowthRates!CE76=0,DataGrowthRates!CF76=0),"",DataGrowthRates!CF76-DataGrowthRates!CE76)</f>
        <v/>
      </c>
      <c r="CG76" s="146" t="str">
        <f>IF(OR(DataGrowthRates!CF76=0,DataGrowthRates!CG76=0),"",DataGrowthRates!CG76-DataGrowthRates!CF76)</f>
        <v/>
      </c>
      <c r="CH76" s="146" t="str">
        <f>IF(OR(DataGrowthRates!CG76=0,DataGrowthRates!CH76=0),"",DataGrowthRates!CH76-DataGrowthRates!CG76)</f>
        <v/>
      </c>
    </row>
    <row r="77" spans="1:86" x14ac:dyDescent="0.3">
      <c r="A77" s="66" t="s">
        <v>165</v>
      </c>
      <c r="B77" s="129"/>
      <c r="C77" s="129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5"/>
      <c r="AQ77" s="145"/>
      <c r="AR77" s="145"/>
      <c r="AS77" s="145"/>
      <c r="AT77" s="145"/>
      <c r="AU77" s="145"/>
      <c r="AV77" s="145"/>
      <c r="AW77" s="145"/>
      <c r="AX77" s="145" t="str">
        <f>IF(OR(DataGrowthRates!AW77=0,DataGrowthRates!AX77=0),"",DataGrowthRates!AX77-DataGrowthRates!AW77)</f>
        <v/>
      </c>
      <c r="AY77" s="145" t="str">
        <f>IF(OR(DataGrowthRates!AX77=0,DataGrowthRates!AY77=0),"",DataGrowthRates!AY77-DataGrowthRates!AX77)</f>
        <v/>
      </c>
      <c r="AZ77" s="145" t="str">
        <f>IF(OR(DataGrowthRates!AY77=0,DataGrowthRates!AZ77=0),"",DataGrowthRates!AZ77-DataGrowthRates!AY77)</f>
        <v/>
      </c>
      <c r="BA77" s="145" t="str">
        <f>IF(OR(DataGrowthRates!AZ77=0,DataGrowthRates!BA77=0),"",DataGrowthRates!BA77-DataGrowthRates!AZ77)</f>
        <v/>
      </c>
      <c r="BB77" s="145" t="str">
        <f>IF(OR(DataGrowthRates!BA77=0,DataGrowthRates!BB77=0),"",DataGrowthRates!BB77-DataGrowthRates!BA77)</f>
        <v/>
      </c>
      <c r="BC77" s="145" t="str">
        <f>IF(OR(DataGrowthRates!BB77=0,DataGrowthRates!BC77=0),"",DataGrowthRates!BC77-DataGrowthRates!BB77)</f>
        <v/>
      </c>
      <c r="BD77" s="145" t="str">
        <f>IF(OR(DataGrowthRates!BC77=0,DataGrowthRates!BD77=0),"",DataGrowthRates!BD77-DataGrowthRates!BC77)</f>
        <v/>
      </c>
      <c r="BE77" s="145" t="str">
        <f>IF(OR(DataGrowthRates!BD77=0,DataGrowthRates!BE77=0),"",DataGrowthRates!BE77-DataGrowthRates!BD77)</f>
        <v/>
      </c>
      <c r="BF77" s="145" t="str">
        <f>IF(OR(DataGrowthRates!BE77=0,DataGrowthRates!BF77=0),"",DataGrowthRates!BF77-DataGrowthRates!BE77)</f>
        <v/>
      </c>
      <c r="BG77" s="145" t="str">
        <f>IF(OR(DataGrowthRates!BF77=0,DataGrowthRates!BG77=0),"",DataGrowthRates!BG77-DataGrowthRates!BF77)</f>
        <v/>
      </c>
      <c r="BH77" s="145" t="str">
        <f>IF(OR(DataGrowthRates!BG77=0,DataGrowthRates!BH77=0),"",DataGrowthRates!BH77-DataGrowthRates!BG77)</f>
        <v/>
      </c>
      <c r="BI77" s="145" t="str">
        <f>IF(OR(DataGrowthRates!BH77=0,DataGrowthRates!BI77=0),"",DataGrowthRates!BI77-DataGrowthRates!BH77)</f>
        <v/>
      </c>
      <c r="BJ77" s="145" t="str">
        <f>IF(OR(DataGrowthRates!BI77=0,DataGrowthRates!BJ77=0),"",DataGrowthRates!BJ77-DataGrowthRates!BI77)</f>
        <v/>
      </c>
      <c r="BK77" s="145" t="str">
        <f>IF(OR(DataGrowthRates!BJ77=0,DataGrowthRates!BK77=0),"",DataGrowthRates!BK77-DataGrowthRates!BJ77)</f>
        <v/>
      </c>
      <c r="BL77" s="145" t="str">
        <f>IF(OR(DataGrowthRates!BK77=0,DataGrowthRates!BL77=0),"",DataGrowthRates!BL77-DataGrowthRates!BK77)</f>
        <v/>
      </c>
      <c r="BM77" s="145" t="str">
        <f>IF(OR(DataGrowthRates!BL77=0,DataGrowthRates!BM77=0),"",DataGrowthRates!BM77-DataGrowthRates!BL77)</f>
        <v/>
      </c>
      <c r="BN77" s="145" t="str">
        <f>IF(OR(DataGrowthRates!BM77=0,DataGrowthRates!BN77=0),"",DataGrowthRates!BN77-DataGrowthRates!BM77)</f>
        <v/>
      </c>
      <c r="BO77" s="145" t="str">
        <f>IF(OR(DataGrowthRates!BN77=0,DataGrowthRates!BO77=0),"",DataGrowthRates!BO77-DataGrowthRates!BN77)</f>
        <v/>
      </c>
      <c r="BP77" s="145" t="str">
        <f>IF(OR(DataGrowthRates!BO77=0,DataGrowthRates!BP77=0),"",DataGrowthRates!BP77-DataGrowthRates!BO77)</f>
        <v/>
      </c>
      <c r="BQ77" s="145" t="str">
        <f>IF(OR(DataGrowthRates!BP77=0,DataGrowthRates!BQ77=0),"",DataGrowthRates!BQ77-DataGrowthRates!BP77)</f>
        <v/>
      </c>
      <c r="BR77" s="145" t="str">
        <f>IF(OR(DataGrowthRates!BQ77=0,DataGrowthRates!BR77=0),"",DataGrowthRates!BR77-DataGrowthRates!BQ77)</f>
        <v/>
      </c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7.0000000000000284E-2</v>
      </c>
      <c r="BU77" s="145">
        <f>IF(OR(DataGrowthRates!BT77=0,DataGrowthRates!BU77=0),"",DataGrowthRates!BU77-DataGrowthRates!BT77)</f>
        <v>-3.000000000000469E-2</v>
      </c>
      <c r="BV77" s="145">
        <f>IF(OR(DataGrowthRates!BU77=0,DataGrowthRates!BV77=0),"",DataGrowthRates!BV77-DataGrowthRates!BU77)</f>
        <v>6.0000000000005826E-2</v>
      </c>
      <c r="BW77" s="145">
        <f>IF(OR(DataGrowthRates!BV77=0,DataGrowthRates!BW77=0),"",DataGrowthRates!BW77-DataGrowthRates!BV77)</f>
        <v>0.28999999999999559</v>
      </c>
      <c r="BX77" s="145">
        <f>IF(OR(DataGrowthRates!BW77=0,DataGrowthRates!BX77=0),"",DataGrowthRates!BX77-DataGrowthRates!BW77)</f>
        <v>0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-5.9999999999998721E-2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8.9999999999999858E-2</v>
      </c>
      <c r="CC77" s="145">
        <f>IF(OR(DataGrowthRates!CB77=0,DataGrowthRates!CC77=0),"",DataGrowthRates!CC77-DataGrowthRates!CB77)</f>
        <v>0</v>
      </c>
      <c r="CD77" s="145">
        <f>IF(OR(DataGrowthRates!CC77=0,DataGrowthRates!CD77=0),"",DataGrowthRates!CD77-DataGrowthRates!CC77)</f>
        <v>0</v>
      </c>
      <c r="CE77" s="145">
        <f>IF(OR(DataGrowthRates!CD77=0,DataGrowthRates!CE77=0),"",DataGrowthRates!CE77-DataGrowthRates!CD77)</f>
        <v>-9.9999999999997868E-2</v>
      </c>
      <c r="CF77" s="145" t="str">
        <f>IF(OR(DataGrowthRates!CE77=0,DataGrowthRates!CF77=0),"",DataGrowthRates!CF77-DataGrowthRates!CE77)</f>
        <v/>
      </c>
      <c r="CG77" s="145" t="str">
        <f>IF(OR(DataGrowthRates!CF77=0,DataGrowthRates!CG77=0),"",DataGrowthRates!CG77-DataGrowthRates!CF77)</f>
        <v/>
      </c>
      <c r="CH77" s="145" t="str">
        <f>IF(OR(DataGrowthRates!CG77=0,DataGrowthRates!CH77=0),"",DataGrowthRates!CH77-DataGrowthRates!CG77)</f>
        <v/>
      </c>
    </row>
    <row r="78" spans="1:86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 t="str">
        <f>IF(OR(DataGrowthRates!AW78=0,DataGrowthRates!AX78=0),"",DataGrowthRates!AX78-DataGrowthRates!AW78)</f>
        <v/>
      </c>
      <c r="AY78" s="145" t="str">
        <f>IF(OR(DataGrowthRates!AX78=0,DataGrowthRates!AY78=0),"",DataGrowthRates!AY78-DataGrowthRates!AX78)</f>
        <v/>
      </c>
      <c r="AZ78" s="145" t="str">
        <f>IF(OR(DataGrowthRates!AY78=0,DataGrowthRates!AZ78=0),"",DataGrowthRates!AZ78-DataGrowthRates!AY78)</f>
        <v/>
      </c>
      <c r="BA78" s="145" t="str">
        <f>IF(OR(DataGrowthRates!AZ78=0,DataGrowthRates!BA78=0),"",DataGrowthRates!BA78-DataGrowthRates!AZ78)</f>
        <v/>
      </c>
      <c r="BB78" s="145" t="str">
        <f>IF(OR(DataGrowthRates!BA78=0,DataGrowthRates!BB78=0),"",DataGrowthRates!BB78-DataGrowthRates!BA78)</f>
        <v/>
      </c>
      <c r="BC78" s="145" t="str">
        <f>IF(OR(DataGrowthRates!BB78=0,DataGrowthRates!BC78=0),"",DataGrowthRates!BC78-DataGrowthRates!BB78)</f>
        <v/>
      </c>
      <c r="BD78" s="145" t="str">
        <f>IF(OR(DataGrowthRates!BC78=0,DataGrowthRates!BD78=0),"",DataGrowthRates!BD78-DataGrowthRates!BC78)</f>
        <v/>
      </c>
      <c r="BE78" s="145" t="str">
        <f>IF(OR(DataGrowthRates!BD78=0,DataGrowthRates!BE78=0),"",DataGrowthRates!BE78-DataGrowthRates!BD78)</f>
        <v/>
      </c>
      <c r="BF78" s="145" t="str">
        <f>IF(OR(DataGrowthRates!BE78=0,DataGrowthRates!BF78=0),"",DataGrowthRates!BF78-DataGrowthRates!BE78)</f>
        <v/>
      </c>
      <c r="BG78" s="145" t="str">
        <f>IF(OR(DataGrowthRates!BF78=0,DataGrowthRates!BG78=0),"",DataGrowthRates!BG78-DataGrowthRates!BF78)</f>
        <v/>
      </c>
      <c r="BH78" s="145" t="str">
        <f>IF(OR(DataGrowthRates!BG78=0,DataGrowthRates!BH78=0),"",DataGrowthRates!BH78-DataGrowthRates!BG78)</f>
        <v/>
      </c>
      <c r="BI78" s="145" t="str">
        <f>IF(OR(DataGrowthRates!BH78=0,DataGrowthRates!BI78=0),"",DataGrowthRates!BI78-DataGrowthRates!BH78)</f>
        <v/>
      </c>
      <c r="BJ78" s="145" t="str">
        <f>IF(OR(DataGrowthRates!BI78=0,DataGrowthRates!BJ78=0),"",DataGrowthRates!BJ78-DataGrowthRates!BI78)</f>
        <v/>
      </c>
      <c r="BK78" s="145" t="str">
        <f>IF(OR(DataGrowthRates!BJ78=0,DataGrowthRates!BK78=0),"",DataGrowthRates!BK78-DataGrowthRates!BJ78)</f>
        <v/>
      </c>
      <c r="BL78" s="145" t="str">
        <f>IF(OR(DataGrowthRates!BK78=0,DataGrowthRates!BL78=0),"",DataGrowthRates!BL78-DataGrowthRates!BK78)</f>
        <v/>
      </c>
      <c r="BM78" s="145" t="str">
        <f>IF(OR(DataGrowthRates!BL78=0,DataGrowthRates!BM78=0),"",DataGrowthRates!BM78-DataGrowthRates!BL78)</f>
        <v/>
      </c>
      <c r="BN78" s="145" t="str">
        <f>IF(OR(DataGrowthRates!BM78=0,DataGrowthRates!BN78=0),"",DataGrowthRates!BN78-DataGrowthRates!BM78)</f>
        <v/>
      </c>
      <c r="BO78" s="145" t="str">
        <f>IF(OR(DataGrowthRates!BN78=0,DataGrowthRates!BO78=0),"",DataGrowthRates!BO78-DataGrowthRates!BN78)</f>
        <v/>
      </c>
      <c r="BP78" s="145" t="str">
        <f>IF(OR(DataGrowthRates!BO78=0,DataGrowthRates!BP78=0),"",DataGrowthRates!BP78-DataGrowthRates!BO78)</f>
        <v/>
      </c>
      <c r="BQ78" s="145" t="str">
        <f>IF(OR(DataGrowthRates!BP78=0,DataGrowthRates!BQ78=0),"",DataGrowthRates!BQ78-DataGrowthRates!BP78)</f>
        <v/>
      </c>
      <c r="BR78" s="145" t="str">
        <f>IF(OR(DataGrowthRates!BQ78=0,DataGrowthRates!BR78=0),"",DataGrowthRates!BR78-DataGrowthRates!BQ78)</f>
        <v/>
      </c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-3.0000000000001137E-2</v>
      </c>
      <c r="BV78" s="145">
        <f>IF(OR(DataGrowthRates!BU78=0,DataGrowthRates!BV78=0),"",DataGrowthRates!BV78-DataGrowthRates!BU78)</f>
        <v>3.9999999999999147E-2</v>
      </c>
      <c r="BW78" s="145">
        <f>IF(OR(DataGrowthRates!BV78=0,DataGrowthRates!BW78=0),"",DataGrowthRates!BW78-DataGrowthRates!BV78)</f>
        <v>2.9999999999997584E-2</v>
      </c>
      <c r="BX78" s="145">
        <f>IF(OR(DataGrowthRates!BW78=0,DataGrowthRates!BX78=0),"",DataGrowthRates!BX78-DataGrowthRates!BW78)</f>
        <v>0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6.0000000000005826E-2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-2.0000000000003126E-2</v>
      </c>
      <c r="CC78" s="145">
        <f>IF(OR(DataGrowthRates!CB78=0,DataGrowthRates!CC78=0),"",DataGrowthRates!CC78-DataGrowthRates!CB78)</f>
        <v>0</v>
      </c>
      <c r="CD78" s="145">
        <f>IF(OR(DataGrowthRates!CC78=0,DataGrowthRates!CD78=0),"",DataGrowthRates!CD78-DataGrowthRates!CC78)</f>
        <v>0</v>
      </c>
      <c r="CE78" s="145">
        <f>IF(OR(DataGrowthRates!CD78=0,DataGrowthRates!CE78=0),"",DataGrowthRates!CE78-DataGrowthRates!CD78)</f>
        <v>9.9999999999980105E-3</v>
      </c>
      <c r="CF78" s="145" t="str">
        <f>IF(OR(DataGrowthRates!CE78=0,DataGrowthRates!CF78=0),"",DataGrowthRates!CF78-DataGrowthRates!CE78)</f>
        <v/>
      </c>
      <c r="CG78" s="145" t="str">
        <f>IF(OR(DataGrowthRates!CF78=0,DataGrowthRates!CG78=0),"",DataGrowthRates!CG78-DataGrowthRates!CF78)</f>
        <v/>
      </c>
      <c r="CH78" s="145" t="str">
        <f>IF(OR(DataGrowthRates!CG78=0,DataGrowthRates!CH78=0),"",DataGrowthRates!CH78-DataGrowthRates!CG78)</f>
        <v/>
      </c>
    </row>
    <row r="79" spans="1:86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 t="str">
        <f>IF(OR(DataGrowthRates!AW79=0,DataGrowthRates!AX79=0),"",DataGrowthRates!AX79-DataGrowthRates!AW79)</f>
        <v/>
      </c>
      <c r="AY79" s="145" t="str">
        <f>IF(OR(DataGrowthRates!AX79=0,DataGrowthRates!AY79=0),"",DataGrowthRates!AY79-DataGrowthRates!AX79)</f>
        <v/>
      </c>
      <c r="AZ79" s="145" t="str">
        <f>IF(OR(DataGrowthRates!AY79=0,DataGrowthRates!AZ79=0),"",DataGrowthRates!AZ79-DataGrowthRates!AY79)</f>
        <v/>
      </c>
      <c r="BA79" s="145" t="str">
        <f>IF(OR(DataGrowthRates!AZ79=0,DataGrowthRates!BA79=0),"",DataGrowthRates!BA79-DataGrowthRates!AZ79)</f>
        <v/>
      </c>
      <c r="BB79" s="145" t="str">
        <f>IF(OR(DataGrowthRates!BA79=0,DataGrowthRates!BB79=0),"",DataGrowthRates!BB79-DataGrowthRates!BA79)</f>
        <v/>
      </c>
      <c r="BC79" s="145" t="str">
        <f>IF(OR(DataGrowthRates!BB79=0,DataGrowthRates!BC79=0),"",DataGrowthRates!BC79-DataGrowthRates!BB79)</f>
        <v/>
      </c>
      <c r="BD79" s="145" t="str">
        <f>IF(OR(DataGrowthRates!BC79=0,DataGrowthRates!BD79=0),"",DataGrowthRates!BD79-DataGrowthRates!BC79)</f>
        <v/>
      </c>
      <c r="BE79" s="145" t="str">
        <f>IF(OR(DataGrowthRates!BD79=0,DataGrowthRates!BE79=0),"",DataGrowthRates!BE79-DataGrowthRates!BD79)</f>
        <v/>
      </c>
      <c r="BF79" s="145" t="str">
        <f>IF(OR(DataGrowthRates!BE79=0,DataGrowthRates!BF79=0),"",DataGrowthRates!BF79-DataGrowthRates!BE79)</f>
        <v/>
      </c>
      <c r="BG79" s="145" t="str">
        <f>IF(OR(DataGrowthRates!BF79=0,DataGrowthRates!BG79=0),"",DataGrowthRates!BG79-DataGrowthRates!BF79)</f>
        <v/>
      </c>
      <c r="BH79" s="145" t="str">
        <f>IF(OR(DataGrowthRates!BG79=0,DataGrowthRates!BH79=0),"",DataGrowthRates!BH79-DataGrowthRates!BG79)</f>
        <v/>
      </c>
      <c r="BI79" s="145" t="str">
        <f>IF(OR(DataGrowthRates!BH79=0,DataGrowthRates!BI79=0),"",DataGrowthRates!BI79-DataGrowthRates!BH79)</f>
        <v/>
      </c>
      <c r="BJ79" s="145" t="str">
        <f>IF(OR(DataGrowthRates!BI79=0,DataGrowthRates!BJ79=0),"",DataGrowthRates!BJ79-DataGrowthRates!BI79)</f>
        <v/>
      </c>
      <c r="BK79" s="145" t="str">
        <f>IF(OR(DataGrowthRates!BJ79=0,DataGrowthRates!BK79=0),"",DataGrowthRates!BK79-DataGrowthRates!BJ79)</f>
        <v/>
      </c>
      <c r="BL79" s="145" t="str">
        <f>IF(OR(DataGrowthRates!BK79=0,DataGrowthRates!BL79=0),"",DataGrowthRates!BL79-DataGrowthRates!BK79)</f>
        <v/>
      </c>
      <c r="BM79" s="145" t="str">
        <f>IF(OR(DataGrowthRates!BL79=0,DataGrowthRates!BM79=0),"",DataGrowthRates!BM79-DataGrowthRates!BL79)</f>
        <v/>
      </c>
      <c r="BN79" s="145" t="str">
        <f>IF(OR(DataGrowthRates!BM79=0,DataGrowthRates!BN79=0),"",DataGrowthRates!BN79-DataGrowthRates!BM79)</f>
        <v/>
      </c>
      <c r="BO79" s="145" t="str">
        <f>IF(OR(DataGrowthRates!BN79=0,DataGrowthRates!BO79=0),"",DataGrowthRates!BO79-DataGrowthRates!BN79)</f>
        <v/>
      </c>
      <c r="BP79" s="145" t="str">
        <f>IF(OR(DataGrowthRates!BO79=0,DataGrowthRates!BP79=0),"",DataGrowthRates!BP79-DataGrowthRates!BO79)</f>
        <v/>
      </c>
      <c r="BQ79" s="145" t="str">
        <f>IF(OR(DataGrowthRates!BP79=0,DataGrowthRates!BQ79=0),"",DataGrowthRates!BQ79-DataGrowthRates!BP79)</f>
        <v/>
      </c>
      <c r="BR79" s="145" t="str">
        <f>IF(OR(DataGrowthRates!BQ79=0,DataGrowthRates!BR79=0),"",DataGrowthRates!BR79-DataGrowthRates!BQ79)</f>
        <v/>
      </c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3.9999999999999147E-2</v>
      </c>
      <c r="BW79" s="145">
        <f>IF(OR(DataGrowthRates!BV79=0,DataGrowthRates!BW79=0),"",DataGrowthRates!BW79-DataGrowthRates!BV79)</f>
        <v>3.9999999999999147E-2</v>
      </c>
      <c r="BX79" s="145">
        <f>IF(OR(DataGrowthRates!BW79=0,DataGrowthRates!BX79=0),"",DataGrowthRates!BX79-DataGrowthRates!BW79)</f>
        <v>0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4.00000000000027E-2</v>
      </c>
      <c r="CC79" s="145">
        <f>IF(OR(DataGrowthRates!CB79=0,DataGrowthRates!CC79=0),"",DataGrowthRates!CC79-DataGrowthRates!CB79)</f>
        <v>0</v>
      </c>
      <c r="CD79" s="145">
        <f>IF(OR(DataGrowthRates!CC79=0,DataGrowthRates!CD79=0),"",DataGrowthRates!CD79-DataGrowthRates!CC79)</f>
        <v>0</v>
      </c>
      <c r="CE79" s="145">
        <f>IF(OR(DataGrowthRates!CD79=0,DataGrowthRates!CE79=0),"",DataGrowthRates!CE79-DataGrowthRates!CD79)</f>
        <v>-2.9999999999997584E-2</v>
      </c>
      <c r="CF79" s="145" t="str">
        <f>IF(OR(DataGrowthRates!CE79=0,DataGrowthRates!CF79=0),"",DataGrowthRates!CF79-DataGrowthRates!CE79)</f>
        <v/>
      </c>
      <c r="CG79" s="145" t="str">
        <f>IF(OR(DataGrowthRates!CF79=0,DataGrowthRates!CG79=0),"",DataGrowthRates!CG79-DataGrowthRates!CF79)</f>
        <v/>
      </c>
      <c r="CH79" s="145" t="str">
        <f>IF(OR(DataGrowthRates!CG79=0,DataGrowthRates!CH79=0),"",DataGrowthRates!CH79-DataGrowthRates!CG79)</f>
        <v/>
      </c>
    </row>
    <row r="80" spans="1:86" x14ac:dyDescent="0.3">
      <c r="A80" s="65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 t="str">
        <f>IF(OR(DataGrowthRates!AW80=0,DataGrowthRates!AX80=0),"",DataGrowthRates!AX80-DataGrowthRates!AW80)</f>
        <v/>
      </c>
      <c r="AY80" s="146" t="str">
        <f>IF(OR(DataGrowthRates!AX80=0,DataGrowthRates!AY80=0),"",DataGrowthRates!AY80-DataGrowthRates!AX80)</f>
        <v/>
      </c>
      <c r="AZ80" s="146" t="str">
        <f>IF(OR(DataGrowthRates!AY80=0,DataGrowthRates!AZ80=0),"",DataGrowthRates!AZ80-DataGrowthRates!AY80)</f>
        <v/>
      </c>
      <c r="BA80" s="146" t="str">
        <f>IF(OR(DataGrowthRates!AZ80=0,DataGrowthRates!BA80=0),"",DataGrowthRates!BA80-DataGrowthRates!AZ80)</f>
        <v/>
      </c>
      <c r="BB80" s="146" t="str">
        <f>IF(OR(DataGrowthRates!BA80=0,DataGrowthRates!BB80=0),"",DataGrowthRates!BB80-DataGrowthRates!BA80)</f>
        <v/>
      </c>
      <c r="BC80" s="146" t="str">
        <f>IF(OR(DataGrowthRates!BB80=0,DataGrowthRates!BC80=0),"",DataGrowthRates!BC80-DataGrowthRates!BB80)</f>
        <v/>
      </c>
      <c r="BD80" s="146" t="str">
        <f>IF(OR(DataGrowthRates!BC80=0,DataGrowthRates!BD80=0),"",DataGrowthRates!BD80-DataGrowthRates!BC80)</f>
        <v/>
      </c>
      <c r="BE80" s="146" t="str">
        <f>IF(OR(DataGrowthRates!BD80=0,DataGrowthRates!BE80=0),"",DataGrowthRates!BE80-DataGrowthRates!BD80)</f>
        <v/>
      </c>
      <c r="BF80" s="146" t="str">
        <f>IF(OR(DataGrowthRates!BE80=0,DataGrowthRates!BF80=0),"",DataGrowthRates!BF80-DataGrowthRates!BE80)</f>
        <v/>
      </c>
      <c r="BG80" s="146" t="str">
        <f>IF(OR(DataGrowthRates!BF80=0,DataGrowthRates!BG80=0),"",DataGrowthRates!BG80-DataGrowthRates!BF80)</f>
        <v/>
      </c>
      <c r="BH80" s="146" t="str">
        <f>IF(OR(DataGrowthRates!BG80=0,DataGrowthRates!BH80=0),"",DataGrowthRates!BH80-DataGrowthRates!BG80)</f>
        <v/>
      </c>
      <c r="BI80" s="146" t="str">
        <f>IF(OR(DataGrowthRates!BH80=0,DataGrowthRates!BI80=0),"",DataGrowthRates!BI80-DataGrowthRates!BH80)</f>
        <v/>
      </c>
      <c r="BJ80" s="146" t="str">
        <f>IF(OR(DataGrowthRates!BI80=0,DataGrowthRates!BJ80=0),"",DataGrowthRates!BJ80-DataGrowthRates!BI80)</f>
        <v/>
      </c>
      <c r="BK80" s="146" t="str">
        <f>IF(OR(DataGrowthRates!BJ80=0,DataGrowthRates!BK80=0),"",DataGrowthRates!BK80-DataGrowthRates!BJ80)</f>
        <v/>
      </c>
      <c r="BL80" s="146" t="str">
        <f>IF(OR(DataGrowthRates!BK80=0,DataGrowthRates!BL80=0),"",DataGrowthRates!BL80-DataGrowthRates!BK80)</f>
        <v/>
      </c>
      <c r="BM80" s="146" t="str">
        <f>IF(OR(DataGrowthRates!BL80=0,DataGrowthRates!BM80=0),"",DataGrowthRates!BM80-DataGrowthRates!BL80)</f>
        <v/>
      </c>
      <c r="BN80" s="146" t="str">
        <f>IF(OR(DataGrowthRates!BM80=0,DataGrowthRates!BN80=0),"",DataGrowthRates!BN80-DataGrowthRates!BM80)</f>
        <v/>
      </c>
      <c r="BO80" s="146" t="str">
        <f>IF(OR(DataGrowthRates!BN80=0,DataGrowthRates!BO80=0),"",DataGrowthRates!BO80-DataGrowthRates!BN80)</f>
        <v/>
      </c>
      <c r="BP80" s="146" t="str">
        <f>IF(OR(DataGrowthRates!BO80=0,DataGrowthRates!BP80=0),"",DataGrowthRates!BP80-DataGrowthRates!BO80)</f>
        <v/>
      </c>
      <c r="BQ80" s="146" t="str">
        <f>IF(OR(DataGrowthRates!BP80=0,DataGrowthRates!BQ80=0),"",DataGrowthRates!BQ80-DataGrowthRates!BP80)</f>
        <v/>
      </c>
      <c r="BR80" s="146" t="str">
        <f>IF(OR(DataGrowthRates!BQ80=0,DataGrowthRates!BR80=0),"",DataGrowthRates!BR80-DataGrowthRates!BQ80)</f>
        <v/>
      </c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0.28000000000000469</v>
      </c>
      <c r="BX80" s="146">
        <f>IF(OR(DataGrowthRates!BW80=0,DataGrowthRates!BX80=0),"",DataGrowthRates!BX80-DataGrowthRates!BW80)</f>
        <v>-3.0000000000001137E-2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3.0000000000001137E-2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3.9999999999999147E-2</v>
      </c>
      <c r="CC80" s="146">
        <f>IF(OR(DataGrowthRates!CB80=0,DataGrowthRates!CC80=0),"",DataGrowthRates!CC80-DataGrowthRates!CB80)</f>
        <v>0</v>
      </c>
      <c r="CD80" s="146">
        <f>IF(OR(DataGrowthRates!CC80=0,DataGrowthRates!CD80=0),"",DataGrowthRates!CD80-DataGrowthRates!CC80)</f>
        <v>0</v>
      </c>
      <c r="CE80" s="146">
        <f>IF(OR(DataGrowthRates!CD80=0,DataGrowthRates!CE80=0),"",DataGrowthRates!CE80-DataGrowthRates!CD80)</f>
        <v>-9.0000000000003411E-2</v>
      </c>
      <c r="CF80" s="146" t="str">
        <f>IF(OR(DataGrowthRates!CE80=0,DataGrowthRates!CF80=0),"",DataGrowthRates!CF80-DataGrowthRates!CE80)</f>
        <v/>
      </c>
      <c r="CG80" s="146" t="str">
        <f>IF(OR(DataGrowthRates!CF80=0,DataGrowthRates!CG80=0),"",DataGrowthRates!CG80-DataGrowthRates!CF80)</f>
        <v/>
      </c>
      <c r="CH80" s="146" t="str">
        <f>IF(OR(DataGrowthRates!CG80=0,DataGrowthRates!CH80=0),"",DataGrowthRates!CH80-DataGrowthRates!CG80)</f>
        <v/>
      </c>
    </row>
    <row r="81" spans="1:86" x14ac:dyDescent="0.3">
      <c r="A81" s="66" t="s">
        <v>169</v>
      </c>
      <c r="B81" s="129"/>
      <c r="C81" s="129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5"/>
      <c r="AQ81" s="145"/>
      <c r="AR81" s="145"/>
      <c r="AS81" s="145"/>
      <c r="AT81" s="145"/>
      <c r="AU81" s="145"/>
      <c r="AV81" s="145"/>
      <c r="AW81" s="145"/>
      <c r="AX81" s="145" t="str">
        <f>IF(OR(DataGrowthRates!AW81=0,DataGrowthRates!AX81=0),"",DataGrowthRates!AX81-DataGrowthRates!AW81)</f>
        <v/>
      </c>
      <c r="AY81" s="145" t="str">
        <f>IF(OR(DataGrowthRates!AX81=0,DataGrowthRates!AY81=0),"",DataGrowthRates!AY81-DataGrowthRates!AX81)</f>
        <v/>
      </c>
      <c r="AZ81" s="145" t="str">
        <f>IF(OR(DataGrowthRates!AY81=0,DataGrowthRates!AZ81=0),"",DataGrowthRates!AZ81-DataGrowthRates!AY81)</f>
        <v/>
      </c>
      <c r="BA81" s="145" t="str">
        <f>IF(OR(DataGrowthRates!AZ81=0,DataGrowthRates!BA81=0),"",DataGrowthRates!BA81-DataGrowthRates!AZ81)</f>
        <v/>
      </c>
      <c r="BB81" s="145" t="str">
        <f>IF(OR(DataGrowthRates!BA81=0,DataGrowthRates!BB81=0),"",DataGrowthRates!BB81-DataGrowthRates!BA81)</f>
        <v/>
      </c>
      <c r="BC81" s="145" t="str">
        <f>IF(OR(DataGrowthRates!BB81=0,DataGrowthRates!BC81=0),"",DataGrowthRates!BC81-DataGrowthRates!BB81)</f>
        <v/>
      </c>
      <c r="BD81" s="145" t="str">
        <f>IF(OR(DataGrowthRates!BC81=0,DataGrowthRates!BD81=0),"",DataGrowthRates!BD81-DataGrowthRates!BC81)</f>
        <v/>
      </c>
      <c r="BE81" s="145" t="str">
        <f>IF(OR(DataGrowthRates!BD81=0,DataGrowthRates!BE81=0),"",DataGrowthRates!BE81-DataGrowthRates!BD81)</f>
        <v/>
      </c>
      <c r="BF81" s="145" t="str">
        <f>IF(OR(DataGrowthRates!BE81=0,DataGrowthRates!BF81=0),"",DataGrowthRates!BF81-DataGrowthRates!BE81)</f>
        <v/>
      </c>
      <c r="BG81" s="145" t="str">
        <f>IF(OR(DataGrowthRates!BF81=0,DataGrowthRates!BG81=0),"",DataGrowthRates!BG81-DataGrowthRates!BF81)</f>
        <v/>
      </c>
      <c r="BH81" s="145" t="str">
        <f>IF(OR(DataGrowthRates!BG81=0,DataGrowthRates!BH81=0),"",DataGrowthRates!BH81-DataGrowthRates!BG81)</f>
        <v/>
      </c>
      <c r="BI81" s="145" t="str">
        <f>IF(OR(DataGrowthRates!BH81=0,DataGrowthRates!BI81=0),"",DataGrowthRates!BI81-DataGrowthRates!BH81)</f>
        <v/>
      </c>
      <c r="BJ81" s="145" t="str">
        <f>IF(OR(DataGrowthRates!BI81=0,DataGrowthRates!BJ81=0),"",DataGrowthRates!BJ81-DataGrowthRates!BI81)</f>
        <v/>
      </c>
      <c r="BK81" s="145" t="str">
        <f>IF(OR(DataGrowthRates!BJ81=0,DataGrowthRates!BK81=0),"",DataGrowthRates!BK81-DataGrowthRates!BJ81)</f>
        <v/>
      </c>
      <c r="BL81" s="145" t="str">
        <f>IF(OR(DataGrowthRates!BK81=0,DataGrowthRates!BL81=0),"",DataGrowthRates!BL81-DataGrowthRates!BK81)</f>
        <v/>
      </c>
      <c r="BM81" s="145" t="str">
        <f>IF(OR(DataGrowthRates!BL81=0,DataGrowthRates!BM81=0),"",DataGrowthRates!BM81-DataGrowthRates!BL81)</f>
        <v/>
      </c>
      <c r="BN81" s="145" t="str">
        <f>IF(OR(DataGrowthRates!BM81=0,DataGrowthRates!BN81=0),"",DataGrowthRates!BN81-DataGrowthRates!BM81)</f>
        <v/>
      </c>
      <c r="BO81" s="145" t="str">
        <f>IF(OR(DataGrowthRates!BN81=0,DataGrowthRates!BO81=0),"",DataGrowthRates!BO81-DataGrowthRates!BN81)</f>
        <v/>
      </c>
      <c r="BP81" s="145" t="str">
        <f>IF(OR(DataGrowthRates!BO81=0,DataGrowthRates!BP81=0),"",DataGrowthRates!BP81-DataGrowthRates!BO81)</f>
        <v/>
      </c>
      <c r="BQ81" s="145" t="str">
        <f>IF(OR(DataGrowthRates!BP81=0,DataGrowthRates!BQ81=0),"",DataGrowthRates!BQ81-DataGrowthRates!BP81)</f>
        <v/>
      </c>
      <c r="BR81" s="145" t="str">
        <f>IF(OR(DataGrowthRates!BQ81=0,DataGrowthRates!BR81=0),"",DataGrowthRates!BR81-DataGrowthRates!BQ81)</f>
        <v/>
      </c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6.0000000000002274E-2</v>
      </c>
      <c r="BY81" s="145">
        <f>IF(OR(DataGrowthRates!BX81=0,DataGrowthRates!BY81=0),"",DataGrowthRates!BY81-DataGrowthRates!BX81)</f>
        <v>4.9999999999997158E-2</v>
      </c>
      <c r="BZ81" s="145">
        <f>IF(OR(DataGrowthRates!BY81=0,DataGrowthRates!BZ81=0),"",DataGrowthRates!BZ81-DataGrowthRates!BY81)</f>
        <v>-1.0000000000001563E-2</v>
      </c>
      <c r="CA81" s="145">
        <f>IF(OR(DataGrowthRates!BZ81=0,DataGrowthRates!CA81=0),"",DataGrowthRates!CA81-DataGrowthRates!BZ81)</f>
        <v>0.17000000000000526</v>
      </c>
      <c r="CB81" s="145">
        <f>IF(OR(DataGrowthRates!CA81=0,DataGrowthRates!CB81=0),"",DataGrowthRates!CB81-DataGrowthRates!CA81)</f>
        <v>2.9999999999997584E-2</v>
      </c>
      <c r="CC81" s="145">
        <f>IF(OR(DataGrowthRates!CB81=0,DataGrowthRates!CC81=0),"",DataGrowthRates!CC81-DataGrowthRates!CB81)</f>
        <v>0</v>
      </c>
      <c r="CD81" s="145">
        <f>IF(OR(DataGrowthRates!CC81=0,DataGrowthRates!CD81=0),"",DataGrowthRates!CD81-DataGrowthRates!CC81)</f>
        <v>0</v>
      </c>
      <c r="CE81" s="145">
        <f>IF(OR(DataGrowthRates!CD81=0,DataGrowthRates!CE81=0),"",DataGrowthRates!CE81-DataGrowthRates!CD81)</f>
        <v>-2.9999999999997584E-2</v>
      </c>
      <c r="CF81" s="145" t="str">
        <f>IF(OR(DataGrowthRates!CE81=0,DataGrowthRates!CF81=0),"",DataGrowthRates!CF81-DataGrowthRates!CE81)</f>
        <v/>
      </c>
      <c r="CG81" s="145" t="str">
        <f>IF(OR(DataGrowthRates!CF81=0,DataGrowthRates!CG81=0),"",DataGrowthRates!CG81-DataGrowthRates!CF81)</f>
        <v/>
      </c>
      <c r="CH81" s="145" t="str">
        <f>IF(OR(DataGrowthRates!CG81=0,DataGrowthRates!CH81=0),"",DataGrowthRates!CH81-DataGrowthRates!CG81)</f>
        <v/>
      </c>
    </row>
    <row r="82" spans="1:86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 t="str">
        <f>IF(OR(DataGrowthRates!AW82=0,DataGrowthRates!AX82=0),"",DataGrowthRates!AX82-DataGrowthRates!AW82)</f>
        <v/>
      </c>
      <c r="AY82" s="145" t="str">
        <f>IF(OR(DataGrowthRates!AX82=0,DataGrowthRates!AY82=0),"",DataGrowthRates!AY82-DataGrowthRates!AX82)</f>
        <v/>
      </c>
      <c r="AZ82" s="145" t="str">
        <f>IF(OR(DataGrowthRates!AY82=0,DataGrowthRates!AZ82=0),"",DataGrowthRates!AZ82-DataGrowthRates!AY82)</f>
        <v/>
      </c>
      <c r="BA82" s="145" t="str">
        <f>IF(OR(DataGrowthRates!AZ82=0,DataGrowthRates!BA82=0),"",DataGrowthRates!BA82-DataGrowthRates!AZ82)</f>
        <v/>
      </c>
      <c r="BB82" s="145" t="str">
        <f>IF(OR(DataGrowthRates!BA82=0,DataGrowthRates!BB82=0),"",DataGrowthRates!BB82-DataGrowthRates!BA82)</f>
        <v/>
      </c>
      <c r="BC82" s="145" t="str">
        <f>IF(OR(DataGrowthRates!BB82=0,DataGrowthRates!BC82=0),"",DataGrowthRates!BC82-DataGrowthRates!BB82)</f>
        <v/>
      </c>
      <c r="BD82" s="145" t="str">
        <f>IF(OR(DataGrowthRates!BC82=0,DataGrowthRates!BD82=0),"",DataGrowthRates!BD82-DataGrowthRates!BC82)</f>
        <v/>
      </c>
      <c r="BE82" s="145" t="str">
        <f>IF(OR(DataGrowthRates!BD82=0,DataGrowthRates!BE82=0),"",DataGrowthRates!BE82-DataGrowthRates!BD82)</f>
        <v/>
      </c>
      <c r="BF82" s="145" t="str">
        <f>IF(OR(DataGrowthRates!BE82=0,DataGrowthRates!BF82=0),"",DataGrowthRates!BF82-DataGrowthRates!BE82)</f>
        <v/>
      </c>
      <c r="BG82" s="145" t="str">
        <f>IF(OR(DataGrowthRates!BF82=0,DataGrowthRates!BG82=0),"",DataGrowthRates!BG82-DataGrowthRates!BF82)</f>
        <v/>
      </c>
      <c r="BH82" s="145" t="str">
        <f>IF(OR(DataGrowthRates!BG82=0,DataGrowthRates!BH82=0),"",DataGrowthRates!BH82-DataGrowthRates!BG82)</f>
        <v/>
      </c>
      <c r="BI82" s="145" t="str">
        <f>IF(OR(DataGrowthRates!BH82=0,DataGrowthRates!BI82=0),"",DataGrowthRates!BI82-DataGrowthRates!BH82)</f>
        <v/>
      </c>
      <c r="BJ82" s="145" t="str">
        <f>IF(OR(DataGrowthRates!BI82=0,DataGrowthRates!BJ82=0),"",DataGrowthRates!BJ82-DataGrowthRates!BI82)</f>
        <v/>
      </c>
      <c r="BK82" s="145" t="str">
        <f>IF(OR(DataGrowthRates!BJ82=0,DataGrowthRates!BK82=0),"",DataGrowthRates!BK82-DataGrowthRates!BJ82)</f>
        <v/>
      </c>
      <c r="BL82" s="145" t="str">
        <f>IF(OR(DataGrowthRates!BK82=0,DataGrowthRates!BL82=0),"",DataGrowthRates!BL82-DataGrowthRates!BK82)</f>
        <v/>
      </c>
      <c r="BM82" s="145" t="str">
        <f>IF(OR(DataGrowthRates!BL82=0,DataGrowthRates!BM82=0),"",DataGrowthRates!BM82-DataGrowthRates!BL82)</f>
        <v/>
      </c>
      <c r="BN82" s="145" t="str">
        <f>IF(OR(DataGrowthRates!BM82=0,DataGrowthRates!BN82=0),"",DataGrowthRates!BN82-DataGrowthRates!BM82)</f>
        <v/>
      </c>
      <c r="BO82" s="145" t="str">
        <f>IF(OR(DataGrowthRates!BN82=0,DataGrowthRates!BO82=0),"",DataGrowthRates!BO82-DataGrowthRates!BN82)</f>
        <v/>
      </c>
      <c r="BP82" s="145" t="str">
        <f>IF(OR(DataGrowthRates!BO82=0,DataGrowthRates!BP82=0),"",DataGrowthRates!BP82-DataGrowthRates!BO82)</f>
        <v/>
      </c>
      <c r="BQ82" s="145" t="str">
        <f>IF(OR(DataGrowthRates!BP82=0,DataGrowthRates!BQ82=0),"",DataGrowthRates!BQ82-DataGrowthRates!BP82)</f>
        <v/>
      </c>
      <c r="BR82" s="145" t="str">
        <f>IF(OR(DataGrowthRates!BQ82=0,DataGrowthRates!BR82=0),"",DataGrowthRates!BR82-DataGrowthRates!BQ82)</f>
        <v/>
      </c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3.0000000000001137E-2</v>
      </c>
      <c r="BZ82" s="145">
        <f>IF(OR(DataGrowthRates!BY82=0,DataGrowthRates!BZ82=0),"",DataGrowthRates!BZ82-DataGrowthRates!BY82)</f>
        <v>5.0000000000000711E-2</v>
      </c>
      <c r="CA82" s="145">
        <f>IF(OR(DataGrowthRates!BZ82=0,DataGrowthRates!CA82=0),"",DataGrowthRates!CA82-DataGrowthRates!BZ82)</f>
        <v>7.9999999999998295E-2</v>
      </c>
      <c r="CB82" s="145">
        <f>IF(OR(DataGrowthRates!CA82=0,DataGrowthRates!CB82=0),"",DataGrowthRates!CB82-DataGrowthRates!CA82)</f>
        <v>3.9999999999999147E-2</v>
      </c>
      <c r="CC82" s="145">
        <f>IF(OR(DataGrowthRates!CB82=0,DataGrowthRates!CC82=0),"",DataGrowthRates!CC82-DataGrowthRates!CB82)</f>
        <v>0</v>
      </c>
      <c r="CD82" s="145">
        <f>IF(OR(DataGrowthRates!CC82=0,DataGrowthRates!CD82=0),"",DataGrowthRates!CD82-DataGrowthRates!CC82)</f>
        <v>0</v>
      </c>
      <c r="CE82" s="145">
        <f>IF(OR(DataGrowthRates!CD82=0,DataGrowthRates!CE82=0),"",DataGrowthRates!CE82-DataGrowthRates!CD82)</f>
        <v>-2.0000000000003126E-2</v>
      </c>
      <c r="CF82" s="145" t="str">
        <f>IF(OR(DataGrowthRates!CE82=0,DataGrowthRates!CF82=0),"",DataGrowthRates!CF82-DataGrowthRates!CE82)</f>
        <v/>
      </c>
      <c r="CG82" s="145" t="str">
        <f>IF(OR(DataGrowthRates!CF82=0,DataGrowthRates!CG82=0),"",DataGrowthRates!CG82-DataGrowthRates!CF82)</f>
        <v/>
      </c>
      <c r="CH82" s="145" t="str">
        <f>IF(OR(DataGrowthRates!CG82=0,DataGrowthRates!CH82=0),"",DataGrowthRates!CH82-DataGrowthRates!CG82)</f>
        <v/>
      </c>
    </row>
    <row r="83" spans="1:86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 t="str">
        <f>IF(OR(DataGrowthRates!AW83=0,DataGrowthRates!AX83=0),"",DataGrowthRates!AX83-DataGrowthRates!AW83)</f>
        <v/>
      </c>
      <c r="AY83" s="145" t="str">
        <f>IF(OR(DataGrowthRates!AX83=0,DataGrowthRates!AY83=0),"",DataGrowthRates!AY83-DataGrowthRates!AX83)</f>
        <v/>
      </c>
      <c r="AZ83" s="145" t="str">
        <f>IF(OR(DataGrowthRates!AY83=0,DataGrowthRates!AZ83=0),"",DataGrowthRates!AZ83-DataGrowthRates!AY83)</f>
        <v/>
      </c>
      <c r="BA83" s="145" t="str">
        <f>IF(OR(DataGrowthRates!AZ83=0,DataGrowthRates!BA83=0),"",DataGrowthRates!BA83-DataGrowthRates!AZ83)</f>
        <v/>
      </c>
      <c r="BB83" s="145" t="str">
        <f>IF(OR(DataGrowthRates!BA83=0,DataGrowthRates!BB83=0),"",DataGrowthRates!BB83-DataGrowthRates!BA83)</f>
        <v/>
      </c>
      <c r="BC83" s="145" t="str">
        <f>IF(OR(DataGrowthRates!BB83=0,DataGrowthRates!BC83=0),"",DataGrowthRates!BC83-DataGrowthRates!BB83)</f>
        <v/>
      </c>
      <c r="BD83" s="145" t="str">
        <f>IF(OR(DataGrowthRates!BC83=0,DataGrowthRates!BD83=0),"",DataGrowthRates!BD83-DataGrowthRates!BC83)</f>
        <v/>
      </c>
      <c r="BE83" s="145" t="str">
        <f>IF(OR(DataGrowthRates!BD83=0,DataGrowthRates!BE83=0),"",DataGrowthRates!BE83-DataGrowthRates!BD83)</f>
        <v/>
      </c>
      <c r="BF83" s="145" t="str">
        <f>IF(OR(DataGrowthRates!BE83=0,DataGrowthRates!BF83=0),"",DataGrowthRates!BF83-DataGrowthRates!BE83)</f>
        <v/>
      </c>
      <c r="BG83" s="145" t="str">
        <f>IF(OR(DataGrowthRates!BF83=0,DataGrowthRates!BG83=0),"",DataGrowthRates!BG83-DataGrowthRates!BF83)</f>
        <v/>
      </c>
      <c r="BH83" s="145" t="str">
        <f>IF(OR(DataGrowthRates!BG83=0,DataGrowthRates!BH83=0),"",DataGrowthRates!BH83-DataGrowthRates!BG83)</f>
        <v/>
      </c>
      <c r="BI83" s="145" t="str">
        <f>IF(OR(DataGrowthRates!BH83=0,DataGrowthRates!BI83=0),"",DataGrowthRates!BI83-DataGrowthRates!BH83)</f>
        <v/>
      </c>
      <c r="BJ83" s="145" t="str">
        <f>IF(OR(DataGrowthRates!BI83=0,DataGrowthRates!BJ83=0),"",DataGrowthRates!BJ83-DataGrowthRates!BI83)</f>
        <v/>
      </c>
      <c r="BK83" s="145" t="str">
        <f>IF(OR(DataGrowthRates!BJ83=0,DataGrowthRates!BK83=0),"",DataGrowthRates!BK83-DataGrowthRates!BJ83)</f>
        <v/>
      </c>
      <c r="BL83" s="145" t="str">
        <f>IF(OR(DataGrowthRates!BK83=0,DataGrowthRates!BL83=0),"",DataGrowthRates!BL83-DataGrowthRates!BK83)</f>
        <v/>
      </c>
      <c r="BM83" s="145" t="str">
        <f>IF(OR(DataGrowthRates!BL83=0,DataGrowthRates!BM83=0),"",DataGrowthRates!BM83-DataGrowthRates!BL83)</f>
        <v/>
      </c>
      <c r="BN83" s="145" t="str">
        <f>IF(OR(DataGrowthRates!BM83=0,DataGrowthRates!BN83=0),"",DataGrowthRates!BN83-DataGrowthRates!BM83)</f>
        <v/>
      </c>
      <c r="BO83" s="145" t="str">
        <f>IF(OR(DataGrowthRates!BN83=0,DataGrowthRates!BO83=0),"",DataGrowthRates!BO83-DataGrowthRates!BN83)</f>
        <v/>
      </c>
      <c r="BP83" s="145" t="str">
        <f>IF(OR(DataGrowthRates!BO83=0,DataGrowthRates!BP83=0),"",DataGrowthRates!BP83-DataGrowthRates!BO83)</f>
        <v/>
      </c>
      <c r="BQ83" s="145" t="str">
        <f>IF(OR(DataGrowthRates!BP83=0,DataGrowthRates!BQ83=0),"",DataGrowthRates!BQ83-DataGrowthRates!BP83)</f>
        <v/>
      </c>
      <c r="BR83" s="145" t="str">
        <f>IF(OR(DataGrowthRates!BQ83=0,DataGrowthRates!BR83=0),"",DataGrowthRates!BR83-DataGrowthRates!BQ83)</f>
        <v/>
      </c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-3.0000000000001137E-2</v>
      </c>
      <c r="CA83" s="145">
        <f>IF(OR(DataGrowthRates!BZ83=0,DataGrowthRates!CA83=0),"",DataGrowthRates!CA83-DataGrowthRates!BZ83)</f>
        <v>8.0000000000001847E-2</v>
      </c>
      <c r="CB83" s="145">
        <f>IF(OR(DataGrowthRates!CA83=0,DataGrowthRates!CB83=0),"",DataGrowthRates!CB83-DataGrowthRates!CA83)</f>
        <v>6.0000000000002274E-2</v>
      </c>
      <c r="CC83" s="145">
        <f>IF(OR(DataGrowthRates!CB83=0,DataGrowthRates!CC83=0),"",DataGrowthRates!CC83-DataGrowthRates!CB83)</f>
        <v>0</v>
      </c>
      <c r="CD83" s="145">
        <f>IF(OR(DataGrowthRates!CC83=0,DataGrowthRates!CD83=0),"",DataGrowthRates!CD83-DataGrowthRates!CC83)</f>
        <v>0</v>
      </c>
      <c r="CE83" s="145">
        <f>IF(OR(DataGrowthRates!CD83=0,DataGrowthRates!CE83=0),"",DataGrowthRates!CE83-DataGrowthRates!CD83)</f>
        <v>-8.0000000000001847E-2</v>
      </c>
      <c r="CF83" s="145" t="str">
        <f>IF(OR(DataGrowthRates!CE83=0,DataGrowthRates!CF83=0),"",DataGrowthRates!CF83-DataGrowthRates!CE83)</f>
        <v/>
      </c>
      <c r="CG83" s="145" t="str">
        <f>IF(OR(DataGrowthRates!CF83=0,DataGrowthRates!CG83=0),"",DataGrowthRates!CG83-DataGrowthRates!CF83)</f>
        <v/>
      </c>
      <c r="CH83" s="145" t="str">
        <f>IF(OR(DataGrowthRates!CG83=0,DataGrowthRates!CH83=0),"",DataGrowthRates!CH83-DataGrowthRates!CG83)</f>
        <v/>
      </c>
    </row>
    <row r="84" spans="1:86" x14ac:dyDescent="0.3">
      <c r="A84" s="65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 t="str">
        <f>IF(OR(DataGrowthRates!AW84=0,DataGrowthRates!AX84=0),"",DataGrowthRates!AX84-DataGrowthRates!AW84)</f>
        <v/>
      </c>
      <c r="AY84" s="146" t="str">
        <f>IF(OR(DataGrowthRates!AX84=0,DataGrowthRates!AY84=0),"",DataGrowthRates!AY84-DataGrowthRates!AX84)</f>
        <v/>
      </c>
      <c r="AZ84" s="146" t="str">
        <f>IF(OR(DataGrowthRates!AY84=0,DataGrowthRates!AZ84=0),"",DataGrowthRates!AZ84-DataGrowthRates!AY84)</f>
        <v/>
      </c>
      <c r="BA84" s="146" t="str">
        <f>IF(OR(DataGrowthRates!AZ84=0,DataGrowthRates!BA84=0),"",DataGrowthRates!BA84-DataGrowthRates!AZ84)</f>
        <v/>
      </c>
      <c r="BB84" s="146" t="str">
        <f>IF(OR(DataGrowthRates!BA84=0,DataGrowthRates!BB84=0),"",DataGrowthRates!BB84-DataGrowthRates!BA84)</f>
        <v/>
      </c>
      <c r="BC84" s="146" t="str">
        <f>IF(OR(DataGrowthRates!BB84=0,DataGrowthRates!BC84=0),"",DataGrowthRates!BC84-DataGrowthRates!BB84)</f>
        <v/>
      </c>
      <c r="BD84" s="146" t="str">
        <f>IF(OR(DataGrowthRates!BC84=0,DataGrowthRates!BD84=0),"",DataGrowthRates!BD84-DataGrowthRates!BC84)</f>
        <v/>
      </c>
      <c r="BE84" s="146" t="str">
        <f>IF(OR(DataGrowthRates!BD84=0,DataGrowthRates!BE84=0),"",DataGrowthRates!BE84-DataGrowthRates!BD84)</f>
        <v/>
      </c>
      <c r="BF84" s="146" t="str">
        <f>IF(OR(DataGrowthRates!BE84=0,DataGrowthRates!BF84=0),"",DataGrowthRates!BF84-DataGrowthRates!BE84)</f>
        <v/>
      </c>
      <c r="BG84" s="146" t="str">
        <f>IF(OR(DataGrowthRates!BF84=0,DataGrowthRates!BG84=0),"",DataGrowthRates!BG84-DataGrowthRates!BF84)</f>
        <v/>
      </c>
      <c r="BH84" s="146" t="str">
        <f>IF(OR(DataGrowthRates!BG84=0,DataGrowthRates!BH84=0),"",DataGrowthRates!BH84-DataGrowthRates!BG84)</f>
        <v/>
      </c>
      <c r="BI84" s="146" t="str">
        <f>IF(OR(DataGrowthRates!BH84=0,DataGrowthRates!BI84=0),"",DataGrowthRates!BI84-DataGrowthRates!BH84)</f>
        <v/>
      </c>
      <c r="BJ84" s="146" t="str">
        <f>IF(OR(DataGrowthRates!BI84=0,DataGrowthRates!BJ84=0),"",DataGrowthRates!BJ84-DataGrowthRates!BI84)</f>
        <v/>
      </c>
      <c r="BK84" s="146" t="str">
        <f>IF(OR(DataGrowthRates!BJ84=0,DataGrowthRates!BK84=0),"",DataGrowthRates!BK84-DataGrowthRates!BJ84)</f>
        <v/>
      </c>
      <c r="BL84" s="146" t="str">
        <f>IF(OR(DataGrowthRates!BK84=0,DataGrowthRates!BL84=0),"",DataGrowthRates!BL84-DataGrowthRates!BK84)</f>
        <v/>
      </c>
      <c r="BM84" s="146" t="str">
        <f>IF(OR(DataGrowthRates!BL84=0,DataGrowthRates!BM84=0),"",DataGrowthRates!BM84-DataGrowthRates!BL84)</f>
        <v/>
      </c>
      <c r="BN84" s="146" t="str">
        <f>IF(OR(DataGrowthRates!BM84=0,DataGrowthRates!BN84=0),"",DataGrowthRates!BN84-DataGrowthRates!BM84)</f>
        <v/>
      </c>
      <c r="BO84" s="146" t="str">
        <f>IF(OR(DataGrowthRates!BN84=0,DataGrowthRates!BO84=0),"",DataGrowthRates!BO84-DataGrowthRates!BN84)</f>
        <v/>
      </c>
      <c r="BP84" s="146" t="str">
        <f>IF(OR(DataGrowthRates!BO84=0,DataGrowthRates!BP84=0),"",DataGrowthRates!BP84-DataGrowthRates!BO84)</f>
        <v/>
      </c>
      <c r="BQ84" s="146" t="str">
        <f>IF(OR(DataGrowthRates!BP84=0,DataGrowthRates!BQ84=0),"",DataGrowthRates!BQ84-DataGrowthRates!BP84)</f>
        <v/>
      </c>
      <c r="BR84" s="146" t="str">
        <f>IF(OR(DataGrowthRates!BQ84=0,DataGrowthRates!BR84=0),"",DataGrowthRates!BR84-DataGrowthRates!BQ84)</f>
        <v/>
      </c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0.14000000000000057</v>
      </c>
      <c r="CB84" s="146">
        <f>IF(OR(DataGrowthRates!CA84=0,DataGrowthRates!CB84=0),"",DataGrowthRates!CB84-DataGrowthRates!CA84)</f>
        <v>0.14000000000000057</v>
      </c>
      <c r="CC84" s="146">
        <f>IF(OR(DataGrowthRates!CB84=0,DataGrowthRates!CC84=0),"",DataGrowthRates!CC84-DataGrowthRates!CB84)</f>
        <v>0</v>
      </c>
      <c r="CD84" s="146">
        <f>IF(OR(DataGrowthRates!CC84=0,DataGrowthRates!CD84=0),"",DataGrowthRates!CD84-DataGrowthRates!CC84)</f>
        <v>2.9999999999997584E-2</v>
      </c>
      <c r="CE84" s="146">
        <f>IF(OR(DataGrowthRates!CD84=0,DataGrowthRates!CE84=0),"",DataGrowthRates!CE84-DataGrowthRates!CD84)</f>
        <v>-0.11999999999999744</v>
      </c>
      <c r="CF84" s="146" t="str">
        <f>IF(OR(DataGrowthRates!CE84=0,DataGrowthRates!CF84=0),"",DataGrowthRates!CF84-DataGrowthRates!CE84)</f>
        <v/>
      </c>
      <c r="CG84" s="146" t="str">
        <f>IF(OR(DataGrowthRates!CF84=0,DataGrowthRates!CG84=0),"",DataGrowthRates!CG84-DataGrowthRates!CF84)</f>
        <v/>
      </c>
      <c r="CH84" s="146" t="str">
        <f>IF(OR(DataGrowthRates!CG84=0,DataGrowthRates!CH84=0),"",DataGrowthRates!CH84-DataGrowthRates!CG84)</f>
        <v/>
      </c>
    </row>
    <row r="85" spans="1:86" x14ac:dyDescent="0.3">
      <c r="A85" s="66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 t="str">
        <f>IF(OR(DataGrowthRates!BZ85=0,DataGrowthRates!CA85=0),"",DataGrowthRates!CA85-DataGrowthRates!BZ85)</f>
        <v/>
      </c>
      <c r="CB85" s="145">
        <f>IF(OR(DataGrowthRates!CA85=0,DataGrowthRates!CB85=0),"",DataGrowthRates!CB85-DataGrowthRates!CA85)</f>
        <v>0.23999999999999844</v>
      </c>
      <c r="CC85" s="145">
        <f>IF(OR(DataGrowthRates!CB85=0,DataGrowthRates!CC85=0),"",DataGrowthRates!CC85-DataGrowthRates!CB85)</f>
        <v>0.25</v>
      </c>
      <c r="CD85" s="145">
        <f>IF(OR(DataGrowthRates!CC85=0,DataGrowthRates!CD85=0),"",DataGrowthRates!CD85-DataGrowthRates!CC85)</f>
        <v>5.0000000000000711E-2</v>
      </c>
      <c r="CE85" s="145">
        <f>IF(OR(DataGrowthRates!CD85=0,DataGrowthRates!CE85=0),"",DataGrowthRates!CE85-DataGrowthRates!CD85)</f>
        <v>-0.35999999999999588</v>
      </c>
      <c r="CF85" s="145" t="str">
        <f>IF(OR(DataGrowthRates!CE85=0,DataGrowthRates!CF85=0),"",DataGrowthRates!CF85-DataGrowthRates!CE85)</f>
        <v/>
      </c>
      <c r="CG85" s="145" t="str">
        <f>IF(OR(DataGrowthRates!CF85=0,DataGrowthRates!CG85=0),"",DataGrowthRates!CG85-DataGrowthRates!CF85)</f>
        <v/>
      </c>
      <c r="CH85" s="145" t="str">
        <f>IF(OR(DataGrowthRates!CG85=0,DataGrowthRates!CH85=0),"",DataGrowthRates!CH85-DataGrowthRates!CG85)</f>
        <v/>
      </c>
    </row>
    <row r="86" spans="1:86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 t="str">
        <f>IF(OR(DataGrowthRates!BZ86=0,DataGrowthRates!CA86=0),"",DataGrowthRates!CA86-DataGrowthRates!BZ86)</f>
        <v/>
      </c>
      <c r="CB86" s="145" t="str">
        <f>IF(OR(DataGrowthRates!CA86=0,DataGrowthRates!CB86=0),"",DataGrowthRates!CB86-DataGrowthRates!CA86)</f>
        <v/>
      </c>
      <c r="CC86" s="145">
        <f>IF(OR(DataGrowthRates!CB86=0,DataGrowthRates!CC86=0),"",DataGrowthRates!CC86-DataGrowthRates!CB86)</f>
        <v>0.28999999999999915</v>
      </c>
      <c r="CD86" s="145">
        <f>IF(OR(DataGrowthRates!CC86=0,DataGrowthRates!CD86=0),"",DataGrowthRates!CD86-DataGrowthRates!CC86)</f>
        <v>-3.5527136788005009E-15</v>
      </c>
      <c r="CE86" s="145">
        <f>IF(OR(DataGrowthRates!CD86=0,DataGrowthRates!CE86=0),"",DataGrowthRates!CE86-DataGrowthRates!CD86)</f>
        <v>-0.40999999999999659</v>
      </c>
      <c r="CF86" s="145" t="str">
        <f>IF(OR(DataGrowthRates!CE86=0,DataGrowthRates!CF86=0),"",DataGrowthRates!CF86-DataGrowthRates!CE86)</f>
        <v/>
      </c>
      <c r="CG86" s="145" t="str">
        <f>IF(OR(DataGrowthRates!CF86=0,DataGrowthRates!CG86=0),"",DataGrowthRates!CG86-DataGrowthRates!CF86)</f>
        <v/>
      </c>
      <c r="CH86" s="145" t="str">
        <f>IF(OR(DataGrowthRates!CG86=0,DataGrowthRates!CH86=0),"",DataGrowthRates!CH86-DataGrowthRates!CG86)</f>
        <v/>
      </c>
    </row>
    <row r="87" spans="1:86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 t="str">
        <f>IF(OR(DataGrowthRates!BZ87=0,DataGrowthRates!CA87=0),"",DataGrowthRates!CA87-DataGrowthRates!BZ87)</f>
        <v/>
      </c>
      <c r="CB87" s="145" t="str">
        <f>IF(OR(DataGrowthRates!CA87=0,DataGrowthRates!CB87=0),"",DataGrowthRates!CB87-DataGrowthRates!CA87)</f>
        <v/>
      </c>
      <c r="CC87" s="145" t="str">
        <f>IF(OR(DataGrowthRates!CB87=0,DataGrowthRates!CC87=0),"",DataGrowthRates!CC87-DataGrowthRates!CB87)</f>
        <v/>
      </c>
      <c r="CD87" s="145">
        <f>IF(OR(DataGrowthRates!CC87=0,DataGrowthRates!CD87=0),"",DataGrowthRates!CD87-DataGrowthRates!CC87)</f>
        <v>-0.42000000000000171</v>
      </c>
      <c r="CE87" s="145">
        <f>IF(OR(DataGrowthRates!CD87=0,DataGrowthRates!CE87=0),"",DataGrowthRates!CE87-DataGrowthRates!CD87)</f>
        <v>-0.39000000000000057</v>
      </c>
      <c r="CF87" s="145" t="str">
        <f>IF(OR(DataGrowthRates!CE87=0,DataGrowthRates!CF87=0),"",DataGrowthRates!CF87-DataGrowthRates!CE87)</f>
        <v/>
      </c>
      <c r="CG87" s="145" t="str">
        <f>IF(OR(DataGrowthRates!CF87=0,DataGrowthRates!CG87=0),"",DataGrowthRates!CG87-DataGrowthRates!CF87)</f>
        <v/>
      </c>
      <c r="CH87" s="145" t="str">
        <f>IF(OR(DataGrowthRates!CG87=0,DataGrowthRates!CH87=0),"",DataGrowthRates!CH87-DataGrowthRates!CG87)</f>
        <v/>
      </c>
    </row>
    <row r="88" spans="1:86" x14ac:dyDescent="0.3">
      <c r="A88" s="65" t="s">
        <v>179</v>
      </c>
      <c r="B88" s="7"/>
      <c r="C88" s="7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  <c r="BI88" s="146"/>
      <c r="BJ88" s="146"/>
      <c r="BK88" s="146"/>
      <c r="BL88" s="146"/>
      <c r="BM88" s="146"/>
      <c r="BN88" s="146"/>
      <c r="BO88" s="146"/>
      <c r="BP88" s="146"/>
      <c r="BQ88" s="146"/>
      <c r="BR88" s="146"/>
      <c r="BS88" s="146"/>
      <c r="BT88" s="146"/>
      <c r="BU88" s="146"/>
      <c r="BV88" s="146"/>
      <c r="BW88" s="146"/>
      <c r="BX88" s="146"/>
      <c r="BY88" s="146"/>
      <c r="BZ88" s="146"/>
      <c r="CA88" s="146" t="str">
        <f>IF(OR(DataGrowthRates!BZ88=0,DataGrowthRates!CA88=0),"",DataGrowthRates!CA88-DataGrowthRates!BZ88)</f>
        <v/>
      </c>
      <c r="CB88" s="146" t="str">
        <f>IF(OR(DataGrowthRates!CA88=0,DataGrowthRates!CB88=0),"",DataGrowthRates!CB88-DataGrowthRates!CA88)</f>
        <v/>
      </c>
      <c r="CC88" s="146" t="str">
        <f>IF(OR(DataGrowthRates!CB88=0,DataGrowthRates!CC88=0),"",DataGrowthRates!CC88-DataGrowthRates!CB88)</f>
        <v/>
      </c>
      <c r="CD88" s="146" t="str">
        <f>IF(OR(DataGrowthRates!CC88=0,DataGrowthRates!CD88=0),"",DataGrowthRates!CD88-DataGrowthRates!CC88)</f>
        <v/>
      </c>
      <c r="CE88" s="146">
        <f>IF(OR(DataGrowthRates!CD88=0,DataGrowthRates!CE88=0),"",DataGrowthRates!CE88-DataGrowthRates!CD88)</f>
        <v>-0.21999999999999886</v>
      </c>
      <c r="CF88" s="146" t="str">
        <f>IF(OR(DataGrowthRates!CE88=0,DataGrowthRates!CF88=0),"",DataGrowthRates!CF88-DataGrowthRates!CE88)</f>
        <v/>
      </c>
      <c r="CG88" s="146" t="str">
        <f>IF(OR(DataGrowthRates!CF88=0,DataGrowthRates!CG88=0),"",DataGrowthRates!CG88-DataGrowthRates!CF88)</f>
        <v/>
      </c>
      <c r="CH88" s="146" t="str">
        <f>IF(OR(DataGrowthRates!CG88=0,DataGrowthRates!CH88=0),"",DataGrowthRates!CH88-DataGrowthRates!CG88)</f>
        <v/>
      </c>
    </row>
    <row r="89" spans="1:86" x14ac:dyDescent="0.3">
      <c r="A89" s="66" t="s">
        <v>193</v>
      </c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 t="str">
        <f>IF(OR(DataGrowthRates!CE89=0,DataGrowthRates!CF89=0),"",DataGrowthRates!CF89-DataGrowthRates!CE89)</f>
        <v/>
      </c>
      <c r="CG89" s="145" t="str">
        <f>IF(OR(DataGrowthRates!CF89=0,DataGrowthRates!CG89=0),"",DataGrowthRates!CG89-DataGrowthRates!CF89)</f>
        <v/>
      </c>
      <c r="CH89" s="145" t="str">
        <f>IF(OR(DataGrowthRates!CG89=0,DataGrowthRates!CH89=0),"",DataGrowthRates!CH89-DataGrowthRates!CG89)</f>
        <v/>
      </c>
    </row>
    <row r="90" spans="1:86" x14ac:dyDescent="0.3">
      <c r="A90" s="5" t="s">
        <v>194</v>
      </c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 t="str">
        <f>IF(OR(DataGrowthRates!CF90=0,DataGrowthRates!CG90=0),"",DataGrowthRates!CG90-DataGrowthRates!CF90)</f>
        <v/>
      </c>
      <c r="CH90" s="145" t="str">
        <f>IF(OR(DataGrowthRates!CG90=0,DataGrowthRates!CH90=0),"",DataGrowthRates!CH90-DataGrowthRates!CG90)</f>
        <v/>
      </c>
    </row>
    <row r="91" spans="1:86" x14ac:dyDescent="0.3">
      <c r="A91" s="5" t="s">
        <v>195</v>
      </c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 t="str">
        <f>IF(OR(DataGrowthRates!CG91=0,DataGrowthRates!CH91=0),"",DataGrowthRates!CH91-DataGrowthRates!CG91)</f>
        <v/>
      </c>
    </row>
    <row r="92" spans="1:86" x14ac:dyDescent="0.3">
      <c r="A92" s="65" t="s">
        <v>196</v>
      </c>
      <c r="B92" s="7"/>
      <c r="C92" s="7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  <c r="BI92" s="146"/>
      <c r="BJ92" s="146"/>
      <c r="BK92" s="146"/>
      <c r="BL92" s="146"/>
      <c r="BM92" s="146"/>
      <c r="BN92" s="146"/>
      <c r="BO92" s="146"/>
      <c r="BP92" s="146"/>
      <c r="BQ92" s="146"/>
      <c r="BR92" s="146"/>
      <c r="BS92" s="146"/>
      <c r="BT92" s="146"/>
      <c r="BU92" s="146"/>
      <c r="BV92" s="146"/>
      <c r="BW92" s="146"/>
      <c r="BX92" s="146"/>
      <c r="BY92" s="146"/>
      <c r="BZ92" s="146"/>
      <c r="CA92" s="146"/>
      <c r="CB92" s="146"/>
      <c r="CC92" s="146"/>
      <c r="CD92" s="146"/>
      <c r="CE92" s="146"/>
      <c r="CF92" s="146"/>
      <c r="CG92" s="146"/>
      <c r="CH92" s="146"/>
    </row>
    <row r="93" spans="1:86" x14ac:dyDescent="0.3">
      <c r="A93" s="119"/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  <c r="BH93" s="122"/>
      <c r="BI93" s="122"/>
      <c r="BJ93" s="122"/>
      <c r="BK93" s="122"/>
      <c r="BL93" s="122"/>
      <c r="BM93" s="122"/>
      <c r="BN93" s="122"/>
      <c r="BO93" s="122"/>
      <c r="BP93" s="122"/>
      <c r="BQ93" s="122"/>
      <c r="BR93" s="122"/>
      <c r="BS93" s="122"/>
      <c r="BT93" s="122"/>
      <c r="BU93" s="122"/>
      <c r="BV93" s="122"/>
      <c r="BW93" s="122"/>
      <c r="BX93" s="122"/>
      <c r="BY93" s="122"/>
      <c r="BZ93" s="122"/>
      <c r="CA93" s="122"/>
      <c r="CB93" s="122"/>
      <c r="CC93" s="122"/>
      <c r="CD93" s="122"/>
      <c r="CE93" s="122"/>
      <c r="CF93" s="122"/>
      <c r="CG93" s="122"/>
      <c r="CH93" s="122"/>
    </row>
    <row r="94" spans="1:86" x14ac:dyDescent="0.3">
      <c r="A94" s="119"/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  <c r="BI94" s="122"/>
      <c r="BJ94" s="122"/>
      <c r="BK94" s="122"/>
      <c r="BL94" s="122"/>
      <c r="BM94" s="122"/>
      <c r="BN94" s="122"/>
      <c r="BO94" s="122"/>
      <c r="BP94" s="122"/>
      <c r="BQ94" s="122"/>
      <c r="BR94" s="122"/>
      <c r="BS94" s="122"/>
      <c r="BT94" s="122"/>
      <c r="BU94" s="122"/>
      <c r="BV94" s="122"/>
      <c r="BW94" s="122"/>
      <c r="BX94" s="122"/>
      <c r="BY94" s="122"/>
      <c r="BZ94" s="122"/>
      <c r="CA94" s="122"/>
      <c r="CB94" s="122"/>
      <c r="CC94" s="122"/>
      <c r="CD94" s="122"/>
      <c r="CE94" s="122"/>
      <c r="CF94" s="122"/>
      <c r="CG94" s="122"/>
      <c r="CH94" s="122"/>
    </row>
    <row r="95" spans="1:86" x14ac:dyDescent="0.3">
      <c r="A95" s="119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22"/>
      <c r="AZ95" s="122"/>
      <c r="BA95" s="122"/>
      <c r="BB95" s="122"/>
      <c r="BC95" s="122"/>
      <c r="BD95" s="122"/>
      <c r="BE95" s="122"/>
      <c r="BF95" s="122"/>
      <c r="BG95" s="122"/>
      <c r="BH95" s="122"/>
      <c r="BI95" s="122"/>
      <c r="BJ95" s="122"/>
      <c r="BK95" s="122"/>
      <c r="BL95" s="122"/>
      <c r="BM95" s="122"/>
      <c r="BN95" s="122"/>
      <c r="BO95" s="122"/>
      <c r="BP95" s="122"/>
      <c r="BQ95" s="122"/>
      <c r="BR95" s="122"/>
      <c r="BS95" s="122"/>
      <c r="BT95" s="122"/>
      <c r="BU95" s="122"/>
      <c r="BV95" s="122"/>
      <c r="BW95" s="122"/>
      <c r="BX95" s="122"/>
      <c r="BY95" s="122"/>
      <c r="BZ95" s="122"/>
      <c r="CA95" s="122"/>
      <c r="CB95" s="122"/>
      <c r="CC95" s="122"/>
      <c r="CD95" s="122"/>
      <c r="CE95" s="122"/>
      <c r="CF95" s="122"/>
      <c r="CG95" s="122"/>
      <c r="CH95" s="122"/>
    </row>
    <row r="96" spans="1:86" x14ac:dyDescent="0.3">
      <c r="A96" s="119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  <c r="BH96" s="122"/>
      <c r="BI96" s="122"/>
      <c r="BJ96" s="122"/>
      <c r="BK96" s="122"/>
      <c r="BL96" s="122"/>
      <c r="BM96" s="122"/>
      <c r="BN96" s="122"/>
      <c r="BO96" s="122"/>
      <c r="BP96" s="122"/>
      <c r="BQ96" s="122"/>
      <c r="BR96" s="122"/>
      <c r="BS96" s="122"/>
      <c r="BT96" s="122"/>
      <c r="BU96" s="122"/>
      <c r="BV96" s="122"/>
      <c r="BW96" s="122"/>
      <c r="BX96" s="122"/>
      <c r="BY96" s="122"/>
      <c r="BZ96" s="122"/>
      <c r="CA96" s="122"/>
      <c r="CB96" s="122"/>
      <c r="CC96" s="122"/>
      <c r="CD96" s="122"/>
      <c r="CE96" s="122"/>
      <c r="CF96" s="122"/>
      <c r="CG96" s="122"/>
      <c r="CH96" s="122"/>
    </row>
    <row r="97" spans="1:86" x14ac:dyDescent="0.3">
      <c r="A97" s="74"/>
      <c r="B97" s="74"/>
      <c r="C97" s="74" t="s">
        <v>49</v>
      </c>
      <c r="D97" s="74" t="s">
        <v>50</v>
      </c>
      <c r="E97" s="74" t="s">
        <v>51</v>
      </c>
      <c r="F97" s="74" t="s">
        <v>52</v>
      </c>
      <c r="G97" s="74" t="s">
        <v>49</v>
      </c>
      <c r="H97" s="74" t="s">
        <v>50</v>
      </c>
      <c r="I97" s="74" t="s">
        <v>51</v>
      </c>
      <c r="J97" s="74" t="s">
        <v>52</v>
      </c>
      <c r="K97" s="74" t="s">
        <v>49</v>
      </c>
      <c r="L97" s="74" t="s">
        <v>50</v>
      </c>
      <c r="M97" s="74" t="s">
        <v>51</v>
      </c>
      <c r="N97" s="74" t="s">
        <v>52</v>
      </c>
      <c r="O97" s="74" t="s">
        <v>49</v>
      </c>
      <c r="P97" s="74" t="s">
        <v>50</v>
      </c>
      <c r="Q97" s="74" t="s">
        <v>51</v>
      </c>
      <c r="R97" s="74" t="s">
        <v>52</v>
      </c>
      <c r="S97" s="74" t="s">
        <v>49</v>
      </c>
      <c r="T97" s="74" t="s">
        <v>50</v>
      </c>
      <c r="U97" s="74" t="s">
        <v>51</v>
      </c>
      <c r="V97" s="74" t="s">
        <v>52</v>
      </c>
      <c r="W97" s="74" t="s">
        <v>49</v>
      </c>
      <c r="X97" s="74" t="s">
        <v>50</v>
      </c>
      <c r="Y97" s="74" t="s">
        <v>51</v>
      </c>
      <c r="Z97" s="40" t="s">
        <v>52</v>
      </c>
      <c r="AA97" s="96" t="s">
        <v>49</v>
      </c>
      <c r="AB97" s="96" t="s">
        <v>50</v>
      </c>
      <c r="AC97" s="96" t="s">
        <v>51</v>
      </c>
      <c r="AD97" s="96" t="s">
        <v>52</v>
      </c>
      <c r="AE97" s="74" t="s">
        <v>49</v>
      </c>
      <c r="AF97" s="74" t="s">
        <v>50</v>
      </c>
      <c r="AG97" s="74" t="s">
        <v>51</v>
      </c>
      <c r="AH97" s="74" t="s">
        <v>52</v>
      </c>
      <c r="AI97" s="74" t="s">
        <v>49</v>
      </c>
      <c r="AJ97" s="74" t="s">
        <v>50</v>
      </c>
      <c r="AK97" s="74" t="s">
        <v>51</v>
      </c>
      <c r="AL97" s="74" t="s">
        <v>52</v>
      </c>
      <c r="AM97" s="74" t="s">
        <v>49</v>
      </c>
      <c r="AN97" s="74" t="s">
        <v>50</v>
      </c>
      <c r="AO97" s="74" t="s">
        <v>51</v>
      </c>
      <c r="AP97" s="74" t="s">
        <v>52</v>
      </c>
      <c r="AQ97" s="74" t="s">
        <v>49</v>
      </c>
      <c r="AR97" s="74" t="s">
        <v>50</v>
      </c>
      <c r="AS97" s="74" t="s">
        <v>51</v>
      </c>
      <c r="AT97" s="74" t="s">
        <v>52</v>
      </c>
      <c r="AU97" s="74" t="s">
        <v>49</v>
      </c>
      <c r="AV97" s="74" t="s">
        <v>50</v>
      </c>
      <c r="AW97" s="74" t="s">
        <v>51</v>
      </c>
      <c r="AX97" s="74" t="str">
        <f>AX2</f>
        <v>Q4</v>
      </c>
      <c r="AY97" s="74" t="str">
        <f t="shared" ref="AY97:BR97" si="0">AY2</f>
        <v>Q1</v>
      </c>
      <c r="AZ97" s="74" t="str">
        <f t="shared" si="0"/>
        <v>Q2</v>
      </c>
      <c r="BA97" s="74" t="str">
        <f t="shared" si="0"/>
        <v>Q3</v>
      </c>
      <c r="BB97" s="74" t="str">
        <f t="shared" si="0"/>
        <v>Q4</v>
      </c>
      <c r="BC97" s="74" t="str">
        <f t="shared" si="0"/>
        <v>Q1</v>
      </c>
      <c r="BD97" s="74" t="str">
        <f t="shared" si="0"/>
        <v>Q2</v>
      </c>
      <c r="BE97" s="74" t="str">
        <f t="shared" si="0"/>
        <v>Q3</v>
      </c>
      <c r="BF97" s="74" t="str">
        <f t="shared" si="0"/>
        <v>Q4</v>
      </c>
      <c r="BG97" s="74" t="str">
        <f t="shared" si="0"/>
        <v>Q1</v>
      </c>
      <c r="BH97" s="74" t="str">
        <f t="shared" si="0"/>
        <v>Q2</v>
      </c>
      <c r="BI97" s="74" t="str">
        <f t="shared" si="0"/>
        <v>Q3</v>
      </c>
      <c r="BJ97" s="74" t="str">
        <f t="shared" si="0"/>
        <v>Q4</v>
      </c>
      <c r="BK97" s="74" t="str">
        <f t="shared" si="0"/>
        <v>Q1</v>
      </c>
      <c r="BL97" s="74" t="str">
        <f t="shared" si="0"/>
        <v>Q2</v>
      </c>
      <c r="BM97" s="74" t="str">
        <f t="shared" si="0"/>
        <v>Q3</v>
      </c>
      <c r="BN97" s="74" t="str">
        <f t="shared" si="0"/>
        <v>Q4</v>
      </c>
      <c r="BO97" s="74" t="str">
        <f t="shared" si="0"/>
        <v>Q1</v>
      </c>
      <c r="BP97" s="74" t="str">
        <f t="shared" si="0"/>
        <v>Q2</v>
      </c>
      <c r="BQ97" s="74" t="str">
        <f t="shared" si="0"/>
        <v>Q3</v>
      </c>
      <c r="BR97" s="74" t="str">
        <f t="shared" si="0"/>
        <v>Q4</v>
      </c>
      <c r="BS97" s="74" t="str">
        <f t="shared" ref="BS97:BZ97" si="1">BS2</f>
        <v>Q1</v>
      </c>
      <c r="BT97" s="74" t="str">
        <f t="shared" si="1"/>
        <v>Q2</v>
      </c>
      <c r="BU97" s="74" t="str">
        <f t="shared" si="1"/>
        <v>Q3</v>
      </c>
      <c r="BV97" s="74" t="str">
        <f t="shared" si="1"/>
        <v>Q4</v>
      </c>
      <c r="BW97" s="74" t="str">
        <f t="shared" si="1"/>
        <v>Q1</v>
      </c>
      <c r="BX97" s="74" t="str">
        <f t="shared" si="1"/>
        <v>Q2</v>
      </c>
      <c r="BY97" s="74" t="str">
        <f t="shared" si="1"/>
        <v>Q3</v>
      </c>
      <c r="BZ97" s="74" t="str">
        <f t="shared" si="1"/>
        <v>Q4</v>
      </c>
      <c r="CA97" s="74" t="str">
        <f t="shared" ref="CA97:CD97" si="2">CA2</f>
        <v>Q1</v>
      </c>
      <c r="CB97" s="74" t="str">
        <f t="shared" si="2"/>
        <v>Q2</v>
      </c>
      <c r="CC97" s="74" t="str">
        <f t="shared" si="2"/>
        <v>Q3</v>
      </c>
      <c r="CD97" s="74" t="str">
        <f t="shared" si="2"/>
        <v>Q4</v>
      </c>
      <c r="CE97" s="74" t="str">
        <f t="shared" ref="CE97:CH97" si="3">CE2</f>
        <v>Q1</v>
      </c>
      <c r="CF97" s="74" t="str">
        <f t="shared" si="3"/>
        <v>Q2</v>
      </c>
      <c r="CG97" s="74" t="str">
        <f t="shared" si="3"/>
        <v>Q3</v>
      </c>
      <c r="CH97" s="74" t="str">
        <f t="shared" si="3"/>
        <v>Q4</v>
      </c>
    </row>
    <row r="98" spans="1:86" ht="13.5" thickBot="1" x14ac:dyDescent="0.35">
      <c r="B98" s="3" t="s">
        <v>20</v>
      </c>
      <c r="C98" s="64">
        <v>37773</v>
      </c>
      <c r="D98" s="64">
        <v>38596</v>
      </c>
      <c r="E98" s="64">
        <v>38687</v>
      </c>
      <c r="F98" s="64">
        <v>38777</v>
      </c>
      <c r="G98" s="64">
        <v>38869</v>
      </c>
      <c r="H98" s="64">
        <v>38961</v>
      </c>
      <c r="I98" s="64">
        <v>39052</v>
      </c>
      <c r="J98" s="64">
        <v>39142</v>
      </c>
      <c r="K98" s="64">
        <v>39234</v>
      </c>
      <c r="L98" s="64">
        <v>39326</v>
      </c>
      <c r="M98" s="64">
        <v>39417</v>
      </c>
      <c r="N98" s="64">
        <v>39508</v>
      </c>
      <c r="O98" s="64">
        <v>39600</v>
      </c>
      <c r="P98" s="64">
        <v>39692</v>
      </c>
      <c r="Q98" s="64">
        <v>39783</v>
      </c>
      <c r="R98" s="64">
        <v>39873</v>
      </c>
      <c r="S98" s="64">
        <v>39965</v>
      </c>
      <c r="T98" s="64">
        <v>40057</v>
      </c>
      <c r="U98" s="64">
        <v>40148</v>
      </c>
      <c r="V98" s="64">
        <v>40238</v>
      </c>
      <c r="W98" s="64">
        <v>40330</v>
      </c>
      <c r="X98" s="64">
        <v>40422</v>
      </c>
      <c r="Y98" s="64">
        <v>40513</v>
      </c>
      <c r="Z98" s="64">
        <v>40603</v>
      </c>
      <c r="AA98" s="64">
        <v>40695</v>
      </c>
      <c r="AB98" s="64">
        <v>40787</v>
      </c>
      <c r="AC98" s="64">
        <v>40878</v>
      </c>
      <c r="AD98" s="64">
        <v>40969</v>
      </c>
      <c r="AE98" s="64">
        <v>41061</v>
      </c>
      <c r="AF98" s="64">
        <v>41153</v>
      </c>
      <c r="AG98" s="64">
        <v>41244</v>
      </c>
      <c r="AH98" s="64">
        <v>41334</v>
      </c>
      <c r="AI98" s="64">
        <v>41426</v>
      </c>
      <c r="AJ98" s="64">
        <v>41518</v>
      </c>
      <c r="AK98" s="64">
        <v>41609</v>
      </c>
      <c r="AL98" s="64">
        <v>41699</v>
      </c>
      <c r="AM98" s="64">
        <v>41791</v>
      </c>
      <c r="AN98" s="64">
        <v>41883</v>
      </c>
      <c r="AO98" s="64">
        <v>41974</v>
      </c>
      <c r="AP98" s="64">
        <v>42064</v>
      </c>
      <c r="AQ98" s="64">
        <v>42156</v>
      </c>
      <c r="AR98" s="64">
        <v>42248</v>
      </c>
      <c r="AS98" s="64">
        <v>42339</v>
      </c>
      <c r="AT98" s="64">
        <v>42430</v>
      </c>
      <c r="AU98" s="64">
        <v>42522</v>
      </c>
      <c r="AV98" s="64">
        <v>42614</v>
      </c>
      <c r="AW98" s="64">
        <v>42705</v>
      </c>
      <c r="AX98" s="64">
        <f>AX3</f>
        <v>42795</v>
      </c>
      <c r="AY98" s="64">
        <f t="shared" ref="AY98:BR98" si="4">AY3</f>
        <v>42887</v>
      </c>
      <c r="AZ98" s="64">
        <f t="shared" si="4"/>
        <v>42979</v>
      </c>
      <c r="BA98" s="64">
        <f t="shared" si="4"/>
        <v>43070</v>
      </c>
      <c r="BB98" s="64">
        <f t="shared" si="4"/>
        <v>43160</v>
      </c>
      <c r="BC98" s="64">
        <f t="shared" si="4"/>
        <v>43252</v>
      </c>
      <c r="BD98" s="64">
        <f t="shared" si="4"/>
        <v>43344</v>
      </c>
      <c r="BE98" s="64">
        <f t="shared" si="4"/>
        <v>43435</v>
      </c>
      <c r="BF98" s="64">
        <f t="shared" si="4"/>
        <v>43525</v>
      </c>
      <c r="BG98" s="64">
        <f t="shared" si="4"/>
        <v>43617</v>
      </c>
      <c r="BH98" s="64">
        <f t="shared" si="4"/>
        <v>43709</v>
      </c>
      <c r="BI98" s="64">
        <f t="shared" si="4"/>
        <v>43800</v>
      </c>
      <c r="BJ98" s="64">
        <f t="shared" si="4"/>
        <v>43891</v>
      </c>
      <c r="BK98" s="64">
        <f t="shared" si="4"/>
        <v>43983</v>
      </c>
      <c r="BL98" s="64">
        <f t="shared" si="4"/>
        <v>44075</v>
      </c>
      <c r="BM98" s="64">
        <f t="shared" si="4"/>
        <v>44166</v>
      </c>
      <c r="BN98" s="64">
        <f t="shared" si="4"/>
        <v>44256</v>
      </c>
      <c r="BO98" s="64">
        <f t="shared" si="4"/>
        <v>44348</v>
      </c>
      <c r="BP98" s="64">
        <f t="shared" si="4"/>
        <v>44440</v>
      </c>
      <c r="BQ98" s="64">
        <f t="shared" si="4"/>
        <v>44531</v>
      </c>
      <c r="BR98" s="64">
        <f t="shared" si="4"/>
        <v>44621</v>
      </c>
      <c r="BS98" s="64">
        <f t="shared" ref="BS98:BZ98" si="5">BS3</f>
        <v>44713</v>
      </c>
      <c r="BT98" s="64">
        <f t="shared" si="5"/>
        <v>44805</v>
      </c>
      <c r="BU98" s="64">
        <f t="shared" si="5"/>
        <v>44896</v>
      </c>
      <c r="BV98" s="64">
        <f t="shared" si="5"/>
        <v>44986</v>
      </c>
      <c r="BW98" s="64">
        <f t="shared" si="5"/>
        <v>45078</v>
      </c>
      <c r="BX98" s="64">
        <f t="shared" si="5"/>
        <v>45170</v>
      </c>
      <c r="BY98" s="64">
        <f t="shared" si="5"/>
        <v>45261</v>
      </c>
      <c r="BZ98" s="64">
        <f t="shared" si="5"/>
        <v>45352</v>
      </c>
      <c r="CA98" s="64">
        <f t="shared" ref="CA98:CD98" si="6">CA3</f>
        <v>45444</v>
      </c>
      <c r="CB98" s="64">
        <f t="shared" si="6"/>
        <v>45536</v>
      </c>
      <c r="CC98" s="64">
        <f t="shared" si="6"/>
        <v>45627</v>
      </c>
      <c r="CD98" s="64">
        <f t="shared" si="6"/>
        <v>45717</v>
      </c>
      <c r="CE98" s="64">
        <f t="shared" ref="CE98:CH98" si="7">CE3</f>
        <v>45809</v>
      </c>
      <c r="CF98" s="64">
        <f t="shared" si="7"/>
        <v>45901</v>
      </c>
      <c r="CG98" s="64">
        <f t="shared" si="7"/>
        <v>45992</v>
      </c>
      <c r="CH98" s="64">
        <f t="shared" si="7"/>
        <v>46082</v>
      </c>
    </row>
    <row r="99" spans="1:86" ht="39" x14ac:dyDescent="0.3">
      <c r="A99" s="161" t="s">
        <v>91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97"/>
      <c r="AA99" s="97"/>
      <c r="AB99" s="97"/>
      <c r="AC99" s="97"/>
      <c r="AD99" s="97"/>
    </row>
    <row r="100" spans="1:86" x14ac:dyDescent="0.3">
      <c r="A100" s="5" t="s">
        <v>12</v>
      </c>
      <c r="C100" s="82"/>
      <c r="D100" s="144">
        <f>IF(OR(DataGrowthRates!C100="",DataGrowthRates!D100=""),"",DataGrowthRates!D100-DataGrowthRates!C100)</f>
        <v>-0.13846228472930378</v>
      </c>
      <c r="E100" s="144">
        <f>IF(OR(DataGrowthRates!D100="",DataGrowthRates!E100=""),"",DataGrowthRates!E100-DataGrowthRates!D100)</f>
        <v>3.8932691205157965E-3</v>
      </c>
      <c r="F100" s="144">
        <f>IF(OR(DataGrowthRates!E100="",DataGrowthRates!F100=""),"",DataGrowthRates!F100-DataGrowthRates!E100)</f>
        <v>0.16594612350260185</v>
      </c>
      <c r="G100" s="144">
        <f>IF(OR(DataGrowthRates!F100="",DataGrowthRates!G100=""),"",DataGrowthRates!G100-DataGrowthRates!F100)</f>
        <v>3.6269917116584338E-2</v>
      </c>
      <c r="H100" s="144">
        <f>IF(OR(DataGrowthRates!G100="",DataGrowthRates!H100=""),"",DataGrowthRates!H100-DataGrowthRates!G100)</f>
        <v>-4.816157008496802E-3</v>
      </c>
      <c r="I100" s="144">
        <f>IF(OR(DataGrowthRates!H100="",DataGrowthRates!I100=""),"",DataGrowthRates!I100-DataGrowthRates!H100)</f>
        <v>0</v>
      </c>
      <c r="J100" s="144">
        <f>IF(OR(DataGrowthRates!I100="",DataGrowthRates!J100=""),"",DataGrowthRates!J100-DataGrowthRates!I100)</f>
        <v>0</v>
      </c>
      <c r="K100" s="144">
        <f>IF(OR(DataGrowthRates!J100="",DataGrowthRates!K100=""),"",DataGrowthRates!K100-DataGrowthRates!J100)</f>
        <v>0</v>
      </c>
      <c r="L100" s="144">
        <f>IF(OR(DataGrowthRates!K100="",DataGrowthRates!L100=""),"",DataGrowthRates!L100-DataGrowthRates!K100)</f>
        <v>0.19922455718581844</v>
      </c>
      <c r="M100" s="144">
        <f>IF(OR(DataGrowthRates!L100="",DataGrowthRates!M100=""),"",DataGrowthRates!M100-DataGrowthRates!L100)</f>
        <v>0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5.4613348573356646E-2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0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0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-1.0636389070830532E-2</v>
      </c>
      <c r="X100" s="144">
        <f>IF(OR(DataGrowthRates!W100="",DataGrowthRates!X100=""),"",DataGrowthRates!X100-DataGrowthRates!W100)</f>
        <v>1.1796036002047927E-2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0</v>
      </c>
      <c r="AB100" s="144">
        <f>IF(OR(DataGrowthRates!AA100="",DataGrowthRates!AB100=""),"",DataGrowthRates!AB100-DataGrowthRates!AA100)</f>
        <v>1.6943439117991232E-3</v>
      </c>
      <c r="AC100" s="144">
        <f>IF(OR(DataGrowthRates!AB100="",DataGrowthRates!AC100=""),"",DataGrowthRates!AC100-DataGrowthRates!AB100)</f>
        <v>0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0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0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1.7763568394002505E-14</v>
      </c>
      <c r="AM100" s="144">
        <f>IF(OR(DataGrowthRates!AL100="",DataGrowthRates!AM100=""),"",DataGrowthRates!AM100-DataGrowthRates!AL100)</f>
        <v>0.1352679726986743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0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0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0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1.7425850473655302E-2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0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>
        <f>IF(OR(DataGrowthRates!CB100="",DataGrowthRates!CC100=""),"",DataGrowthRates!CC100-DataGrowthRates!CB100)</f>
        <v>0</v>
      </c>
      <c r="CD100" s="144">
        <f>IF(OR(DataGrowthRates!CC100="",DataGrowthRates!CD100=""),"",DataGrowthRates!CD100-DataGrowthRates!CC100)</f>
        <v>0</v>
      </c>
      <c r="CE100" s="144">
        <f>IF(OR(DataGrowthRates!CD100="",DataGrowthRates!CE100=""),"",DataGrowthRates!CE100-DataGrowthRates!CD100)</f>
        <v>0</v>
      </c>
      <c r="CF100" s="144" t="str">
        <f>IF(OR(DataGrowthRates!CE100="",DataGrowthRates!CF100=""),"",DataGrowthRates!CF100-DataGrowthRates!CE100)</f>
        <v/>
      </c>
      <c r="CG100" s="144" t="str">
        <f>IF(OR(DataGrowthRates!CF100="",DataGrowthRates!CG100=""),"",DataGrowthRates!CG100-DataGrowthRates!CF100)</f>
        <v/>
      </c>
      <c r="CH100" s="144" t="str">
        <f>IF(OR(DataGrowthRates!CG100="",DataGrowthRates!CH100=""),"",DataGrowthRates!CH100-DataGrowthRates!CG100)</f>
        <v/>
      </c>
    </row>
    <row r="101" spans="1:86" x14ac:dyDescent="0.3">
      <c r="A101" s="5" t="s">
        <v>13</v>
      </c>
      <c r="C101" s="82"/>
      <c r="D101" s="145" t="str">
        <f>IF(OR(DataGrowthRates!C101="",DataGrowthRates!D101=""),"",DataGrowthRates!D101-DataGrowthRates!C101)</f>
        <v/>
      </c>
      <c r="E101" s="145">
        <f>IF(OR(DataGrowthRates!D101="",DataGrowthRates!E101=""),"",DataGrowthRates!E101-DataGrowthRates!D101)</f>
        <v>-4.8277341091003123E-2</v>
      </c>
      <c r="F101" s="145">
        <f>IF(OR(DataGrowthRates!E101="",DataGrowthRates!F101=""),"",DataGrowthRates!F101-DataGrowthRates!E101)</f>
        <v>0.20324232615382787</v>
      </c>
      <c r="G101" s="145">
        <f>IF(OR(DataGrowthRates!F101="",DataGrowthRates!G101=""),"",DataGrowthRates!G101-DataGrowthRates!F101)</f>
        <v>-3.2065490282253251E-2</v>
      </c>
      <c r="H101" s="145">
        <f>IF(OR(DataGrowthRates!G101="",DataGrowthRates!H101=""),"",DataGrowthRates!H101-DataGrowthRates!G101)</f>
        <v>-3.2429856003418855E-2</v>
      </c>
      <c r="I101" s="145">
        <f>IF(OR(DataGrowthRates!H101="",DataGrowthRates!I101=""),"",DataGrowthRates!I101-DataGrowthRates!H101)</f>
        <v>0</v>
      </c>
      <c r="J101" s="145">
        <f>IF(OR(DataGrowthRates!I101="",DataGrowthRates!J101=""),"",DataGrowthRates!J101-DataGrowthRates!I101)</f>
        <v>0</v>
      </c>
      <c r="K101" s="145">
        <f>IF(OR(DataGrowthRates!J101="",DataGrowthRates!K101=""),"",DataGrowthRates!K101-DataGrowthRates!J101)</f>
        <v>0</v>
      </c>
      <c r="L101" s="145">
        <f>IF(OR(DataGrowthRates!K101="",DataGrowthRates!L101=""),"",DataGrowthRates!L101-DataGrowthRates!K101)</f>
        <v>0.34689066256613632</v>
      </c>
      <c r="M101" s="145">
        <f>IF(OR(DataGrowthRates!L101="",DataGrowthRates!M101=""),"",DataGrowthRates!M101-DataGrowthRates!L101)</f>
        <v>0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5.9147664928812738E-2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0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0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-1.164007719531579E-2</v>
      </c>
      <c r="X101" s="145">
        <f>IF(OR(DataGrowthRates!W101="",DataGrowthRates!X101=""),"",DataGrowthRates!X101-DataGrowthRates!W101)</f>
        <v>1.2909152603234553E-2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0</v>
      </c>
      <c r="AB101" s="145">
        <f>IF(OR(DataGrowthRates!AA101="",DataGrowthRates!AB101=""),"",DataGrowthRates!AB101-DataGrowthRates!AA101)</f>
        <v>1.8542283285665206E-3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0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0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1.1546319456101628E-14</v>
      </c>
      <c r="AM101" s="145">
        <f>IF(OR(DataGrowthRates!AL101="",DataGrowthRates!AM101=""),"",DataGrowthRates!AM101-DataGrowthRates!AL101)</f>
        <v>-0.13465773184010121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0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0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0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-2.8760938465574704E-2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0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>
        <f>IF(OR(DataGrowthRates!CB101="",DataGrowthRates!CC101=""),"",DataGrowthRates!CC101-DataGrowthRates!CB101)</f>
        <v>0</v>
      </c>
      <c r="CD101" s="145">
        <f>IF(OR(DataGrowthRates!CC101="",DataGrowthRates!CD101=""),"",DataGrowthRates!CD101-DataGrowthRates!CC101)</f>
        <v>0</v>
      </c>
      <c r="CE101" s="145">
        <f>IF(OR(DataGrowthRates!CD101="",DataGrowthRates!CE101=""),"",DataGrowthRates!CE101-DataGrowthRates!CD101)</f>
        <v>0</v>
      </c>
      <c r="CF101" s="145" t="str">
        <f>IF(OR(DataGrowthRates!CE101="",DataGrowthRates!CF101=""),"",DataGrowthRates!CF101-DataGrowthRates!CE101)</f>
        <v/>
      </c>
      <c r="CG101" s="145" t="str">
        <f>IF(OR(DataGrowthRates!CF101="",DataGrowthRates!CG101=""),"",DataGrowthRates!CG101-DataGrowthRates!CF101)</f>
        <v/>
      </c>
      <c r="CH101" s="145" t="str">
        <f>IF(OR(DataGrowthRates!CG101="",DataGrowthRates!CH101=""),"",DataGrowthRates!CH101-DataGrowthRates!CG101)</f>
        <v/>
      </c>
    </row>
    <row r="102" spans="1:86" x14ac:dyDescent="0.3">
      <c r="A102" s="5" t="s">
        <v>14</v>
      </c>
      <c r="C102" s="82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>
        <f>IF(OR(DataGrowthRates!E102="",DataGrowthRates!F102=""),"",DataGrowthRates!F102-DataGrowthRates!E102)</f>
        <v>-0.14948918483708873</v>
      </c>
      <c r="G102" s="145">
        <f>IF(OR(DataGrowthRates!F102="",DataGrowthRates!G102=""),"",DataGrowthRates!G102-DataGrowthRates!F102)</f>
        <v>-0.27541702726700379</v>
      </c>
      <c r="H102" s="145">
        <f>IF(OR(DataGrowthRates!G102="",DataGrowthRates!H102=""),"",DataGrowthRates!H102-DataGrowthRates!G102)</f>
        <v>-4.9850725792449424E-2</v>
      </c>
      <c r="I102" s="145">
        <f>IF(OR(DataGrowthRates!H102="",DataGrowthRates!I102=""),"",DataGrowthRates!I102-DataGrowthRates!H102)</f>
        <v>0</v>
      </c>
      <c r="J102" s="145">
        <f>IF(OR(DataGrowthRates!I102="",DataGrowthRates!J102=""),"",DataGrowthRates!J102-DataGrowthRates!I102)</f>
        <v>0</v>
      </c>
      <c r="K102" s="145">
        <f>IF(OR(DataGrowthRates!J102="",DataGrowthRates!K102=""),"",DataGrowthRates!K102-DataGrowthRates!J102)</f>
        <v>0</v>
      </c>
      <c r="L102" s="145">
        <f>IF(OR(DataGrowthRates!K102="",DataGrowthRates!L102=""),"",DataGrowthRates!L102-DataGrowthRates!K102)</f>
        <v>0.39201400894404337</v>
      </c>
      <c r="M102" s="145">
        <f>IF(OR(DataGrowthRates!L102="",DataGrowthRates!M102=""),"",DataGrowthRates!M102-DataGrowthRates!L102)</f>
        <v>0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6.5952703254321676E-2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0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-1.3283692665353897E-2</v>
      </c>
      <c r="X102" s="145">
        <f>IF(OR(DataGrowthRates!W102="",DataGrowthRates!X102=""),"",DataGrowthRates!X102-DataGrowthRates!W102)</f>
        <v>1.4731965507955636E-2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0</v>
      </c>
      <c r="AB102" s="145">
        <f>IF(OR(DataGrowthRates!AA102="",DataGrowthRates!AB102=""),"",DataGrowthRates!AB102-DataGrowthRates!AA102)</f>
        <v>2.1160511940383486E-3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0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0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1.4210854715202004E-14</v>
      </c>
      <c r="AM102" s="145">
        <f>IF(OR(DataGrowthRates!AL102="",DataGrowthRates!AM102=""),"",DataGrowthRates!AM102-DataGrowthRates!AL102)</f>
        <v>-0.19500843396053291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0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0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0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0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-3.0558182026966918E-2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0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>
        <f>IF(OR(DataGrowthRates!CB102="",DataGrowthRates!CC102=""),"",DataGrowthRates!CC102-DataGrowthRates!CB102)</f>
        <v>0</v>
      </c>
      <c r="CD102" s="145">
        <f>IF(OR(DataGrowthRates!CC102="",DataGrowthRates!CD102=""),"",DataGrowthRates!CD102-DataGrowthRates!CC102)</f>
        <v>0</v>
      </c>
      <c r="CE102" s="145">
        <f>IF(OR(DataGrowthRates!CD102="",DataGrowthRates!CE102=""),"",DataGrowthRates!CE102-DataGrowthRates!CD102)</f>
        <v>0</v>
      </c>
      <c r="CF102" s="145" t="str">
        <f>IF(OR(DataGrowthRates!CE102="",DataGrowthRates!CF102=""),"",DataGrowthRates!CF102-DataGrowthRates!CE102)</f>
        <v/>
      </c>
      <c r="CG102" s="145" t="str">
        <f>IF(OR(DataGrowthRates!CF102="",DataGrowthRates!CG102=""),"",DataGrowthRates!CG102-DataGrowthRates!CF102)</f>
        <v/>
      </c>
      <c r="CH102" s="145" t="str">
        <f>IF(OR(DataGrowthRates!CG102="",DataGrowthRates!CH102=""),"",DataGrowthRates!CH102-DataGrowthRates!CG102)</f>
        <v/>
      </c>
    </row>
    <row r="103" spans="1:86" x14ac:dyDescent="0.3">
      <c r="A103" s="65" t="s">
        <v>15</v>
      </c>
      <c r="B103" s="7"/>
      <c r="C103" s="83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>
        <f>IF(OR(DataGrowthRates!F103="",DataGrowthRates!G103=""),"",DataGrowthRates!G103-DataGrowthRates!F103)</f>
        <v>-0.35290856364852097</v>
      </c>
      <c r="H103" s="146">
        <f>IF(OR(DataGrowthRates!G103="",DataGrowthRates!H103=""),"",DataGrowthRates!H103-DataGrowthRates!G103)</f>
        <v>9.3128373712033863E-2</v>
      </c>
      <c r="I103" s="146">
        <f>IF(OR(DataGrowthRates!H103="",DataGrowthRates!I103=""),"",DataGrowthRates!I103-DataGrowthRates!H103)</f>
        <v>0</v>
      </c>
      <c r="J103" s="146">
        <f>IF(OR(DataGrowthRates!I103="",DataGrowthRates!J103=""),"",DataGrowthRates!J103-DataGrowthRates!I103)</f>
        <v>0</v>
      </c>
      <c r="K103" s="146">
        <f>IF(OR(DataGrowthRates!J103="",DataGrowthRates!K103=""),"",DataGrowthRates!K103-DataGrowthRates!J103)</f>
        <v>0</v>
      </c>
      <c r="L103" s="146">
        <f>IF(OR(DataGrowthRates!K103="",DataGrowthRates!L103=""),"",DataGrowthRates!L103-DataGrowthRates!K103)</f>
        <v>0.14984725084321049</v>
      </c>
      <c r="M103" s="146">
        <f>IF(OR(DataGrowthRates!L103="",DataGrowthRates!M103=""),"",DataGrowthRates!M103-DataGrowthRates!L103)</f>
        <v>0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5.9241647518176066E-2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0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0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-1.1479436410052557E-2</v>
      </c>
      <c r="X103" s="146">
        <f>IF(OR(DataGrowthRates!W103="",DataGrowthRates!X103=""),"",DataGrowthRates!X103-DataGrowthRates!W103)</f>
        <v>1.2730997735635796E-2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0</v>
      </c>
      <c r="AB103" s="146">
        <f>IF(OR(DataGrowthRates!AA103="",DataGrowthRates!AB103=""),"",DataGrowthRates!AB103-DataGrowthRates!AA103)</f>
        <v>1.8286387478632093E-3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0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0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0</v>
      </c>
      <c r="AM103" s="146">
        <f>IF(OR(DataGrowthRates!AL103="",DataGrowthRates!AM103=""),"",DataGrowthRates!AM103-DataGrowthRates!AL103)</f>
        <v>0.15533139531260076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0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0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0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0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-1.3292831560342222E-2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0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>
        <f>IF(OR(DataGrowthRates!CB103="",DataGrowthRates!CC103=""),"",DataGrowthRates!CC103-DataGrowthRates!CB103)</f>
        <v>0</v>
      </c>
      <c r="CD103" s="146">
        <f>IF(OR(DataGrowthRates!CC103="",DataGrowthRates!CD103=""),"",DataGrowthRates!CD103-DataGrowthRates!CC103)</f>
        <v>0</v>
      </c>
      <c r="CE103" s="146">
        <f>IF(OR(DataGrowthRates!CD103="",DataGrowthRates!CE103=""),"",DataGrowthRates!CE103-DataGrowthRates!CD103)</f>
        <v>0</v>
      </c>
      <c r="CF103" s="146" t="str">
        <f>IF(OR(DataGrowthRates!CE103="",DataGrowthRates!CF103=""),"",DataGrowthRates!CF103-DataGrowthRates!CE103)</f>
        <v/>
      </c>
      <c r="CG103" s="146" t="str">
        <f>IF(OR(DataGrowthRates!CF103="",DataGrowthRates!CG103=""),"",DataGrowthRates!CG103-DataGrowthRates!CF103)</f>
        <v/>
      </c>
      <c r="CH103" s="146" t="str">
        <f>IF(OR(DataGrowthRates!CG103="",DataGrowthRates!CH103=""),"",DataGrowthRates!CH103-DataGrowthRates!CG103)</f>
        <v/>
      </c>
    </row>
    <row r="104" spans="1:86" x14ac:dyDescent="0.3">
      <c r="A104" s="66" t="s">
        <v>16</v>
      </c>
      <c r="B104"/>
      <c r="C104" s="84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>
        <f>IF(OR(DataGrowthRates!G104="",DataGrowthRates!H104=""),"",DataGrowthRates!H104-DataGrowthRates!G104)</f>
        <v>-0.7346517238451904</v>
      </c>
      <c r="I104" s="144">
        <f>IF(OR(DataGrowthRates!H104="",DataGrowthRates!I104=""),"",DataGrowthRates!I104-DataGrowthRates!H104)</f>
        <v>0.162870263333323</v>
      </c>
      <c r="J104" s="144">
        <f>IF(OR(DataGrowthRates!I104="",DataGrowthRates!J104=""),"",DataGrowthRates!J104-DataGrowthRates!I104)</f>
        <v>0.44025289240180943</v>
      </c>
      <c r="K104" s="144">
        <f>IF(OR(DataGrowthRates!J104="",DataGrowthRates!K104=""),"",DataGrowthRates!K104-DataGrowthRates!J104)</f>
        <v>0</v>
      </c>
      <c r="L104" s="144">
        <f>IF(OR(DataGrowthRates!K104="",DataGrowthRates!L104=""),"",DataGrowthRates!L104-DataGrowthRates!K104)</f>
        <v>-0.13664151530948487</v>
      </c>
      <c r="M104" s="144">
        <f>IF(OR(DataGrowthRates!L104="",DataGrowthRates!M104=""),"",DataGrowthRates!M104-DataGrowthRates!L104)</f>
        <v>0</v>
      </c>
      <c r="N104" s="144">
        <f>IF(OR(DataGrowthRates!M104="",DataGrowthRates!N104=""),"",DataGrowthRates!N104-DataGrowthRates!M104)</f>
        <v>0</v>
      </c>
      <c r="O104" s="144">
        <f>IF(OR(DataGrowthRates!N104="",DataGrowthRates!O104=""),"",DataGrowthRates!O104-DataGrowthRates!N104)</f>
        <v>0</v>
      </c>
      <c r="P104" s="144">
        <f>IF(OR(DataGrowthRates!O104="",DataGrowthRates!P104=""),"",DataGrowthRates!P104-DataGrowthRates!O104)</f>
        <v>1.6606046686604259E-2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0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0.12042526680701116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1.6053781733118555E-2</v>
      </c>
      <c r="X104" s="144">
        <f>IF(OR(DataGrowthRates!W104="",DataGrowthRates!X104=""),"",DataGrowthRates!X104-DataGrowthRates!W104)</f>
        <v>-1.2240166170032651E-2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0</v>
      </c>
      <c r="AB104" s="144">
        <f>IF(OR(DataGrowthRates!AA104="",DataGrowthRates!AB104=""),"",DataGrowthRates!AB104-DataGrowthRates!AA104)</f>
        <v>-1.4143317394292865E-3</v>
      </c>
      <c r="AC104" s="144">
        <f>IF(OR(DataGrowthRates!AB104="",DataGrowthRates!AC104=""),"",DataGrowthRates!AC104-DataGrowthRates!AB104)</f>
        <v>0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0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0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0</v>
      </c>
      <c r="AM104" s="144">
        <f>IF(OR(DataGrowthRates!AL104="",DataGrowthRates!AM104=""),"",DataGrowthRates!AM104-DataGrowthRates!AL104)</f>
        <v>-2.9894888555415555E-2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0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0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1.4838960875620089E-2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0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>
        <f>IF(OR(DataGrowthRates!CB104="",DataGrowthRates!CC104=""),"",DataGrowthRates!CC104-DataGrowthRates!CB104)</f>
        <v>0</v>
      </c>
      <c r="CD104" s="144">
        <f>IF(OR(DataGrowthRates!CC104="",DataGrowthRates!CD104=""),"",DataGrowthRates!CD104-DataGrowthRates!CC104)</f>
        <v>0</v>
      </c>
      <c r="CE104" s="144">
        <f>IF(OR(DataGrowthRates!CD104="",DataGrowthRates!CE104=""),"",DataGrowthRates!CE104-DataGrowthRates!CD104)</f>
        <v>0</v>
      </c>
      <c r="CF104" s="144" t="str">
        <f>IF(OR(DataGrowthRates!CE104="",DataGrowthRates!CF104=""),"",DataGrowthRates!CF104-DataGrowthRates!CE104)</f>
        <v/>
      </c>
      <c r="CG104" s="144" t="str">
        <f>IF(OR(DataGrowthRates!CF104="",DataGrowthRates!CG104=""),"",DataGrowthRates!CG104-DataGrowthRates!CF104)</f>
        <v/>
      </c>
      <c r="CH104" s="144" t="str">
        <f>IF(OR(DataGrowthRates!CG104="",DataGrowthRates!CH104=""),"",DataGrowthRates!CH104-DataGrowthRates!CG104)</f>
        <v/>
      </c>
    </row>
    <row r="105" spans="1:86" x14ac:dyDescent="0.3">
      <c r="A105" s="5" t="s">
        <v>17</v>
      </c>
      <c r="B105"/>
      <c r="C105" s="84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>
        <f>IF(OR(DataGrowthRates!H105="",DataGrowthRates!I105=""),"",DataGrowthRates!I105-DataGrowthRates!H105)</f>
        <v>0.13991817578716947</v>
      </c>
      <c r="J105" s="145">
        <f>IF(OR(DataGrowthRates!I105="",DataGrowthRates!J105=""),"",DataGrowthRates!J105-DataGrowthRates!I105)</f>
        <v>0.15538689069966694</v>
      </c>
      <c r="K105" s="145">
        <f>IF(OR(DataGrowthRates!J105="",DataGrowthRates!K105=""),"",DataGrowthRates!K105-DataGrowthRates!J105)</f>
        <v>0</v>
      </c>
      <c r="L105" s="145">
        <f>IF(OR(DataGrowthRates!K105="",DataGrowthRates!L105=""),"",DataGrowthRates!L105-DataGrowthRates!K105)</f>
        <v>-0.27941736593044908</v>
      </c>
      <c r="M105" s="145">
        <f>IF(OR(DataGrowthRates!L105="",DataGrowthRates!M105=""),"",DataGrowthRates!M105-DataGrowthRates!L105)</f>
        <v>0</v>
      </c>
      <c r="N105" s="145">
        <f>IF(OR(DataGrowthRates!M105="",DataGrowthRates!N105=""),"",DataGrowthRates!N105-DataGrowthRates!M105)</f>
        <v>0</v>
      </c>
      <c r="O105" s="145">
        <f>IF(OR(DataGrowthRates!N105="",DataGrowthRates!O105=""),"",DataGrowthRates!O105-DataGrowthRates!N105)</f>
        <v>0</v>
      </c>
      <c r="P105" s="145">
        <f>IF(OR(DataGrowthRates!O105="",DataGrowthRates!P105=""),"",DataGrowthRates!P105-DataGrowthRates!O105)</f>
        <v>2.758152276988568E-2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0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0.12053723580751274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1.6487874442205452E-2</v>
      </c>
      <c r="X105" s="145">
        <f>IF(OR(DataGrowthRates!W105="",DataGrowthRates!X105=""),"",DataGrowthRates!X105-DataGrowthRates!W105)</f>
        <v>-1.229579828863514E-2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0</v>
      </c>
      <c r="AB105" s="145">
        <f>IF(OR(DataGrowthRates!AA105="",DataGrowthRates!AB105=""),"",DataGrowthRates!AB105-DataGrowthRates!AA105)</f>
        <v>-7.1914168651865396E-4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0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0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0</v>
      </c>
      <c r="AM105" s="145">
        <f>IF(OR(DataGrowthRates!AL105="",DataGrowthRates!AM105=""),"",DataGrowthRates!AM105-DataGrowthRates!AL105)</f>
        <v>2.8121969136817526E-2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0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0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-1.2978127381527926E-2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0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>
        <f>IF(OR(DataGrowthRates!CB105="",DataGrowthRates!CC105=""),"",DataGrowthRates!CC105-DataGrowthRates!CB105)</f>
        <v>0</v>
      </c>
      <c r="CD105" s="145">
        <f>IF(OR(DataGrowthRates!CC105="",DataGrowthRates!CD105=""),"",DataGrowthRates!CD105-DataGrowthRates!CC105)</f>
        <v>0</v>
      </c>
      <c r="CE105" s="145">
        <f>IF(OR(DataGrowthRates!CD105="",DataGrowthRates!CE105=""),"",DataGrowthRates!CE105-DataGrowthRates!CD105)</f>
        <v>0</v>
      </c>
      <c r="CF105" s="145" t="str">
        <f>IF(OR(DataGrowthRates!CE105="",DataGrowthRates!CF105=""),"",DataGrowthRates!CF105-DataGrowthRates!CE105)</f>
        <v/>
      </c>
      <c r="CG105" s="145" t="str">
        <f>IF(OR(DataGrowthRates!CF105="",DataGrowthRates!CG105=""),"",DataGrowthRates!CG105-DataGrowthRates!CF105)</f>
        <v/>
      </c>
      <c r="CH105" s="145" t="str">
        <f>IF(OR(DataGrowthRates!CG105="",DataGrowthRates!CH105=""),"",DataGrowthRates!CH105-DataGrowthRates!CG105)</f>
        <v/>
      </c>
    </row>
    <row r="106" spans="1:86" x14ac:dyDescent="0.3">
      <c r="A106" s="5" t="s">
        <v>18</v>
      </c>
      <c r="B106"/>
      <c r="C106" s="84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>
        <f>IF(OR(DataGrowthRates!I106="",DataGrowthRates!J106=""),"",DataGrowthRates!J106-DataGrowthRates!I106)</f>
        <v>8.8391521794459749E-2</v>
      </c>
      <c r="K106" s="145">
        <f>IF(OR(DataGrowthRates!J106="",DataGrowthRates!K106=""),"",DataGrowthRates!K106-DataGrowthRates!J106)</f>
        <v>3.0204333976868725E-4</v>
      </c>
      <c r="L106" s="145">
        <f>IF(OR(DataGrowthRates!K106="",DataGrowthRates!L106=""),"",DataGrowthRates!L106-DataGrowthRates!K106)</f>
        <v>-0.23452582327424398</v>
      </c>
      <c r="M106" s="145">
        <f>IF(OR(DataGrowthRates!L106="",DataGrowthRates!M106=""),"",DataGrowthRates!M106-DataGrowthRates!L106)</f>
        <v>0</v>
      </c>
      <c r="N106" s="145">
        <f>IF(OR(DataGrowthRates!M106="",DataGrowthRates!N106=""),"",DataGrowthRates!N106-DataGrowthRates!M106)</f>
        <v>0</v>
      </c>
      <c r="O106" s="145">
        <f>IF(OR(DataGrowthRates!N106="",DataGrowthRates!O106=""),"",DataGrowthRates!O106-DataGrowthRates!N106)</f>
        <v>0</v>
      </c>
      <c r="P106" s="145">
        <f>IF(OR(DataGrowthRates!O106="",DataGrowthRates!P106=""),"",DataGrowthRates!P106-DataGrowthRates!O106)</f>
        <v>2.3907552780206842E-2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0.14489145468571163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2.0354965349880239E-2</v>
      </c>
      <c r="X106" s="145">
        <f>IF(OR(DataGrowthRates!W106="",DataGrowthRates!X106=""),"",DataGrowthRates!X106-DataGrowthRates!W106)</f>
        <v>-1.5399182032164838E-2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0</v>
      </c>
      <c r="AB106" s="145">
        <f>IF(OR(DataGrowthRates!AA106="",DataGrowthRates!AB106=""),"",DataGrowthRates!AB106-DataGrowthRates!AA106)</f>
        <v>-9.3059733143441292E-4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0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0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-1.3322676295501878E-14</v>
      </c>
      <c r="AM106" s="145">
        <f>IF(OR(DataGrowthRates!AL106="",DataGrowthRates!AM106=""),"",DataGrowthRates!AM106-DataGrowthRates!AL106)</f>
        <v>3.4917827934433099E-2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0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0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0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-4.737551885185276E-2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0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>
        <f>IF(OR(DataGrowthRates!CB106="",DataGrowthRates!CC106=""),"",DataGrowthRates!CC106-DataGrowthRates!CB106)</f>
        <v>0</v>
      </c>
      <c r="CD106" s="145">
        <f>IF(OR(DataGrowthRates!CC106="",DataGrowthRates!CD106=""),"",DataGrowthRates!CD106-DataGrowthRates!CC106)</f>
        <v>0</v>
      </c>
      <c r="CE106" s="145">
        <f>IF(OR(DataGrowthRates!CD106="",DataGrowthRates!CE106=""),"",DataGrowthRates!CE106-DataGrowthRates!CD106)</f>
        <v>0</v>
      </c>
      <c r="CF106" s="145" t="str">
        <f>IF(OR(DataGrowthRates!CE106="",DataGrowthRates!CF106=""),"",DataGrowthRates!CF106-DataGrowthRates!CE106)</f>
        <v/>
      </c>
      <c r="CG106" s="145" t="str">
        <f>IF(OR(DataGrowthRates!CF106="",DataGrowthRates!CG106=""),"",DataGrowthRates!CG106-DataGrowthRates!CF106)</f>
        <v/>
      </c>
      <c r="CH106" s="145" t="str">
        <f>IF(OR(DataGrowthRates!CG106="",DataGrowthRates!CH106=""),"",DataGrowthRates!CH106-DataGrowthRates!CG106)</f>
        <v/>
      </c>
    </row>
    <row r="107" spans="1:86" x14ac:dyDescent="0.3">
      <c r="A107" s="65" t="s">
        <v>19</v>
      </c>
      <c r="B107" s="54"/>
      <c r="C107" s="85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>
        <f>IF(OR(DataGrowthRates!J107="",DataGrowthRates!K107=""),"",DataGrowthRates!K107-DataGrowthRates!J107)</f>
        <v>5.6940002408687462E-3</v>
      </c>
      <c r="L107" s="146">
        <f>IF(OR(DataGrowthRates!K107="",DataGrowthRates!L107=""),"",DataGrowthRates!L107-DataGrowthRates!K107)</f>
        <v>-0.24886935962063461</v>
      </c>
      <c r="M107" s="146">
        <f>IF(OR(DataGrowthRates!L107="",DataGrowthRates!M107=""),"",DataGrowthRates!M107-DataGrowthRates!L107)</f>
        <v>0</v>
      </c>
      <c r="N107" s="146">
        <f>IF(OR(DataGrowthRates!M107="",DataGrowthRates!N107=""),"",DataGrowthRates!N107-DataGrowthRates!M107)</f>
        <v>0</v>
      </c>
      <c r="O107" s="146">
        <f>IF(OR(DataGrowthRates!N107="",DataGrowthRates!O107=""),"",DataGrowthRates!O107-DataGrowthRates!N107)</f>
        <v>0</v>
      </c>
      <c r="P107" s="146">
        <f>IF(OR(DataGrowthRates!O107="",DataGrowthRates!P107=""),"",DataGrowthRates!P107-DataGrowthRates!O107)</f>
        <v>3.9765329624685819E-2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0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0.12056617654849511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1.6748873657299157E-2</v>
      </c>
      <c r="X107" s="146">
        <f>IF(OR(DataGrowthRates!W107="",DataGrowthRates!X107=""),"",DataGrowthRates!X107-DataGrowthRates!W107)</f>
        <v>-1.2482608815519214E-2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0</v>
      </c>
      <c r="AB107" s="146">
        <f>IF(OR(DataGrowthRates!AA107="",DataGrowthRates!AB107=""),"",DataGrowthRates!AB107-DataGrowthRates!AA107)</f>
        <v>-6.7820035298460368E-4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0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0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0</v>
      </c>
      <c r="AM107" s="146">
        <f>IF(OR(DataGrowthRates!AL107="",DataGrowthRates!AM107=""),"",DataGrowthRates!AM107-DataGrowthRates!AL107)</f>
        <v>-2.8451629567669556E-2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0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0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-2.8010692400425086E-2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0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>
        <f>IF(OR(DataGrowthRates!CB107="",DataGrowthRates!CC107=""),"",DataGrowthRates!CC107-DataGrowthRates!CB107)</f>
        <v>0</v>
      </c>
      <c r="CD107" s="146">
        <f>IF(OR(DataGrowthRates!CC107="",DataGrowthRates!CD107=""),"",DataGrowthRates!CD107-DataGrowthRates!CC107)</f>
        <v>0</v>
      </c>
      <c r="CE107" s="146">
        <f>IF(OR(DataGrowthRates!CD107="",DataGrowthRates!CE107=""),"",DataGrowthRates!CE107-DataGrowthRates!CD107)</f>
        <v>0</v>
      </c>
      <c r="CF107" s="146" t="str">
        <f>IF(OR(DataGrowthRates!CE107="",DataGrowthRates!CF107=""),"",DataGrowthRates!CF107-DataGrowthRates!CE107)</f>
        <v/>
      </c>
      <c r="CG107" s="146" t="str">
        <f>IF(OR(DataGrowthRates!CF107="",DataGrowthRates!CG107=""),"",DataGrowthRates!CG107-DataGrowthRates!CF107)</f>
        <v/>
      </c>
      <c r="CH107" s="146" t="str">
        <f>IF(OR(DataGrowthRates!CG107="",DataGrowthRates!CH107=""),"",DataGrowthRates!CH107-DataGrowthRates!CG107)</f>
        <v/>
      </c>
    </row>
    <row r="108" spans="1:86" x14ac:dyDescent="0.3">
      <c r="A108" s="66" t="s">
        <v>22</v>
      </c>
      <c r="B108" s="67"/>
      <c r="C108" s="84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>
        <f>IF(OR(DataGrowthRates!K108="",DataGrowthRates!L108=""),"",DataGrowthRates!L108-DataGrowthRates!K108)</f>
        <v>-6.9765107162719886E-2</v>
      </c>
      <c r="M108" s="144">
        <f>IF(OR(DataGrowthRates!L108="",DataGrowthRates!M108=""),"",DataGrowthRates!M108-DataGrowthRates!L108)</f>
        <v>-4.8942023404485724E-4</v>
      </c>
      <c r="N108" s="144">
        <f>IF(OR(DataGrowthRates!M108="",DataGrowthRates!N108=""),"",DataGrowthRates!N108-DataGrowthRates!M108)</f>
        <v>0.174316580479978</v>
      </c>
      <c r="O108" s="144">
        <f>IF(OR(DataGrowthRates!N108="",DataGrowthRates!O108=""),"",DataGrowthRates!O108-DataGrowthRates!N108)</f>
        <v>-4.4483092889571196E-2</v>
      </c>
      <c r="P108" s="144">
        <f>IF(OR(DataGrowthRates!O108="",DataGrowthRates!P108=""),"",DataGrowthRates!P108-DataGrowthRates!O108)</f>
        <v>0.13025874943881455</v>
      </c>
      <c r="Q108" s="144">
        <f>IF(OR(DataGrowthRates!P108="",DataGrowthRates!Q108=""),"",DataGrowthRates!Q108-DataGrowthRates!P108)</f>
        <v>0</v>
      </c>
      <c r="R108" s="144">
        <f>IF(OR(DataGrowthRates!Q108="",DataGrowthRates!R108=""),"",DataGrowthRates!R108-DataGrowthRates!Q108)</f>
        <v>0</v>
      </c>
      <c r="S108" s="144">
        <f>IF(OR(DataGrowthRates!R108="",DataGrowthRates!S108=""),"",DataGrowthRates!S108-DataGrowthRates!R108)</f>
        <v>0</v>
      </c>
      <c r="T108" s="144">
        <f>IF(OR(DataGrowthRates!S108="",DataGrowthRates!T108=""),"",DataGrowthRates!T108-DataGrowthRates!S108)</f>
        <v>5.8925254024076779E-2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0</v>
      </c>
      <c r="W108" s="144">
        <f>IF(OR(DataGrowthRates!V108="",DataGrowthRates!W108=""),"",DataGrowthRates!W108-DataGrowthRates!V108)</f>
        <v>1.6373407477026092E-3</v>
      </c>
      <c r="X108" s="144">
        <f>IF(OR(DataGrowthRates!W108="",DataGrowthRates!X108=""),"",DataGrowthRates!X108-DataGrowthRates!W108)</f>
        <v>4.2923066345679217E-7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0</v>
      </c>
      <c r="AB108" s="144">
        <f>IF(OR(DataGrowthRates!AA108="",DataGrowthRates!AB108=""),"",DataGrowthRates!AB108-DataGrowthRates!AA108)</f>
        <v>-6.5377906611772119E-3</v>
      </c>
      <c r="AC108" s="144">
        <f>IF(OR(DataGrowthRates!AB108="",DataGrowthRates!AC108=""),"",DataGrowthRates!AC108-DataGrowthRates!AB108)</f>
        <v>0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-1.9760389549141166E-2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0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-1.2434497875801753E-14</v>
      </c>
      <c r="AM108" s="144">
        <f>IF(OR(DataGrowthRates!AL108="",DataGrowthRates!AM108=""),"",DataGrowthRates!AM108-DataGrowthRates!AL108)</f>
        <v>2.0419285834980982E-2</v>
      </c>
      <c r="AN108" s="144">
        <f>IF(OR(DataGrowthRates!AM108="",DataGrowthRates!AN108=""),"",DataGrowthRates!AN108-DataGrowthRates!AM108)</f>
        <v>0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</v>
      </c>
      <c r="AR108" s="144">
        <f>IF(OR(DataGrowthRates!AQ108="",DataGrowthRates!AR108=""),"",DataGrowthRates!AR108-DataGrowthRates!AQ108)</f>
        <v>0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0</v>
      </c>
      <c r="AZ108" s="144">
        <f>IF(OR(DataGrowthRates!AY108="",DataGrowthRates!AZ108=""),"",DataGrowthRates!AZ108-DataGrowthRates!AY108)</f>
        <v>0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2.8264594833329326E-2</v>
      </c>
      <c r="BO108" s="144">
        <f>IF(OR(DataGrowthRates!BN108="",DataGrowthRates!BO108=""),"",DataGrowthRates!BO108-DataGrowthRates!BN108)</f>
        <v>0</v>
      </c>
      <c r="BP108" s="144">
        <f>IF(OR(DataGrowthRates!BO108="",DataGrowthRates!BP108=""),"",DataGrowthRates!BP108-DataGrowthRates!BO108)</f>
        <v>0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0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0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>
        <f>IF(OR(DataGrowthRates!CB108="",DataGrowthRates!CC108=""),"",DataGrowthRates!CC108-DataGrowthRates!CB108)</f>
        <v>0</v>
      </c>
      <c r="CD108" s="144">
        <f>IF(OR(DataGrowthRates!CC108="",DataGrowthRates!CD108=""),"",DataGrowthRates!CD108-DataGrowthRates!CC108)</f>
        <v>0</v>
      </c>
      <c r="CE108" s="144">
        <f>IF(OR(DataGrowthRates!CD108="",DataGrowthRates!CE108=""),"",DataGrowthRates!CE108-DataGrowthRates!CD108)</f>
        <v>0</v>
      </c>
      <c r="CF108" s="144" t="str">
        <f>IF(OR(DataGrowthRates!CE108="",DataGrowthRates!CF108=""),"",DataGrowthRates!CF108-DataGrowthRates!CE108)</f>
        <v/>
      </c>
      <c r="CG108" s="144" t="str">
        <f>IF(OR(DataGrowthRates!CF108="",DataGrowthRates!CG108=""),"",DataGrowthRates!CG108-DataGrowthRates!CF108)</f>
        <v/>
      </c>
      <c r="CH108" s="144" t="str">
        <f>IF(OR(DataGrowthRates!CG108="",DataGrowthRates!CH108=""),"",DataGrowthRates!CH108-DataGrowthRates!CG108)</f>
        <v/>
      </c>
    </row>
    <row r="109" spans="1:86" x14ac:dyDescent="0.3">
      <c r="A109" s="5" t="s">
        <v>23</v>
      </c>
      <c r="B109"/>
      <c r="C109" s="84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>
        <f>IF(OR(DataGrowthRates!L109="",DataGrowthRates!M109=""),"",DataGrowthRates!M109-DataGrowthRates!L109)</f>
        <v>4.9421003450258461E-2</v>
      </c>
      <c r="N109" s="145">
        <f>IF(OR(DataGrowthRates!M109="",DataGrowthRates!N109=""),"",DataGrowthRates!N109-DataGrowthRates!M109)</f>
        <v>0.18928542287597327</v>
      </c>
      <c r="O109" s="145">
        <f>IF(OR(DataGrowthRates!N109="",DataGrowthRates!O109=""),"",DataGrowthRates!O109-DataGrowthRates!N109)</f>
        <v>-0.12269601097346161</v>
      </c>
      <c r="P109" s="145">
        <f>IF(OR(DataGrowthRates!O109="",DataGrowthRates!P109=""),"",DataGrowthRates!P109-DataGrowthRates!O109)</f>
        <v>0.12840969070439723</v>
      </c>
      <c r="Q109" s="145">
        <f>IF(OR(DataGrowthRates!P109="",DataGrowthRates!Q109=""),"",DataGrowthRates!Q109-DataGrowthRates!P109)</f>
        <v>0</v>
      </c>
      <c r="R109" s="145">
        <f>IF(OR(DataGrowthRates!Q109="",DataGrowthRates!R109=""),"",DataGrowthRates!R109-DataGrowthRates!Q109)</f>
        <v>0</v>
      </c>
      <c r="S109" s="145">
        <f>IF(OR(DataGrowthRates!R109="",DataGrowthRates!S109=""),"",DataGrowthRates!S109-DataGrowthRates!R109)</f>
        <v>0</v>
      </c>
      <c r="T109" s="145">
        <f>IF(OR(DataGrowthRates!S109="",DataGrowthRates!T109=""),"",DataGrowthRates!T109-DataGrowthRates!S109)</f>
        <v>8.5581797168501339E-3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0</v>
      </c>
      <c r="W109" s="145">
        <f>IF(OR(DataGrowthRates!V109="",DataGrowthRates!W109=""),"",DataGrowthRates!W109-DataGrowthRates!V109)</f>
        <v>1.4271642582244226E-3</v>
      </c>
      <c r="X109" s="145">
        <f>IF(OR(DataGrowthRates!W109="",DataGrowthRates!X109=""),"",DataGrowthRates!X109-DataGrowthRates!W109)</f>
        <v>0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0</v>
      </c>
      <c r="AB109" s="145">
        <f>IF(OR(DataGrowthRates!AA109="",DataGrowthRates!AB109=""),"",DataGrowthRates!AB109-DataGrowthRates!AA109)</f>
        <v>-8.227007956063126E-3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-2.3403665177128552E-2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0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0</v>
      </c>
      <c r="AM109" s="145">
        <f>IF(OR(DataGrowthRates!AL109="",DataGrowthRates!AM109=""),"",DataGrowthRates!AM109-DataGrowthRates!AL109)</f>
        <v>-6.72533591470863E-2</v>
      </c>
      <c r="AN109" s="145">
        <f>IF(OR(DataGrowthRates!AM109="",DataGrowthRates!AN109=""),"",DataGrowthRates!AN109-DataGrowthRates!AM109)</f>
        <v>0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</v>
      </c>
      <c r="AR109" s="145">
        <f>IF(OR(DataGrowthRates!AQ109="",DataGrowthRates!AR109=""),"",DataGrowthRates!AR109-DataGrowthRates!AQ109)</f>
        <v>0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0</v>
      </c>
      <c r="AZ109" s="145">
        <f>IF(OR(DataGrowthRates!AY109="",DataGrowthRates!AZ109=""),"",DataGrowthRates!AZ109-DataGrowthRates!AY109)</f>
        <v>0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1.5809100876641224E-2</v>
      </c>
      <c r="BO109" s="145">
        <f>IF(OR(DataGrowthRates!BN109="",DataGrowthRates!BO109=""),"",DataGrowthRates!BO109-DataGrowthRates!BN109)</f>
        <v>0</v>
      </c>
      <c r="BP109" s="145">
        <f>IF(OR(DataGrowthRates!BO109="",DataGrowthRates!BP109=""),"",DataGrowthRates!BP109-DataGrowthRates!BO109)</f>
        <v>0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0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0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>
        <f>IF(OR(DataGrowthRates!CB109="",DataGrowthRates!CC109=""),"",DataGrowthRates!CC109-DataGrowthRates!CB109)</f>
        <v>0</v>
      </c>
      <c r="CD109" s="145">
        <f>IF(OR(DataGrowthRates!CC109="",DataGrowthRates!CD109=""),"",DataGrowthRates!CD109-DataGrowthRates!CC109)</f>
        <v>0</v>
      </c>
      <c r="CE109" s="145">
        <f>IF(OR(DataGrowthRates!CD109="",DataGrowthRates!CE109=""),"",DataGrowthRates!CE109-DataGrowthRates!CD109)</f>
        <v>0</v>
      </c>
      <c r="CF109" s="145" t="str">
        <f>IF(OR(DataGrowthRates!CE109="",DataGrowthRates!CF109=""),"",DataGrowthRates!CF109-DataGrowthRates!CE109)</f>
        <v/>
      </c>
      <c r="CG109" s="145" t="str">
        <f>IF(OR(DataGrowthRates!CF109="",DataGrowthRates!CG109=""),"",DataGrowthRates!CG109-DataGrowthRates!CF109)</f>
        <v/>
      </c>
      <c r="CH109" s="145" t="str">
        <f>IF(OR(DataGrowthRates!CG109="",DataGrowthRates!CH109=""),"",DataGrowthRates!CH109-DataGrowthRates!CG109)</f>
        <v/>
      </c>
    </row>
    <row r="110" spans="1:86" x14ac:dyDescent="0.3">
      <c r="A110" s="5" t="s">
        <v>24</v>
      </c>
      <c r="B110"/>
      <c r="C110" s="84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>
        <f>IF(OR(DataGrowthRates!M110="",DataGrowthRates!N110=""),"",DataGrowthRates!N110-DataGrowthRates!M110)</f>
        <v>0.49525535368782858</v>
      </c>
      <c r="O110" s="145">
        <f>IF(OR(DataGrowthRates!N110="",DataGrowthRates!O110=""),"",DataGrowthRates!O110-DataGrowthRates!N110)</f>
        <v>-5.6337378611672762E-2</v>
      </c>
      <c r="P110" s="145">
        <f>IF(OR(DataGrowthRates!O110="",DataGrowthRates!P110=""),"",DataGrowthRates!P110-DataGrowthRates!O110)</f>
        <v>0.14159560808699556</v>
      </c>
      <c r="Q110" s="145">
        <f>IF(OR(DataGrowthRates!P110="",DataGrowthRates!Q110=""),"",DataGrowthRates!Q110-DataGrowthRates!P110)</f>
        <v>0</v>
      </c>
      <c r="R110" s="145">
        <f>IF(OR(DataGrowthRates!Q110="",DataGrowthRates!R110=""),"",DataGrowthRates!R110-DataGrowthRates!Q110)</f>
        <v>0</v>
      </c>
      <c r="S110" s="145">
        <f>IF(OR(DataGrowthRates!R110="",DataGrowthRates!S110=""),"",DataGrowthRates!S110-DataGrowthRates!R110)</f>
        <v>0</v>
      </c>
      <c r="T110" s="145">
        <f>IF(OR(DataGrowthRates!S110="",DataGrowthRates!T110=""),"",DataGrowthRates!T110-DataGrowthRates!S110)</f>
        <v>2.3297108144927581E-2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0</v>
      </c>
      <c r="W110" s="145">
        <f>IF(OR(DataGrowthRates!V110="",DataGrowthRates!W110=""),"",DataGrowthRates!W110-DataGrowthRates!V110)</f>
        <v>1.5334901046357707E-3</v>
      </c>
      <c r="X110" s="145">
        <f>IF(OR(DataGrowthRates!W110="",DataGrowthRates!X110=""),"",DataGrowthRates!X110-DataGrowthRates!W110)</f>
        <v>0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0</v>
      </c>
      <c r="AB110" s="145">
        <f>IF(OR(DataGrowthRates!AA110="",DataGrowthRates!AB110=""),"",DataGrowthRates!AB110-DataGrowthRates!AA110)</f>
        <v>-9.5660990707910898E-3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-2.7730751843253465E-2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0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-1.6875389974302379E-14</v>
      </c>
      <c r="AM110" s="145">
        <f>IF(OR(DataGrowthRates!AL110="",DataGrowthRates!AM110=""),"",DataGrowthRates!AM110-DataGrowthRates!AL110)</f>
        <v>-5.3484214294730048E-2</v>
      </c>
      <c r="AN110" s="145">
        <f>IF(OR(DataGrowthRates!AM110="",DataGrowthRates!AN110=""),"",DataGrowthRates!AN110-DataGrowthRates!AM110)</f>
        <v>0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</v>
      </c>
      <c r="AR110" s="145">
        <f>IF(OR(DataGrowthRates!AQ110="",DataGrowthRates!AR110=""),"",DataGrowthRates!AR110-DataGrowthRates!AQ110)</f>
        <v>0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0</v>
      </c>
      <c r="AZ110" s="145">
        <f>IF(OR(DataGrowthRates!AY110="",DataGrowthRates!AZ110=""),"",DataGrowthRates!AZ110-DataGrowthRates!AY110)</f>
        <v>0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2.6615213479538991E-2</v>
      </c>
      <c r="BO110" s="145">
        <f>IF(OR(DataGrowthRates!BN110="",DataGrowthRates!BO110=""),"",DataGrowthRates!BO110-DataGrowthRates!BN110)</f>
        <v>0</v>
      </c>
      <c r="BP110" s="145">
        <f>IF(OR(DataGrowthRates!BO110="",DataGrowthRates!BP110=""),"",DataGrowthRates!BP110-DataGrowthRates!BO110)</f>
        <v>0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0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0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>
        <f>IF(OR(DataGrowthRates!CB110="",DataGrowthRates!CC110=""),"",DataGrowthRates!CC110-DataGrowthRates!CB110)</f>
        <v>0</v>
      </c>
      <c r="CD110" s="145">
        <f>IF(OR(DataGrowthRates!CC110="",DataGrowthRates!CD110=""),"",DataGrowthRates!CD110-DataGrowthRates!CC110)</f>
        <v>0</v>
      </c>
      <c r="CE110" s="145">
        <f>IF(OR(DataGrowthRates!CD110="",DataGrowthRates!CE110=""),"",DataGrowthRates!CE110-DataGrowthRates!CD110)</f>
        <v>0</v>
      </c>
      <c r="CF110" s="145" t="str">
        <f>IF(OR(DataGrowthRates!CE110="",DataGrowthRates!CF110=""),"",DataGrowthRates!CF110-DataGrowthRates!CE110)</f>
        <v/>
      </c>
      <c r="CG110" s="145" t="str">
        <f>IF(OR(DataGrowthRates!CF110="",DataGrowthRates!CG110=""),"",DataGrowthRates!CG110-DataGrowthRates!CF110)</f>
        <v/>
      </c>
      <c r="CH110" s="145" t="str">
        <f>IF(OR(DataGrowthRates!CG110="",DataGrowthRates!CH110=""),"",DataGrowthRates!CH110-DataGrowthRates!CG110)</f>
        <v/>
      </c>
    </row>
    <row r="111" spans="1:86" x14ac:dyDescent="0.3">
      <c r="A111" s="65" t="s">
        <v>25</v>
      </c>
      <c r="B111" s="54"/>
      <c r="C111" s="85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>
        <f>IF(OR(DataGrowthRates!N111="",DataGrowthRates!O111=""),"",DataGrowthRates!O111-DataGrowthRates!N111)</f>
        <v>-0.53637384825562751</v>
      </c>
      <c r="P111" s="146">
        <f>IF(OR(DataGrowthRates!O111="",DataGrowthRates!P111=""),"",DataGrowthRates!P111-DataGrowthRates!O111)</f>
        <v>7.9760587890994161E-2</v>
      </c>
      <c r="Q111" s="146">
        <f>IF(OR(DataGrowthRates!P111="",DataGrowthRates!Q111=""),"",DataGrowthRates!Q111-DataGrowthRates!P111)</f>
        <v>0</v>
      </c>
      <c r="R111" s="146">
        <f>IF(OR(DataGrowthRates!Q111="",DataGrowthRates!R111=""),"",DataGrowthRates!R111-DataGrowthRates!Q111)</f>
        <v>0</v>
      </c>
      <c r="S111" s="146">
        <f>IF(OR(DataGrowthRates!R111="",DataGrowthRates!S111=""),"",DataGrowthRates!S111-DataGrowthRates!R111)</f>
        <v>0</v>
      </c>
      <c r="T111" s="146">
        <f>IF(OR(DataGrowthRates!S111="",DataGrowthRates!T111=""),"",DataGrowthRates!T111-DataGrowthRates!S111)</f>
        <v>-0.40303557980268095</v>
      </c>
      <c r="U111" s="146">
        <f>IF(OR(DataGrowthRates!T111="",DataGrowthRates!U111=""),"",DataGrowthRates!U111-DataGrowthRates!T111)</f>
        <v>0</v>
      </c>
      <c r="V111" s="146">
        <f>IF(OR(DataGrowthRates!U111="",DataGrowthRates!V111=""),"",DataGrowthRates!V111-DataGrowthRates!U111)</f>
        <v>0</v>
      </c>
      <c r="W111" s="146">
        <f>IF(OR(DataGrowthRates!V111="",DataGrowthRates!W111=""),"",DataGrowthRates!W111-DataGrowthRates!V111)</f>
        <v>1.1433602492995215E-3</v>
      </c>
      <c r="X111" s="146">
        <f>IF(OR(DataGrowthRates!W111="",DataGrowthRates!X111=""),"",DataGrowthRates!X111-DataGrowthRates!W111)</f>
        <v>0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0</v>
      </c>
      <c r="AB111" s="146">
        <f>IF(OR(DataGrowthRates!AA111="",DataGrowthRates!AB111=""),"",DataGrowthRates!AB111-DataGrowthRates!AA111)</f>
        <v>-8.5351830426217828E-3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-2.4833376487430198E-2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0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-1.4752088439706768E-14</v>
      </c>
      <c r="AM111" s="146">
        <f>IF(OR(DataGrowthRates!AL111="",DataGrowthRates!AM111=""),"",DataGrowthRates!AM111-DataGrowthRates!AL111)</f>
        <v>9.8514358405857066E-2</v>
      </c>
      <c r="AN111" s="146">
        <f>IF(OR(DataGrowthRates!AM111="",DataGrowthRates!AN111=""),"",DataGrowthRates!AN111-DataGrowthRates!AM111)</f>
        <v>0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</v>
      </c>
      <c r="AR111" s="146">
        <f>IF(OR(DataGrowthRates!AQ111="",DataGrowthRates!AR111=""),"",DataGrowthRates!AR111-DataGrowthRates!AQ111)</f>
        <v>0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0</v>
      </c>
      <c r="AZ111" s="146">
        <f>IF(OR(DataGrowthRates!AY111="",DataGrowthRates!AZ111=""),"",DataGrowthRates!AZ111-DataGrowthRates!AY111)</f>
        <v>0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5.9002083563821556E-2</v>
      </c>
      <c r="BO111" s="146">
        <f>IF(OR(DataGrowthRates!BN111="",DataGrowthRates!BO111=""),"",DataGrowthRates!BO111-DataGrowthRates!BN111)</f>
        <v>0</v>
      </c>
      <c r="BP111" s="146">
        <f>IF(OR(DataGrowthRates!BO111="",DataGrowthRates!BP111=""),"",DataGrowthRates!BP111-DataGrowthRates!BO111)</f>
        <v>0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0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0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>
        <f>IF(OR(DataGrowthRates!CB111="",DataGrowthRates!CC111=""),"",DataGrowthRates!CC111-DataGrowthRates!CB111)</f>
        <v>0</v>
      </c>
      <c r="CD111" s="146">
        <f>IF(OR(DataGrowthRates!CC111="",DataGrowthRates!CD111=""),"",DataGrowthRates!CD111-DataGrowthRates!CC111)</f>
        <v>0</v>
      </c>
      <c r="CE111" s="146">
        <f>IF(OR(DataGrowthRates!CD111="",DataGrowthRates!CE111=""),"",DataGrowthRates!CE111-DataGrowthRates!CD111)</f>
        <v>0</v>
      </c>
      <c r="CF111" s="146" t="str">
        <f>IF(OR(DataGrowthRates!CE111="",DataGrowthRates!CF111=""),"",DataGrowthRates!CF111-DataGrowthRates!CE111)</f>
        <v/>
      </c>
      <c r="CG111" s="146" t="str">
        <f>IF(OR(DataGrowthRates!CF111="",DataGrowthRates!CG111=""),"",DataGrowthRates!CG111-DataGrowthRates!CF111)</f>
        <v/>
      </c>
      <c r="CH111" s="146" t="str">
        <f>IF(OR(DataGrowthRates!CG111="",DataGrowthRates!CH111=""),"",DataGrowthRates!CH111-DataGrowthRates!CG111)</f>
        <v/>
      </c>
    </row>
    <row r="112" spans="1:86" x14ac:dyDescent="0.3">
      <c r="A112" s="66" t="s">
        <v>1</v>
      </c>
      <c r="B112" s="67"/>
      <c r="C112" s="84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>
        <f>IF(OR(DataGrowthRates!O112="",DataGrowthRates!P112=""),"",DataGrowthRates!P112-DataGrowthRates!O112)</f>
        <v>7.9379001249347603E-2</v>
      </c>
      <c r="Q112" s="144">
        <f>IF(OR(DataGrowthRates!P112="",DataGrowthRates!Q112=""),"",DataGrowthRates!Q112-DataGrowthRates!P112)</f>
        <v>3.0787393319231526E-3</v>
      </c>
      <c r="R112" s="144">
        <f>IF(OR(DataGrowthRates!Q112="",DataGrowthRates!R112=""),"",DataGrowthRates!R112-DataGrowthRates!Q112)</f>
        <v>0.15483038294494911</v>
      </c>
      <c r="S112" s="144">
        <f>IF(OR(DataGrowthRates!R112="",DataGrowthRates!S112=""),"",DataGrowthRates!S112-DataGrowthRates!R112)</f>
        <v>-0.40655591026132321</v>
      </c>
      <c r="T112" s="144">
        <f>IF(OR(DataGrowthRates!S112="",DataGrowthRates!T112=""),"",DataGrowthRates!T112-DataGrowthRates!S112)</f>
        <v>8.506824113426692E-2</v>
      </c>
      <c r="U112" s="144">
        <f>IF(OR(DataGrowthRates!T112="",DataGrowthRates!U112=""),"",DataGrowthRates!U112-DataGrowthRates!T112)</f>
        <v>0</v>
      </c>
      <c r="V112" s="144">
        <f>IF(OR(DataGrowthRates!U112="",DataGrowthRates!V112=""),"",DataGrowthRates!V112-DataGrowthRates!U112)</f>
        <v>0</v>
      </c>
      <c r="W112" s="144">
        <f>IF(OR(DataGrowthRates!V112="",DataGrowthRates!W112=""),"",DataGrowthRates!W112-DataGrowthRates!V112)</f>
        <v>9.1427536989661107E-3</v>
      </c>
      <c r="X112" s="144">
        <f>IF(OR(DataGrowthRates!W112="",DataGrowthRates!X112=""),"",DataGrowthRates!X112-DataGrowthRates!W112)</f>
        <v>-2.3978178354298052E-3</v>
      </c>
      <c r="Y112" s="144">
        <f>IF(OR(DataGrowthRates!X112="",DataGrowthRates!Y112=""),"",DataGrowthRates!Y112-DataGrowthRates!X112)</f>
        <v>0</v>
      </c>
      <c r="Z112" s="144">
        <f>IF(OR(DataGrowthRates!Y112="",DataGrowthRates!Z112=""),"",DataGrowthRates!Z112-DataGrowthRates!Y112)</f>
        <v>0</v>
      </c>
      <c r="AA112" s="144">
        <f>IF(OR(DataGrowthRates!Z112="",DataGrowthRates!AA112=""),"",DataGrowthRates!AA112-DataGrowthRates!Z112)</f>
        <v>0</v>
      </c>
      <c r="AB112" s="144">
        <f>IF(OR(DataGrowthRates!AA112="",DataGrowthRates!AB112=""),"",DataGrowthRates!AB112-DataGrowthRates!AA112)</f>
        <v>4.7783293742978294E-2</v>
      </c>
      <c r="AC112" s="144">
        <f>IF(OR(DataGrowthRates!AB112="",DataGrowthRates!AC112=""),"",DataGrowthRates!AC112-DataGrowthRates!AB112)</f>
        <v>0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2.3819938901599613E-2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-1.969059062551004E-2</v>
      </c>
      <c r="AJ112" s="144">
        <f>IF(OR(DataGrowthRates!AI112="",DataGrowthRates!AJ112=""),"",DataGrowthRates!AJ112-DataGrowthRates!AI112)</f>
        <v>0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2.7533531010703882E-14</v>
      </c>
      <c r="AM112" s="144">
        <f>IF(OR(DataGrowthRates!AL112="",DataGrowthRates!AM112=""),"",DataGrowthRates!AM112-DataGrowthRates!AL112)</f>
        <v>3.7442631501552803E-2</v>
      </c>
      <c r="AN112" s="144">
        <f>IF(OR(DataGrowthRates!AM112="",DataGrowthRates!AN112=""),"",DataGrowthRates!AN112-DataGrowthRates!AM112)</f>
        <v>1.1423837966448858E-3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0.58839147896058019</v>
      </c>
      <c r="AR112" s="144">
        <f>IF(OR(DataGrowthRates!AQ112="",DataGrowthRates!AR112=""),"",DataGrowthRates!AR112-DataGrowthRates!AQ112)</f>
        <v>1.3124546055628628E-2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2.437853371959342E-3</v>
      </c>
      <c r="AZ112" s="144">
        <f>IF(OR(DataGrowthRates!AY112="",DataGrowthRates!AZ112=""),"",DataGrowthRates!AZ112-DataGrowthRates!AY112)</f>
        <v>0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-2.0946370723748942E-2</v>
      </c>
      <c r="BO112" s="144">
        <f>IF(OR(DataGrowthRates!BN112="",DataGrowthRates!BO112=""),"",DataGrowthRates!BO112-DataGrowthRates!BN112)</f>
        <v>0.1206030150753814</v>
      </c>
      <c r="BP112" s="144">
        <f>IF(OR(DataGrowthRates!BO112="",DataGrowthRates!BP112=""),"",DataGrowthRates!BP112-DataGrowthRates!BO112)</f>
        <v>-0.1206030150753814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0</v>
      </c>
      <c r="BT112" s="144">
        <f>IF(OR(DataGrowthRates!BS112="",DataGrowthRates!BT112=""),"",DataGrowthRates!BT112-DataGrowthRates!BS112)</f>
        <v>0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0</v>
      </c>
      <c r="BX112" s="144">
        <f>IF(OR(DataGrowthRates!BW112="",DataGrowthRates!BX112=""),"",DataGrowthRates!BX112-DataGrowthRates!BW112)</f>
        <v>0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0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</v>
      </c>
      <c r="CC112" s="144">
        <f>IF(OR(DataGrowthRates!CB112="",DataGrowthRates!CC112=""),"",DataGrowthRates!CC112-DataGrowthRates!CB112)</f>
        <v>0</v>
      </c>
      <c r="CD112" s="144">
        <f>IF(OR(DataGrowthRates!CC112="",DataGrowthRates!CD112=""),"",DataGrowthRates!CD112-DataGrowthRates!CC112)</f>
        <v>0</v>
      </c>
      <c r="CE112" s="144">
        <f>IF(OR(DataGrowthRates!CD112="",DataGrowthRates!CE112=""),"",DataGrowthRates!CE112-DataGrowthRates!CD112)</f>
        <v>0</v>
      </c>
      <c r="CF112" s="144" t="str">
        <f>IF(OR(DataGrowthRates!CE112="",DataGrowthRates!CF112=""),"",DataGrowthRates!CF112-DataGrowthRates!CE112)</f>
        <v/>
      </c>
      <c r="CG112" s="144" t="str">
        <f>IF(OR(DataGrowthRates!CF112="",DataGrowthRates!CG112=""),"",DataGrowthRates!CG112-DataGrowthRates!CF112)</f>
        <v/>
      </c>
      <c r="CH112" s="144" t="str">
        <f>IF(OR(DataGrowthRates!CG112="",DataGrowthRates!CH112=""),"",DataGrowthRates!CH112-DataGrowthRates!CG112)</f>
        <v/>
      </c>
    </row>
    <row r="113" spans="1:86" x14ac:dyDescent="0.3">
      <c r="A113" s="5" t="s">
        <v>2</v>
      </c>
      <c r="B113"/>
      <c r="C113" s="84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>
        <f>IF(OR(DataGrowthRates!P113="",DataGrowthRates!Q113=""),"",DataGrowthRates!Q113-DataGrowthRates!P113)</f>
        <v>4.7913009500589965E-2</v>
      </c>
      <c r="R113" s="145">
        <f>IF(OR(DataGrowthRates!Q113="",DataGrowthRates!R113=""),"",DataGrowthRates!R113-DataGrowthRates!Q113)</f>
        <v>0.17321951259950374</v>
      </c>
      <c r="S113" s="145">
        <f>IF(OR(DataGrowthRates!R113="",DataGrowthRates!S113=""),"",DataGrowthRates!S113-DataGrowthRates!R113)</f>
        <v>-0.35492502188348096</v>
      </c>
      <c r="T113" s="145">
        <f>IF(OR(DataGrowthRates!S113="",DataGrowthRates!T113=""),"",DataGrowthRates!T113-DataGrowthRates!S113)</f>
        <v>6.9659318145695259E-2</v>
      </c>
      <c r="U113" s="145">
        <f>IF(OR(DataGrowthRates!T113="",DataGrowthRates!U113=""),"",DataGrowthRates!U113-DataGrowthRates!T113)</f>
        <v>0</v>
      </c>
      <c r="V113" s="145">
        <f>IF(OR(DataGrowthRates!U113="",DataGrowthRates!V113=""),"",DataGrowthRates!V113-DataGrowthRates!U113)</f>
        <v>0</v>
      </c>
      <c r="W113" s="145">
        <f>IF(OR(DataGrowthRates!V113="",DataGrowthRates!W113=""),"",DataGrowthRates!W113-DataGrowthRates!V113)</f>
        <v>3.9038446985046882E-3</v>
      </c>
      <c r="X113" s="145">
        <f>IF(OR(DataGrowthRates!W113="",DataGrowthRates!X113=""),"",DataGrowthRates!X113-DataGrowthRates!W113)</f>
        <v>0</v>
      </c>
      <c r="Y113" s="145">
        <f>IF(OR(DataGrowthRates!X113="",DataGrowthRates!Y113=""),"",DataGrowthRates!Y113-DataGrowthRates!X113)</f>
        <v>0</v>
      </c>
      <c r="Z113" s="145">
        <f>IF(OR(DataGrowthRates!Y113="",DataGrowthRates!Z113=""),"",DataGrowthRates!Z113-DataGrowthRates!Y113)</f>
        <v>0</v>
      </c>
      <c r="AA113" s="145">
        <f>IF(OR(DataGrowthRates!Z113="",DataGrowthRates!AA113=""),"",DataGrowthRates!AA113-DataGrowthRates!Z113)</f>
        <v>0</v>
      </c>
      <c r="AB113" s="145">
        <f>IF(OR(DataGrowthRates!AA113="",DataGrowthRates!AB113=""),"",DataGrowthRates!AB113-DataGrowthRates!AA113)</f>
        <v>5.4734754975851452E-2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1.4429507857210311E-2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-2.091172056518209E-2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0</v>
      </c>
      <c r="AM113" s="145">
        <f>IF(OR(DataGrowthRates!AL113="",DataGrowthRates!AM113=""),"",DataGrowthRates!AM113-DataGrowthRates!AL113)</f>
        <v>8.5961243887089367E-2</v>
      </c>
      <c r="AN113" s="145">
        <f>IF(OR(DataGrowthRates!AM113="",DataGrowthRates!AN113=""),"",DataGrowthRates!AN113-DataGrowthRates!AM113)</f>
        <v>-2.1470355750072834E-3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0.25728206238070284</v>
      </c>
      <c r="AR113" s="145">
        <f>IF(OR(DataGrowthRates!AQ113="",DataGrowthRates!AR113=""),"",DataGrowthRates!AR113-DataGrowthRates!AQ113)</f>
        <v>-6.0502515183387118E-3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1.4386760287661282E-3</v>
      </c>
      <c r="AZ113" s="145">
        <f>IF(OR(DataGrowthRates!AY113="",DataGrowthRates!AZ113=""),"",DataGrowthRates!AZ113-DataGrowthRates!AY113)</f>
        <v>0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3.6564552910880455E-2</v>
      </c>
      <c r="BO113" s="145">
        <f>IF(OR(DataGrowthRates!BN113="",DataGrowthRates!BO113=""),"",DataGrowthRates!BO113-DataGrowthRates!BN113)</f>
        <v>0.12858979854263852</v>
      </c>
      <c r="BP113" s="145">
        <f>IF(OR(DataGrowthRates!BO113="",DataGrowthRates!BP113=""),"",DataGrowthRates!BP113-DataGrowthRates!BO113)</f>
        <v>-6.4294899271326589E-2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0</v>
      </c>
      <c r="BT113" s="145">
        <f>IF(OR(DataGrowthRates!BS113="",DataGrowthRates!BT113=""),"",DataGrowthRates!BT113-DataGrowthRates!BS113)</f>
        <v>0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-6.4294899271311934E-2</v>
      </c>
      <c r="BX113" s="145">
        <f>IF(OR(DataGrowthRates!BW113="",DataGrowthRates!BX113=""),"",DataGrowthRates!BX113-DataGrowthRates!BW113)</f>
        <v>0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0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</v>
      </c>
      <c r="CC113" s="145">
        <f>IF(OR(DataGrowthRates!CB113="",DataGrowthRates!CC113=""),"",DataGrowthRates!CC113-DataGrowthRates!CB113)</f>
        <v>0</v>
      </c>
      <c r="CD113" s="145">
        <f>IF(OR(DataGrowthRates!CC113="",DataGrowthRates!CD113=""),"",DataGrowthRates!CD113-DataGrowthRates!CC113)</f>
        <v>0</v>
      </c>
      <c r="CE113" s="145">
        <f>IF(OR(DataGrowthRates!CD113="",DataGrowthRates!CE113=""),"",DataGrowthRates!CE113-DataGrowthRates!CD113)</f>
        <v>0</v>
      </c>
      <c r="CF113" s="145" t="str">
        <f>IF(OR(DataGrowthRates!CE113="",DataGrowthRates!CF113=""),"",DataGrowthRates!CF113-DataGrowthRates!CE113)</f>
        <v/>
      </c>
      <c r="CG113" s="145" t="str">
        <f>IF(OR(DataGrowthRates!CF113="",DataGrowthRates!CG113=""),"",DataGrowthRates!CG113-DataGrowthRates!CF113)</f>
        <v/>
      </c>
      <c r="CH113" s="145" t="str">
        <f>IF(OR(DataGrowthRates!CG113="",DataGrowthRates!CH113=""),"",DataGrowthRates!CH113-DataGrowthRates!CG113)</f>
        <v/>
      </c>
    </row>
    <row r="114" spans="1:86" x14ac:dyDescent="0.3">
      <c r="A114" s="5" t="s">
        <v>3</v>
      </c>
      <c r="B114"/>
      <c r="C114" s="84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>
        <f>IF(OR(DataGrowthRates!Q114="",DataGrowthRates!R114=""),"",DataGrowthRates!R114-DataGrowthRates!Q114)</f>
        <v>0.32607329779388738</v>
      </c>
      <c r="S114" s="145">
        <f>IF(OR(DataGrowthRates!R114="",DataGrowthRates!S114=""),"",DataGrowthRates!S114-DataGrowthRates!R114)</f>
        <v>-0.32633057542433619</v>
      </c>
      <c r="T114" s="145">
        <f>IF(OR(DataGrowthRates!S114="",DataGrowthRates!T114=""),"",DataGrowthRates!T114-DataGrowthRates!S114)</f>
        <v>2.0292191585570052E-2</v>
      </c>
      <c r="U114" s="145">
        <f>IF(OR(DataGrowthRates!T114="",DataGrowthRates!U114=""),"",DataGrowthRates!U114-DataGrowthRates!T114)</f>
        <v>0</v>
      </c>
      <c r="V114" s="145">
        <f>IF(OR(DataGrowthRates!U114="",DataGrowthRates!V114=""),"",DataGrowthRates!V114-DataGrowthRates!U114)</f>
        <v>0</v>
      </c>
      <c r="W114" s="145">
        <f>IF(OR(DataGrowthRates!V114="",DataGrowthRates!W114=""),"",DataGrowthRates!W114-DataGrowthRates!V114)</f>
        <v>2.4687370484333115E-3</v>
      </c>
      <c r="X114" s="145">
        <f>IF(OR(DataGrowthRates!W114="",DataGrowthRates!X114=""),"",DataGrowthRates!X114-DataGrowthRates!W114)</f>
        <v>0</v>
      </c>
      <c r="Y114" s="145">
        <f>IF(OR(DataGrowthRates!X114="",DataGrowthRates!Y114=""),"",DataGrowthRates!Y114-DataGrowthRates!X114)</f>
        <v>0</v>
      </c>
      <c r="Z114" s="145">
        <f>IF(OR(DataGrowthRates!Y114="",DataGrowthRates!Z114=""),"",DataGrowthRates!Z114-DataGrowthRates!Y114)</f>
        <v>0</v>
      </c>
      <c r="AA114" s="145">
        <f>IF(OR(DataGrowthRates!Z114="",DataGrowthRates!AA114=""),"",DataGrowthRates!AA114-DataGrowthRates!Z114)</f>
        <v>0</v>
      </c>
      <c r="AB114" s="145">
        <f>IF(OR(DataGrowthRates!AA114="",DataGrowthRates!AB114=""),"",DataGrowthRates!AB114-DataGrowthRates!AA114)</f>
        <v>6.1652190974555765E-2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1.6388005741918121E-2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-2.3657407047402046E-2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1.6875389974302379E-14</v>
      </c>
      <c r="AM114" s="145">
        <f>IF(OR(DataGrowthRates!AL114="",DataGrowthRates!AM114=""),"",DataGrowthRates!AM114-DataGrowthRates!AL114)</f>
        <v>4.8305146790405651E-2</v>
      </c>
      <c r="AN114" s="145">
        <f>IF(OR(DataGrowthRates!AM114="",DataGrowthRates!AN114=""),"",DataGrowthRates!AN114-DataGrowthRates!AM114)</f>
        <v>1.1130891495882977E-3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0.27361190477507247</v>
      </c>
      <c r="AR114" s="145">
        <f>IF(OR(DataGrowthRates!AQ114="",DataGrowthRates!AR114=""),"",DataGrowthRates!AR114-DataGrowthRates!AQ114)</f>
        <v>-2.0927290243902164E-2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-0.17203208895084643</v>
      </c>
      <c r="AZ114" s="145">
        <f>IF(OR(DataGrowthRates!AY114="",DataGrowthRates!AZ114=""),"",DataGrowthRates!AZ114-DataGrowthRates!AY114)</f>
        <v>0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5.4402269375760426E-2</v>
      </c>
      <c r="BO114" s="145">
        <f>IF(OR(DataGrowthRates!BN114="",DataGrowthRates!BO114=""),"",DataGrowthRates!BO114-DataGrowthRates!BN114)</f>
        <v>0.14556040756912925</v>
      </c>
      <c r="BP114" s="145">
        <f>IF(OR(DataGrowthRates!BO114="",DataGrowthRates!BP114=""),"",DataGrowthRates!BP114-DataGrowthRates!BO114)</f>
        <v>-7.2780203784573061E-2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0</v>
      </c>
      <c r="BT114" s="145">
        <f>IF(OR(DataGrowthRates!BS114="",DataGrowthRates!BT114=""),"",DataGrowthRates!BT114-DataGrowthRates!BS114)</f>
        <v>0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0</v>
      </c>
      <c r="BX114" s="145">
        <f>IF(OR(DataGrowthRates!BW114="",DataGrowthRates!BX114=""),"",DataGrowthRates!BX114-DataGrowthRates!BW114)</f>
        <v>0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0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0</v>
      </c>
      <c r="CC114" s="145">
        <f>IF(OR(DataGrowthRates!CB114="",DataGrowthRates!CC114=""),"",DataGrowthRates!CC114-DataGrowthRates!CB114)</f>
        <v>0</v>
      </c>
      <c r="CD114" s="145">
        <f>IF(OR(DataGrowthRates!CC114="",DataGrowthRates!CD114=""),"",DataGrowthRates!CD114-DataGrowthRates!CC114)</f>
        <v>0</v>
      </c>
      <c r="CE114" s="145">
        <f>IF(OR(DataGrowthRates!CD114="",DataGrowthRates!CE114=""),"",DataGrowthRates!CE114-DataGrowthRates!CD114)</f>
        <v>0</v>
      </c>
      <c r="CF114" s="145" t="str">
        <f>IF(OR(DataGrowthRates!CE114="",DataGrowthRates!CF114=""),"",DataGrowthRates!CF114-DataGrowthRates!CE114)</f>
        <v/>
      </c>
      <c r="CG114" s="145" t="str">
        <f>IF(OR(DataGrowthRates!CF114="",DataGrowthRates!CG114=""),"",DataGrowthRates!CG114-DataGrowthRates!CF114)</f>
        <v/>
      </c>
      <c r="CH114" s="145" t="str">
        <f>IF(OR(DataGrowthRates!CG114="",DataGrowthRates!CH114=""),"",DataGrowthRates!CH114-DataGrowthRates!CG114)</f>
        <v/>
      </c>
    </row>
    <row r="115" spans="1:86" x14ac:dyDescent="0.3">
      <c r="A115" s="65" t="s">
        <v>4</v>
      </c>
      <c r="B115" s="54"/>
      <c r="C115" s="85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>
        <f>IF(OR(DataGrowthRates!R115="",DataGrowthRates!S115=""),"",DataGrowthRates!S115-DataGrowthRates!R115)</f>
        <v>-0.10624608599976781</v>
      </c>
      <c r="T115" s="146">
        <f>IF(OR(DataGrowthRates!S115="",DataGrowthRates!T115=""),"",DataGrowthRates!T115-DataGrowthRates!S115)</f>
        <v>0.67442414427149711</v>
      </c>
      <c r="U115" s="146">
        <f>IF(OR(DataGrowthRates!T115="",DataGrowthRates!U115=""),"",DataGrowthRates!U115-DataGrowthRates!T115)</f>
        <v>0</v>
      </c>
      <c r="V115" s="146">
        <f>IF(OR(DataGrowthRates!U115="",DataGrowthRates!V115=""),"",DataGrowthRates!V115-DataGrowthRates!U115)</f>
        <v>0</v>
      </c>
      <c r="W115" s="146">
        <f>IF(OR(DataGrowthRates!V115="",DataGrowthRates!W115=""),"",DataGrowthRates!W115-DataGrowthRates!V115)</f>
        <v>-3.2291048641663878E-3</v>
      </c>
      <c r="X115" s="146">
        <f>IF(OR(DataGrowthRates!W115="",DataGrowthRates!X115=""),"",DataGrowthRates!X115-DataGrowthRates!W115)</f>
        <v>0</v>
      </c>
      <c r="Y115" s="146">
        <f>IF(OR(DataGrowthRates!X115="",DataGrowthRates!Y115=""),"",DataGrowthRates!Y115-DataGrowthRates!X115)</f>
        <v>0</v>
      </c>
      <c r="Z115" s="146">
        <f>IF(OR(DataGrowthRates!Y115="",DataGrowthRates!Z115=""),"",DataGrowthRates!Z115-DataGrowthRates!Y115)</f>
        <v>0</v>
      </c>
      <c r="AA115" s="146">
        <f>IF(OR(DataGrowthRates!Z115="",DataGrowthRates!AA115=""),"",DataGrowthRates!AA115-DataGrowthRates!Z115)</f>
        <v>0</v>
      </c>
      <c r="AB115" s="146">
        <f>IF(OR(DataGrowthRates!AA115="",DataGrowthRates!AB115=""),"",DataGrowthRates!AB115-DataGrowthRates!AA115)</f>
        <v>5.6174716841586481E-2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1.0299733498356112E-2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-2.0271347654649219E-2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2.8421709430404007E-14</v>
      </c>
      <c r="AM115" s="146">
        <f>IF(OR(DataGrowthRates!AL115="",DataGrowthRates!AM115=""),"",DataGrowthRates!AM115-DataGrowthRates!AL115)</f>
        <v>-9.1159063678531105E-2</v>
      </c>
      <c r="AN115" s="146">
        <f>IF(OR(DataGrowthRates!AM115="",DataGrowthRates!AN115=""),"",DataGrowthRates!AN115-DataGrowthRates!AM115)</f>
        <v>8.1640920385428473E-4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0.31463822921351703</v>
      </c>
      <c r="AR115" s="146">
        <f>IF(OR(DataGrowthRates!AQ115="",DataGrowthRates!AR115=""),"",DataGrowthRates!AR115-DataGrowthRates!AQ115)</f>
        <v>9.0654912062770876E-3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-0.18230995591630439</v>
      </c>
      <c r="AZ115" s="146">
        <f>IF(OR(DataGrowthRates!AY115="",DataGrowthRates!AZ115=""),"",DataGrowthRates!AZ115-DataGrowthRates!AY115)</f>
        <v>0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-1.2372326547768431E-2</v>
      </c>
      <c r="BO115" s="146">
        <f>IF(OR(DataGrowthRates!BN115="",DataGrowthRates!BO115=""),"",DataGrowthRates!BO115-DataGrowthRates!BN115)</f>
        <v>6.2034739454096766E-2</v>
      </c>
      <c r="BP115" s="146">
        <f>IF(OR(DataGrowthRates!BO115="",DataGrowthRates!BP115=""),"",DataGrowthRates!BP115-DataGrowthRates!BO115)</f>
        <v>-6.2034739454096766E-2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0</v>
      </c>
      <c r="BT115" s="146">
        <f>IF(OR(DataGrowthRates!BS115="",DataGrowthRates!BT115=""),"",DataGrowthRates!BT115-DataGrowthRates!BS115)</f>
        <v>0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0</v>
      </c>
      <c r="BX115" s="146">
        <f>IF(OR(DataGrowthRates!BW115="",DataGrowthRates!BX115=""),"",DataGrowthRates!BX115-DataGrowthRates!BW115)</f>
        <v>0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0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</v>
      </c>
      <c r="CC115" s="146">
        <f>IF(OR(DataGrowthRates!CB115="",DataGrowthRates!CC115=""),"",DataGrowthRates!CC115-DataGrowthRates!CB115)</f>
        <v>0</v>
      </c>
      <c r="CD115" s="146">
        <f>IF(OR(DataGrowthRates!CC115="",DataGrowthRates!CD115=""),"",DataGrowthRates!CD115-DataGrowthRates!CC115)</f>
        <v>0</v>
      </c>
      <c r="CE115" s="146">
        <f>IF(OR(DataGrowthRates!CD115="",DataGrowthRates!CE115=""),"",DataGrowthRates!CE115-DataGrowthRates!CD115)</f>
        <v>0</v>
      </c>
      <c r="CF115" s="146" t="str">
        <f>IF(OR(DataGrowthRates!CE115="",DataGrowthRates!CF115=""),"",DataGrowthRates!CF115-DataGrowthRates!CE115)</f>
        <v/>
      </c>
      <c r="CG115" s="146" t="str">
        <f>IF(OR(DataGrowthRates!CF115="",DataGrowthRates!CG115=""),"",DataGrowthRates!CG115-DataGrowthRates!CF115)</f>
        <v/>
      </c>
      <c r="CH115" s="146" t="str">
        <f>IF(OR(DataGrowthRates!CG115="",DataGrowthRates!CH115=""),"",DataGrowthRates!CH115-DataGrowthRates!CG115)</f>
        <v/>
      </c>
    </row>
    <row r="116" spans="1:86" x14ac:dyDescent="0.3">
      <c r="A116" s="66" t="s">
        <v>5</v>
      </c>
      <c r="B116" s="68"/>
      <c r="C116" s="86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>
        <f>IF(OR(DataGrowthRates!S116="",DataGrowthRates!T116=""),"",DataGrowthRates!T116-DataGrowthRates!S116)</f>
        <v>-0.34290289888237169</v>
      </c>
      <c r="U116" s="144">
        <f>IF(OR(DataGrowthRates!T116="",DataGrowthRates!U116=""),"",DataGrowthRates!U116-DataGrowthRates!T116)</f>
        <v>-9.0752535915497035E-3</v>
      </c>
      <c r="V116" s="144">
        <f>IF(OR(DataGrowthRates!U116="",DataGrowthRates!V116=""),"",DataGrowthRates!V116-DataGrowthRates!U116)</f>
        <v>-1.5067311144223439E-3</v>
      </c>
      <c r="W116" s="144">
        <f>IF(OR(DataGrowthRates!V116="",DataGrowthRates!W116=""),"",DataGrowthRates!W116-DataGrowthRates!V116)</f>
        <v>4.838411969802614E-3</v>
      </c>
      <c r="X116" s="144">
        <f>IF(OR(DataGrowthRates!W116="",DataGrowthRates!X116=""),"",DataGrowthRates!X116-DataGrowthRates!W116)</f>
        <v>-3.1989434185485166E-2</v>
      </c>
      <c r="Y116" s="144">
        <f>IF(OR(DataGrowthRates!X116="",DataGrowthRates!Y116=""),"",DataGrowthRates!Y116-DataGrowthRates!X116)</f>
        <v>0</v>
      </c>
      <c r="Z116" s="144">
        <f>IF(OR(DataGrowthRates!Y116="",DataGrowthRates!Z116=""),"",DataGrowthRates!Z116-DataGrowthRates!Y116)</f>
        <v>0</v>
      </c>
      <c r="AA116" s="144">
        <f>IF(OR(DataGrowthRates!Z116="",DataGrowthRates!AA116=""),"",DataGrowthRates!AA116-DataGrowthRates!Z116)</f>
        <v>0</v>
      </c>
      <c r="AB116" s="144">
        <f>IF(OR(DataGrowthRates!AA116="",DataGrowthRates!AB116=""),"",DataGrowthRates!AB116-DataGrowthRates!AA116)</f>
        <v>1.1272895266135841E-2</v>
      </c>
      <c r="AC116" s="144">
        <f>IF(OR(DataGrowthRates!AB116="",DataGrowthRates!AC116=""),"",DataGrowthRates!AC116-DataGrowthRates!AB116)</f>
        <v>0</v>
      </c>
      <c r="AD116" s="144">
        <f>IF(OR(DataGrowthRates!AC116="",DataGrowthRates!AD116=""),"",DataGrowthRates!AD116-DataGrowthRates!AC116)</f>
        <v>0</v>
      </c>
      <c r="AE116" s="144">
        <f>IF(OR(DataGrowthRates!AD116="",DataGrowthRates!AE116=""),"",DataGrowthRates!AE116-DataGrowthRates!AD116)</f>
        <v>-7.3530835662354299E-2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1.6540650723099404E-2</v>
      </c>
      <c r="AJ116" s="144">
        <f>IF(OR(DataGrowthRates!AI116="",DataGrowthRates!AJ116=""),"",DataGrowthRates!AJ116-DataGrowthRates!AI116)</f>
        <v>0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-1.5099033134902129E-14</v>
      </c>
      <c r="AM116" s="144">
        <f>IF(OR(DataGrowthRates!AL116="",DataGrowthRates!AM116=""),"",DataGrowthRates!AM116-DataGrowthRates!AL116)</f>
        <v>0.19058705119693808</v>
      </c>
      <c r="AN116" s="144">
        <f>IF(OR(DataGrowthRates!AM116="",DataGrowthRates!AN116=""),"",DataGrowthRates!AN116-DataGrowthRates!AM116)</f>
        <v>5.5665743624431663E-2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-7.4234122322008211E-2</v>
      </c>
      <c r="AR116" s="144">
        <f>IF(OR(DataGrowthRates!AQ116="",DataGrowthRates!AR116=""),"",DataGrowthRates!AR116-DataGrowthRates!AQ116)</f>
        <v>-1.3106613912808207E-2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-0.58609895900927445</v>
      </c>
      <c r="AZ116" s="144">
        <f>IF(OR(DataGrowthRates!AY116="",DataGrowthRates!AZ116=""),"",DataGrowthRates!AZ116-DataGrowthRates!AY116)</f>
        <v>0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-2.7602209273172029E-2</v>
      </c>
      <c r="BO116" s="144">
        <f>IF(OR(DataGrowthRates!BN116="",DataGrowthRates!BO116=""),"",DataGrowthRates!BO116-DataGrowthRates!BN116)</f>
        <v>-0.11952308656924515</v>
      </c>
      <c r="BP116" s="144">
        <f>IF(OR(DataGrowthRates!BO116="",DataGrowthRates!BP116=""),"",DataGrowthRates!BP116-DataGrowthRates!BO116)</f>
        <v>-6.2103585271557904E-3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0</v>
      </c>
      <c r="BT116" s="144">
        <f>IF(OR(DataGrowthRates!BS116="",DataGrowthRates!BT116=""),"",DataGrowthRates!BT116-DataGrowthRates!BS116)</f>
        <v>0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0</v>
      </c>
      <c r="BX116" s="144">
        <f>IF(OR(DataGrowthRates!BW116="",DataGrowthRates!BX116=""),"",DataGrowthRates!BX116-DataGrowthRates!BW116)</f>
        <v>0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0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0</v>
      </c>
      <c r="CC116" s="144">
        <f>IF(OR(DataGrowthRates!CB116="",DataGrowthRates!CC116=""),"",DataGrowthRates!CC116-DataGrowthRates!CB116)</f>
        <v>0</v>
      </c>
      <c r="CD116" s="144">
        <f>IF(OR(DataGrowthRates!CC116="",DataGrowthRates!CD116=""),"",DataGrowthRates!CD116-DataGrowthRates!CC116)</f>
        <v>0</v>
      </c>
      <c r="CE116" s="144">
        <f>IF(OR(DataGrowthRates!CD116="",DataGrowthRates!CE116=""),"",DataGrowthRates!CE116-DataGrowthRates!CD116)</f>
        <v>0</v>
      </c>
      <c r="CF116" s="144" t="str">
        <f>IF(OR(DataGrowthRates!CE116="",DataGrowthRates!CF116=""),"",DataGrowthRates!CF116-DataGrowthRates!CE116)</f>
        <v/>
      </c>
      <c r="CG116" s="144" t="str">
        <f>IF(OR(DataGrowthRates!CF116="",DataGrowthRates!CG116=""),"",DataGrowthRates!CG116-DataGrowthRates!CF116)</f>
        <v/>
      </c>
      <c r="CH116" s="144" t="str">
        <f>IF(OR(DataGrowthRates!CG116="",DataGrowthRates!CH116=""),"",DataGrowthRates!CH116-DataGrowthRates!CG116)</f>
        <v/>
      </c>
    </row>
    <row r="117" spans="1:86" x14ac:dyDescent="0.3">
      <c r="A117" s="5" t="s">
        <v>6</v>
      </c>
      <c r="B117" s="69"/>
      <c r="C117" s="86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>
        <f>IF(OR(DataGrowthRates!T117="",DataGrowthRates!U117=""),"",DataGrowthRates!U117-DataGrowthRates!T117)</f>
        <v>7.8444027678646222E-2</v>
      </c>
      <c r="V117" s="145">
        <f>IF(OR(DataGrowthRates!U117="",DataGrowthRates!V117=""),"",DataGrowthRates!V117-DataGrowthRates!U117)</f>
        <v>0.20582365074366571</v>
      </c>
      <c r="W117" s="145">
        <f>IF(OR(DataGrowthRates!V117="",DataGrowthRates!W117=""),"",DataGrowthRates!W117-DataGrowthRates!V117)</f>
        <v>8.9206900641736198E-4</v>
      </c>
      <c r="X117" s="145">
        <f>IF(OR(DataGrowthRates!W117="",DataGrowthRates!X117=""),"",DataGrowthRates!X117-DataGrowthRates!W117)</f>
        <v>-8.9259111940235503E-2</v>
      </c>
      <c r="Y117" s="145">
        <f>IF(OR(DataGrowthRates!X117="",DataGrowthRates!Y117=""),"",DataGrowthRates!Y117-DataGrowthRates!X117)</f>
        <v>0</v>
      </c>
      <c r="Z117" s="145">
        <f>IF(OR(DataGrowthRates!Y117="",DataGrowthRates!Z117=""),"",DataGrowthRates!Z117-DataGrowthRates!Y117)</f>
        <v>0</v>
      </c>
      <c r="AA117" s="145">
        <f>IF(OR(DataGrowthRates!Z117="",DataGrowthRates!AA117=""),"",DataGrowthRates!AA117-DataGrowthRates!Z117)</f>
        <v>0</v>
      </c>
      <c r="AB117" s="145">
        <f>IF(OR(DataGrowthRates!AA117="",DataGrowthRates!AB117=""),"",DataGrowthRates!AB117-DataGrowthRates!AA117)</f>
        <v>7.8384151234840438E-3</v>
      </c>
      <c r="AC117" s="145">
        <f>IF(OR(DataGrowthRates!AB117="",DataGrowthRates!AC117=""),"",DataGrowthRates!AC117-DataGrowthRates!AB117)</f>
        <v>0</v>
      </c>
      <c r="AD117" s="145">
        <f>IF(OR(DataGrowthRates!AC117="",DataGrowthRates!AD117=""),"",DataGrowthRates!AD117-DataGrowthRates!AC117)</f>
        <v>0</v>
      </c>
      <c r="AE117" s="145">
        <f>IF(OR(DataGrowthRates!AD117="",DataGrowthRates!AE117=""),"",DataGrowthRates!AE117-DataGrowthRates!AD117)</f>
        <v>-3.6457982435537328E-2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1.7914881436212671E-2</v>
      </c>
      <c r="AJ117" s="145">
        <f>IF(OR(DataGrowthRates!AI117="",DataGrowthRates!AJ117=""),"",DataGrowthRates!AJ117-DataGrowthRates!AI117)</f>
        <v>0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0</v>
      </c>
      <c r="AM117" s="145">
        <f>IF(OR(DataGrowthRates!AL117="",DataGrowthRates!AM117=""),"",DataGrowthRates!AM117-DataGrowthRates!AL117)</f>
        <v>-0.22421899599888695</v>
      </c>
      <c r="AN117" s="145">
        <f>IF(OR(DataGrowthRates!AM117="",DataGrowthRates!AN117=""),"",DataGrowthRates!AN117-DataGrowthRates!AM117)</f>
        <v>-2.7595524098207314E-3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-7.6667155073172122E-2</v>
      </c>
      <c r="AR117" s="145">
        <f>IF(OR(DataGrowthRates!AQ117="",DataGrowthRates!AR117=""),"",DataGrowthRates!AR117-DataGrowthRates!AQ117)</f>
        <v>6.1241239743261566E-3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-0.55584539932489418</v>
      </c>
      <c r="AZ117" s="145">
        <f>IF(OR(DataGrowthRates!AY117="",DataGrowthRates!AZ117=""),"",DataGrowthRates!AZ117-DataGrowthRates!AY117)</f>
        <v>0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-9.4814740426754085E-3</v>
      </c>
      <c r="BO117" s="145">
        <f>IF(OR(DataGrowthRates!BN117="",DataGrowthRates!BO117=""),"",DataGrowthRates!BO117-DataGrowthRates!BN117)</f>
        <v>3.9650835922628858E-3</v>
      </c>
      <c r="BP117" s="145">
        <f>IF(OR(DataGrowthRates!BO117="",DataGrowthRates!BP117=""),"",DataGrowthRates!BP117-DataGrowthRates!BO117)</f>
        <v>6.4641030849978964E-2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0</v>
      </c>
      <c r="BT117" s="145">
        <f>IF(OR(DataGrowthRates!BS117="",DataGrowthRates!BT117=""),"",DataGrowthRates!BT117-DataGrowthRates!BS117)</f>
        <v>0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-1.9394477755882988E-3</v>
      </c>
      <c r="BX117" s="145">
        <f>IF(OR(DataGrowthRates!BW117="",DataGrowthRates!BX117=""),"",DataGrowthRates!BX117-DataGrowthRates!BW117)</f>
        <v>0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0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</v>
      </c>
      <c r="CC117" s="145">
        <f>IF(OR(DataGrowthRates!CB117="",DataGrowthRates!CC117=""),"",DataGrowthRates!CC117-DataGrowthRates!CB117)</f>
        <v>0</v>
      </c>
      <c r="CD117" s="145">
        <f>IF(OR(DataGrowthRates!CC117="",DataGrowthRates!CD117=""),"",DataGrowthRates!CD117-DataGrowthRates!CC117)</f>
        <v>0</v>
      </c>
      <c r="CE117" s="145">
        <f>IF(OR(DataGrowthRates!CD117="",DataGrowthRates!CE117=""),"",DataGrowthRates!CE117-DataGrowthRates!CD117)</f>
        <v>0</v>
      </c>
      <c r="CF117" s="145" t="str">
        <f>IF(OR(DataGrowthRates!CE117="",DataGrowthRates!CF117=""),"",DataGrowthRates!CF117-DataGrowthRates!CE117)</f>
        <v/>
      </c>
      <c r="CG117" s="145" t="str">
        <f>IF(OR(DataGrowthRates!CF117="",DataGrowthRates!CG117=""),"",DataGrowthRates!CG117-DataGrowthRates!CF117)</f>
        <v/>
      </c>
      <c r="CH117" s="145" t="str">
        <f>IF(OR(DataGrowthRates!CG117="",DataGrowthRates!CH117=""),"",DataGrowthRates!CH117-DataGrowthRates!CG117)</f>
        <v/>
      </c>
    </row>
    <row r="118" spans="1:86" x14ac:dyDescent="0.3">
      <c r="A118" s="5" t="s">
        <v>7</v>
      </c>
      <c r="B118" s="69"/>
      <c r="C118" s="86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>
        <f>IF(OR(DataGrowthRates!U118="",DataGrowthRates!V118=""),"",DataGrowthRates!V118-DataGrowthRates!U118)</f>
        <v>0.38636694679216443</v>
      </c>
      <c r="W118" s="145">
        <f>IF(OR(DataGrowthRates!V118="",DataGrowthRates!W118=""),"",DataGrowthRates!W118-DataGrowthRates!V118)</f>
        <v>0.3881060241631058</v>
      </c>
      <c r="X118" s="145">
        <f>IF(OR(DataGrowthRates!W118="",DataGrowthRates!X118=""),"",DataGrowthRates!X118-DataGrowthRates!W118)</f>
        <v>-6.9309122332740003E-2</v>
      </c>
      <c r="Y118" s="145">
        <f>IF(OR(DataGrowthRates!X118="",DataGrowthRates!Y118=""),"",DataGrowthRates!Y118-DataGrowthRates!X118)</f>
        <v>0</v>
      </c>
      <c r="Z118" s="145">
        <f>IF(OR(DataGrowthRates!Y118="",DataGrowthRates!Z118=""),"",DataGrowthRates!Z118-DataGrowthRates!Y118)</f>
        <v>0</v>
      </c>
      <c r="AA118" s="145">
        <f>IF(OR(DataGrowthRates!Z118="",DataGrowthRates!AA118=""),"",DataGrowthRates!AA118-DataGrowthRates!Z118)</f>
        <v>0</v>
      </c>
      <c r="AB118" s="145">
        <f>IF(OR(DataGrowthRates!AA118="",DataGrowthRates!AB118=""),"",DataGrowthRates!AB118-DataGrowthRates!AA118)</f>
        <v>1.1623410763788478E-2</v>
      </c>
      <c r="AC118" s="145">
        <f>IF(OR(DataGrowthRates!AB118="",DataGrowthRates!AC118=""),"",DataGrowthRates!AC118-DataGrowthRates!AB118)</f>
        <v>0</v>
      </c>
      <c r="AD118" s="145">
        <f>IF(OR(DataGrowthRates!AC118="",DataGrowthRates!AD118=""),"",DataGrowthRates!AD118-DataGrowthRates!AC118)</f>
        <v>0</v>
      </c>
      <c r="AE118" s="145">
        <f>IF(OR(DataGrowthRates!AD118="",DataGrowthRates!AE118=""),"",DataGrowthRates!AE118-DataGrowthRates!AD118)</f>
        <v>-4.5694171975561915E-2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1.9491180600358149E-2</v>
      </c>
      <c r="AJ118" s="145">
        <f>IF(OR(DataGrowthRates!AI118="",DataGrowthRates!AJ118=""),"",DataGrowthRates!AJ118-DataGrowthRates!AI118)</f>
        <v>0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0</v>
      </c>
      <c r="AM118" s="145">
        <f>IF(OR(DataGrowthRates!AL118="",DataGrowthRates!AM118=""),"",DataGrowthRates!AM118-DataGrowthRates!AL118)</f>
        <v>-0.42905079196614082</v>
      </c>
      <c r="AN118" s="145">
        <f>IF(OR(DataGrowthRates!AM118="",DataGrowthRates!AN118=""),"",DataGrowthRates!AN118-DataGrowthRates!AM118)</f>
        <v>8.8585574451416349E-3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-0.14792438104058903</v>
      </c>
      <c r="AR118" s="145">
        <f>IF(OR(DataGrowthRates!AQ118="",DataGrowthRates!AR118=""),"",DataGrowthRates!AR118-DataGrowthRates!AQ118)</f>
        <v>2.0519357940288252E-2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-0.53512914546089174</v>
      </c>
      <c r="AZ118" s="145">
        <f>IF(OR(DataGrowthRates!AY118="",DataGrowthRates!AZ118=""),"",DataGrowthRates!AZ118-DataGrowthRates!AY118)</f>
        <v>0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-5.3764937472422503E-3</v>
      </c>
      <c r="BO118" s="145">
        <f>IF(OR(DataGrowthRates!BN118="",DataGrowthRates!BO118=""),"",DataGrowthRates!BO118-DataGrowthRates!BN118)</f>
        <v>1.2442676232817362E-2</v>
      </c>
      <c r="BP118" s="145">
        <f>IF(OR(DataGrowthRates!BO118="",DataGrowthRates!BP118=""),"",DataGrowthRates!BP118-DataGrowthRates!BO118)</f>
        <v>-6.2165339942925613E-3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0</v>
      </c>
      <c r="BT118" s="145">
        <f>IF(OR(DataGrowthRates!BS118="",DataGrowthRates!BT118=""),"",DataGrowthRates!BT118-DataGrowthRates!BS118)</f>
        <v>0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0</v>
      </c>
      <c r="BX118" s="145">
        <f>IF(OR(DataGrowthRates!BW118="",DataGrowthRates!BX118=""),"",DataGrowthRates!BX118-DataGrowthRates!BW118)</f>
        <v>0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0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0</v>
      </c>
      <c r="CC118" s="145">
        <f>IF(OR(DataGrowthRates!CB118="",DataGrowthRates!CC118=""),"",DataGrowthRates!CC118-DataGrowthRates!CB118)</f>
        <v>0</v>
      </c>
      <c r="CD118" s="145">
        <f>IF(OR(DataGrowthRates!CC118="",DataGrowthRates!CD118=""),"",DataGrowthRates!CD118-DataGrowthRates!CC118)</f>
        <v>0</v>
      </c>
      <c r="CE118" s="145">
        <f>IF(OR(DataGrowthRates!CD118="",DataGrowthRates!CE118=""),"",DataGrowthRates!CE118-DataGrowthRates!CD118)</f>
        <v>0</v>
      </c>
      <c r="CF118" s="145" t="str">
        <f>IF(OR(DataGrowthRates!CE118="",DataGrowthRates!CF118=""),"",DataGrowthRates!CF118-DataGrowthRates!CE118)</f>
        <v/>
      </c>
      <c r="CG118" s="145" t="str">
        <f>IF(OR(DataGrowthRates!CF118="",DataGrowthRates!CG118=""),"",DataGrowthRates!CG118-DataGrowthRates!CF118)</f>
        <v/>
      </c>
      <c r="CH118" s="145" t="str">
        <f>IF(OR(DataGrowthRates!CG118="",DataGrowthRates!CH118=""),"",DataGrowthRates!CH118-DataGrowthRates!CG118)</f>
        <v/>
      </c>
    </row>
    <row r="119" spans="1:86" x14ac:dyDescent="0.3">
      <c r="A119" s="65" t="s">
        <v>8</v>
      </c>
      <c r="B119" s="70"/>
      <c r="C119" s="87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>
        <f>IF(OR(DataGrowthRates!V119="",DataGrowthRates!W119=""),"",DataGrowthRates!W119-DataGrowthRates!V119)</f>
        <v>0.20455881537422371</v>
      </c>
      <c r="X119" s="146">
        <f>IF(OR(DataGrowthRates!W119="",DataGrowthRates!X119=""),"",DataGrowthRates!X119-DataGrowthRates!W119)</f>
        <v>-8.1994582778792235E-2</v>
      </c>
      <c r="Y119" s="146">
        <f>IF(OR(DataGrowthRates!X119="",DataGrowthRates!Y119=""),"",DataGrowthRates!Y119-DataGrowthRates!X119)</f>
        <v>0</v>
      </c>
      <c r="Z119" s="146">
        <f>IF(OR(DataGrowthRates!Y119="",DataGrowthRates!Z119=""),"",DataGrowthRates!Z119-DataGrowthRates!Y119)</f>
        <v>0</v>
      </c>
      <c r="AA119" s="146">
        <f>IF(OR(DataGrowthRates!Z119="",DataGrowthRates!AA119=""),"",DataGrowthRates!AA119-DataGrowthRates!Z119)</f>
        <v>0</v>
      </c>
      <c r="AB119" s="146">
        <f>IF(OR(DataGrowthRates!AA119="",DataGrowthRates!AB119=""),"",DataGrowthRates!AB119-DataGrowthRates!AA119)</f>
        <v>-5.3785848059071384E-3</v>
      </c>
      <c r="AC119" s="146">
        <f>IF(OR(DataGrowthRates!AB119="",DataGrowthRates!AC119=""),"",DataGrowthRates!AC119-DataGrowthRates!AB119)</f>
        <v>0</v>
      </c>
      <c r="AD119" s="146">
        <f>IF(OR(DataGrowthRates!AC119="",DataGrowthRates!AD119=""),"",DataGrowthRates!AD119-DataGrowthRates!AC119)</f>
        <v>0</v>
      </c>
      <c r="AE119" s="146">
        <f>IF(OR(DataGrowthRates!AD119="",DataGrowthRates!AE119=""),"",DataGrowthRates!AE119-DataGrowthRates!AD119)</f>
        <v>-2.6293117196971139E-2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1.5947368515723426E-2</v>
      </c>
      <c r="AJ119" s="146">
        <f>IF(OR(DataGrowthRates!AI119="",DataGrowthRates!AJ119=""),"",DataGrowthRates!AJ119-DataGrowthRates!AI119)</f>
        <v>0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-1.2434497875801753E-14</v>
      </c>
      <c r="AM119" s="146">
        <f>IF(OR(DataGrowthRates!AL119="",DataGrowthRates!AM119=""),"",DataGrowthRates!AM119-DataGrowthRates!AL119)</f>
        <v>0.11045385858783874</v>
      </c>
      <c r="AN119" s="146">
        <f>IF(OR(DataGrowthRates!AM119="",DataGrowthRates!AN119=""),"",DataGrowthRates!AN119-DataGrowthRates!AM119)</f>
        <v>-6.1467705950057905E-4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0.13086135139903199</v>
      </c>
      <c r="AR119" s="146">
        <f>IF(OR(DataGrowthRates!AQ119="",DataGrowthRates!AR119=""),"",DataGrowthRates!AR119-DataGrowthRates!AQ119)</f>
        <v>-8.6175643774222266E-3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-0.81718229947028576</v>
      </c>
      <c r="AZ119" s="146">
        <f>IF(OR(DataGrowthRates!AY119="",DataGrowthRates!AZ119=""),"",DataGrowthRates!AZ119-DataGrowthRates!AY119)</f>
        <v>0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-4.0460626488552975E-2</v>
      </c>
      <c r="BO119" s="146">
        <f>IF(OR(DataGrowthRates!BN119="",DataGrowthRates!BO119=""),"",DataGrowthRates!BO119-DataGrowthRates!BN119)</f>
        <v>0.13682478284473909</v>
      </c>
      <c r="BP119" s="146">
        <f>IF(OR(DataGrowthRates!BO119="",DataGrowthRates!BP119=""),"",DataGrowthRates!BP119-DataGrowthRates!BO119)</f>
        <v>-7.1678203040175248E-2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0</v>
      </c>
      <c r="BT119" s="146">
        <f>IF(OR(DataGrowthRates!BS119="",DataGrowthRates!BT119=""),"",DataGrowthRates!BT119-DataGrowthRates!BS119)</f>
        <v>0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0</v>
      </c>
      <c r="BX119" s="146">
        <f>IF(OR(DataGrowthRates!BW119="",DataGrowthRates!BX119=""),"",DataGrowthRates!BX119-DataGrowthRates!BW119)</f>
        <v>0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0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0</v>
      </c>
      <c r="CC119" s="146">
        <f>IF(OR(DataGrowthRates!CB119="",DataGrowthRates!CC119=""),"",DataGrowthRates!CC119-DataGrowthRates!CB119)</f>
        <v>0</v>
      </c>
      <c r="CD119" s="146">
        <f>IF(OR(DataGrowthRates!CC119="",DataGrowthRates!CD119=""),"",DataGrowthRates!CD119-DataGrowthRates!CC119)</f>
        <v>0</v>
      </c>
      <c r="CE119" s="146">
        <f>IF(OR(DataGrowthRates!CD119="",DataGrowthRates!CE119=""),"",DataGrowthRates!CE119-DataGrowthRates!CD119)</f>
        <v>0</v>
      </c>
      <c r="CF119" s="146" t="str">
        <f>IF(OR(DataGrowthRates!CE119="",DataGrowthRates!CF119=""),"",DataGrowthRates!CF119-DataGrowthRates!CE119)</f>
        <v/>
      </c>
      <c r="CG119" s="146" t="str">
        <f>IF(OR(DataGrowthRates!CF119="",DataGrowthRates!CG119=""),"",DataGrowthRates!CG119-DataGrowthRates!CF119)</f>
        <v/>
      </c>
      <c r="CH119" s="146" t="str">
        <f>IF(OR(DataGrowthRates!CG119="",DataGrowthRates!CH119=""),"",DataGrowthRates!CH119-DataGrowthRates!CG119)</f>
        <v/>
      </c>
    </row>
    <row r="120" spans="1:86" x14ac:dyDescent="0.3">
      <c r="A120" s="66" t="s">
        <v>9</v>
      </c>
      <c r="B120" s="68"/>
      <c r="C120" s="86"/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>
        <f>IF(OR(DataGrowthRates!W120="",DataGrowthRates!X120=""),"",DataGrowthRates!X120-DataGrowthRates!W120)</f>
        <v>0.17948823327810803</v>
      </c>
      <c r="Y120" s="144">
        <f>IF(OR(DataGrowthRates!X120="",DataGrowthRates!Y120=""),"",DataGrowthRates!Y120-DataGrowthRates!X120)</f>
        <v>1.8341099426978147E-2</v>
      </c>
      <c r="Z120" s="144">
        <f>IF(OR(DataGrowthRates!Y120="",DataGrowthRates!Z120=""),"",DataGrowthRates!Z120-DataGrowthRates!Y120)</f>
        <v>-1.8824878288941527E-2</v>
      </c>
      <c r="AA120" s="144">
        <f>IF(OR(DataGrowthRates!Z120="",DataGrowthRates!AA120=""),"",DataGrowthRates!AA120-DataGrowthRates!Z120)</f>
        <v>3.2619945534309025E-3</v>
      </c>
      <c r="AB120" s="144">
        <f>IF(OR(DataGrowthRates!AA120="",DataGrowthRates!AB120=""),"",DataGrowthRates!AB120-DataGrowthRates!AA120)</f>
        <v>0.45761494298431948</v>
      </c>
      <c r="AC120" s="144">
        <f>IF(OR(DataGrowthRates!AB120="",DataGrowthRates!AC120=""),"",DataGrowthRates!AC120-DataGrowthRates!AB120)</f>
        <v>0.34807954580409017</v>
      </c>
      <c r="AD120" s="144">
        <f>IF(OR(DataGrowthRates!AC120="",DataGrowthRates!AD120=""),"",DataGrowthRates!AD120-DataGrowthRates!AC120)</f>
        <v>0</v>
      </c>
      <c r="AE120" s="144">
        <f>IF(OR(DataGrowthRates!AD120="",DataGrowthRates!AE120=""),"",DataGrowthRates!AE120-DataGrowthRates!AD120)</f>
        <v>-8.4874664246180842E-2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2.856269503588571E-2</v>
      </c>
      <c r="AJ120" s="144">
        <f>IF(OR(DataGrowthRates!AI120="",DataGrowthRates!AJ120=""),"",DataGrowthRates!AJ120-DataGrowthRates!AI120)</f>
        <v>-2.2951322836535226E-3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0</v>
      </c>
      <c r="AM120" s="144">
        <f>IF(OR(DataGrowthRates!AL120="",DataGrowthRates!AM120=""),"",DataGrowthRates!AM120-DataGrowthRates!AL120)</f>
        <v>-0.32287777835390674</v>
      </c>
      <c r="AN120" s="144">
        <f>IF(OR(DataGrowthRates!AM120="",DataGrowthRates!AN120=""),"",DataGrowthRates!AN120-DataGrowthRates!AM120)</f>
        <v>-9.6522630416240318E-3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0.16531119919111692</v>
      </c>
      <c r="AR120" s="144">
        <f>IF(OR(DataGrowthRates!AQ120="",DataGrowthRates!AR120=""),"",DataGrowthRates!AR120-DataGrowthRates!AQ120)</f>
        <v>-2.4745788905629063E-2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-0.24718826010168282</v>
      </c>
      <c r="AZ120" s="144">
        <f>IF(OR(DataGrowthRates!AY120="",DataGrowthRates!AZ120=""),"",DataGrowthRates!AZ120-DataGrowthRates!AY120)</f>
        <v>-7.5312213942287265E-2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-3.4326378756001752E-2</v>
      </c>
      <c r="BO120" s="144">
        <f>IF(OR(DataGrowthRates!BN120="",DataGrowthRates!BO120=""),"",DataGrowthRates!BO120-DataGrowthRates!BN120)</f>
        <v>-0.19815059445179095</v>
      </c>
      <c r="BP120" s="144">
        <f>IF(OR(DataGrowthRates!BO120="",DataGrowthRates!BP120=""),"",DataGrowthRates!BP120-DataGrowthRates!BO120)</f>
        <v>-7.449577022451237E-2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0</v>
      </c>
      <c r="BT120" s="144">
        <f>IF(OR(DataGrowthRates!BS120="",DataGrowthRates!BT120=""),"",DataGrowthRates!BT120-DataGrowthRates!BS120)</f>
        <v>0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0</v>
      </c>
      <c r="BX120" s="144">
        <f>IF(OR(DataGrowthRates!BW120="",DataGrowthRates!BX120=""),"",DataGrowthRates!BX120-DataGrowthRates!BW120)</f>
        <v>0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0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0</v>
      </c>
      <c r="CC120" s="144">
        <f>IF(OR(DataGrowthRates!CB120="",DataGrowthRates!CC120=""),"",DataGrowthRates!CC120-DataGrowthRates!CB120)</f>
        <v>0</v>
      </c>
      <c r="CD120" s="144">
        <f>IF(OR(DataGrowthRates!CC120="",DataGrowthRates!CD120=""),"",DataGrowthRates!CD120-DataGrowthRates!CC120)</f>
        <v>0</v>
      </c>
      <c r="CE120" s="144">
        <f>IF(OR(DataGrowthRates!CD120="",DataGrowthRates!CE120=""),"",DataGrowthRates!CE120-DataGrowthRates!CD120)</f>
        <v>0</v>
      </c>
      <c r="CF120" s="144" t="str">
        <f>IF(OR(DataGrowthRates!CE120="",DataGrowthRates!CF120=""),"",DataGrowthRates!CF120-DataGrowthRates!CE120)</f>
        <v/>
      </c>
      <c r="CG120" s="144" t="str">
        <f>IF(OR(DataGrowthRates!CF120="",DataGrowthRates!CG120=""),"",DataGrowthRates!CG120-DataGrowthRates!CF120)</f>
        <v/>
      </c>
      <c r="CH120" s="144" t="str">
        <f>IF(OR(DataGrowthRates!CG120="",DataGrowthRates!CH120=""),"",DataGrowthRates!CH120-DataGrowthRates!CG120)</f>
        <v/>
      </c>
    </row>
    <row r="121" spans="1:86" x14ac:dyDescent="0.3">
      <c r="A121" s="5" t="s">
        <v>10</v>
      </c>
      <c r="B121" s="71"/>
      <c r="C121" s="86"/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>
        <f>IF(OR(DataGrowthRates!X121="",DataGrowthRates!Y121=""),"",DataGrowthRates!Y121-DataGrowthRates!X121)</f>
        <v>-7.4765732759926706E-2</v>
      </c>
      <c r="Z121" s="145">
        <f>IF(OR(DataGrowthRates!Y121="",DataGrowthRates!Z121=""),"",DataGrowthRates!Z121-DataGrowthRates!Y121)</f>
        <v>-1.5077521045821385E-2</v>
      </c>
      <c r="AA121" s="145">
        <f>IF(OR(DataGrowthRates!Z121="",DataGrowthRates!AA121=""),"",DataGrowthRates!AA121-DataGrowthRates!Z121)</f>
        <v>-5.1104706864517624E-3</v>
      </c>
      <c r="AB121" s="145">
        <f>IF(OR(DataGrowthRates!AA121="",DataGrowthRates!AB121=""),"",DataGrowthRates!AB121-DataGrowthRates!AA121)</f>
        <v>0.43159876485727189</v>
      </c>
      <c r="AC121" s="145">
        <f>IF(OR(DataGrowthRates!AB121="",DataGrowthRates!AC121=""),"",DataGrowthRates!AC121-DataGrowthRates!AB121)</f>
        <v>-0.23891189637725674</v>
      </c>
      <c r="AD121" s="145">
        <f>IF(OR(DataGrowthRates!AC121="",DataGrowthRates!AD121=""),"",DataGrowthRates!AD121-DataGrowthRates!AC121)</f>
        <v>0</v>
      </c>
      <c r="AE121" s="145">
        <f>IF(OR(DataGrowthRates!AD121="",DataGrowthRates!AE121=""),"",DataGrowthRates!AE121-DataGrowthRates!AD121)</f>
        <v>-7.137453861691867E-2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2.5741302364977514E-2</v>
      </c>
      <c r="AJ121" s="145">
        <f>IF(OR(DataGrowthRates!AI121="",DataGrowthRates!AJ121=""),"",DataGrowthRates!AJ121-DataGrowthRates!AI121)</f>
        <v>-7.5465888274379722E-3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-1.5987211554602254E-14</v>
      </c>
      <c r="AM121" s="145">
        <f>IF(OR(DataGrowthRates!AL121="",DataGrowthRates!AM121=""),"",DataGrowthRates!AM121-DataGrowthRates!AL121)</f>
        <v>0.28180430259618916</v>
      </c>
      <c r="AN121" s="145">
        <f>IF(OR(DataGrowthRates!AM121="",DataGrowthRates!AN121=""),"",DataGrowthRates!AN121-DataGrowthRates!AM121)</f>
        <v>-1.4334167094325778E-2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3.8355688585573589E-2</v>
      </c>
      <c r="AR121" s="145">
        <f>IF(OR(DataGrowthRates!AQ121="",DataGrowthRates!AR121=""),"",DataGrowthRates!AR121-DataGrowthRates!AQ121)</f>
        <v>-2.5755821966157555E-2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-0.33751031180339197</v>
      </c>
      <c r="AZ121" s="145">
        <f>IF(OR(DataGrowthRates!AY121="",DataGrowthRates!AZ121=""),"",DataGrowthRates!AZ121-DataGrowthRates!AY121)</f>
        <v>-6.3324736306485718E-2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-6.5514133951278808E-3</v>
      </c>
      <c r="BO121" s="145">
        <f>IF(OR(DataGrowthRates!BN121="",DataGrowthRates!BO121=""),"",DataGrowthRates!BO121-DataGrowthRates!BN121)</f>
        <v>-5.591950441300142E-2</v>
      </c>
      <c r="BP121" s="145">
        <f>IF(OR(DataGrowthRates!BO121="",DataGrowthRates!BP121=""),"",DataGrowthRates!BP121-DataGrowthRates!BO121)</f>
        <v>-6.8618481244284268E-2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0</v>
      </c>
      <c r="BT121" s="145">
        <f>IF(OR(DataGrowthRates!BS121="",DataGrowthRates!BT121=""),"",DataGrowthRates!BT121-DataGrowthRates!BS121)</f>
        <v>0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6.222623545203021E-2</v>
      </c>
      <c r="BX121" s="145">
        <f>IF(OR(DataGrowthRates!BW121="",DataGrowthRates!BX121=""),"",DataGrowthRates!BX121-DataGrowthRates!BW121)</f>
        <v>0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0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0</v>
      </c>
      <c r="CC121" s="145">
        <f>IF(OR(DataGrowthRates!CB121="",DataGrowthRates!CC121=""),"",DataGrowthRates!CC121-DataGrowthRates!CB121)</f>
        <v>0</v>
      </c>
      <c r="CD121" s="145">
        <f>IF(OR(DataGrowthRates!CC121="",DataGrowthRates!CD121=""),"",DataGrowthRates!CD121-DataGrowthRates!CC121)</f>
        <v>0</v>
      </c>
      <c r="CE121" s="145">
        <f>IF(OR(DataGrowthRates!CD121="",DataGrowthRates!CE121=""),"",DataGrowthRates!CE121-DataGrowthRates!CD121)</f>
        <v>0</v>
      </c>
      <c r="CF121" s="145" t="str">
        <f>IF(OR(DataGrowthRates!CE121="",DataGrowthRates!CF121=""),"",DataGrowthRates!CF121-DataGrowthRates!CE121)</f>
        <v/>
      </c>
      <c r="CG121" s="145" t="str">
        <f>IF(OR(DataGrowthRates!CF121="",DataGrowthRates!CG121=""),"",DataGrowthRates!CG121-DataGrowthRates!CF121)</f>
        <v/>
      </c>
      <c r="CH121" s="145" t="str">
        <f>IF(OR(DataGrowthRates!CG121="",DataGrowthRates!CH121=""),"",DataGrowthRates!CH121-DataGrowthRates!CG121)</f>
        <v/>
      </c>
    </row>
    <row r="122" spans="1:86" x14ac:dyDescent="0.3">
      <c r="A122" s="5" t="s">
        <v>11</v>
      </c>
      <c r="B122" s="71"/>
      <c r="C122" s="86"/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>
        <f>IF(OR(DataGrowthRates!Y122="",DataGrowthRates!Z122=""),"",DataGrowthRates!Z122-DataGrowthRates!Y122)</f>
        <v>0.64215361231551404</v>
      </c>
      <c r="AA122" s="145">
        <f>IF(OR(DataGrowthRates!Z122="",DataGrowthRates!AA122=""),"",DataGrowthRates!AA122-DataGrowthRates!Z122)</f>
        <v>-5.6107460408367782E-3</v>
      </c>
      <c r="AB122" s="145">
        <f>IF(OR(DataGrowthRates!AA122="",DataGrowthRates!AB122=""),"",DataGrowthRates!AB122-DataGrowthRates!AA122)</f>
        <v>0.51680568809289851</v>
      </c>
      <c r="AC122" s="145">
        <f>IF(OR(DataGrowthRates!AB122="",DataGrowthRates!AC122=""),"",DataGrowthRates!AC122-DataGrowthRates!AB122)</f>
        <v>-0.43596262305640565</v>
      </c>
      <c r="AD122" s="145">
        <f>IF(OR(DataGrowthRates!AC122="",DataGrowthRates!AD122=""),"",DataGrowthRates!AD122-DataGrowthRates!AC122)</f>
        <v>0</v>
      </c>
      <c r="AE122" s="145">
        <f>IF(OR(DataGrowthRates!AD122="",DataGrowthRates!AE122=""),"",DataGrowthRates!AE122-DataGrowthRates!AD122)</f>
        <v>-7.2649821334677567E-2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3.0795274092354941E-2</v>
      </c>
      <c r="AJ122" s="145">
        <f>IF(OR(DataGrowthRates!AI122="",DataGrowthRates!AJ122=""),"",DataGrowthRates!AJ122-DataGrowthRates!AI122)</f>
        <v>-2.5667937945799135E-3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0</v>
      </c>
      <c r="AM122" s="145">
        <f>IF(OR(DataGrowthRates!AL122="",DataGrowthRates!AM122=""),"",DataGrowthRates!AM122-DataGrowthRates!AL122)</f>
        <v>0.66648199723754531</v>
      </c>
      <c r="AN122" s="145">
        <f>IF(OR(DataGrowthRates!AM122="",DataGrowthRates!AN122=""),"",DataGrowthRates!AN122-DataGrowthRates!AM122)</f>
        <v>-6.8942654700328843E-2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-1.296425084176922E-2</v>
      </c>
      <c r="AR122" s="145">
        <f>IF(OR(DataGrowthRates!AQ122="",DataGrowthRates!AR122=""),"",DataGrowthRates!AR122-DataGrowthRates!AQ122)</f>
        <v>-3.1452440060091402E-2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-0.55210922206187796</v>
      </c>
      <c r="AZ122" s="145">
        <f>IF(OR(DataGrowthRates!AY122="",DataGrowthRates!AZ122=""),"",DataGrowthRates!AZ122-DataGrowthRates!AY122)</f>
        <v>-4.8673633648310455E-2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-5.0210798660719647E-2</v>
      </c>
      <c r="BO122" s="145">
        <f>IF(OR(DataGrowthRates!BN122="",DataGrowthRates!BO122=""),"",DataGrowthRates!BO122-DataGrowthRates!BN122)</f>
        <v>-8.1846984620874252E-2</v>
      </c>
      <c r="BP122" s="145">
        <f>IF(OR(DataGrowthRates!BO122="",DataGrowthRates!BP122=""),"",DataGrowthRates!BP122-DataGrowthRates!BO122)</f>
        <v>-1.1041589988955991E-3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0</v>
      </c>
      <c r="BT122" s="145">
        <f>IF(OR(DataGrowthRates!BS122="",DataGrowthRates!BT122=""),"",DataGrowthRates!BT122-DataGrowthRates!BS122)</f>
        <v>0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0</v>
      </c>
      <c r="BX122" s="145">
        <f>IF(OR(DataGrowthRates!BW122="",DataGrowthRates!BX122=""),"",DataGrowthRates!BX122-DataGrowthRates!BW122)</f>
        <v>0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0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0</v>
      </c>
      <c r="CC122" s="145">
        <f>IF(OR(DataGrowthRates!CB122="",DataGrowthRates!CC122=""),"",DataGrowthRates!CC122-DataGrowthRates!CB122)</f>
        <v>0</v>
      </c>
      <c r="CD122" s="145">
        <f>IF(OR(DataGrowthRates!CC122="",DataGrowthRates!CD122=""),"",DataGrowthRates!CD122-DataGrowthRates!CC122)</f>
        <v>0</v>
      </c>
      <c r="CE122" s="145">
        <f>IF(OR(DataGrowthRates!CD122="",DataGrowthRates!CE122=""),"",DataGrowthRates!CE122-DataGrowthRates!CD122)</f>
        <v>0</v>
      </c>
      <c r="CF122" s="145" t="str">
        <f>IF(OR(DataGrowthRates!CE122="",DataGrowthRates!CF122=""),"",DataGrowthRates!CF122-DataGrowthRates!CE122)</f>
        <v/>
      </c>
      <c r="CG122" s="145" t="str">
        <f>IF(OR(DataGrowthRates!CF122="",DataGrowthRates!CG122=""),"",DataGrowthRates!CG122-DataGrowthRates!CF122)</f>
        <v/>
      </c>
      <c r="CH122" s="145" t="str">
        <f>IF(OR(DataGrowthRates!CG122="",DataGrowthRates!CH122=""),"",DataGrowthRates!CH122-DataGrowthRates!CG122)</f>
        <v/>
      </c>
    </row>
    <row r="123" spans="1:86" x14ac:dyDescent="0.3">
      <c r="A123" s="65" t="s">
        <v>26</v>
      </c>
      <c r="B123" s="72"/>
      <c r="C123" s="87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>
        <f>IF(OR(DataGrowthRates!Z123="",DataGrowthRates!AA123=""),"",DataGrowthRates!AA123-DataGrowthRates!Z123)</f>
        <v>1.8073469686222587E-2</v>
      </c>
      <c r="AB123" s="146">
        <f>IF(OR(DataGrowthRates!AA123="",DataGrowthRates!AB123=""),"",DataGrowthRates!AB123-DataGrowthRates!AA123)</f>
        <v>0.63227571087483003</v>
      </c>
      <c r="AC123" s="146">
        <f>IF(OR(DataGrowthRates!AB123="",DataGrowthRates!AC123=""),"",DataGrowthRates!AC123-DataGrowthRates!AB123)</f>
        <v>0.25293628476971985</v>
      </c>
      <c r="AD123" s="146">
        <f>IF(OR(DataGrowthRates!AC123="",DataGrowthRates!AD123=""),"",DataGrowthRates!AD123-DataGrowthRates!AC123)</f>
        <v>0</v>
      </c>
      <c r="AE123" s="146">
        <f>IF(OR(DataGrowthRates!AD123="",DataGrowthRates!AE123=""),"",DataGrowthRates!AE123-DataGrowthRates!AD123)</f>
        <v>-0.10394260241511599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3.0401070434373345E-2</v>
      </c>
      <c r="AJ123" s="146">
        <f>IF(OR(DataGrowthRates!AI123="",DataGrowthRates!AJ123=""),"",DataGrowthRates!AJ123-DataGrowthRates!AI123)</f>
        <v>5.704532620613989E-4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0</v>
      </c>
      <c r="AM123" s="146">
        <f>IF(OR(DataGrowthRates!AL123="",DataGrowthRates!AM123=""),"",DataGrowthRates!AM123-DataGrowthRates!AL123)</f>
        <v>-0.31084416622134192</v>
      </c>
      <c r="AN123" s="146">
        <f>IF(OR(DataGrowthRates!AM123="",DataGrowthRates!AN123=""),"",DataGrowthRates!AN123-DataGrowthRates!AM123)</f>
        <v>1.7254349288556625E-2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0.18071611326454828</v>
      </c>
      <c r="AR123" s="146">
        <f>IF(OR(DataGrowthRates!AQ123="",DataGrowthRates!AR123=""),"",DataGrowthRates!AR123-DataGrowthRates!AQ123)</f>
        <v>-2.7027840311697915E-2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-5.8749504548508469E-2</v>
      </c>
      <c r="AZ123" s="146">
        <f>IF(OR(DataGrowthRates!AY123="",DataGrowthRates!AZ123=""),"",DataGrowthRates!AZ123-DataGrowthRates!AY123)</f>
        <v>0.19568118840863402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1.3531352887063974E-5</v>
      </c>
      <c r="BO123" s="146">
        <f>IF(OR(DataGrowthRates!BN123="",DataGrowthRates!BO123=""),"",DataGrowthRates!BO123-DataGrowthRates!BN123)</f>
        <v>-0.13417092651925344</v>
      </c>
      <c r="BP123" s="146">
        <f>IF(OR(DataGrowthRates!BO123="",DataGrowthRates!BP123=""),"",DataGrowthRates!BP123-DataGrowthRates!BO123)</f>
        <v>-7.9699658130399698E-2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0</v>
      </c>
      <c r="BT123" s="146">
        <f>IF(OR(DataGrowthRates!BS123="",DataGrowthRates!BT123=""),"",DataGrowthRates!BT123-DataGrowthRates!BS123)</f>
        <v>0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0</v>
      </c>
      <c r="BX123" s="146">
        <f>IF(OR(DataGrowthRates!BW123="",DataGrowthRates!BX123=""),"",DataGrowthRates!BX123-DataGrowthRates!BW123)</f>
        <v>0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0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0</v>
      </c>
      <c r="CC123" s="146">
        <f>IF(OR(DataGrowthRates!CB123="",DataGrowthRates!CC123=""),"",DataGrowthRates!CC123-DataGrowthRates!CB123)</f>
        <v>0</v>
      </c>
      <c r="CD123" s="146">
        <f>IF(OR(DataGrowthRates!CC123="",DataGrowthRates!CD123=""),"",DataGrowthRates!CD123-DataGrowthRates!CC123)</f>
        <v>0</v>
      </c>
      <c r="CE123" s="146">
        <f>IF(OR(DataGrowthRates!CD123="",DataGrowthRates!CE123=""),"",DataGrowthRates!CE123-DataGrowthRates!CD123)</f>
        <v>0</v>
      </c>
      <c r="CF123" s="146" t="str">
        <f>IF(OR(DataGrowthRates!CE123="",DataGrowthRates!CF123=""),"",DataGrowthRates!CF123-DataGrowthRates!CE123)</f>
        <v/>
      </c>
      <c r="CG123" s="146" t="str">
        <f>IF(OR(DataGrowthRates!CF123="",DataGrowthRates!CG123=""),"",DataGrowthRates!CG123-DataGrowthRates!CF123)</f>
        <v/>
      </c>
      <c r="CH123" s="146" t="str">
        <f>IF(OR(DataGrowthRates!CG123="",DataGrowthRates!CH123=""),"",DataGrowthRates!CH123-DataGrowthRates!CG123)</f>
        <v/>
      </c>
    </row>
    <row r="124" spans="1:86" x14ac:dyDescent="0.3">
      <c r="A124" s="66" t="s">
        <v>104</v>
      </c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>
        <f>IF(OR(DataGrowthRates!AA124="",DataGrowthRates!AB124=""),"",DataGrowthRates!AB124-DataGrowthRates!AA124)</f>
        <v>1.3139692555292015E-2</v>
      </c>
      <c r="AC124" s="144">
        <f>IF(OR(DataGrowthRates!AB124="",DataGrowthRates!AC124=""),"",DataGrowthRates!AC124-DataGrowthRates!AB124)</f>
        <v>0.3701085373166304</v>
      </c>
      <c r="AD124" s="144">
        <f>IF(OR(DataGrowthRates!AC124="",DataGrowthRates!AD124=""),"",DataGrowthRates!AD124-DataGrowthRates!AC124)</f>
        <v>0</v>
      </c>
      <c r="AE124" s="144">
        <f>IF(OR(DataGrowthRates!AD124="",DataGrowthRates!AE124=""),"",DataGrowthRates!AE124-DataGrowthRates!AD124)</f>
        <v>0.18275960950990111</v>
      </c>
      <c r="AF124" s="144">
        <f>IF(OR(DataGrowthRates!AE124="",DataGrowthRates!AF124=""),"",DataGrowthRates!AF124-DataGrowthRates!AE124)</f>
        <v>0</v>
      </c>
      <c r="AG124" s="144">
        <f>IF(OR(DataGrowthRates!AF124="",DataGrowthRates!AG124=""),"",DataGrowthRates!AG124-DataGrowthRates!AF124)</f>
        <v>0</v>
      </c>
      <c r="AH124" s="144">
        <f>IF(OR(DataGrowthRates!AG124="",DataGrowthRates!AH124=""),"",DataGrowthRates!AH124-DataGrowthRates!AG124)</f>
        <v>0</v>
      </c>
      <c r="AI124" s="144">
        <f>IF(OR(DataGrowthRates!AH124="",DataGrowthRates!AI124=""),"",DataGrowthRates!AI124-DataGrowthRates!AH124)</f>
        <v>-0.13248600671532884</v>
      </c>
      <c r="AJ124" s="144">
        <f>IF(OR(DataGrowthRates!AI124="",DataGrowthRates!AJ124=""),"",DataGrowthRates!AJ124-DataGrowthRates!AI124)</f>
        <v>4.7118115037640962E-3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0</v>
      </c>
      <c r="AM124" s="144">
        <f>IF(OR(DataGrowthRates!AL124="",DataGrowthRates!AM124=""),"",DataGrowthRates!AM124-DataGrowthRates!AL124)</f>
        <v>0.10382046472897244</v>
      </c>
      <c r="AN124" s="144">
        <f>IF(OR(DataGrowthRates!AM124="",DataGrowthRates!AN124=""),"",DataGrowthRates!AN124-DataGrowthRates!AM124)</f>
        <v>-1.2887121430837922E-2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-2.9814717068891383E-2</v>
      </c>
      <c r="AR124" s="144">
        <f>IF(OR(DataGrowthRates!AQ124="",DataGrowthRates!AR124=""),"",DataGrowthRates!AR124-DataGrowthRates!AQ124)</f>
        <v>-4.4862311463145232E-3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-6.6481401719119759E-2</v>
      </c>
      <c r="AZ124" s="144">
        <f>IF(OR(DataGrowthRates!AY124="",DataGrowthRates!AZ124=""),"",DataGrowthRates!AZ124-DataGrowthRates!AY124)</f>
        <v>0.10199412027882815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-4.9450054997880244E-2</v>
      </c>
      <c r="BO124" s="144">
        <f>IF(OR(DataGrowthRates!BN124="",DataGrowthRates!BO124=""),"",DataGrowthRates!BO124-DataGrowthRates!BN124)</f>
        <v>0.1188867307637409</v>
      </c>
      <c r="BP124" s="144">
        <f>IF(OR(DataGrowthRates!BO124="",DataGrowthRates!BP124=""),"",DataGrowthRates!BP124-DataGrowthRates!BO124)</f>
        <v>-2.1918742351289211E-2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0</v>
      </c>
      <c r="BT124" s="144">
        <f>IF(OR(DataGrowthRates!BS124="",DataGrowthRates!BT124=""),"",DataGrowthRates!BT124-DataGrowthRates!BS124)</f>
        <v>0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-7.0654733867170805E-2</v>
      </c>
      <c r="BX124" s="144">
        <f>IF(OR(DataGrowthRates!BW124="",DataGrowthRates!BX124=""),"",DataGrowthRates!BX124-DataGrowthRates!BW124)</f>
        <v>0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0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0</v>
      </c>
      <c r="CC124" s="144">
        <f>IF(OR(DataGrowthRates!CB124="",DataGrowthRates!CC124=""),"",DataGrowthRates!CC124-DataGrowthRates!CB124)</f>
        <v>0</v>
      </c>
      <c r="CD124" s="144">
        <f>IF(OR(DataGrowthRates!CC124="",DataGrowthRates!CD124=""),"",DataGrowthRates!CD124-DataGrowthRates!CC124)</f>
        <v>0</v>
      </c>
      <c r="CE124" s="144">
        <f>IF(OR(DataGrowthRates!CD124="",DataGrowthRates!CE124=""),"",DataGrowthRates!CE124-DataGrowthRates!CD124)</f>
        <v>0</v>
      </c>
      <c r="CF124" s="144" t="str">
        <f>IF(OR(DataGrowthRates!CE124="",DataGrowthRates!CF124=""),"",DataGrowthRates!CF124-DataGrowthRates!CE124)</f>
        <v/>
      </c>
      <c r="CG124" s="144" t="str">
        <f>IF(OR(DataGrowthRates!CF124="",DataGrowthRates!CG124=""),"",DataGrowthRates!CG124-DataGrowthRates!CF124)</f>
        <v/>
      </c>
      <c r="CH124" s="144" t="str">
        <f>IF(OR(DataGrowthRates!CG124="",DataGrowthRates!CH124=""),"",DataGrowthRates!CH124-DataGrowthRates!CG124)</f>
        <v/>
      </c>
    </row>
    <row r="125" spans="1:86" x14ac:dyDescent="0.3">
      <c r="A125" s="5" t="s">
        <v>105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>
        <f>IF(OR(DataGrowthRates!AB125="",DataGrowthRates!AC125=""),"",DataGrowthRates!AC125-DataGrowthRates!AB125)</f>
        <v>0.11441242826324149</v>
      </c>
      <c r="AD125" s="145">
        <f>IF(OR(DataGrowthRates!AC125="",DataGrowthRates!AD125=""),"",DataGrowthRates!AD125-DataGrowthRates!AC125)</f>
        <v>0</v>
      </c>
      <c r="AE125" s="145">
        <f>IF(OR(DataGrowthRates!AD125="",DataGrowthRates!AE125=""),"",DataGrowthRates!AE125-DataGrowthRates!AD125)</f>
        <v>0.25959850851643473</v>
      </c>
      <c r="AF125" s="145">
        <f>IF(OR(DataGrowthRates!AE125="",DataGrowthRates!AF125=""),"",DataGrowthRates!AF125-DataGrowthRates!AE125)</f>
        <v>0</v>
      </c>
      <c r="AG125" s="145">
        <f>IF(OR(DataGrowthRates!AF125="",DataGrowthRates!AG125=""),"",DataGrowthRates!AG125-DataGrowthRates!AF125)</f>
        <v>0</v>
      </c>
      <c r="AH125" s="145">
        <f>IF(OR(DataGrowthRates!AG125="",DataGrowthRates!AH125=""),"",DataGrowthRates!AH125-DataGrowthRates!AG125)</f>
        <v>0</v>
      </c>
      <c r="AI125" s="145">
        <f>IF(OR(DataGrowthRates!AH125="",DataGrowthRates!AI125=""),"",DataGrowthRates!AI125-DataGrowthRates!AH125)</f>
        <v>-0.11524313196530755</v>
      </c>
      <c r="AJ125" s="145">
        <f>IF(OR(DataGrowthRates!AI125="",DataGrowthRates!AJ125=""),"",DataGrowthRates!AJ125-DataGrowthRates!AI125)</f>
        <v>8.3575967273645801E-3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3.3750779948604759E-14</v>
      </c>
      <c r="AM125" s="145">
        <f>IF(OR(DataGrowthRates!AL125="",DataGrowthRates!AM125=""),"",DataGrowthRates!AM125-DataGrowthRates!AL125)</f>
        <v>-0.20734920926839528</v>
      </c>
      <c r="AN125" s="145">
        <f>IF(OR(DataGrowthRates!AM125="",DataGrowthRates!AN125=""),"",DataGrowthRates!AN125-DataGrowthRates!AM125)</f>
        <v>4.6233901053549076E-2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-3.1667630603971375E-2</v>
      </c>
      <c r="AR125" s="145">
        <f>IF(OR(DataGrowthRates!AQ125="",DataGrowthRates!AR125=""),"",DataGrowthRates!AR125-DataGrowthRates!AQ125)</f>
        <v>-5.4230884502057819E-3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0.13222420086321307</v>
      </c>
      <c r="AZ125" s="145">
        <f>IF(OR(DataGrowthRates!AY125="",DataGrowthRates!AZ125=""),"",DataGrowthRates!AZ125-DataGrowthRates!AY125)</f>
        <v>0.14210333302132483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6.5146917024407003E-2</v>
      </c>
      <c r="BO125" s="145">
        <f>IF(OR(DataGrowthRates!BN125="",DataGrowthRates!BO125=""),"",DataGrowthRates!BO125-DataGrowthRates!BN125)</f>
        <v>9.2429148792465554E-3</v>
      </c>
      <c r="BP125" s="145">
        <f>IF(OR(DataGrowthRates!BO125="",DataGrowthRates!BP125=""),"",DataGrowthRates!BP125-DataGrowthRates!BO125)</f>
        <v>-9.2429148792465554E-3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0</v>
      </c>
      <c r="BT125" s="145">
        <f>IF(OR(DataGrowthRates!BS125="",DataGrowthRates!BT125=""),"",DataGrowthRates!BT125-DataGrowthRates!BS125)</f>
        <v>0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0</v>
      </c>
      <c r="BX125" s="145">
        <f>IF(OR(DataGrowthRates!BW125="",DataGrowthRates!BX125=""),"",DataGrowthRates!BX125-DataGrowthRates!BW125)</f>
        <v>0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0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0</v>
      </c>
      <c r="CC125" s="145">
        <f>IF(OR(DataGrowthRates!CB125="",DataGrowthRates!CC125=""),"",DataGrowthRates!CC125-DataGrowthRates!CB125)</f>
        <v>0</v>
      </c>
      <c r="CD125" s="145">
        <f>IF(OR(DataGrowthRates!CC125="",DataGrowthRates!CD125=""),"",DataGrowthRates!CD125-DataGrowthRates!CC125)</f>
        <v>0</v>
      </c>
      <c r="CE125" s="145">
        <f>IF(OR(DataGrowthRates!CD125="",DataGrowthRates!CE125=""),"",DataGrowthRates!CE125-DataGrowthRates!CD125)</f>
        <v>0</v>
      </c>
      <c r="CF125" s="145" t="str">
        <f>IF(OR(DataGrowthRates!CE125="",DataGrowthRates!CF125=""),"",DataGrowthRates!CF125-DataGrowthRates!CE125)</f>
        <v/>
      </c>
      <c r="CG125" s="145" t="str">
        <f>IF(OR(DataGrowthRates!CF125="",DataGrowthRates!CG125=""),"",DataGrowthRates!CG125-DataGrowthRates!CF125)</f>
        <v/>
      </c>
      <c r="CH125" s="145" t="str">
        <f>IF(OR(DataGrowthRates!CG125="",DataGrowthRates!CH125=""),"",DataGrowthRates!CH125-DataGrowthRates!CG125)</f>
        <v/>
      </c>
    </row>
    <row r="126" spans="1:86" x14ac:dyDescent="0.3">
      <c r="A126" s="5" t="s">
        <v>106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>
        <f>IF(OR(DataGrowthRates!AC126="",DataGrowthRates!AD126=""),"",DataGrowthRates!AD126-DataGrowthRates!AC126)</f>
        <v>0</v>
      </c>
      <c r="AE126" s="145">
        <f>IF(OR(DataGrowthRates!AD126="",DataGrowthRates!AE126=""),"",DataGrowthRates!AE126-DataGrowthRates!AD126)</f>
        <v>0.62823904160471145</v>
      </c>
      <c r="AF126" s="145">
        <f>IF(OR(DataGrowthRates!AE126="",DataGrowthRates!AF126=""),"",DataGrowthRates!AF126-DataGrowthRates!AE126)</f>
        <v>0</v>
      </c>
      <c r="AG126" s="145">
        <f>IF(OR(DataGrowthRates!AF126="",DataGrowthRates!AG126=""),"",DataGrowthRates!AG126-DataGrowthRates!AF126)</f>
        <v>0</v>
      </c>
      <c r="AH126" s="145">
        <f>IF(OR(DataGrowthRates!AG126="",DataGrowthRates!AH126=""),"",DataGrowthRates!AH126-DataGrowthRates!AG126)</f>
        <v>0</v>
      </c>
      <c r="AI126" s="145">
        <f>IF(OR(DataGrowthRates!AH126="",DataGrowthRates!AI126=""),"",DataGrowthRates!AI126-DataGrowthRates!AH126)</f>
        <v>-0.12148929395702623</v>
      </c>
      <c r="AJ126" s="145">
        <f>IF(OR(DataGrowthRates!AI126="",DataGrowthRates!AJ126=""),"",DataGrowthRates!AJ126-DataGrowthRates!AI126)</f>
        <v>5.8283848350590972E-3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0</v>
      </c>
      <c r="AM126" s="145">
        <f>IF(OR(DataGrowthRates!AL126="",DataGrowthRates!AM126=""),"",DataGrowthRates!AM126-DataGrowthRates!AL126)</f>
        <v>-0.15152567395099581</v>
      </c>
      <c r="AN126" s="145">
        <f>IF(OR(DataGrowthRates!AM126="",DataGrowthRates!AN126=""),"",DataGrowthRates!AN126-DataGrowthRates!AM126)</f>
        <v>7.3884887548018696E-2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1.2624385143773509E-2</v>
      </c>
      <c r="AR126" s="145">
        <f>IF(OR(DataGrowthRates!AQ126="",DataGrowthRates!AR126=""),"",DataGrowthRates!AR126-DataGrowthRates!AQ126)</f>
        <v>-7.9199985242510706E-3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0.62003344642216263</v>
      </c>
      <c r="AZ126" s="145">
        <f>IF(OR(DataGrowthRates!AY126="",DataGrowthRates!AZ126=""),"",DataGrowthRates!AZ126-DataGrowthRates!AY126)</f>
        <v>2.7613852484421386E-2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7.7778894791503461E-2</v>
      </c>
      <c r="BO126" s="145">
        <f>IF(OR(DataGrowthRates!BN126="",DataGrowthRates!BO126=""),"",DataGrowthRates!BO126-DataGrowthRates!BN126)</f>
        <v>0.10006272012353179</v>
      </c>
      <c r="BP126" s="145">
        <f>IF(OR(DataGrowthRates!BO126="",DataGrowthRates!BP126=""),"",DataGrowthRates!BP126-DataGrowthRates!BO126)</f>
        <v>-1.495633714480249E-2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0</v>
      </c>
      <c r="BT126" s="145">
        <f>IF(OR(DataGrowthRates!BS126="",DataGrowthRates!BT126=""),"",DataGrowthRates!BT126-DataGrowthRates!BS126)</f>
        <v>0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0</v>
      </c>
      <c r="BX126" s="145">
        <f>IF(OR(DataGrowthRates!BW126="",DataGrowthRates!BX126=""),"",DataGrowthRates!BX126-DataGrowthRates!BW126)</f>
        <v>0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0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0</v>
      </c>
      <c r="CC126" s="145">
        <f>IF(OR(DataGrowthRates!CB126="",DataGrowthRates!CC126=""),"",DataGrowthRates!CC126-DataGrowthRates!CB126)</f>
        <v>0</v>
      </c>
      <c r="CD126" s="145">
        <f>IF(OR(DataGrowthRates!CC126="",DataGrowthRates!CD126=""),"",DataGrowthRates!CD126-DataGrowthRates!CC126)</f>
        <v>0</v>
      </c>
      <c r="CE126" s="145">
        <f>IF(OR(DataGrowthRates!CD126="",DataGrowthRates!CE126=""),"",DataGrowthRates!CE126-DataGrowthRates!CD126)</f>
        <v>0</v>
      </c>
      <c r="CF126" s="145" t="str">
        <f>IF(OR(DataGrowthRates!CE126="",DataGrowthRates!CF126=""),"",DataGrowthRates!CF126-DataGrowthRates!CE126)</f>
        <v/>
      </c>
      <c r="CG126" s="145" t="str">
        <f>IF(OR(DataGrowthRates!CF126="",DataGrowthRates!CG126=""),"",DataGrowthRates!CG126-DataGrowthRates!CF126)</f>
        <v/>
      </c>
      <c r="CH126" s="145" t="str">
        <f>IF(OR(DataGrowthRates!CG126="",DataGrowthRates!CH126=""),"",DataGrowthRates!CH126-DataGrowthRates!CG126)</f>
        <v/>
      </c>
    </row>
    <row r="127" spans="1:86" x14ac:dyDescent="0.3">
      <c r="A127" s="65" t="s">
        <v>107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>
        <f>IF(OR(DataGrowthRates!AD127="",DataGrowthRates!AE127=""),"",DataGrowthRates!AE127-DataGrowthRates!AD127)</f>
        <v>0.36500098033639361</v>
      </c>
      <c r="AF127" s="146">
        <f>IF(OR(DataGrowthRates!AE127="",DataGrowthRates!AF127=""),"",DataGrowthRates!AF127-DataGrowthRates!AE127)</f>
        <v>0</v>
      </c>
      <c r="AG127" s="146">
        <f>IF(OR(DataGrowthRates!AF127="",DataGrowthRates!AG127=""),"",DataGrowthRates!AG127-DataGrowthRates!AF127)</f>
        <v>0</v>
      </c>
      <c r="AH127" s="146">
        <f>IF(OR(DataGrowthRates!AG127="",DataGrowthRates!AH127=""),"",DataGrowthRates!AH127-DataGrowthRates!AG127)</f>
        <v>0</v>
      </c>
      <c r="AI127" s="146">
        <f>IF(OR(DataGrowthRates!AH127="",DataGrowthRates!AI127=""),"",DataGrowthRates!AI127-DataGrowthRates!AH127)</f>
        <v>-0.13733062609215629</v>
      </c>
      <c r="AJ127" s="146">
        <f>IF(OR(DataGrowthRates!AI127="",DataGrowthRates!AJ127=""),"",DataGrowthRates!AJ127-DataGrowthRates!AI127)</f>
        <v>-6.1310225593125267E-3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0</v>
      </c>
      <c r="AM127" s="146">
        <f>IF(OR(DataGrowthRates!AL127="",DataGrowthRates!AM127=""),"",DataGrowthRates!AM127-DataGrowthRates!AL127)</f>
        <v>0.11634545719689271</v>
      </c>
      <c r="AN127" s="146">
        <f>IF(OR(DataGrowthRates!AM127="",DataGrowthRates!AN127=""),"",DataGrowthRates!AN127-DataGrowthRates!AM127)</f>
        <v>-0.11139659701644966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-0.139589370351338</v>
      </c>
      <c r="AR127" s="146">
        <f>IF(OR(DataGrowthRates!AQ127="",DataGrowthRates!AR127=""),"",DataGrowthRates!AR127-DataGrowthRates!AQ127)</f>
        <v>-5.6208148482301823E-3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0.29675801442291494</v>
      </c>
      <c r="AZ127" s="146">
        <f>IF(OR(DataGrowthRates!AY127="",DataGrowthRates!AZ127=""),"",DataGrowthRates!AZ127-DataGrowthRates!AY127)</f>
        <v>-0.21167442449268847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2.6811773348017098E-2</v>
      </c>
      <c r="BO127" s="146">
        <f>IF(OR(DataGrowthRates!BN127="",DataGrowthRates!BO127=""),"",DataGrowthRates!BO127-DataGrowthRates!BN127)</f>
        <v>8.6068644387893301E-2</v>
      </c>
      <c r="BP127" s="146">
        <f>IF(OR(DataGrowthRates!BO127="",DataGrowthRates!BP127=""),"",DataGrowthRates!BP127-DataGrowthRates!BO127)</f>
        <v>4.6743370755148561E-2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0</v>
      </c>
      <c r="BT127" s="146">
        <f>IF(OR(DataGrowthRates!BS127="",DataGrowthRates!BT127=""),"",DataGrowthRates!BT127-DataGrowthRates!BS127)</f>
        <v>0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0</v>
      </c>
      <c r="BX127" s="146">
        <f>IF(OR(DataGrowthRates!BW127="",DataGrowthRates!BX127=""),"",DataGrowthRates!BX127-DataGrowthRates!BW127)</f>
        <v>0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0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0</v>
      </c>
      <c r="CC127" s="146">
        <f>IF(OR(DataGrowthRates!CB127="",DataGrowthRates!CC127=""),"",DataGrowthRates!CC127-DataGrowthRates!CB127)</f>
        <v>0</v>
      </c>
      <c r="CD127" s="146">
        <f>IF(OR(DataGrowthRates!CC127="",DataGrowthRates!CD127=""),"",DataGrowthRates!CD127-DataGrowthRates!CC127)</f>
        <v>0</v>
      </c>
      <c r="CE127" s="146">
        <f>IF(OR(DataGrowthRates!CD127="",DataGrowthRates!CE127=""),"",DataGrowthRates!CE127-DataGrowthRates!CD127)</f>
        <v>0</v>
      </c>
      <c r="CF127" s="146" t="str">
        <f>IF(OR(DataGrowthRates!CE127="",DataGrowthRates!CF127=""),"",DataGrowthRates!CF127-DataGrowthRates!CE127)</f>
        <v/>
      </c>
      <c r="CG127" s="146" t="str">
        <f>IF(OR(DataGrowthRates!CF127="",DataGrowthRates!CG127=""),"",DataGrowthRates!CG127-DataGrowthRates!CF127)</f>
        <v/>
      </c>
      <c r="CH127" s="146" t="str">
        <f>IF(OR(DataGrowthRates!CG127="",DataGrowthRates!CH127=""),"",DataGrowthRates!CH127-DataGrowthRates!CG127)</f>
        <v/>
      </c>
    </row>
    <row r="128" spans="1:86" x14ac:dyDescent="0.3">
      <c r="A128" s="66" t="s">
        <v>123</v>
      </c>
      <c r="B128" s="129"/>
      <c r="C128" s="129"/>
      <c r="D128" s="144" t="str">
        <f>IF(OR(DataGrowthRates!C128="",DataGrowthRates!D128=""),"",DataGrowthRates!D128-DataGrowthRates!C128)</f>
        <v/>
      </c>
      <c r="E128" s="144" t="str">
        <f>IF(OR(DataGrowthRates!D128="",DataGrowthRates!E128=""),"",DataGrowthRates!E128-DataGrowthRates!D128)</f>
        <v/>
      </c>
      <c r="F128" s="144" t="str">
        <f>IF(OR(DataGrowthRates!E128="",DataGrowthRates!F128=""),"",DataGrowthRates!F128-DataGrowthRates!E128)</f>
        <v/>
      </c>
      <c r="G128" s="144" t="str">
        <f>IF(OR(DataGrowthRates!F128="",DataGrowthRates!G128=""),"",DataGrowthRates!G128-DataGrowthRates!F128)</f>
        <v/>
      </c>
      <c r="H128" s="144" t="str">
        <f>IF(OR(DataGrowthRates!G128="",DataGrowthRates!H128=""),"",DataGrowthRates!H128-DataGrowthRates!G128)</f>
        <v/>
      </c>
      <c r="I128" s="144" t="str">
        <f>IF(OR(DataGrowthRates!H128="",DataGrowthRates!I128=""),"",DataGrowthRates!I128-DataGrowthRates!H128)</f>
        <v/>
      </c>
      <c r="J128" s="144" t="str">
        <f>IF(OR(DataGrowthRates!I128="",DataGrowthRates!J128=""),"",DataGrowthRates!J128-DataGrowthRates!I128)</f>
        <v/>
      </c>
      <c r="K128" s="144" t="str">
        <f>IF(OR(DataGrowthRates!J128="",DataGrowthRates!K128=""),"",DataGrowthRates!K128-DataGrowthRates!J128)</f>
        <v/>
      </c>
      <c r="L128" s="144" t="str">
        <f>IF(OR(DataGrowthRates!K128="",DataGrowthRates!L128=""),"",DataGrowthRates!L128-DataGrowthRates!K128)</f>
        <v/>
      </c>
      <c r="M128" s="144" t="str">
        <f>IF(OR(DataGrowthRates!L128="",DataGrowthRates!M128=""),"",DataGrowthRates!M128-DataGrowthRates!L128)</f>
        <v/>
      </c>
      <c r="N128" s="144" t="str">
        <f>IF(OR(DataGrowthRates!M128="",DataGrowthRates!N128=""),"",DataGrowthRates!N128-DataGrowthRates!M128)</f>
        <v/>
      </c>
      <c r="O128" s="144" t="str">
        <f>IF(OR(DataGrowthRates!N128="",DataGrowthRates!O128=""),"",DataGrowthRates!O128-DataGrowthRates!N128)</f>
        <v/>
      </c>
      <c r="P128" s="144" t="str">
        <f>IF(OR(DataGrowthRates!O128="",DataGrowthRates!P128=""),"",DataGrowthRates!P128-DataGrowthRates!O128)</f>
        <v/>
      </c>
      <c r="Q128" s="144" t="str">
        <f>IF(OR(DataGrowthRates!P128="",DataGrowthRates!Q128=""),"",DataGrowthRates!Q128-DataGrowthRates!P128)</f>
        <v/>
      </c>
      <c r="R128" s="144" t="str">
        <f>IF(OR(DataGrowthRates!Q128="",DataGrowthRates!R128=""),"",DataGrowthRates!R128-DataGrowthRates!Q128)</f>
        <v/>
      </c>
      <c r="S128" s="144" t="str">
        <f>IF(OR(DataGrowthRates!R128="",DataGrowthRates!S128=""),"",DataGrowthRates!S128-DataGrowthRates!R128)</f>
        <v/>
      </c>
      <c r="T128" s="144" t="str">
        <f>IF(OR(DataGrowthRates!S128="",DataGrowthRates!T128=""),"",DataGrowthRates!T128-DataGrowthRates!S128)</f>
        <v/>
      </c>
      <c r="U128" s="144" t="str">
        <f>IF(OR(DataGrowthRates!T128="",DataGrowthRates!U128=""),"",DataGrowthRates!U128-DataGrowthRates!T128)</f>
        <v/>
      </c>
      <c r="V128" s="144" t="str">
        <f>IF(OR(DataGrowthRates!U128="",DataGrowthRates!V128=""),"",DataGrowthRates!V128-DataGrowthRates!U128)</f>
        <v/>
      </c>
      <c r="W128" s="144" t="str">
        <f>IF(OR(DataGrowthRates!V128="",DataGrowthRates!W128=""),"",DataGrowthRates!W128-DataGrowthRates!V128)</f>
        <v/>
      </c>
      <c r="X128" s="144" t="str">
        <f>IF(OR(DataGrowthRates!W128="",DataGrowthRates!X128=""),"",DataGrowthRates!X128-DataGrowthRates!W128)</f>
        <v/>
      </c>
      <c r="Y128" s="144" t="str">
        <f>IF(OR(DataGrowthRates!X128="",DataGrowthRates!Y128=""),"",DataGrowthRates!Y128-DataGrowthRates!X128)</f>
        <v/>
      </c>
      <c r="Z128" s="144" t="str">
        <f>IF(OR(DataGrowthRates!Y128="",DataGrowthRates!Z128=""),"",DataGrowthRates!Z128-DataGrowthRates!Y128)</f>
        <v/>
      </c>
      <c r="AA128" s="144" t="str">
        <f>IF(OR(DataGrowthRates!Z128="",DataGrowthRates!AA128=""),"",DataGrowthRates!AA128-DataGrowthRates!Z128)</f>
        <v/>
      </c>
      <c r="AB128" s="144" t="str">
        <f>IF(OR(DataGrowthRates!AA128="",DataGrowthRates!AB128=""),"",DataGrowthRates!AB128-DataGrowthRates!AA128)</f>
        <v/>
      </c>
      <c r="AC128" s="144" t="str">
        <f>IF(OR(DataGrowthRates!AB128="",DataGrowthRates!AC128=""),"",DataGrowthRates!AC128-DataGrowthRates!AB128)</f>
        <v/>
      </c>
      <c r="AD128" s="144" t="str">
        <f>IF(OR(DataGrowthRates!AC128="",DataGrowthRates!AD128=""),"",DataGrowthRates!AD128-DataGrowthRates!AC128)</f>
        <v/>
      </c>
      <c r="AE128" s="144" t="str">
        <f>IF(OR(DataGrowthRates!AD128="",DataGrowthRates!AE128=""),"",DataGrowthRates!AE128-DataGrowthRates!AD128)</f>
        <v/>
      </c>
      <c r="AF128" s="144">
        <f>IF(OR(DataGrowthRates!AE128="",DataGrowthRates!AF128=""),"",DataGrowthRates!AF128-DataGrowthRates!AE128)</f>
        <v>1.7508020845262706E-2</v>
      </c>
      <c r="AG128" s="144">
        <f>IF(OR(DataGrowthRates!AF128="",DataGrowthRates!AG128=""),"",DataGrowthRates!AG128-DataGrowthRates!AF128)</f>
        <v>-0.28683978424966128</v>
      </c>
      <c r="AH128" s="144">
        <f>IF(OR(DataGrowthRates!AG128="",DataGrowthRates!AH128=""),"",DataGrowthRates!AH128-DataGrowthRates!AG128)</f>
        <v>0.85912664919342419</v>
      </c>
      <c r="AI128" s="144">
        <f>IF(OR(DataGrowthRates!AH128="",DataGrowthRates!AI128=""),"",DataGrowthRates!AI128-DataGrowthRates!AH128)</f>
        <v>-0.54343136414214399</v>
      </c>
      <c r="AJ128" s="144">
        <f>IF(OR(DataGrowthRates!AI128="",DataGrowthRates!AJ128=""),"",DataGrowthRates!AJ128-DataGrowthRates!AI128)</f>
        <v>0.1472359749132508</v>
      </c>
      <c r="AK128" s="144">
        <f>IF(OR(DataGrowthRates!AJ128="",DataGrowthRates!AK128=""),"",DataGrowthRates!AK128-DataGrowthRates!AJ128)</f>
        <v>0</v>
      </c>
      <c r="AL128" s="144">
        <f>IF(OR(DataGrowthRates!AK128="",DataGrowthRates!AL128=""),"",DataGrowthRates!AL128-DataGrowthRates!AK128)</f>
        <v>-1.7763568394002505E-14</v>
      </c>
      <c r="AM128" s="144">
        <f>IF(OR(DataGrowthRates!AL128="",DataGrowthRates!AM128=""),"",DataGrowthRates!AM128-DataGrowthRates!AL128)</f>
        <v>-0.12951547480904857</v>
      </c>
      <c r="AN128" s="144">
        <f>IF(OR(DataGrowthRates!AM128="",DataGrowthRates!AN128=""),"",DataGrowthRates!AN128-DataGrowthRates!AM128)</f>
        <v>-0.14706844525305129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0</v>
      </c>
      <c r="AQ128" s="144">
        <f>IF(OR(DataGrowthRates!AP128="",DataGrowthRates!AQ128=""),"",DataGrowthRates!AQ128-DataGrowthRates!AP128)</f>
        <v>2.9341591847208193E-2</v>
      </c>
      <c r="AR128" s="144">
        <f>IF(OR(DataGrowthRates!AQ128="",DataGrowthRates!AR128=""),"",DataGrowthRates!AR128-DataGrowthRates!AQ128)</f>
        <v>-5.5771086469551534E-3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3.5580231475965007E-2</v>
      </c>
      <c r="AZ128" s="144">
        <f>IF(OR(DataGrowthRates!AY128="",DataGrowthRates!AZ128=""),"",DataGrowthRates!AZ128-DataGrowthRates!AY128)</f>
        <v>-3.6112625720802427E-2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0.14857019785291214</v>
      </c>
      <c r="BO128" s="144">
        <f>IF(OR(DataGrowthRates!BN128="",DataGrowthRates!BO128=""),"",DataGrowthRates!BO128-DataGrowthRates!BN128)</f>
        <v>-0.24480851206982734</v>
      </c>
      <c r="BP128" s="144">
        <f>IF(OR(DataGrowthRates!BO128="",DataGrowthRates!BP128=""),"",DataGrowthRates!BP128-DataGrowthRates!BO128)</f>
        <v>-2.7334917826513205E-2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0</v>
      </c>
      <c r="BT128" s="144">
        <f>IF(OR(DataGrowthRates!BS128="",DataGrowthRates!BT128=""),"",DataGrowthRates!BT128-DataGrowthRates!BS128)</f>
        <v>0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-9.1403901751192507E-3</v>
      </c>
      <c r="BX128" s="144">
        <f>IF(OR(DataGrowthRates!BW128="",DataGrowthRates!BX128=""),"",DataGrowthRates!BX128-DataGrowthRates!BW128)</f>
        <v>0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0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0</v>
      </c>
      <c r="CC128" s="144">
        <f>IF(OR(DataGrowthRates!CB128="",DataGrowthRates!CC128=""),"",DataGrowthRates!CC128-DataGrowthRates!CB128)</f>
        <v>0</v>
      </c>
      <c r="CD128" s="144">
        <f>IF(OR(DataGrowthRates!CC128="",DataGrowthRates!CD128=""),"",DataGrowthRates!CD128-DataGrowthRates!CC128)</f>
        <v>0</v>
      </c>
      <c r="CE128" s="144">
        <f>IF(OR(DataGrowthRates!CD128="",DataGrowthRates!CE128=""),"",DataGrowthRates!CE128-DataGrowthRates!CD128)</f>
        <v>0</v>
      </c>
      <c r="CF128" s="144" t="str">
        <f>IF(OR(DataGrowthRates!CE128="",DataGrowthRates!CF128=""),"",DataGrowthRates!CF128-DataGrowthRates!CE128)</f>
        <v/>
      </c>
      <c r="CG128" s="144" t="str">
        <f>IF(OR(DataGrowthRates!CF128="",DataGrowthRates!CG128=""),"",DataGrowthRates!CG128-DataGrowthRates!CF128)</f>
        <v/>
      </c>
      <c r="CH128" s="144" t="str">
        <f>IF(OR(DataGrowthRates!CG128="",DataGrowthRates!CH128=""),"",DataGrowthRates!CH128-DataGrowthRates!CG128)</f>
        <v/>
      </c>
    </row>
    <row r="129" spans="1:86" x14ac:dyDescent="0.3">
      <c r="A129" s="5" t="s">
        <v>124</v>
      </c>
      <c r="D129" s="145" t="str">
        <f>IF(OR(DataGrowthRates!C129="",DataGrowthRates!D129=""),"",DataGrowthRates!D129-DataGrowthRates!C129)</f>
        <v/>
      </c>
      <c r="E129" s="145" t="str">
        <f>IF(OR(DataGrowthRates!D129="",DataGrowthRates!E129=""),"",DataGrowthRates!E129-DataGrowthRates!D129)</f>
        <v/>
      </c>
      <c r="F129" s="145" t="str">
        <f>IF(OR(DataGrowthRates!E129="",DataGrowthRates!F129=""),"",DataGrowthRates!F129-DataGrowthRates!E129)</f>
        <v/>
      </c>
      <c r="G129" s="145" t="str">
        <f>IF(OR(DataGrowthRates!F129="",DataGrowthRates!G129=""),"",DataGrowthRates!G129-DataGrowthRates!F129)</f>
        <v/>
      </c>
      <c r="H129" s="145" t="str">
        <f>IF(OR(DataGrowthRates!G129="",DataGrowthRates!H129=""),"",DataGrowthRates!H129-DataGrowthRates!G129)</f>
        <v/>
      </c>
      <c r="I129" s="145" t="str">
        <f>IF(OR(DataGrowthRates!H129="",DataGrowthRates!I129=""),"",DataGrowthRates!I129-DataGrowthRates!H129)</f>
        <v/>
      </c>
      <c r="J129" s="145" t="str">
        <f>IF(OR(DataGrowthRates!I129="",DataGrowthRates!J129=""),"",DataGrowthRates!J129-DataGrowthRates!I129)</f>
        <v/>
      </c>
      <c r="K129" s="145" t="str">
        <f>IF(OR(DataGrowthRates!J129="",DataGrowthRates!K129=""),"",DataGrowthRates!K129-DataGrowthRates!J129)</f>
        <v/>
      </c>
      <c r="L129" s="145" t="str">
        <f>IF(OR(DataGrowthRates!K129="",DataGrowthRates!L129=""),"",DataGrowthRates!L129-DataGrowthRates!K129)</f>
        <v/>
      </c>
      <c r="M129" s="145" t="str">
        <f>IF(OR(DataGrowthRates!L129="",DataGrowthRates!M129=""),"",DataGrowthRates!M129-DataGrowthRates!L129)</f>
        <v/>
      </c>
      <c r="N129" s="145" t="str">
        <f>IF(OR(DataGrowthRates!M129="",DataGrowthRates!N129=""),"",DataGrowthRates!N129-DataGrowthRates!M129)</f>
        <v/>
      </c>
      <c r="O129" s="145" t="str">
        <f>IF(OR(DataGrowthRates!N129="",DataGrowthRates!O129=""),"",DataGrowthRates!O129-DataGrowthRates!N129)</f>
        <v/>
      </c>
      <c r="P129" s="145" t="str">
        <f>IF(OR(DataGrowthRates!O129="",DataGrowthRates!P129=""),"",DataGrowthRates!P129-DataGrowthRates!O129)</f>
        <v/>
      </c>
      <c r="Q129" s="145" t="str">
        <f>IF(OR(DataGrowthRates!P129="",DataGrowthRates!Q129=""),"",DataGrowthRates!Q129-DataGrowthRates!P129)</f>
        <v/>
      </c>
      <c r="R129" s="145" t="str">
        <f>IF(OR(DataGrowthRates!Q129="",DataGrowthRates!R129=""),"",DataGrowthRates!R129-DataGrowthRates!Q129)</f>
        <v/>
      </c>
      <c r="S129" s="145" t="str">
        <f>IF(OR(DataGrowthRates!R129="",DataGrowthRates!S129=""),"",DataGrowthRates!S129-DataGrowthRates!R129)</f>
        <v/>
      </c>
      <c r="T129" s="145" t="str">
        <f>IF(OR(DataGrowthRates!S129="",DataGrowthRates!T129=""),"",DataGrowthRates!T129-DataGrowthRates!S129)</f>
        <v/>
      </c>
      <c r="U129" s="145" t="str">
        <f>IF(OR(DataGrowthRates!T129="",DataGrowthRates!U129=""),"",DataGrowthRates!U129-DataGrowthRates!T129)</f>
        <v/>
      </c>
      <c r="V129" s="145" t="str">
        <f>IF(OR(DataGrowthRates!U129="",DataGrowthRates!V129=""),"",DataGrowthRates!V129-DataGrowthRates!U129)</f>
        <v/>
      </c>
      <c r="W129" s="145" t="str">
        <f>IF(OR(DataGrowthRates!V129="",DataGrowthRates!W129=""),"",DataGrowthRates!W129-DataGrowthRates!V129)</f>
        <v/>
      </c>
      <c r="X129" s="145" t="str">
        <f>IF(OR(DataGrowthRates!W129="",DataGrowthRates!X129=""),"",DataGrowthRates!X129-DataGrowthRates!W129)</f>
        <v/>
      </c>
      <c r="Y129" s="145" t="str">
        <f>IF(OR(DataGrowthRates!X129="",DataGrowthRates!Y129=""),"",DataGrowthRates!Y129-DataGrowthRates!X129)</f>
        <v/>
      </c>
      <c r="Z129" s="145" t="str">
        <f>IF(OR(DataGrowthRates!Y129="",DataGrowthRates!Z129=""),"",DataGrowthRates!Z129-DataGrowthRates!Y129)</f>
        <v/>
      </c>
      <c r="AA129" s="145" t="str">
        <f>IF(OR(DataGrowthRates!Z129="",DataGrowthRates!AA129=""),"",DataGrowthRates!AA129-DataGrowthRates!Z129)</f>
        <v/>
      </c>
      <c r="AB129" s="145" t="str">
        <f>IF(OR(DataGrowthRates!AA129="",DataGrowthRates!AB129=""),"",DataGrowthRates!AB129-DataGrowthRates!AA129)</f>
        <v/>
      </c>
      <c r="AC129" s="145" t="str">
        <f>IF(OR(DataGrowthRates!AB129="",DataGrowthRates!AC129=""),"",DataGrowthRates!AC129-DataGrowthRates!AB129)</f>
        <v/>
      </c>
      <c r="AD129" s="145" t="str">
        <f>IF(OR(DataGrowthRates!AC129="",DataGrowthRates!AD129=""),"",DataGrowthRates!AD129-DataGrowthRates!AC129)</f>
        <v/>
      </c>
      <c r="AE129" s="145" t="str">
        <f>IF(OR(DataGrowthRates!AD129="",DataGrowthRates!AE129=""),"",DataGrowthRates!AE129-DataGrowthRates!AD129)</f>
        <v/>
      </c>
      <c r="AF129" s="145" t="str">
        <f>IF(OR(DataGrowthRates!AE129="",DataGrowthRates!AF129=""),"",DataGrowthRates!AF129-DataGrowthRates!AE129)</f>
        <v/>
      </c>
      <c r="AG129" s="145">
        <f>IF(OR(DataGrowthRates!AF129="",DataGrowthRates!AG129=""),"",DataGrowthRates!AG129-DataGrowthRates!AF129)</f>
        <v>5.1806675119093981E-2</v>
      </c>
      <c r="AH129" s="145">
        <f>IF(OR(DataGrowthRates!AG129="",DataGrowthRates!AH129=""),"",DataGrowthRates!AH129-DataGrowthRates!AG129)</f>
        <v>0.89169713009075302</v>
      </c>
      <c r="AI129" s="145">
        <f>IF(OR(DataGrowthRates!AH129="",DataGrowthRates!AI129=""),"",DataGrowthRates!AI129-DataGrowthRates!AH129)</f>
        <v>-0.57934510037923026</v>
      </c>
      <c r="AJ129" s="145">
        <f>IF(OR(DataGrowthRates!AI129="",DataGrowthRates!AJ129=""),"",DataGrowthRates!AJ129-DataGrowthRates!AI129)</f>
        <v>0.17134627167268413</v>
      </c>
      <c r="AK129" s="145">
        <f>IF(OR(DataGrowthRates!AJ129="",DataGrowthRates!AK129=""),"",DataGrowthRates!AK129-DataGrowthRates!AJ129)</f>
        <v>0</v>
      </c>
      <c r="AL129" s="145">
        <f>IF(OR(DataGrowthRates!AK129="",DataGrowthRates!AL129=""),"",DataGrowthRates!AL129-DataGrowthRates!AK129)</f>
        <v>-1.7763568394002505E-14</v>
      </c>
      <c r="AM129" s="145">
        <f>IF(OR(DataGrowthRates!AL129="",DataGrowthRates!AM129=""),"",DataGrowthRates!AM129-DataGrowthRates!AL129)</f>
        <v>-0.17000440026140318</v>
      </c>
      <c r="AN129" s="145">
        <f>IF(OR(DataGrowthRates!AM129="",DataGrowthRates!AN129=""),"",DataGrowthRates!AN129-DataGrowthRates!AM129)</f>
        <v>0.15776396521108538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0</v>
      </c>
      <c r="AQ129" s="145">
        <f>IF(OR(DataGrowthRates!AP129="",DataGrowthRates!AQ129=""),"",DataGrowthRates!AQ129-DataGrowthRates!AP129)</f>
        <v>0.15198638251878016</v>
      </c>
      <c r="AR129" s="145">
        <f>IF(OR(DataGrowthRates!AQ129="",DataGrowthRates!AR129=""),"",DataGrowthRates!AR129-DataGrowthRates!AQ129)</f>
        <v>-5.4391179750492569E-3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-0.26693149037683739</v>
      </c>
      <c r="AZ129" s="145">
        <f>IF(OR(DataGrowthRates!AY129="",DataGrowthRates!AZ129=""),"",DataGrowthRates!AZ129-DataGrowthRates!AY129)</f>
        <v>-0.22580344383519346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-1.4854126697750658E-2</v>
      </c>
      <c r="BO129" s="145">
        <f>IF(OR(DataGrowthRates!BN129="",DataGrowthRates!BO129=""),"",DataGrowthRates!BO129-DataGrowthRates!BN129)</f>
        <v>-0.16381543180518143</v>
      </c>
      <c r="BP129" s="145">
        <f>IF(OR(DataGrowthRates!BO129="",DataGrowthRates!BP129=""),"",DataGrowthRates!BP129-DataGrowthRates!BO129)</f>
        <v>-8.6975066651984179E-3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0</v>
      </c>
      <c r="BT129" s="145">
        <f>IF(OR(DataGrowthRates!BS129="",DataGrowthRates!BT129=""),"",DataGrowthRates!BT129-DataGrowthRates!BS129)</f>
        <v>0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0</v>
      </c>
      <c r="BX129" s="145">
        <f>IF(OR(DataGrowthRates!BW129="",DataGrowthRates!BX129=""),"",DataGrowthRates!BX129-DataGrowthRates!BW129)</f>
        <v>0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0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0</v>
      </c>
      <c r="CC129" s="145">
        <f>IF(OR(DataGrowthRates!CB129="",DataGrowthRates!CC129=""),"",DataGrowthRates!CC129-DataGrowthRates!CB129)</f>
        <v>0</v>
      </c>
      <c r="CD129" s="145">
        <f>IF(OR(DataGrowthRates!CC129="",DataGrowthRates!CD129=""),"",DataGrowthRates!CD129-DataGrowthRates!CC129)</f>
        <v>0</v>
      </c>
      <c r="CE129" s="145">
        <f>IF(OR(DataGrowthRates!CD129="",DataGrowthRates!CE129=""),"",DataGrowthRates!CE129-DataGrowthRates!CD129)</f>
        <v>0</v>
      </c>
      <c r="CF129" s="145" t="str">
        <f>IF(OR(DataGrowthRates!CE129="",DataGrowthRates!CF129=""),"",DataGrowthRates!CF129-DataGrowthRates!CE129)</f>
        <v/>
      </c>
      <c r="CG129" s="145" t="str">
        <f>IF(OR(DataGrowthRates!CF129="",DataGrowthRates!CG129=""),"",DataGrowthRates!CG129-DataGrowthRates!CF129)</f>
        <v/>
      </c>
      <c r="CH129" s="145" t="str">
        <f>IF(OR(DataGrowthRates!CG129="",DataGrowthRates!CH129=""),"",DataGrowthRates!CH129-DataGrowthRates!CG129)</f>
        <v/>
      </c>
    </row>
    <row r="130" spans="1:86" x14ac:dyDescent="0.3">
      <c r="A130" s="5" t="s">
        <v>125</v>
      </c>
      <c r="D130" s="145" t="str">
        <f>IF(OR(DataGrowthRates!C130="",DataGrowthRates!D130=""),"",DataGrowthRates!D130-DataGrowthRates!C130)</f>
        <v/>
      </c>
      <c r="E130" s="145" t="str">
        <f>IF(OR(DataGrowthRates!D130="",DataGrowthRates!E130=""),"",DataGrowthRates!E130-DataGrowthRates!D130)</f>
        <v/>
      </c>
      <c r="F130" s="145" t="str">
        <f>IF(OR(DataGrowthRates!E130="",DataGrowthRates!F130=""),"",DataGrowthRates!F130-DataGrowthRates!E130)</f>
        <v/>
      </c>
      <c r="G130" s="145" t="str">
        <f>IF(OR(DataGrowthRates!F130="",DataGrowthRates!G130=""),"",DataGrowthRates!G130-DataGrowthRates!F130)</f>
        <v/>
      </c>
      <c r="H130" s="145" t="str">
        <f>IF(OR(DataGrowthRates!G130="",DataGrowthRates!H130=""),"",DataGrowthRates!H130-DataGrowthRates!G130)</f>
        <v/>
      </c>
      <c r="I130" s="145" t="str">
        <f>IF(OR(DataGrowthRates!H130="",DataGrowthRates!I130=""),"",DataGrowthRates!I130-DataGrowthRates!H130)</f>
        <v/>
      </c>
      <c r="J130" s="145" t="str">
        <f>IF(OR(DataGrowthRates!I130="",DataGrowthRates!J130=""),"",DataGrowthRates!J130-DataGrowthRates!I130)</f>
        <v/>
      </c>
      <c r="K130" s="145" t="str">
        <f>IF(OR(DataGrowthRates!J130="",DataGrowthRates!K130=""),"",DataGrowthRates!K130-DataGrowthRates!J130)</f>
        <v/>
      </c>
      <c r="L130" s="145" t="str">
        <f>IF(OR(DataGrowthRates!K130="",DataGrowthRates!L130=""),"",DataGrowthRates!L130-DataGrowthRates!K130)</f>
        <v/>
      </c>
      <c r="M130" s="145" t="str">
        <f>IF(OR(DataGrowthRates!L130="",DataGrowthRates!M130=""),"",DataGrowthRates!M130-DataGrowthRates!L130)</f>
        <v/>
      </c>
      <c r="N130" s="145" t="str">
        <f>IF(OR(DataGrowthRates!M130="",DataGrowthRates!N130=""),"",DataGrowthRates!N130-DataGrowthRates!M130)</f>
        <v/>
      </c>
      <c r="O130" s="145" t="str">
        <f>IF(OR(DataGrowthRates!N130="",DataGrowthRates!O130=""),"",DataGrowthRates!O130-DataGrowthRates!N130)</f>
        <v/>
      </c>
      <c r="P130" s="145" t="str">
        <f>IF(OR(DataGrowthRates!O130="",DataGrowthRates!P130=""),"",DataGrowthRates!P130-DataGrowthRates!O130)</f>
        <v/>
      </c>
      <c r="Q130" s="145" t="str">
        <f>IF(OR(DataGrowthRates!P130="",DataGrowthRates!Q130=""),"",DataGrowthRates!Q130-DataGrowthRates!P130)</f>
        <v/>
      </c>
      <c r="R130" s="145" t="str">
        <f>IF(OR(DataGrowthRates!Q130="",DataGrowthRates!R130=""),"",DataGrowthRates!R130-DataGrowthRates!Q130)</f>
        <v/>
      </c>
      <c r="S130" s="145" t="str">
        <f>IF(OR(DataGrowthRates!R130="",DataGrowthRates!S130=""),"",DataGrowthRates!S130-DataGrowthRates!R130)</f>
        <v/>
      </c>
      <c r="T130" s="145" t="str">
        <f>IF(OR(DataGrowthRates!S130="",DataGrowthRates!T130=""),"",DataGrowthRates!T130-DataGrowthRates!S130)</f>
        <v/>
      </c>
      <c r="U130" s="145" t="str">
        <f>IF(OR(DataGrowthRates!T130="",DataGrowthRates!U130=""),"",DataGrowthRates!U130-DataGrowthRates!T130)</f>
        <v/>
      </c>
      <c r="V130" s="145" t="str">
        <f>IF(OR(DataGrowthRates!U130="",DataGrowthRates!V130=""),"",DataGrowthRates!V130-DataGrowthRates!U130)</f>
        <v/>
      </c>
      <c r="W130" s="145" t="str">
        <f>IF(OR(DataGrowthRates!V130="",DataGrowthRates!W130=""),"",DataGrowthRates!W130-DataGrowthRates!V130)</f>
        <v/>
      </c>
      <c r="X130" s="145" t="str">
        <f>IF(OR(DataGrowthRates!W130="",DataGrowthRates!X130=""),"",DataGrowthRates!X130-DataGrowthRates!W130)</f>
        <v/>
      </c>
      <c r="Y130" s="145" t="str">
        <f>IF(OR(DataGrowthRates!X130="",DataGrowthRates!Y130=""),"",DataGrowthRates!Y130-DataGrowthRates!X130)</f>
        <v/>
      </c>
      <c r="Z130" s="145" t="str">
        <f>IF(OR(DataGrowthRates!Y130="",DataGrowthRates!Z130=""),"",DataGrowthRates!Z130-DataGrowthRates!Y130)</f>
        <v/>
      </c>
      <c r="AA130" s="145" t="str">
        <f>IF(OR(DataGrowthRates!Z130="",DataGrowthRates!AA130=""),"",DataGrowthRates!AA130-DataGrowthRates!Z130)</f>
        <v/>
      </c>
      <c r="AB130" s="145" t="str">
        <f>IF(OR(DataGrowthRates!AA130="",DataGrowthRates!AB130=""),"",DataGrowthRates!AB130-DataGrowthRates!AA130)</f>
        <v/>
      </c>
      <c r="AC130" s="145" t="str">
        <f>IF(OR(DataGrowthRates!AB130="",DataGrowthRates!AC130=""),"",DataGrowthRates!AC130-DataGrowthRates!AB130)</f>
        <v/>
      </c>
      <c r="AD130" s="145" t="str">
        <f>IF(OR(DataGrowthRates!AC130="",DataGrowthRates!AD130=""),"",DataGrowthRates!AD130-DataGrowthRates!AC130)</f>
        <v/>
      </c>
      <c r="AE130" s="145" t="str">
        <f>IF(OR(DataGrowthRates!AD130="",DataGrowthRates!AE130=""),"",DataGrowthRates!AE130-DataGrowthRates!AD130)</f>
        <v/>
      </c>
      <c r="AF130" s="145" t="str">
        <f>IF(OR(DataGrowthRates!AE130="",DataGrowthRates!AF130=""),"",DataGrowthRates!AF130-DataGrowthRates!AE130)</f>
        <v/>
      </c>
      <c r="AG130" s="145" t="str">
        <f>IF(OR(DataGrowthRates!AF130="",DataGrowthRates!AG130=""),"",DataGrowthRates!AG130-DataGrowthRates!AF130)</f>
        <v/>
      </c>
      <c r="AH130" s="145">
        <f>IF(OR(DataGrowthRates!AG130="",DataGrowthRates!AH130=""),"",DataGrowthRates!AH130-DataGrowthRates!AG130)</f>
        <v>1.0228201400903876</v>
      </c>
      <c r="AI130" s="145">
        <f>IF(OR(DataGrowthRates!AH130="",DataGrowthRates!AI130=""),"",DataGrowthRates!AI130-DataGrowthRates!AH130)</f>
        <v>-0.79352001999393806</v>
      </c>
      <c r="AJ130" s="145">
        <f>IF(OR(DataGrowthRates!AI130="",DataGrowthRates!AJ130=""),"",DataGrowthRates!AJ130-DataGrowthRates!AI130)</f>
        <v>0.19891787061586097</v>
      </c>
      <c r="AK130" s="145">
        <f>IF(OR(DataGrowthRates!AJ130="",DataGrowthRates!AK130=""),"",DataGrowthRates!AK130-DataGrowthRates!AJ130)</f>
        <v>0</v>
      </c>
      <c r="AL130" s="145">
        <f>IF(OR(DataGrowthRates!AK130="",DataGrowthRates!AL130=""),"",DataGrowthRates!AL130-DataGrowthRates!AK130)</f>
        <v>1.1546319456101628E-14</v>
      </c>
      <c r="AM130" s="145">
        <f>IF(OR(DataGrowthRates!AL130="",DataGrowthRates!AM130=""),"",DataGrowthRates!AM130-DataGrowthRates!AL130)</f>
        <v>-0.12480594253355193</v>
      </c>
      <c r="AN130" s="145">
        <f>IF(OR(DataGrowthRates!AM130="",DataGrowthRates!AN130=""),"",DataGrowthRates!AN130-DataGrowthRates!AM130)</f>
        <v>1.133297528605226E-2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0</v>
      </c>
      <c r="AQ130" s="145">
        <f>IF(OR(DataGrowthRates!AP130="",DataGrowthRates!AQ130=""),"",DataGrowthRates!AQ130-DataGrowthRates!AP130)</f>
        <v>1.3725318725227531E-2</v>
      </c>
      <c r="AR130" s="145">
        <f>IF(OR(DataGrowthRates!AQ130="",DataGrowthRates!AR130=""),"",DataGrowthRates!AR130-DataGrowthRates!AQ130)</f>
        <v>-5.5229955768218986E-3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0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-0.66291183311194946</v>
      </c>
      <c r="AZ130" s="145">
        <f>IF(OR(DataGrowthRates!AY130="",DataGrowthRates!AZ130=""),"",DataGrowthRates!AZ130-DataGrowthRates!AY130)</f>
        <v>-5.552476448270216E-2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1.9841875632120143E-2</v>
      </c>
      <c r="BO130" s="145">
        <f>IF(OR(DataGrowthRates!BN130="",DataGrowthRates!BO130=""),"",DataGrowthRates!BO130-DataGrowthRates!BN130)</f>
        <v>-8.7308757324329633E-2</v>
      </c>
      <c r="BP130" s="145">
        <f>IF(OR(DataGrowthRates!BO130="",DataGrowthRates!BP130=""),"",DataGrowthRates!BP130-DataGrowthRates!BO130)</f>
        <v>-8.0258151884287088E-3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0</v>
      </c>
      <c r="BT130" s="145">
        <f>IF(OR(DataGrowthRates!BS130="",DataGrowthRates!BT130=""),"",DataGrowthRates!BT130-DataGrowthRates!BS130)</f>
        <v>0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0</v>
      </c>
      <c r="BX130" s="145">
        <f>IF(OR(DataGrowthRates!BW130="",DataGrowthRates!BX130=""),"",DataGrowthRates!BX130-DataGrowthRates!BW130)</f>
        <v>0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0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0</v>
      </c>
      <c r="CC130" s="145">
        <f>IF(OR(DataGrowthRates!CB130="",DataGrowthRates!CC130=""),"",DataGrowthRates!CC130-DataGrowthRates!CB130)</f>
        <v>0</v>
      </c>
      <c r="CD130" s="145">
        <f>IF(OR(DataGrowthRates!CC130="",DataGrowthRates!CD130=""),"",DataGrowthRates!CD130-DataGrowthRates!CC130)</f>
        <v>0</v>
      </c>
      <c r="CE130" s="145">
        <f>IF(OR(DataGrowthRates!CD130="",DataGrowthRates!CE130=""),"",DataGrowthRates!CE130-DataGrowthRates!CD130)</f>
        <v>0</v>
      </c>
      <c r="CF130" s="145" t="str">
        <f>IF(OR(DataGrowthRates!CE130="",DataGrowthRates!CF130=""),"",DataGrowthRates!CF130-DataGrowthRates!CE130)</f>
        <v/>
      </c>
      <c r="CG130" s="145" t="str">
        <f>IF(OR(DataGrowthRates!CF130="",DataGrowthRates!CG130=""),"",DataGrowthRates!CG130-DataGrowthRates!CF130)</f>
        <v/>
      </c>
      <c r="CH130" s="145" t="str">
        <f>IF(OR(DataGrowthRates!CG130="",DataGrowthRates!CH130=""),"",DataGrowthRates!CH130-DataGrowthRates!CG130)</f>
        <v/>
      </c>
    </row>
    <row r="131" spans="1:86" x14ac:dyDescent="0.3">
      <c r="A131" s="65" t="s">
        <v>126</v>
      </c>
      <c r="B131" s="7"/>
      <c r="C131" s="7"/>
      <c r="D131" s="146" t="str">
        <f>IF(OR(DataGrowthRates!C131="",DataGrowthRates!D131=""),"",DataGrowthRates!D131-DataGrowthRates!C131)</f>
        <v/>
      </c>
      <c r="E131" s="146" t="str">
        <f>IF(OR(DataGrowthRates!D131="",DataGrowthRates!E131=""),"",DataGrowthRates!E131-DataGrowthRates!D131)</f>
        <v/>
      </c>
      <c r="F131" s="146" t="str">
        <f>IF(OR(DataGrowthRates!E131="",DataGrowthRates!F131=""),"",DataGrowthRates!F131-DataGrowthRates!E131)</f>
        <v/>
      </c>
      <c r="G131" s="146" t="str">
        <f>IF(OR(DataGrowthRates!F131="",DataGrowthRates!G131=""),"",DataGrowthRates!G131-DataGrowthRates!F131)</f>
        <v/>
      </c>
      <c r="H131" s="146" t="str">
        <f>IF(OR(DataGrowthRates!G131="",DataGrowthRates!H131=""),"",DataGrowthRates!H131-DataGrowthRates!G131)</f>
        <v/>
      </c>
      <c r="I131" s="146" t="str">
        <f>IF(OR(DataGrowthRates!H131="",DataGrowthRates!I131=""),"",DataGrowthRates!I131-DataGrowthRates!H131)</f>
        <v/>
      </c>
      <c r="J131" s="146" t="str">
        <f>IF(OR(DataGrowthRates!I131="",DataGrowthRates!J131=""),"",DataGrowthRates!J131-DataGrowthRates!I131)</f>
        <v/>
      </c>
      <c r="K131" s="146" t="str">
        <f>IF(OR(DataGrowthRates!J131="",DataGrowthRates!K131=""),"",DataGrowthRates!K131-DataGrowthRates!J131)</f>
        <v/>
      </c>
      <c r="L131" s="146" t="str">
        <f>IF(OR(DataGrowthRates!K131="",DataGrowthRates!L131=""),"",DataGrowthRates!L131-DataGrowthRates!K131)</f>
        <v/>
      </c>
      <c r="M131" s="146" t="str">
        <f>IF(OR(DataGrowthRates!L131="",DataGrowthRates!M131=""),"",DataGrowthRates!M131-DataGrowthRates!L131)</f>
        <v/>
      </c>
      <c r="N131" s="146" t="str">
        <f>IF(OR(DataGrowthRates!M131="",DataGrowthRates!N131=""),"",DataGrowthRates!N131-DataGrowthRates!M131)</f>
        <v/>
      </c>
      <c r="O131" s="146" t="str">
        <f>IF(OR(DataGrowthRates!N131="",DataGrowthRates!O131=""),"",DataGrowthRates!O131-DataGrowthRates!N131)</f>
        <v/>
      </c>
      <c r="P131" s="146" t="str">
        <f>IF(OR(DataGrowthRates!O131="",DataGrowthRates!P131=""),"",DataGrowthRates!P131-DataGrowthRates!O131)</f>
        <v/>
      </c>
      <c r="Q131" s="146" t="str">
        <f>IF(OR(DataGrowthRates!P131="",DataGrowthRates!Q131=""),"",DataGrowthRates!Q131-DataGrowthRates!P131)</f>
        <v/>
      </c>
      <c r="R131" s="146" t="str">
        <f>IF(OR(DataGrowthRates!Q131="",DataGrowthRates!R131=""),"",DataGrowthRates!R131-DataGrowthRates!Q131)</f>
        <v/>
      </c>
      <c r="S131" s="146" t="str">
        <f>IF(OR(DataGrowthRates!R131="",DataGrowthRates!S131=""),"",DataGrowthRates!S131-DataGrowthRates!R131)</f>
        <v/>
      </c>
      <c r="T131" s="146" t="str">
        <f>IF(OR(DataGrowthRates!S131="",DataGrowthRates!T131=""),"",DataGrowthRates!T131-DataGrowthRates!S131)</f>
        <v/>
      </c>
      <c r="U131" s="146" t="str">
        <f>IF(OR(DataGrowthRates!T131="",DataGrowthRates!U131=""),"",DataGrowthRates!U131-DataGrowthRates!T131)</f>
        <v/>
      </c>
      <c r="V131" s="146" t="str">
        <f>IF(OR(DataGrowthRates!U131="",DataGrowthRates!V131=""),"",DataGrowthRates!V131-DataGrowthRates!U131)</f>
        <v/>
      </c>
      <c r="W131" s="146" t="str">
        <f>IF(OR(DataGrowthRates!V131="",DataGrowthRates!W131=""),"",DataGrowthRates!W131-DataGrowthRates!V131)</f>
        <v/>
      </c>
      <c r="X131" s="146" t="str">
        <f>IF(OR(DataGrowthRates!W131="",DataGrowthRates!X131=""),"",DataGrowthRates!X131-DataGrowthRates!W131)</f>
        <v/>
      </c>
      <c r="Y131" s="146" t="str">
        <f>IF(OR(DataGrowthRates!X131="",DataGrowthRates!Y131=""),"",DataGrowthRates!Y131-DataGrowthRates!X131)</f>
        <v/>
      </c>
      <c r="Z131" s="146" t="str">
        <f>IF(OR(DataGrowthRates!Y131="",DataGrowthRates!Z131=""),"",DataGrowthRates!Z131-DataGrowthRates!Y131)</f>
        <v/>
      </c>
      <c r="AA131" s="146" t="str">
        <f>IF(OR(DataGrowthRates!Z131="",DataGrowthRates!AA131=""),"",DataGrowthRates!AA131-DataGrowthRates!Z131)</f>
        <v/>
      </c>
      <c r="AB131" s="146" t="str">
        <f>IF(OR(DataGrowthRates!AA131="",DataGrowthRates!AB131=""),"",DataGrowthRates!AB131-DataGrowthRates!AA131)</f>
        <v/>
      </c>
      <c r="AC131" s="146" t="str">
        <f>IF(OR(DataGrowthRates!AB131="",DataGrowthRates!AC131=""),"",DataGrowthRates!AC131-DataGrowthRates!AB131)</f>
        <v/>
      </c>
      <c r="AD131" s="146" t="str">
        <f>IF(OR(DataGrowthRates!AC131="",DataGrowthRates!AD131=""),"",DataGrowthRates!AD131-DataGrowthRates!AC131)</f>
        <v/>
      </c>
      <c r="AE131" s="146" t="str">
        <f>IF(OR(DataGrowthRates!AD131="",DataGrowthRates!AE131=""),"",DataGrowthRates!AE131-DataGrowthRates!AD131)</f>
        <v/>
      </c>
      <c r="AF131" s="146" t="str">
        <f>IF(OR(DataGrowthRates!AE131="",DataGrowthRates!AF131=""),"",DataGrowthRates!AF131-DataGrowthRates!AE131)</f>
        <v/>
      </c>
      <c r="AG131" s="146" t="str">
        <f>IF(OR(DataGrowthRates!AF131="",DataGrowthRates!AG131=""),"",DataGrowthRates!AG131-DataGrowthRates!AF131)</f>
        <v/>
      </c>
      <c r="AH131" s="146" t="str">
        <f>IF(OR(DataGrowthRates!AG131="",DataGrowthRates!AH131=""),"",DataGrowthRates!AH131-DataGrowthRates!AG131)</f>
        <v/>
      </c>
      <c r="AI131" s="146">
        <f>IF(OR(DataGrowthRates!AH131="",DataGrowthRates!AI131=""),"",DataGrowthRates!AI131-DataGrowthRates!AH131)</f>
        <v>-0.61028819404523205</v>
      </c>
      <c r="AJ131" s="146">
        <f>IF(OR(DataGrowthRates!AI131="",DataGrowthRates!AJ131=""),"",DataGrowthRates!AJ131-DataGrowthRates!AI131)</f>
        <v>6.4219720893817112E-2</v>
      </c>
      <c r="AK131" s="146">
        <f>IF(OR(DataGrowthRates!AJ131="",DataGrowthRates!AK131=""),"",DataGrowthRates!AK131-DataGrowthRates!AJ131)</f>
        <v>0</v>
      </c>
      <c r="AL131" s="146">
        <f>IF(OR(DataGrowthRates!AK131="",DataGrowthRates!AL131=""),"",DataGrowthRates!AL131-DataGrowthRates!AK131)</f>
        <v>0</v>
      </c>
      <c r="AM131" s="146">
        <f>IF(OR(DataGrowthRates!AL131="",DataGrowthRates!AM131=""),"",DataGrowthRates!AM131-DataGrowthRates!AL131)</f>
        <v>0.16783361305766142</v>
      </c>
      <c r="AN131" s="146">
        <f>IF(OR(DataGrowthRates!AM131="",DataGrowthRates!AN131=""),"",DataGrowthRates!AN131-DataGrowthRates!AM131)</f>
        <v>3.7253513271179983E-2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</v>
      </c>
      <c r="AQ131" s="146">
        <f>IF(OR(DataGrowthRates!AP131="",DataGrowthRates!AQ131=""),"",DataGrowthRates!AQ131-DataGrowthRates!AP131)</f>
        <v>0.2300289061823797</v>
      </c>
      <c r="AR131" s="146">
        <f>IF(OR(DataGrowthRates!AQ131="",DataGrowthRates!AR131=""),"",DataGrowthRates!AR131-DataGrowthRates!AQ131)</f>
        <v>-7.2008046430696027E-3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0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-0.23549286942363956</v>
      </c>
      <c r="AZ131" s="146">
        <f>IF(OR(DataGrowthRates!AY131="",DataGrowthRates!AZ131=""),"",DataGrowthRates!AZ131-DataGrowthRates!AY131)</f>
        <v>0.25245998368802525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9.7132787444991209E-3</v>
      </c>
      <c r="BO131" s="146">
        <f>IF(OR(DataGrowthRates!BN131="",DataGrowthRates!BO131=""),"",DataGrowthRates!BO131-DataGrowthRates!BN131)</f>
        <v>-0.15004700144410776</v>
      </c>
      <c r="BP131" s="146">
        <f>IF(OR(DataGrowthRates!BO131="",DataGrowthRates!BP131=""),"",DataGrowthRates!BP131-DataGrowthRates!BO131)</f>
        <v>-0.11280346584561229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0</v>
      </c>
      <c r="BT131" s="146">
        <f>IF(OR(DataGrowthRates!BS131="",DataGrowthRates!BT131=""),"",DataGrowthRates!BT131-DataGrowthRates!BS131)</f>
        <v>0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0</v>
      </c>
      <c r="BX131" s="146">
        <f>IF(OR(DataGrowthRates!BW131="",DataGrowthRates!BX131=""),"",DataGrowthRates!BX131-DataGrowthRates!BW131)</f>
        <v>0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0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0</v>
      </c>
      <c r="CC131" s="146">
        <f>IF(OR(DataGrowthRates!CB131="",DataGrowthRates!CC131=""),"",DataGrowthRates!CC131-DataGrowthRates!CB131)</f>
        <v>0</v>
      </c>
      <c r="CD131" s="146">
        <f>IF(OR(DataGrowthRates!CC131="",DataGrowthRates!CD131=""),"",DataGrowthRates!CD131-DataGrowthRates!CC131)</f>
        <v>0</v>
      </c>
      <c r="CE131" s="146">
        <f>IF(OR(DataGrowthRates!CD131="",DataGrowthRates!CE131=""),"",DataGrowthRates!CE131-DataGrowthRates!CD131)</f>
        <v>0</v>
      </c>
      <c r="CF131" s="146" t="str">
        <f>IF(OR(DataGrowthRates!CE131="",DataGrowthRates!CF131=""),"",DataGrowthRates!CF131-DataGrowthRates!CE131)</f>
        <v/>
      </c>
      <c r="CG131" s="146" t="str">
        <f>IF(OR(DataGrowthRates!CF131="",DataGrowthRates!CG131=""),"",DataGrowthRates!CG131-DataGrowthRates!CF131)</f>
        <v/>
      </c>
      <c r="CH131" s="146" t="str">
        <f>IF(OR(DataGrowthRates!CG131="",DataGrowthRates!CH131=""),"",DataGrowthRates!CH131-DataGrowthRates!CG131)</f>
        <v/>
      </c>
    </row>
    <row r="132" spans="1:86" x14ac:dyDescent="0.3">
      <c r="A132" s="66" t="s">
        <v>128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44">
        <f>IF(OR(DataGrowthRates!AI132="",DataGrowthRates!AJ132=""),"",DataGrowthRates!AJ132-DataGrowthRates!AI132)</f>
        <v>1.3503589571582708E-2</v>
      </c>
      <c r="AK132" s="144">
        <f>IF(OR(DataGrowthRates!AJ132="",DataGrowthRates!AK132=""),"",DataGrowthRates!AK132-DataGrowthRates!AJ132)</f>
        <v>7.6270571473273208E-2</v>
      </c>
      <c r="AL132" s="144">
        <f>IF(OR(DataGrowthRates!AK132="",DataGrowthRates!AL132=""),"",DataGrowthRates!AL132-DataGrowthRates!AK132)</f>
        <v>-0.46712356772268926</v>
      </c>
      <c r="AM132" s="144">
        <f>IF(OR(DataGrowthRates!AL132="",DataGrowthRates!AM132=""),"",DataGrowthRates!AM132-DataGrowthRates!AL132)</f>
        <v>0.16048741263774779</v>
      </c>
      <c r="AN132" s="144">
        <f>IF(OR(DataGrowthRates!AM132="",DataGrowthRates!AN132=""),"",DataGrowthRates!AN132-DataGrowthRates!AM132)</f>
        <v>0.12765296599139653</v>
      </c>
      <c r="AO132" s="144">
        <f>IF(OR(DataGrowthRates!AN132="",DataGrowthRates!AO132=""),"",DataGrowthRates!AO132-DataGrowthRates!AN132)</f>
        <v>0</v>
      </c>
      <c r="AP132" s="144">
        <f>IF(OR(DataGrowthRates!AO132="",DataGrowthRates!AP132=""),"",DataGrowthRates!AP132-DataGrowthRates!AO132)</f>
        <v>0</v>
      </c>
      <c r="AQ132" s="144">
        <f>IF(OR(DataGrowthRates!AP132="",DataGrowthRates!AQ132=""),"",DataGrowthRates!AQ132-DataGrowthRates!AP132)</f>
        <v>0.27520812455898458</v>
      </c>
      <c r="AR132" s="144">
        <f>IF(OR(DataGrowthRates!AQ132="",DataGrowthRates!AR132=""),"",DataGrowthRates!AR132-DataGrowthRates!AQ132)</f>
        <v>3.1832554411646896E-2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0</v>
      </c>
      <c r="AU132" s="144">
        <f>IF(OR(DataGrowthRates!AT132="",DataGrowthRates!AU132=""),"",DataGrowthRates!AU132-DataGrowthRates!AT132)</f>
        <v>0.24834197835198779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-0.11160883335524474</v>
      </c>
      <c r="AZ132" s="144">
        <f>IF(OR(DataGrowthRates!AY132="",DataGrowthRates!AZ132=""),"",DataGrowthRates!AZ132-DataGrowthRates!AY132)</f>
        <v>9.0305715618299587E-4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0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0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-5.4394254851027668E-2</v>
      </c>
      <c r="BO132" s="144">
        <f>IF(OR(DataGrowthRates!BN132="",DataGrowthRates!BO132=""),"",DataGrowthRates!BO132-DataGrowthRates!BN132)</f>
        <v>-0.21375369342221795</v>
      </c>
      <c r="BP132" s="144">
        <f>IF(OR(DataGrowthRates!BO132="",DataGrowthRates!BP132=""),"",DataGrowthRates!BP132-DataGrowthRates!BO132)</f>
        <v>-0.11673922866144792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0</v>
      </c>
      <c r="BT132" s="144">
        <f>IF(OR(DataGrowthRates!BS132="",DataGrowthRates!BT132=""),"",DataGrowthRates!BT132-DataGrowthRates!BS132)</f>
        <v>0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7.992483070554357E-2</v>
      </c>
      <c r="BX132" s="144">
        <f>IF(OR(DataGrowthRates!BW132="",DataGrowthRates!BX132=""),"",DataGrowthRates!BX132-DataGrowthRates!BW132)</f>
        <v>0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0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0</v>
      </c>
      <c r="CC132" s="144">
        <f>IF(OR(DataGrowthRates!CB132="",DataGrowthRates!CC132=""),"",DataGrowthRates!CC132-DataGrowthRates!CB132)</f>
        <v>0</v>
      </c>
      <c r="CD132" s="144">
        <f>IF(OR(DataGrowthRates!CC132="",DataGrowthRates!CD132=""),"",DataGrowthRates!CD132-DataGrowthRates!CC132)</f>
        <v>0</v>
      </c>
      <c r="CE132" s="144">
        <f>IF(OR(DataGrowthRates!CD132="",DataGrowthRates!CE132=""),"",DataGrowthRates!CE132-DataGrowthRates!CD132)</f>
        <v>0</v>
      </c>
      <c r="CF132" s="144" t="str">
        <f>IF(OR(DataGrowthRates!CE132="",DataGrowthRates!CF132=""),"",DataGrowthRates!CF132-DataGrowthRates!CE132)</f>
        <v/>
      </c>
      <c r="CG132" s="144" t="str">
        <f>IF(OR(DataGrowthRates!CF132="",DataGrowthRates!CG132=""),"",DataGrowthRates!CG132-DataGrowthRates!CF132)</f>
        <v/>
      </c>
      <c r="CH132" s="144" t="str">
        <f>IF(OR(DataGrowthRates!CG132="",DataGrowthRates!CH132=""),"",DataGrowthRates!CH132-DataGrowthRates!CG132)</f>
        <v/>
      </c>
    </row>
    <row r="133" spans="1:86" x14ac:dyDescent="0.3">
      <c r="A133" s="5" t="s">
        <v>129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45" t="str">
        <f>IF(OR(DataGrowthRates!AI133="",DataGrowthRates!AJ133=""),"",DataGrowthRates!AJ133-DataGrowthRates!AI133)</f>
        <v/>
      </c>
      <c r="AK133" s="145">
        <f>IF(OR(DataGrowthRates!AJ133="",DataGrowthRates!AK133=""),"",DataGrowthRates!AK133-DataGrowthRates!AJ133)</f>
        <v>0.13171107173761776</v>
      </c>
      <c r="AL133" s="145">
        <f>IF(OR(DataGrowthRates!AK133="",DataGrowthRates!AL133=""),"",DataGrowthRates!AL133-DataGrowthRates!AK133)</f>
        <v>0.35168487675261062</v>
      </c>
      <c r="AM133" s="145">
        <f>IF(OR(DataGrowthRates!AL133="",DataGrowthRates!AM133=""),"",DataGrowthRates!AM133-DataGrowthRates!AL133)</f>
        <v>1.0732265009728001</v>
      </c>
      <c r="AN133" s="145">
        <f>IF(OR(DataGrowthRates!AM133="",DataGrowthRates!AN133=""),"",DataGrowthRates!AN133-DataGrowthRates!AM133)</f>
        <v>-0.15810935482164457</v>
      </c>
      <c r="AO133" s="145">
        <f>IF(OR(DataGrowthRates!AN133="",DataGrowthRates!AO133=""),"",DataGrowthRates!AO133-DataGrowthRates!AN133)</f>
        <v>0</v>
      </c>
      <c r="AP133" s="145">
        <f>IF(OR(DataGrowthRates!AO133="",DataGrowthRates!AP133=""),"",DataGrowthRates!AP133-DataGrowthRates!AO133)</f>
        <v>0</v>
      </c>
      <c r="AQ133" s="145">
        <f>IF(OR(DataGrowthRates!AP133="",DataGrowthRates!AQ133=""),"",DataGrowthRates!AQ133-DataGrowthRates!AP133)</f>
        <v>-4.0382995057839821E-2</v>
      </c>
      <c r="AR133" s="145">
        <f>IF(OR(DataGrowthRates!AQ133="",DataGrowthRates!AR133=""),"",DataGrowthRates!AR133-DataGrowthRates!AQ133)</f>
        <v>-4.5502793846363687E-2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</v>
      </c>
      <c r="AU133" s="145">
        <f>IF(OR(DataGrowthRates!AT133="",DataGrowthRates!AU133=""),"",DataGrowthRates!AU133-DataGrowthRates!AT133)</f>
        <v>0.10394085321094515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2.1964644023555024E-2</v>
      </c>
      <c r="AZ133" s="145">
        <f>IF(OR(DataGrowthRates!AY133="",DataGrowthRates!AZ133=""),"",DataGrowthRates!AZ133-DataGrowthRates!AY133)</f>
        <v>0.12491766352617173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-4.6060898141901951E-2</v>
      </c>
      <c r="BO133" s="145">
        <f>IF(OR(DataGrowthRates!BN133="",DataGrowthRates!BO133=""),"",DataGrowthRates!BO133-DataGrowthRates!BN133)</f>
        <v>8.825967822692693E-2</v>
      </c>
      <c r="BP133" s="145">
        <f>IF(OR(DataGrowthRates!BO133="",DataGrowthRates!BP133=""),"",DataGrowthRates!BP133-DataGrowthRates!BO133)</f>
        <v>-0.10344817016787911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0</v>
      </c>
      <c r="BT133" s="145">
        <f>IF(OR(DataGrowthRates!BS133="",DataGrowthRates!BT133=""),"",DataGrowthRates!BT133-DataGrowthRates!BS133)</f>
        <v>0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0</v>
      </c>
      <c r="BX133" s="145">
        <f>IF(OR(DataGrowthRates!BW133="",DataGrowthRates!BX133=""),"",DataGrowthRates!BX133-DataGrowthRates!BW133)</f>
        <v>0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0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0</v>
      </c>
      <c r="CC133" s="145">
        <f>IF(OR(DataGrowthRates!CB133="",DataGrowthRates!CC133=""),"",DataGrowthRates!CC133-DataGrowthRates!CB133)</f>
        <v>0</v>
      </c>
      <c r="CD133" s="145">
        <f>IF(OR(DataGrowthRates!CC133="",DataGrowthRates!CD133=""),"",DataGrowthRates!CD133-DataGrowthRates!CC133)</f>
        <v>0</v>
      </c>
      <c r="CE133" s="145">
        <f>IF(OR(DataGrowthRates!CD133="",DataGrowthRates!CE133=""),"",DataGrowthRates!CE133-DataGrowthRates!CD133)</f>
        <v>0</v>
      </c>
      <c r="CF133" s="145" t="str">
        <f>IF(OR(DataGrowthRates!CE133="",DataGrowthRates!CF133=""),"",DataGrowthRates!CF133-DataGrowthRates!CE133)</f>
        <v/>
      </c>
      <c r="CG133" s="145" t="str">
        <f>IF(OR(DataGrowthRates!CF133="",DataGrowthRates!CG133=""),"",DataGrowthRates!CG133-DataGrowthRates!CF133)</f>
        <v/>
      </c>
      <c r="CH133" s="145" t="str">
        <f>IF(OR(DataGrowthRates!CG133="",DataGrowthRates!CH133=""),"",DataGrowthRates!CH133-DataGrowthRates!CG133)</f>
        <v/>
      </c>
    </row>
    <row r="134" spans="1:86" x14ac:dyDescent="0.3">
      <c r="A134" s="5" t="s">
        <v>130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45" t="str">
        <f>IF(OR(DataGrowthRates!AI134="",DataGrowthRates!AJ134=""),"",DataGrowthRates!AJ134-DataGrowthRates!AI134)</f>
        <v/>
      </c>
      <c r="AK134" s="145" t="str">
        <f>IF(OR(DataGrowthRates!AJ134="",DataGrowthRates!AK134=""),"",DataGrowthRates!AK134-DataGrowthRates!AJ134)</f>
        <v/>
      </c>
      <c r="AL134" s="145">
        <f>IF(OR(DataGrowthRates!AK134="",DataGrowthRates!AL134=""),"",DataGrowthRates!AL134-DataGrowthRates!AK134)</f>
        <v>8.2977874945933117E-2</v>
      </c>
      <c r="AM134" s="145">
        <f>IF(OR(DataGrowthRates!AL134="",DataGrowthRates!AM134=""),"",DataGrowthRates!AM134-DataGrowthRates!AL134)</f>
        <v>0.21537415872889643</v>
      </c>
      <c r="AN134" s="145">
        <f>IF(OR(DataGrowthRates!AM134="",DataGrowthRates!AN134=""),"",DataGrowthRates!AN134-DataGrowthRates!AM134)</f>
        <v>1.0577888150851145E-2</v>
      </c>
      <c r="AO134" s="145">
        <f>IF(OR(DataGrowthRates!AN134="",DataGrowthRates!AO134=""),"",DataGrowthRates!AO134-DataGrowthRates!AN134)</f>
        <v>0</v>
      </c>
      <c r="AP134" s="145">
        <f>IF(OR(DataGrowthRates!AO134="",DataGrowthRates!AP134=""),"",DataGrowthRates!AP134-DataGrowthRates!AO134)</f>
        <v>0</v>
      </c>
      <c r="AQ134" s="145">
        <f>IF(OR(DataGrowthRates!AP134="",DataGrowthRates!AQ134=""),"",DataGrowthRates!AQ134-DataGrowthRates!AP134)</f>
        <v>-0.12997839119268662</v>
      </c>
      <c r="AR134" s="145">
        <f>IF(OR(DataGrowthRates!AQ134="",DataGrowthRates!AR134=""),"",DataGrowthRates!AR134-DataGrowthRates!AQ134)</f>
        <v>-5.1602449408928663E-2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0</v>
      </c>
      <c r="AU134" s="145">
        <f>IF(OR(DataGrowthRates!AT134="",DataGrowthRates!AU134=""),"",DataGrowthRates!AU134-DataGrowthRates!AT134)</f>
        <v>4.0788643186703943E-2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0.19949396784524343</v>
      </c>
      <c r="AZ134" s="145">
        <f>IF(OR(DataGrowthRates!AY134="",DataGrowthRates!AZ134=""),"",DataGrowthRates!AZ134-DataGrowthRates!AY134)</f>
        <v>3.2553931571782435E-2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-3.7383882193369189E-2</v>
      </c>
      <c r="BO134" s="145">
        <f>IF(OR(DataGrowthRates!BN134="",DataGrowthRates!BO134=""),"",DataGrowthRates!BO134-DataGrowthRates!BN134)</f>
        <v>-0.10567734964045439</v>
      </c>
      <c r="BP134" s="145">
        <f>IF(OR(DataGrowthRates!BO134="",DataGrowthRates!BP134=""),"",DataGrowthRates!BP134-DataGrowthRates!BO134)</f>
        <v>0.10567734964045439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0</v>
      </c>
      <c r="BT134" s="145">
        <f>IF(OR(DataGrowthRates!BS134="",DataGrowthRates!BT134=""),"",DataGrowthRates!BT134-DataGrowthRates!BS134)</f>
        <v>0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0</v>
      </c>
      <c r="BX134" s="145">
        <f>IF(OR(DataGrowthRates!BW134="",DataGrowthRates!BX134=""),"",DataGrowthRates!BX134-DataGrowthRates!BW134)</f>
        <v>0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0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0</v>
      </c>
      <c r="CC134" s="145">
        <f>IF(OR(DataGrowthRates!CB134="",DataGrowthRates!CC134=""),"",DataGrowthRates!CC134-DataGrowthRates!CB134)</f>
        <v>0</v>
      </c>
      <c r="CD134" s="145">
        <f>IF(OR(DataGrowthRates!CC134="",DataGrowthRates!CD134=""),"",DataGrowthRates!CD134-DataGrowthRates!CC134)</f>
        <v>0</v>
      </c>
      <c r="CE134" s="145">
        <f>IF(OR(DataGrowthRates!CD134="",DataGrowthRates!CE134=""),"",DataGrowthRates!CE134-DataGrowthRates!CD134)</f>
        <v>0</v>
      </c>
      <c r="CF134" s="145" t="str">
        <f>IF(OR(DataGrowthRates!CE134="",DataGrowthRates!CF134=""),"",DataGrowthRates!CF134-DataGrowthRates!CE134)</f>
        <v/>
      </c>
      <c r="CG134" s="145" t="str">
        <f>IF(OR(DataGrowthRates!CF134="",DataGrowthRates!CG134=""),"",DataGrowthRates!CG134-DataGrowthRates!CF134)</f>
        <v/>
      </c>
      <c r="CH134" s="145" t="str">
        <f>IF(OR(DataGrowthRates!CG134="",DataGrowthRates!CH134=""),"",DataGrowthRates!CH134-DataGrowthRates!CG134)</f>
        <v/>
      </c>
    </row>
    <row r="135" spans="1:86" x14ac:dyDescent="0.3">
      <c r="A135" s="65" t="s">
        <v>131</v>
      </c>
      <c r="B135" s="7"/>
      <c r="C135" s="7"/>
      <c r="D135" s="153" t="str">
        <f>IF(OR(DataGrowthRates!C135="",DataGrowthRates!D135=""),"",DataGrowthRates!D135-DataGrowthRates!C135)</f>
        <v/>
      </c>
      <c r="E135" s="153" t="str">
        <f>IF(OR(DataGrowthRates!D135="",DataGrowthRates!E135=""),"",DataGrowthRates!E135-DataGrowthRates!D135)</f>
        <v/>
      </c>
      <c r="F135" s="153" t="str">
        <f>IF(OR(DataGrowthRates!E135="",DataGrowthRates!F135=""),"",DataGrowthRates!F135-DataGrowthRates!E135)</f>
        <v/>
      </c>
      <c r="G135" s="153" t="str">
        <f>IF(OR(DataGrowthRates!F135="",DataGrowthRates!G135=""),"",DataGrowthRates!G135-DataGrowthRates!F135)</f>
        <v/>
      </c>
      <c r="H135" s="153" t="str">
        <f>IF(OR(DataGrowthRates!G135="",DataGrowthRates!H135=""),"",DataGrowthRates!H135-DataGrowthRates!G135)</f>
        <v/>
      </c>
      <c r="I135" s="153" t="str">
        <f>IF(OR(DataGrowthRates!H135="",DataGrowthRates!I135=""),"",DataGrowthRates!I135-DataGrowthRates!H135)</f>
        <v/>
      </c>
      <c r="J135" s="153" t="str">
        <f>IF(OR(DataGrowthRates!I135="",DataGrowthRates!J135=""),"",DataGrowthRates!J135-DataGrowthRates!I135)</f>
        <v/>
      </c>
      <c r="K135" s="153" t="str">
        <f>IF(OR(DataGrowthRates!J135="",DataGrowthRates!K135=""),"",DataGrowthRates!K135-DataGrowthRates!J135)</f>
        <v/>
      </c>
      <c r="L135" s="153" t="str">
        <f>IF(OR(DataGrowthRates!K135="",DataGrowthRates!L135=""),"",DataGrowthRates!L135-DataGrowthRates!K135)</f>
        <v/>
      </c>
      <c r="M135" s="153" t="str">
        <f>IF(OR(DataGrowthRates!L135="",DataGrowthRates!M135=""),"",DataGrowthRates!M135-DataGrowthRates!L135)</f>
        <v/>
      </c>
      <c r="N135" s="153" t="str">
        <f>IF(OR(DataGrowthRates!M135="",DataGrowthRates!N135=""),"",DataGrowthRates!N135-DataGrowthRates!M135)</f>
        <v/>
      </c>
      <c r="O135" s="153" t="str">
        <f>IF(OR(DataGrowthRates!N135="",DataGrowthRates!O135=""),"",DataGrowthRates!O135-DataGrowthRates!N135)</f>
        <v/>
      </c>
      <c r="P135" s="153" t="str">
        <f>IF(OR(DataGrowthRates!O135="",DataGrowthRates!P135=""),"",DataGrowthRates!P135-DataGrowthRates!O135)</f>
        <v/>
      </c>
      <c r="Q135" s="153" t="str">
        <f>IF(OR(DataGrowthRates!P135="",DataGrowthRates!Q135=""),"",DataGrowthRates!Q135-DataGrowthRates!P135)</f>
        <v/>
      </c>
      <c r="R135" s="153" t="str">
        <f>IF(OR(DataGrowthRates!Q135="",DataGrowthRates!R135=""),"",DataGrowthRates!R135-DataGrowthRates!Q135)</f>
        <v/>
      </c>
      <c r="S135" s="153" t="str">
        <f>IF(OR(DataGrowthRates!R135="",DataGrowthRates!S135=""),"",DataGrowthRates!S135-DataGrowthRates!R135)</f>
        <v/>
      </c>
      <c r="T135" s="153" t="str">
        <f>IF(OR(DataGrowthRates!S135="",DataGrowthRates!T135=""),"",DataGrowthRates!T135-DataGrowthRates!S135)</f>
        <v/>
      </c>
      <c r="U135" s="153" t="str">
        <f>IF(OR(DataGrowthRates!T135="",DataGrowthRates!U135=""),"",DataGrowthRates!U135-DataGrowthRates!T135)</f>
        <v/>
      </c>
      <c r="V135" s="153" t="str">
        <f>IF(OR(DataGrowthRates!U135="",DataGrowthRates!V135=""),"",DataGrowthRates!V135-DataGrowthRates!U135)</f>
        <v/>
      </c>
      <c r="W135" s="153" t="str">
        <f>IF(OR(DataGrowthRates!V135="",DataGrowthRates!W135=""),"",DataGrowthRates!W135-DataGrowthRates!V135)</f>
        <v/>
      </c>
      <c r="X135" s="153" t="str">
        <f>IF(OR(DataGrowthRates!W135="",DataGrowthRates!X135=""),"",DataGrowthRates!X135-DataGrowthRates!W135)</f>
        <v/>
      </c>
      <c r="Y135" s="153" t="str">
        <f>IF(OR(DataGrowthRates!X135="",DataGrowthRates!Y135=""),"",DataGrowthRates!Y135-DataGrowthRates!X135)</f>
        <v/>
      </c>
      <c r="Z135" s="153" t="str">
        <f>IF(OR(DataGrowthRates!Y135="",DataGrowthRates!Z135=""),"",DataGrowthRates!Z135-DataGrowthRates!Y135)</f>
        <v/>
      </c>
      <c r="AA135" s="153" t="str">
        <f>IF(OR(DataGrowthRates!Z135="",DataGrowthRates!AA135=""),"",DataGrowthRates!AA135-DataGrowthRates!Z135)</f>
        <v/>
      </c>
      <c r="AB135" s="153" t="str">
        <f>IF(OR(DataGrowthRates!AA135="",DataGrowthRates!AB135=""),"",DataGrowthRates!AB135-DataGrowthRates!AA135)</f>
        <v/>
      </c>
      <c r="AC135" s="153" t="str">
        <f>IF(OR(DataGrowthRates!AB135="",DataGrowthRates!AC135=""),"",DataGrowthRates!AC135-DataGrowthRates!AB135)</f>
        <v/>
      </c>
      <c r="AD135" s="153" t="str">
        <f>IF(OR(DataGrowthRates!AC135="",DataGrowthRates!AD135=""),"",DataGrowthRates!AD135-DataGrowthRates!AC135)</f>
        <v/>
      </c>
      <c r="AE135" s="153" t="str">
        <f>IF(OR(DataGrowthRates!AD135="",DataGrowthRates!AE135=""),"",DataGrowthRates!AE135-DataGrowthRates!AD135)</f>
        <v/>
      </c>
      <c r="AF135" s="153" t="str">
        <f>IF(OR(DataGrowthRates!AE135="",DataGrowthRates!AF135=""),"",DataGrowthRates!AF135-DataGrowthRates!AE135)</f>
        <v/>
      </c>
      <c r="AG135" s="153" t="str">
        <f>IF(OR(DataGrowthRates!AF135="",DataGrowthRates!AG135=""),"",DataGrowthRates!AG135-DataGrowthRates!AF135)</f>
        <v/>
      </c>
      <c r="AH135" s="153" t="str">
        <f>IF(OR(DataGrowthRates!AG135="",DataGrowthRates!AH135=""),"",DataGrowthRates!AH135-DataGrowthRates!AG135)</f>
        <v/>
      </c>
      <c r="AI135" s="153" t="str">
        <f>IF(OR(DataGrowthRates!AH135="",DataGrowthRates!AI135=""),"",DataGrowthRates!AI135-DataGrowthRates!AH135)</f>
        <v/>
      </c>
      <c r="AJ135" s="146" t="str">
        <f>IF(OR(DataGrowthRates!AI135="",DataGrowthRates!AJ135=""),"",DataGrowthRates!AJ135-DataGrowthRates!AI135)</f>
        <v/>
      </c>
      <c r="AK135" s="146" t="str">
        <f>IF(OR(DataGrowthRates!AJ135="",DataGrowthRates!AK135=""),"",DataGrowthRates!AK135-DataGrowthRates!AJ135)</f>
        <v/>
      </c>
      <c r="AL135" s="146" t="str">
        <f>IF(OR(DataGrowthRates!AK135="",DataGrowthRates!AL135=""),"",DataGrowthRates!AL135-DataGrowthRates!AK135)</f>
        <v/>
      </c>
      <c r="AM135" s="146">
        <f>IF(OR(DataGrowthRates!AL135="",DataGrowthRates!AM135=""),"",DataGrowthRates!AM135-DataGrowthRates!AL135)</f>
        <v>-0.22270977250088786</v>
      </c>
      <c r="AN135" s="146">
        <f>IF(OR(DataGrowthRates!AM135="",DataGrowthRates!AN135=""),"",DataGrowthRates!AN135-DataGrowthRates!AM135)</f>
        <v>0.20144824168335337</v>
      </c>
      <c r="AO135" s="146">
        <f>IF(OR(DataGrowthRates!AN135="",DataGrowthRates!AO135=""),"",DataGrowthRates!AO135-DataGrowthRates!AN135)</f>
        <v>0</v>
      </c>
      <c r="AP135" s="146">
        <f>IF(OR(DataGrowthRates!AO135="",DataGrowthRates!AP135=""),"",DataGrowthRates!AP135-DataGrowthRates!AO135)</f>
        <v>0</v>
      </c>
      <c r="AQ135" s="146">
        <f>IF(OR(DataGrowthRates!AP135="",DataGrowthRates!AQ135=""),"",DataGrowthRates!AQ135-DataGrowthRates!AP135)</f>
        <v>-0.12949508290152797</v>
      </c>
      <c r="AR135" s="146">
        <f>IF(OR(DataGrowthRates!AQ135="",DataGrowthRates!AR135=""),"",DataGrowthRates!AR135-DataGrowthRates!AQ135)</f>
        <v>4.1627035527200373E-2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0</v>
      </c>
      <c r="AU135" s="146">
        <f>IF(OR(DataGrowthRates!AT135="",DataGrowthRates!AU135=""),"",DataGrowthRates!AU135-DataGrowthRates!AT135)</f>
        <v>0.18153169416027765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0.15158401847893327</v>
      </c>
      <c r="AZ135" s="146">
        <f>IF(OR(DataGrowthRates!AY135="",DataGrowthRates!AZ135=""),"",DataGrowthRates!AZ135-DataGrowthRates!AY135)</f>
        <v>-0.19396452352568783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0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0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-9.8369783493308799E-3</v>
      </c>
      <c r="BO135" s="146">
        <f>IF(OR(DataGrowthRates!BN135="",DataGrowthRates!BO135=""),"",DataGrowthRates!BO135-DataGrowthRates!BN135)</f>
        <v>-0.20429009193052494</v>
      </c>
      <c r="BP135" s="146">
        <f>IF(OR(DataGrowthRates!BO135="",DataGrowthRates!BP135=""),"",DataGrowthRates!BP135-DataGrowthRates!BO135)</f>
        <v>-9.4191128451576178E-4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0</v>
      </c>
      <c r="BT135" s="146">
        <f>IF(OR(DataGrowthRates!BS135="",DataGrowthRates!BT135=""),"",DataGrowthRates!BT135-DataGrowthRates!BS135)</f>
        <v>0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0</v>
      </c>
      <c r="BX135" s="146">
        <f>IF(OR(DataGrowthRates!BW135="",DataGrowthRates!BX135=""),"",DataGrowthRates!BX135-DataGrowthRates!BW135)</f>
        <v>0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0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0</v>
      </c>
      <c r="CC135" s="146">
        <f>IF(OR(DataGrowthRates!CB135="",DataGrowthRates!CC135=""),"",DataGrowthRates!CC135-DataGrowthRates!CB135)</f>
        <v>0</v>
      </c>
      <c r="CD135" s="146">
        <f>IF(OR(DataGrowthRates!CC135="",DataGrowthRates!CD135=""),"",DataGrowthRates!CD135-DataGrowthRates!CC135)</f>
        <v>0</v>
      </c>
      <c r="CE135" s="146">
        <f>IF(OR(DataGrowthRates!CD135="",DataGrowthRates!CE135=""),"",DataGrowthRates!CE135-DataGrowthRates!CD135)</f>
        <v>0</v>
      </c>
      <c r="CF135" s="146" t="str">
        <f>IF(OR(DataGrowthRates!CE135="",DataGrowthRates!CF135=""),"",DataGrowthRates!CF135-DataGrowthRates!CE135)</f>
        <v/>
      </c>
      <c r="CG135" s="146" t="str">
        <f>IF(OR(DataGrowthRates!CF135="",DataGrowthRates!CG135=""),"",DataGrowthRates!CG135-DataGrowthRates!CF135)</f>
        <v/>
      </c>
      <c r="CH135" s="146" t="str">
        <f>IF(OR(DataGrowthRates!CG135="",DataGrowthRates!CH135=""),"",DataGrowthRates!CH135-DataGrowthRates!CG135)</f>
        <v/>
      </c>
    </row>
    <row r="136" spans="1:86" x14ac:dyDescent="0.3">
      <c r="A136" s="66" t="s">
        <v>132</v>
      </c>
      <c r="AK136" s="144"/>
      <c r="AL136" s="144" t="str">
        <f>IF(OR(DataGrowthRates!AK136="",DataGrowthRates!AL136=""),"",DataGrowthRates!AL136-DataGrowthRates!AK136)</f>
        <v/>
      </c>
      <c r="AM136" s="144" t="str">
        <f>IF(OR(DataGrowthRates!AL136="",DataGrowthRates!AM136=""),"",DataGrowthRates!AM136-DataGrowthRates!AL136)</f>
        <v/>
      </c>
      <c r="AN136" s="144">
        <f>IF(OR(DataGrowthRates!AM136="",DataGrowthRates!AN136=""),"",DataGrowthRates!AN136-DataGrowthRates!AM136)</f>
        <v>0.46550329586772443</v>
      </c>
      <c r="AO136" s="144">
        <f>IF(OR(DataGrowthRates!AN136="",DataGrowthRates!AO136=""),"",DataGrowthRates!AO136-DataGrowthRates!AN136)</f>
        <v>0.29179584501170869</v>
      </c>
      <c r="AP136" s="144">
        <f>IF(OR(DataGrowthRates!AO136="",DataGrowthRates!AP136=""),"",DataGrowthRates!AP136-DataGrowthRates!AO136)</f>
        <v>0.17131730595071504</v>
      </c>
      <c r="AQ136" s="144">
        <f>IF(OR(DataGrowthRates!AP136="",DataGrowthRates!AQ136=""),"",DataGrowthRates!AQ136-DataGrowthRates!AP136)</f>
        <v>-0.62949221778797915</v>
      </c>
      <c r="AR136" s="144">
        <f>IF(OR(DataGrowthRates!AQ136="",DataGrowthRates!AR136=""),"",DataGrowthRates!AR136-DataGrowthRates!AQ136)</f>
        <v>7.7961332923574572E-2</v>
      </c>
      <c r="AS136" s="144">
        <f>IF(OR(DataGrowthRates!AR136="",DataGrowthRates!AS136=""),"",DataGrowthRates!AS136-DataGrowthRates!AR136)</f>
        <v>0</v>
      </c>
      <c r="AT136" s="144">
        <f>IF(OR(DataGrowthRates!AS136="",DataGrowthRates!AT136=""),"",DataGrowthRates!AT136-DataGrowthRates!AS136)</f>
        <v>9.500910251413916E-2</v>
      </c>
      <c r="AU136" s="144">
        <f>IF(OR(DataGrowthRates!AT136="",DataGrowthRates!AU136=""),"",DataGrowthRates!AU136-DataGrowthRates!AT136)</f>
        <v>0.2045002978718895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0</v>
      </c>
      <c r="AY136" s="144">
        <f>IF(OR(DataGrowthRates!AX136="",DataGrowthRates!AY136=""),"",DataGrowthRates!AY136-DataGrowthRates!AX136)</f>
        <v>4.7655921755765274E-2</v>
      </c>
      <c r="AZ136" s="144">
        <f>IF(OR(DataGrowthRates!AY136="",DataGrowthRates!AZ136=""),"",DataGrowthRates!AZ136-DataGrowthRates!AY136)</f>
        <v>-1.131938824799783E-3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0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0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0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0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-2.2183778452656067E-2</v>
      </c>
      <c r="BO136" s="144">
        <f>IF(OR(DataGrowthRates!BN136="",DataGrowthRates!BO136=""),"",DataGrowthRates!BO136-DataGrowthRates!BN136)</f>
        <v>0.10207201190208481</v>
      </c>
      <c r="BP136" s="144">
        <f>IF(OR(DataGrowthRates!BO136="",DataGrowthRates!BP136=""),"",DataGrowthRates!BP136-DataGrowthRates!BO136)</f>
        <v>2.3683265273302112E-3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0</v>
      </c>
      <c r="BS136" s="144">
        <f>IF(OR(DataGrowthRates!BR136="",DataGrowthRates!BS136=""),"",DataGrowthRates!BS136-DataGrowthRates!BR136)</f>
        <v>0</v>
      </c>
      <c r="BT136" s="144">
        <f>IF(OR(DataGrowthRates!BS136="",DataGrowthRates!BT136=""),"",DataGrowthRates!BT136-DataGrowthRates!BS136)</f>
        <v>0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0</v>
      </c>
      <c r="BX136" s="144">
        <f>IF(OR(DataGrowthRates!BW136="",DataGrowthRates!BX136=""),"",DataGrowthRates!BX136-DataGrowthRates!BW136)</f>
        <v>0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0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0</v>
      </c>
      <c r="CC136" s="144">
        <f>IF(OR(DataGrowthRates!CB136="",DataGrowthRates!CC136=""),"",DataGrowthRates!CC136-DataGrowthRates!CB136)</f>
        <v>0</v>
      </c>
      <c r="CD136" s="144">
        <f>IF(OR(DataGrowthRates!CC136="",DataGrowthRates!CD136=""),"",DataGrowthRates!CD136-DataGrowthRates!CC136)</f>
        <v>0</v>
      </c>
      <c r="CE136" s="144">
        <f>IF(OR(DataGrowthRates!CD136="",DataGrowthRates!CE136=""),"",DataGrowthRates!CE136-DataGrowthRates!CD136)</f>
        <v>0</v>
      </c>
      <c r="CF136" s="144" t="str">
        <f>IF(OR(DataGrowthRates!CE136="",DataGrowthRates!CF136=""),"",DataGrowthRates!CF136-DataGrowthRates!CE136)</f>
        <v/>
      </c>
      <c r="CG136" s="144" t="str">
        <f>IF(OR(DataGrowthRates!CF136="",DataGrowthRates!CG136=""),"",DataGrowthRates!CG136-DataGrowthRates!CF136)</f>
        <v/>
      </c>
      <c r="CH136" s="144" t="str">
        <f>IF(OR(DataGrowthRates!CG136="",DataGrowthRates!CH136=""),"",DataGrowthRates!CH136-DataGrowthRates!CG136)</f>
        <v/>
      </c>
    </row>
    <row r="137" spans="1:86" x14ac:dyDescent="0.3">
      <c r="A137" s="5" t="s">
        <v>133</v>
      </c>
      <c r="AK137" s="145"/>
      <c r="AL137" s="145" t="str">
        <f>IF(OR(DataGrowthRates!AK137="",DataGrowthRates!AL137=""),"",DataGrowthRates!AL137-DataGrowthRates!AK137)</f>
        <v/>
      </c>
      <c r="AM137" s="145" t="str">
        <f>IF(OR(DataGrowthRates!AL137="",DataGrowthRates!AM137=""),"",DataGrowthRates!AM137-DataGrowthRates!AL137)</f>
        <v/>
      </c>
      <c r="AN137" s="145" t="str">
        <f>IF(OR(DataGrowthRates!AM137="",DataGrowthRates!AN137=""),"",DataGrowthRates!AN137-DataGrowthRates!AM137)</f>
        <v/>
      </c>
      <c r="AO137" s="145">
        <f>IF(OR(DataGrowthRates!AN137="",DataGrowthRates!AO137=""),"",DataGrowthRates!AO137-DataGrowthRates!AN137)</f>
        <v>0.17280366481501963</v>
      </c>
      <c r="AP137" s="145">
        <f>IF(OR(DataGrowthRates!AO137="",DataGrowthRates!AP137=""),"",DataGrowthRates!AP137-DataGrowthRates!AO137)</f>
        <v>0.23503688761335384</v>
      </c>
      <c r="AQ137" s="145">
        <f>IF(OR(DataGrowthRates!AP137="",DataGrowthRates!AQ137=""),"",DataGrowthRates!AQ137-DataGrowthRates!AP137)</f>
        <v>-1.4617072313611918</v>
      </c>
      <c r="AR137" s="145">
        <f>IF(OR(DataGrowthRates!AQ137="",DataGrowthRates!AR137=""),"",DataGrowthRates!AR137-DataGrowthRates!AQ137)</f>
        <v>0.19010353448097783</v>
      </c>
      <c r="AS137" s="145">
        <f>IF(OR(DataGrowthRates!AR137="",DataGrowthRates!AS137=""),"",DataGrowthRates!AS137-DataGrowthRates!AR137)</f>
        <v>0</v>
      </c>
      <c r="AT137" s="145">
        <f>IF(OR(DataGrowthRates!AS137="",DataGrowthRates!AT137=""),"",DataGrowthRates!AT137-DataGrowthRates!AS137)</f>
        <v>0.34300221676985365</v>
      </c>
      <c r="AU137" s="145">
        <f>IF(OR(DataGrowthRates!AT137="",DataGrowthRates!AU137=""),"",DataGrowthRates!AU137-DataGrowthRates!AT137)</f>
        <v>0.2022836459764572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0</v>
      </c>
      <c r="AY137" s="145">
        <f>IF(OR(DataGrowthRates!AX137="",DataGrowthRates!AY137=""),"",DataGrowthRates!AY137-DataGrowthRates!AX137)</f>
        <v>-9.4583929695344127E-2</v>
      </c>
      <c r="AZ137" s="145">
        <f>IF(OR(DataGrowthRates!AY137="",DataGrowthRates!AZ137=""),"",DataGrowthRates!AZ137-DataGrowthRates!AY137)</f>
        <v>-0.13853102949422569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0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0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0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-6.4731495272603468E-2</v>
      </c>
      <c r="BO137" s="145">
        <f>IF(OR(DataGrowthRates!BN137="",DataGrowthRates!BO137=""),"",DataGrowthRates!BO137-DataGrowthRates!BN137)</f>
        <v>0</v>
      </c>
      <c r="BP137" s="145">
        <f>IF(OR(DataGrowthRates!BO137="",DataGrowthRates!BP137=""),"",DataGrowthRates!BP137-DataGrowthRates!BO137)</f>
        <v>-3.3229331145454566E-3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0</v>
      </c>
      <c r="BS137" s="145">
        <f>IF(OR(DataGrowthRates!BR137="",DataGrowthRates!BS137=""),"",DataGrowthRates!BS137-DataGrowthRates!BR137)</f>
        <v>0</v>
      </c>
      <c r="BT137" s="145">
        <f>IF(OR(DataGrowthRates!BS137="",DataGrowthRates!BT137=""),"",DataGrowthRates!BT137-DataGrowthRates!BS137)</f>
        <v>0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0</v>
      </c>
      <c r="BX137" s="145">
        <f>IF(OR(DataGrowthRates!BW137="",DataGrowthRates!BX137=""),"",DataGrowthRates!BX137-DataGrowthRates!BW137)</f>
        <v>0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0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0</v>
      </c>
      <c r="CC137" s="145">
        <f>IF(OR(DataGrowthRates!CB137="",DataGrowthRates!CC137=""),"",DataGrowthRates!CC137-DataGrowthRates!CB137)</f>
        <v>0</v>
      </c>
      <c r="CD137" s="145">
        <f>IF(OR(DataGrowthRates!CC137="",DataGrowthRates!CD137=""),"",DataGrowthRates!CD137-DataGrowthRates!CC137)</f>
        <v>0</v>
      </c>
      <c r="CE137" s="145">
        <f>IF(OR(DataGrowthRates!CD137="",DataGrowthRates!CE137=""),"",DataGrowthRates!CE137-DataGrowthRates!CD137)</f>
        <v>0</v>
      </c>
      <c r="CF137" s="145" t="str">
        <f>IF(OR(DataGrowthRates!CE137="",DataGrowthRates!CF137=""),"",DataGrowthRates!CF137-DataGrowthRates!CE137)</f>
        <v/>
      </c>
      <c r="CG137" s="145" t="str">
        <f>IF(OR(DataGrowthRates!CF137="",DataGrowthRates!CG137=""),"",DataGrowthRates!CG137-DataGrowthRates!CF137)</f>
        <v/>
      </c>
      <c r="CH137" s="145" t="str">
        <f>IF(OR(DataGrowthRates!CG137="",DataGrowthRates!CH137=""),"",DataGrowthRates!CH137-DataGrowthRates!CG137)</f>
        <v/>
      </c>
    </row>
    <row r="138" spans="1:86" x14ac:dyDescent="0.3">
      <c r="A138" s="5" t="s">
        <v>134</v>
      </c>
      <c r="AK138" s="145"/>
      <c r="AL138" s="145" t="str">
        <f>IF(OR(DataGrowthRates!AK138="",DataGrowthRates!AL138=""),"",DataGrowthRates!AL138-DataGrowthRates!AK138)</f>
        <v/>
      </c>
      <c r="AM138" s="145" t="str">
        <f>IF(OR(DataGrowthRates!AL138="",DataGrowthRates!AM138=""),"",DataGrowthRates!AM138-DataGrowthRates!AL138)</f>
        <v/>
      </c>
      <c r="AN138" s="145" t="str">
        <f>IF(OR(DataGrowthRates!AM138="",DataGrowthRates!AN138=""),"",DataGrowthRates!AN138-DataGrowthRates!AM138)</f>
        <v/>
      </c>
      <c r="AO138" s="145" t="str">
        <f>IF(OR(DataGrowthRates!AN138="",DataGrowthRates!AO138=""),"",DataGrowthRates!AO138-DataGrowthRates!AN138)</f>
        <v/>
      </c>
      <c r="AP138" s="145">
        <f>IF(OR(DataGrowthRates!AO138="",DataGrowthRates!AP138=""),"",DataGrowthRates!AP138-DataGrowthRates!AO138)</f>
        <v>0.1393022843840539</v>
      </c>
      <c r="AQ138" s="145">
        <f>IF(OR(DataGrowthRates!AP138="",DataGrowthRates!AQ138=""),"",DataGrowthRates!AQ138-DataGrowthRates!AP138)</f>
        <v>0.28100572083504005</v>
      </c>
      <c r="AR138" s="145">
        <f>IF(OR(DataGrowthRates!AQ138="",DataGrowthRates!AR138=""),"",DataGrowthRates!AR138-DataGrowthRates!AQ138)</f>
        <v>0.23236792683255558</v>
      </c>
      <c r="AS138" s="145">
        <f>IF(OR(DataGrowthRates!AR138="",DataGrowthRates!AS138=""),"",DataGrowthRates!AS138-DataGrowthRates!AR138)</f>
        <v>0</v>
      </c>
      <c r="AT138" s="145">
        <f>IF(OR(DataGrowthRates!AS138="",DataGrowthRates!AT138=""),"",DataGrowthRates!AT138-DataGrowthRates!AS138)</f>
        <v>0.26899556059995344</v>
      </c>
      <c r="AU138" s="145">
        <f>IF(OR(DataGrowthRates!AT138="",DataGrowthRates!AU138=""),"",DataGrowthRates!AU138-DataGrowthRates!AT138)</f>
        <v>0.27008108752874982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0</v>
      </c>
      <c r="AY138" s="145">
        <f>IF(OR(DataGrowthRates!AX138="",DataGrowthRates!AY138=""),"",DataGrowthRates!AY138-DataGrowthRates!AX138)</f>
        <v>9.6523510354588726E-2</v>
      </c>
      <c r="AZ138" s="145">
        <f>IF(OR(DataGrowthRates!AY138="",DataGrowthRates!AZ138=""),"",DataGrowthRates!AZ138-DataGrowthRates!AY138)</f>
        <v>-0.18173202178987413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0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0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0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-5.4060545804314852E-2</v>
      </c>
      <c r="BO138" s="145">
        <f>IF(OR(DataGrowthRates!BN138="",DataGrowthRates!BO138=""),"",DataGrowthRates!BO138-DataGrowthRates!BN138)</f>
        <v>0.11853022520743206</v>
      </c>
      <c r="BP138" s="145">
        <f>IF(OR(DataGrowthRates!BO138="",DataGrowthRates!BP138=""),"",DataGrowthRates!BP138-DataGrowthRates!BO138)</f>
        <v>-0.11853022520743206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</v>
      </c>
      <c r="BS138" s="145">
        <f>IF(OR(DataGrowthRates!BR138="",DataGrowthRates!BS138=""),"",DataGrowthRates!BS138-DataGrowthRates!BR138)</f>
        <v>0</v>
      </c>
      <c r="BT138" s="145">
        <f>IF(OR(DataGrowthRates!BS138="",DataGrowthRates!BT138=""),"",DataGrowthRates!BT138-DataGrowthRates!BS138)</f>
        <v>0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0</v>
      </c>
      <c r="BX138" s="145">
        <f>IF(OR(DataGrowthRates!BW138="",DataGrowthRates!BX138=""),"",DataGrowthRates!BX138-DataGrowthRates!BW138)</f>
        <v>0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0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0</v>
      </c>
      <c r="CC138" s="145">
        <f>IF(OR(DataGrowthRates!CB138="",DataGrowthRates!CC138=""),"",DataGrowthRates!CC138-DataGrowthRates!CB138)</f>
        <v>0</v>
      </c>
      <c r="CD138" s="145">
        <f>IF(OR(DataGrowthRates!CC138="",DataGrowthRates!CD138=""),"",DataGrowthRates!CD138-DataGrowthRates!CC138)</f>
        <v>0</v>
      </c>
      <c r="CE138" s="145">
        <f>IF(OR(DataGrowthRates!CD138="",DataGrowthRates!CE138=""),"",DataGrowthRates!CE138-DataGrowthRates!CD138)</f>
        <v>0</v>
      </c>
      <c r="CF138" s="145" t="str">
        <f>IF(OR(DataGrowthRates!CE138="",DataGrowthRates!CF138=""),"",DataGrowthRates!CF138-DataGrowthRates!CE138)</f>
        <v/>
      </c>
      <c r="CG138" s="145" t="str">
        <f>IF(OR(DataGrowthRates!CF138="",DataGrowthRates!CG138=""),"",DataGrowthRates!CG138-DataGrowthRates!CF138)</f>
        <v/>
      </c>
      <c r="CH138" s="145" t="str">
        <f>IF(OR(DataGrowthRates!CG138="",DataGrowthRates!CH138=""),"",DataGrowthRates!CH138-DataGrowthRates!CG138)</f>
        <v/>
      </c>
    </row>
    <row r="139" spans="1:86" x14ac:dyDescent="0.3">
      <c r="A139" s="65" t="s">
        <v>135</v>
      </c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AB139" s="65"/>
      <c r="AC139" s="65"/>
      <c r="AD139" s="65"/>
      <c r="AE139" s="65"/>
      <c r="AF139" s="65"/>
      <c r="AG139" s="65"/>
      <c r="AH139" s="65"/>
      <c r="AI139" s="65"/>
      <c r="AJ139" s="65"/>
      <c r="AK139" s="146"/>
      <c r="AL139" s="146" t="str">
        <f>IF(OR(DataGrowthRates!AK139="",DataGrowthRates!AL139=""),"",DataGrowthRates!AL139-DataGrowthRates!AK139)</f>
        <v/>
      </c>
      <c r="AM139" s="146" t="str">
        <f>IF(OR(DataGrowthRates!AL139="",DataGrowthRates!AM139=""),"",DataGrowthRates!AM139-DataGrowthRates!AL139)</f>
        <v/>
      </c>
      <c r="AN139" s="146" t="str">
        <f>IF(OR(DataGrowthRates!AM139="",DataGrowthRates!AN139=""),"",DataGrowthRates!AN139-DataGrowthRates!AM139)</f>
        <v/>
      </c>
      <c r="AO139" s="146" t="str">
        <f>IF(OR(DataGrowthRates!AN139="",DataGrowthRates!AO139=""),"",DataGrowthRates!AO139-DataGrowthRates!AN139)</f>
        <v/>
      </c>
      <c r="AP139" s="146" t="str">
        <f>IF(OR(DataGrowthRates!AO139="",DataGrowthRates!AP139=""),"",DataGrowthRates!AP139-DataGrowthRates!AO139)</f>
        <v/>
      </c>
      <c r="AQ139" s="146">
        <f>IF(OR(DataGrowthRates!AP139="",DataGrowthRates!AQ139=""),"",DataGrowthRates!AQ139-DataGrowthRates!AP139)</f>
        <v>0.44003716440249496</v>
      </c>
      <c r="AR139" s="146">
        <f>IF(OR(DataGrowthRates!AQ139="",DataGrowthRates!AR139=""),"",DataGrowthRates!AR139-DataGrowthRates!AQ139)</f>
        <v>9.8678754710916694E-2</v>
      </c>
      <c r="AS139" s="146">
        <f>IF(OR(DataGrowthRates!AR139="",DataGrowthRates!AS139=""),"",DataGrowthRates!AS139-DataGrowthRates!AR139)</f>
        <v>0</v>
      </c>
      <c r="AT139" s="146">
        <f>IF(OR(DataGrowthRates!AS139="",DataGrowthRates!AT139=""),"",DataGrowthRates!AT139-DataGrowthRates!AS139)</f>
        <v>0.17212060590715561</v>
      </c>
      <c r="AU139" s="146">
        <f>IF(OR(DataGrowthRates!AT139="",DataGrowthRates!AU139=""),"",DataGrowthRates!AU139-DataGrowthRates!AT139)</f>
        <v>0.32058918828875727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</v>
      </c>
      <c r="AY139" s="146">
        <f>IF(OR(DataGrowthRates!AX139="",DataGrowthRates!AY139=""),"",DataGrowthRates!AY139-DataGrowthRates!AX139)</f>
        <v>0.17907971135280942</v>
      </c>
      <c r="AZ139" s="146">
        <f>IF(OR(DataGrowthRates!AY139="",DataGrowthRates!AZ139=""),"",DataGrowthRates!AZ139-DataGrowthRates!AY139)</f>
        <v>0.29333832958977435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0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0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0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1.9438587431550691E-2</v>
      </c>
      <c r="BO139" s="146">
        <f>IF(OR(DataGrowthRates!BN139="",DataGrowthRates!BO139=""),"",DataGrowthRates!BO139-DataGrowthRates!BN139)</f>
        <v>-1.3968509392666695E-3</v>
      </c>
      <c r="BP139" s="146">
        <f>IF(OR(DataGrowthRates!BO139="",DataGrowthRates!BP139=""),"",DataGrowthRates!BP139-DataGrowthRates!BO139)</f>
        <v>-2.1060435024347068E-3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0</v>
      </c>
      <c r="BS139" s="146">
        <f>IF(OR(DataGrowthRates!BR139="",DataGrowthRates!BS139=""),"",DataGrowthRates!BS139-DataGrowthRates!BR139)</f>
        <v>0</v>
      </c>
      <c r="BT139" s="146">
        <f>IF(OR(DataGrowthRates!BS139="",DataGrowthRates!BT139=""),"",DataGrowthRates!BT139-DataGrowthRates!BS139)</f>
        <v>0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0</v>
      </c>
      <c r="BX139" s="146">
        <f>IF(OR(DataGrowthRates!BW139="",DataGrowthRates!BX139=""),"",DataGrowthRates!BX139-DataGrowthRates!BW139)</f>
        <v>0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0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0</v>
      </c>
      <c r="CC139" s="146">
        <f>IF(OR(DataGrowthRates!CB139="",DataGrowthRates!CC139=""),"",DataGrowthRates!CC139-DataGrowthRates!CB139)</f>
        <v>0</v>
      </c>
      <c r="CD139" s="146">
        <f>IF(OR(DataGrowthRates!CC139="",DataGrowthRates!CD139=""),"",DataGrowthRates!CD139-DataGrowthRates!CC139)</f>
        <v>0</v>
      </c>
      <c r="CE139" s="146">
        <f>IF(OR(DataGrowthRates!CD139="",DataGrowthRates!CE139=""),"",DataGrowthRates!CE139-DataGrowthRates!CD139)</f>
        <v>0</v>
      </c>
      <c r="CF139" s="146" t="str">
        <f>IF(OR(DataGrowthRates!CE139="",DataGrowthRates!CF139=""),"",DataGrowthRates!CF139-DataGrowthRates!CE139)</f>
        <v/>
      </c>
      <c r="CG139" s="146" t="str">
        <f>IF(OR(DataGrowthRates!CF139="",DataGrowthRates!CG139=""),"",DataGrowthRates!CG139-DataGrowthRates!CF139)</f>
        <v/>
      </c>
      <c r="CH139" s="146" t="str">
        <f>IF(OR(DataGrowthRates!CG139="",DataGrowthRates!CH139=""),"",DataGrowthRates!CH139-DataGrowthRates!CG139)</f>
        <v/>
      </c>
    </row>
    <row r="140" spans="1:86" x14ac:dyDescent="0.3">
      <c r="A140" s="66" t="s">
        <v>136</v>
      </c>
      <c r="B140" s="129"/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>
        <f>IF(OR(DataGrowthRates!AQ140="",DataGrowthRates!AR140=""),"",DataGrowthRates!AR140-DataGrowthRates!AQ140)</f>
        <v>0.4050113550018295</v>
      </c>
      <c r="AS140" s="144">
        <f>IF(OR(DataGrowthRates!AR140="",DataGrowthRates!AS140=""),"",DataGrowthRates!AS140-DataGrowthRates!AR140)</f>
        <v>-1.6886028337416814E-2</v>
      </c>
      <c r="AT140" s="144">
        <f>IF(OR(DataGrowthRates!AS140="",DataGrowthRates!AT140=""),"",DataGrowthRates!AT140-DataGrowthRates!AS140)</f>
        <v>0.58103738397986637</v>
      </c>
      <c r="AU140" s="144">
        <f>IF(OR(DataGrowthRates!AT140="",DataGrowthRates!AU140=""),"",DataGrowthRates!AU140-DataGrowthRates!AT140)</f>
        <v>0.66735526739425399</v>
      </c>
      <c r="AV140" s="144">
        <f>IF(OR(DataGrowthRates!AU140="",DataGrowthRates!AV140=""),"",DataGrowthRates!AV140-DataGrowthRates!AU140)</f>
        <v>0</v>
      </c>
      <c r="AW140" s="144">
        <f>IF(OR(DataGrowthRates!AV140="",DataGrowthRates!AW140=""),"",DataGrowthRates!AW140-DataGrowthRates!AV140)</f>
        <v>0</v>
      </c>
      <c r="AX140" s="144">
        <f>IF(OR(DataGrowthRates!AW140="",DataGrowthRates!AX140=""),"",DataGrowthRates!AX140-DataGrowthRates!AW140)</f>
        <v>0</v>
      </c>
      <c r="AY140" s="144">
        <f>IF(OR(DataGrowthRates!AX140="",DataGrowthRates!AY140=""),"",DataGrowthRates!AY140-DataGrowthRates!AX140)</f>
        <v>0.56391599680268234</v>
      </c>
      <c r="AZ140" s="144">
        <f>IF(OR(DataGrowthRates!AY140="",DataGrowthRates!AZ140=""),"",DataGrowthRates!AZ140-DataGrowthRates!AY140)</f>
        <v>7.4142271297219509E-3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0</v>
      </c>
      <c r="BC140" s="144">
        <f>IF(OR(DataGrowthRates!BB140="",DataGrowthRates!BC140=""),"",DataGrowthRates!BC140-DataGrowthRates!BB140)</f>
        <v>0.89509587192654383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0.31507392971724535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0</v>
      </c>
      <c r="BK140" s="144">
        <f>IF(OR(DataGrowthRates!BJ140="",DataGrowthRates!BK140=""),"",DataGrowthRates!BK140-DataGrowthRates!BJ140)</f>
        <v>0</v>
      </c>
      <c r="BL140" s="144">
        <f>IF(OR(DataGrowthRates!BK140="",DataGrowthRates!BL140=""),"",DataGrowthRates!BL140-DataGrowthRates!BK140)</f>
        <v>0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-6.6320093394639734E-2</v>
      </c>
      <c r="BO140" s="144">
        <f>IF(OR(DataGrowthRates!BN140="",DataGrowthRates!BO140=""),"",DataGrowthRates!BO140-DataGrowthRates!BN140)</f>
        <v>-1.1589742510306369</v>
      </c>
      <c r="BP140" s="144">
        <f>IF(OR(DataGrowthRates!BO140="",DataGrowthRates!BP140=""),"",DataGrowthRates!BP140-DataGrowthRates!BO140)</f>
        <v>1.4432128257847232E-2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0</v>
      </c>
      <c r="BS140" s="144">
        <f>IF(OR(DataGrowthRates!BR140="",DataGrowthRates!BS140=""),"",DataGrowthRates!BS140-DataGrowthRates!BR140)</f>
        <v>0</v>
      </c>
      <c r="BT140" s="144">
        <f>IF(OR(DataGrowthRates!BS140="",DataGrowthRates!BT140=""),"",DataGrowthRates!BT140-DataGrowthRates!BS140)</f>
        <v>0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-9.8944591029027418E-2</v>
      </c>
      <c r="BX140" s="144">
        <f>IF(OR(DataGrowthRates!BW140="",DataGrowthRates!BX140=""),"",DataGrowthRates!BX140-DataGrowthRates!BW140)</f>
        <v>0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0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0</v>
      </c>
      <c r="CC140" s="144">
        <f>IF(OR(DataGrowthRates!CB140="",DataGrowthRates!CC140=""),"",DataGrowthRates!CC140-DataGrowthRates!CB140)</f>
        <v>0</v>
      </c>
      <c r="CD140" s="144">
        <f>IF(OR(DataGrowthRates!CC140="",DataGrowthRates!CD140=""),"",DataGrowthRates!CD140-DataGrowthRates!CC140)</f>
        <v>0</v>
      </c>
      <c r="CE140" s="144">
        <f>IF(OR(DataGrowthRates!CD140="",DataGrowthRates!CE140=""),"",DataGrowthRates!CE140-DataGrowthRates!CD140)</f>
        <v>0</v>
      </c>
      <c r="CF140" s="144" t="str">
        <f>IF(OR(DataGrowthRates!CE140="",DataGrowthRates!CF140=""),"",DataGrowthRates!CF140-DataGrowthRates!CE140)</f>
        <v/>
      </c>
      <c r="CG140" s="144" t="str">
        <f>IF(OR(DataGrowthRates!CF140="",DataGrowthRates!CG140=""),"",DataGrowthRates!CG140-DataGrowthRates!CF140)</f>
        <v/>
      </c>
      <c r="CH140" s="144" t="str">
        <f>IF(OR(DataGrowthRates!CG140="",DataGrowthRates!CH140=""),"",DataGrowthRates!CH140-DataGrowthRates!CG140)</f>
        <v/>
      </c>
    </row>
    <row r="141" spans="1:86" x14ac:dyDescent="0.3">
      <c r="A141" s="5" t="s">
        <v>138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>
        <f>IF(OR(DataGrowthRates!AR141="",DataGrowthRates!AS141=""),"",DataGrowthRates!AS141-DataGrowthRates!AR141)</f>
        <v>-0.25773434009836294</v>
      </c>
      <c r="AT141" s="145">
        <f>IF(OR(DataGrowthRates!AS141="",DataGrowthRates!AT141=""),"",DataGrowthRates!AT141-DataGrowthRates!AS141)</f>
        <v>0.77935193775712008</v>
      </c>
      <c r="AU141" s="145">
        <f>IF(OR(DataGrowthRates!AT141="",DataGrowthRates!AU141=""),"",DataGrowthRates!AU141-DataGrowthRates!AT141)</f>
        <v>0.39102978737098049</v>
      </c>
      <c r="AV141" s="145">
        <f>IF(OR(DataGrowthRates!AU141="",DataGrowthRates!AV141=""),"",DataGrowthRates!AV141-DataGrowthRates!AU141)</f>
        <v>0</v>
      </c>
      <c r="AW141" s="145">
        <f>IF(OR(DataGrowthRates!AV141="",DataGrowthRates!AW141=""),"",DataGrowthRates!AW141-DataGrowthRates!AV141)</f>
        <v>0</v>
      </c>
      <c r="AX141" s="145">
        <f>IF(OR(DataGrowthRates!AW141="",DataGrowthRates!AX141=""),"",DataGrowthRates!AX141-DataGrowthRates!AW141)</f>
        <v>0</v>
      </c>
      <c r="AY141" s="145">
        <f>IF(OR(DataGrowthRates!AX141="",DataGrowthRates!AY141=""),"",DataGrowthRates!AY141-DataGrowthRates!AX141)</f>
        <v>0.24733146193671729</v>
      </c>
      <c r="AZ141" s="145">
        <f>IF(OR(DataGrowthRates!AY141="",DataGrowthRates!AZ141=""),"",DataGrowthRates!AZ141-DataGrowthRates!AY141)</f>
        <v>0.18247710309903553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</v>
      </c>
      <c r="BC141" s="145">
        <f>IF(OR(DataGrowthRates!BB141="",DataGrowthRates!BC141=""),"",DataGrowthRates!BC141-DataGrowthRates!BB141)</f>
        <v>0.5301563306891417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-0.31205319425548161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0</v>
      </c>
      <c r="BK141" s="145">
        <f>IF(OR(DataGrowthRates!BJ141="",DataGrowthRates!BK141=""),"",DataGrowthRates!BK141-DataGrowthRates!BJ141)</f>
        <v>0</v>
      </c>
      <c r="BL141" s="145">
        <f>IF(OR(DataGrowthRates!BK141="",DataGrowthRates!BL141=""),"",DataGrowthRates!BL141-DataGrowthRates!BK141)</f>
        <v>0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0.13608051276135136</v>
      </c>
      <c r="BO141" s="145">
        <f>IF(OR(DataGrowthRates!BN141="",DataGrowthRates!BO141=""),"",DataGrowthRates!BO141-DataGrowthRates!BN141)</f>
        <v>-0.73969707643536786</v>
      </c>
      <c r="BP141" s="145">
        <f>IF(OR(DataGrowthRates!BO141="",DataGrowthRates!BP141=""),"",DataGrowthRates!BP141-DataGrowthRates!BO141)</f>
        <v>2.4916426153941629E-2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0</v>
      </c>
      <c r="BS141" s="145">
        <f>IF(OR(DataGrowthRates!BR141="",DataGrowthRates!BS141=""),"",DataGrowthRates!BS141-DataGrowthRates!BR141)</f>
        <v>0</v>
      </c>
      <c r="BT141" s="145">
        <f>IF(OR(DataGrowthRates!BS141="",DataGrowthRates!BT141=""),"",DataGrowthRates!BT141-DataGrowthRates!BS141)</f>
        <v>0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0</v>
      </c>
      <c r="BX141" s="145">
        <f>IF(OR(DataGrowthRates!BW141="",DataGrowthRates!BX141=""),"",DataGrowthRates!BX141-DataGrowthRates!BW141)</f>
        <v>0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0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0</v>
      </c>
      <c r="CC141" s="145">
        <f>IF(OR(DataGrowthRates!CB141="",DataGrowthRates!CC141=""),"",DataGrowthRates!CC141-DataGrowthRates!CB141)</f>
        <v>0</v>
      </c>
      <c r="CD141" s="145">
        <f>IF(OR(DataGrowthRates!CC141="",DataGrowthRates!CD141=""),"",DataGrowthRates!CD141-DataGrowthRates!CC141)</f>
        <v>0</v>
      </c>
      <c r="CE141" s="145">
        <f>IF(OR(DataGrowthRates!CD141="",DataGrowthRates!CE141=""),"",DataGrowthRates!CE141-DataGrowthRates!CD141)</f>
        <v>0</v>
      </c>
      <c r="CF141" s="145" t="str">
        <f>IF(OR(DataGrowthRates!CE141="",DataGrowthRates!CF141=""),"",DataGrowthRates!CF141-DataGrowthRates!CE141)</f>
        <v/>
      </c>
      <c r="CG141" s="145" t="str">
        <f>IF(OR(DataGrowthRates!CF141="",DataGrowthRates!CG141=""),"",DataGrowthRates!CG141-DataGrowthRates!CF141)</f>
        <v/>
      </c>
      <c r="CH141" s="145" t="str">
        <f>IF(OR(DataGrowthRates!CG141="",DataGrowthRates!CH141=""),"",DataGrowthRates!CH141-DataGrowthRates!CG141)</f>
        <v/>
      </c>
    </row>
    <row r="142" spans="1:86" x14ac:dyDescent="0.3">
      <c r="A142" s="5" t="s">
        <v>139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>
        <f>IF(OR(DataGrowthRates!AS142="",DataGrowthRates!AT142=""),"",DataGrowthRates!AT142-DataGrowthRates!AS142)</f>
        <v>-0.28581784143723432</v>
      </c>
      <c r="AU142" s="145">
        <f>IF(OR(DataGrowthRates!AT142="",DataGrowthRates!AU142=""),"",DataGrowthRates!AU142-DataGrowthRates!AT142)</f>
        <v>0.28725447976312957</v>
      </c>
      <c r="AV142" s="145">
        <f>IF(OR(DataGrowthRates!AU142="",DataGrowthRates!AV142=""),"",DataGrowthRates!AV142-DataGrowthRates!AU142)</f>
        <v>0</v>
      </c>
      <c r="AW142" s="145">
        <f>IF(OR(DataGrowthRates!AV142="",DataGrowthRates!AW142=""),"",DataGrowthRates!AW142-DataGrowthRates!AV142)</f>
        <v>0</v>
      </c>
      <c r="AX142" s="145">
        <f>IF(OR(DataGrowthRates!AW142="",DataGrowthRates!AX142=""),"",DataGrowthRates!AX142-DataGrowthRates!AW142)</f>
        <v>0</v>
      </c>
      <c r="AY142" s="145">
        <f>IF(OR(DataGrowthRates!AX142="",DataGrowthRates!AY142=""),"",DataGrowthRates!AY142-DataGrowthRates!AX142)</f>
        <v>-0.51467936025116678</v>
      </c>
      <c r="AZ142" s="145">
        <f>IF(OR(DataGrowthRates!AY142="",DataGrowthRates!AZ142=""),"",DataGrowthRates!AZ142-DataGrowthRates!AY142)</f>
        <v>0.25604156941813905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</v>
      </c>
      <c r="BC142" s="145">
        <f>IF(OR(DataGrowthRates!BB142="",DataGrowthRates!BC142=""),"",DataGrowthRates!BC142-DataGrowthRates!BB142)</f>
        <v>0.41710268574269982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-0.45412986246688547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0</v>
      </c>
      <c r="BK142" s="145">
        <f>IF(OR(DataGrowthRates!BJ142="",DataGrowthRates!BK142=""),"",DataGrowthRates!BK142-DataGrowthRates!BJ142)</f>
        <v>0</v>
      </c>
      <c r="BL142" s="145">
        <f>IF(OR(DataGrowthRates!BK142="",DataGrowthRates!BL142=""),"",DataGrowthRates!BL142-DataGrowthRates!BK142)</f>
        <v>0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2.3765832026743539E-2</v>
      </c>
      <c r="BO142" s="145">
        <f>IF(OR(DataGrowthRates!BN142="",DataGrowthRates!BO142=""),"",DataGrowthRates!BO142-DataGrowthRates!BN142)</f>
        <v>-0.50549244076419697</v>
      </c>
      <c r="BP142" s="145">
        <f>IF(OR(DataGrowthRates!BO142="",DataGrowthRates!BP142=""),"",DataGrowthRates!BP142-DataGrowthRates!BO142)</f>
        <v>1.3689162075653627E-2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0</v>
      </c>
      <c r="BS142" s="145">
        <f>IF(OR(DataGrowthRates!BR142="",DataGrowthRates!BS142=""),"",DataGrowthRates!BS142-DataGrowthRates!BR142)</f>
        <v>0</v>
      </c>
      <c r="BT142" s="145">
        <f>IF(OR(DataGrowthRates!BS142="",DataGrowthRates!BT142=""),"",DataGrowthRates!BT142-DataGrowthRates!BS142)</f>
        <v>0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0</v>
      </c>
      <c r="BX142" s="145">
        <f>IF(OR(DataGrowthRates!BW142="",DataGrowthRates!BX142=""),"",DataGrowthRates!BX142-DataGrowthRates!BW142)</f>
        <v>0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0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0</v>
      </c>
      <c r="CC142" s="145">
        <f>IF(OR(DataGrowthRates!CB142="",DataGrowthRates!CC142=""),"",DataGrowthRates!CC142-DataGrowthRates!CB142)</f>
        <v>0</v>
      </c>
      <c r="CD142" s="145">
        <f>IF(OR(DataGrowthRates!CC142="",DataGrowthRates!CD142=""),"",DataGrowthRates!CD142-DataGrowthRates!CC142)</f>
        <v>0</v>
      </c>
      <c r="CE142" s="145">
        <f>IF(OR(DataGrowthRates!CD142="",DataGrowthRates!CE142=""),"",DataGrowthRates!CE142-DataGrowthRates!CD142)</f>
        <v>0</v>
      </c>
      <c r="CF142" s="145" t="str">
        <f>IF(OR(DataGrowthRates!CE142="",DataGrowthRates!CF142=""),"",DataGrowthRates!CF142-DataGrowthRates!CE142)</f>
        <v/>
      </c>
      <c r="CG142" s="145" t="str">
        <f>IF(OR(DataGrowthRates!CF142="",DataGrowthRates!CG142=""),"",DataGrowthRates!CG142-DataGrowthRates!CF142)</f>
        <v/>
      </c>
      <c r="CH142" s="145" t="str">
        <f>IF(OR(DataGrowthRates!CG142="",DataGrowthRates!CH142=""),"",DataGrowthRates!CH142-DataGrowthRates!CG142)</f>
        <v/>
      </c>
    </row>
    <row r="143" spans="1:86" x14ac:dyDescent="0.3">
      <c r="A143" s="65" t="s">
        <v>140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153" t="str">
        <f>IF(OR(DataGrowthRates!AO143="",DataGrowthRates!AP143=""),"",DataGrowthRates!AP143-DataGrowthRates!AO143)</f>
        <v/>
      </c>
      <c r="AQ143" s="15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>
        <f>IF(OR(DataGrowthRates!AT143="",DataGrowthRates!AU143=""),"",DataGrowthRates!AU143-DataGrowthRates!AT143)</f>
        <v>-0.76575413188513153</v>
      </c>
      <c r="AV143" s="146">
        <f>IF(OR(DataGrowthRates!AU143="",DataGrowthRates!AV143=""),"",DataGrowthRates!AV143-DataGrowthRates!AU143)</f>
        <v>0</v>
      </c>
      <c r="AW143" s="146">
        <f>IF(OR(DataGrowthRates!AV143="",DataGrowthRates!AW143=""),"",DataGrowthRates!AW143-DataGrowthRates!AV143)</f>
        <v>0</v>
      </c>
      <c r="AX143" s="146">
        <f>IF(OR(DataGrowthRates!AW143="",DataGrowthRates!AX143=""),"",DataGrowthRates!AX143-DataGrowthRates!AW143)</f>
        <v>0</v>
      </c>
      <c r="AY143" s="146">
        <f>IF(OR(DataGrowthRates!AX143="",DataGrowthRates!AY143=""),"",DataGrowthRates!AY143-DataGrowthRates!AX143)</f>
        <v>0.70601819846183744</v>
      </c>
      <c r="AZ143" s="146">
        <f>IF(OR(DataGrowthRates!AY143="",DataGrowthRates!AZ143=""),"",DataGrowthRates!AZ143-DataGrowthRates!AY143)</f>
        <v>-0.40613855197583426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0</v>
      </c>
      <c r="BC143" s="146">
        <f>IF(OR(DataGrowthRates!BB143="",DataGrowthRates!BC143=""),"",DataGrowthRates!BC143-DataGrowthRates!BB143)</f>
        <v>0.97075324581271794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0.24210310965436932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0</v>
      </c>
      <c r="BK143" s="146">
        <f>IF(OR(DataGrowthRates!BJ143="",DataGrowthRates!BK143=""),"",DataGrowthRates!BK143-DataGrowthRates!BJ143)</f>
        <v>0</v>
      </c>
      <c r="BL143" s="146">
        <f>IF(OR(DataGrowthRates!BK143="",DataGrowthRates!BL143=""),"",DataGrowthRates!BL143-DataGrowthRates!BK143)</f>
        <v>0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-2.8527383717220189E-2</v>
      </c>
      <c r="BO143" s="146">
        <f>IF(OR(DataGrowthRates!BN143="",DataGrowthRates!BO143=""),"",DataGrowthRates!BO143-DataGrowthRates!BN143)</f>
        <v>-0.89965531858250003</v>
      </c>
      <c r="BP143" s="146">
        <f>IF(OR(DataGrowthRates!BO143="",DataGrowthRates!BP143=""),"",DataGrowthRates!BP143-DataGrowthRates!BO143)</f>
        <v>4.0567989815786021E-2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0</v>
      </c>
      <c r="BS143" s="146">
        <f>IF(OR(DataGrowthRates!BR143="",DataGrowthRates!BS143=""),"",DataGrowthRates!BS143-DataGrowthRates!BR143)</f>
        <v>0</v>
      </c>
      <c r="BT143" s="146">
        <f>IF(OR(DataGrowthRates!BS143="",DataGrowthRates!BT143=""),"",DataGrowthRates!BT143-DataGrowthRates!BS143)</f>
        <v>0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0</v>
      </c>
      <c r="BX143" s="146">
        <f>IF(OR(DataGrowthRates!BW143="",DataGrowthRates!BX143=""),"",DataGrowthRates!BX143-DataGrowthRates!BW143)</f>
        <v>0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0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0</v>
      </c>
      <c r="CC143" s="146">
        <f>IF(OR(DataGrowthRates!CB143="",DataGrowthRates!CC143=""),"",DataGrowthRates!CC143-DataGrowthRates!CB143)</f>
        <v>0</v>
      </c>
      <c r="CD143" s="146">
        <f>IF(OR(DataGrowthRates!CC143="",DataGrowthRates!CD143=""),"",DataGrowthRates!CD143-DataGrowthRates!CC143)</f>
        <v>0</v>
      </c>
      <c r="CE143" s="146">
        <f>IF(OR(DataGrowthRates!CD143="",DataGrowthRates!CE143=""),"",DataGrowthRates!CE143-DataGrowthRates!CD143)</f>
        <v>0</v>
      </c>
      <c r="CF143" s="146" t="str">
        <f>IF(OR(DataGrowthRates!CE143="",DataGrowthRates!CF143=""),"",DataGrowthRates!CF143-DataGrowthRates!CE143)</f>
        <v/>
      </c>
      <c r="CG143" s="146" t="str">
        <f>IF(OR(DataGrowthRates!CF143="",DataGrowthRates!CG143=""),"",DataGrowthRates!CG143-DataGrowthRates!CF143)</f>
        <v/>
      </c>
      <c r="CH143" s="146" t="str">
        <f>IF(OR(DataGrowthRates!CG143="",DataGrowthRates!CH143=""),"",DataGrowthRates!CH143-DataGrowthRates!CG143)</f>
        <v/>
      </c>
    </row>
    <row r="144" spans="1:86" x14ac:dyDescent="0.3">
      <c r="A144" s="66" t="s">
        <v>137</v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44" t="str">
        <f>IF(OR(DataGrowthRates!AQ144="",DataGrowthRates!AR144=""),"",DataGrowthRates!AR144-DataGrowthRates!AQ144)</f>
        <v/>
      </c>
      <c r="AS144" s="144" t="str">
        <f>IF(OR(DataGrowthRates!AR144="",DataGrowthRates!AS144=""),"",DataGrowthRates!AS144-DataGrowthRates!AR144)</f>
        <v/>
      </c>
      <c r="AT144" s="144" t="str">
        <f>IF(OR(DataGrowthRates!AS144="",DataGrowthRates!AT144=""),"",DataGrowthRates!AT144-DataGrowthRates!AS144)</f>
        <v/>
      </c>
      <c r="AU144" s="144" t="str">
        <f>IF(OR(DataGrowthRates!AT144="",DataGrowthRates!AU144=""),"",DataGrowthRates!AU144-DataGrowthRates!AT144)</f>
        <v/>
      </c>
      <c r="AV144" s="144">
        <f>IF(OR(DataGrowthRates!AU144="",DataGrowthRates!AV144=""),"",DataGrowthRates!AV144-DataGrowthRates!AU144)</f>
        <v>0.1108223911459385</v>
      </c>
      <c r="AW144" s="144">
        <f>IF(OR(DataGrowthRates!AV144="",DataGrowthRates!AW144=""),"",DataGrowthRates!AW144-DataGrowthRates!AV144)</f>
        <v>-2.1154277315097225E-2</v>
      </c>
      <c r="AX144" s="144">
        <f>IF(OR(DataGrowthRates!AW144="",DataGrowthRates!AX144=""),"",DataGrowthRates!AX144-DataGrowthRates!AW144)</f>
        <v>-0.49206338532532445</v>
      </c>
      <c r="AY144" s="144">
        <f>IF(OR(DataGrowthRates!AX144="",DataGrowthRates!AY144=""),"",DataGrowthRates!AY144-DataGrowthRates!AX144)</f>
        <v>0.68165312577967985</v>
      </c>
      <c r="AZ144" s="144">
        <f>IF(OR(DataGrowthRates!AY144="",DataGrowthRates!AZ144=""),"",DataGrowthRates!AZ144-DataGrowthRates!AY144)</f>
        <v>0</v>
      </c>
      <c r="BA144" s="144">
        <f>IF(OR(DataGrowthRates!AZ144="",DataGrowthRates!BA144=""),"",DataGrowthRates!BA144-DataGrowthRates!AZ144)</f>
        <v>0</v>
      </c>
      <c r="BB144" s="144">
        <f>IF(OR(DataGrowthRates!BA144="",DataGrowthRates!BB144=""),"",DataGrowthRates!BB144-DataGrowthRates!BA144)</f>
        <v>6.1516359031861256E-3</v>
      </c>
      <c r="BC144" s="144">
        <f>IF(OR(DataGrowthRates!BB144="",DataGrowthRates!BC144=""),"",DataGrowthRates!BC144-DataGrowthRates!BB144)</f>
        <v>0.23787337921924845</v>
      </c>
      <c r="BD144" s="144">
        <f>IF(OR(DataGrowthRates!BC144="",DataGrowthRates!BD144=""),"",DataGrowthRates!BD144-DataGrowthRates!BC144)</f>
        <v>0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0</v>
      </c>
      <c r="BG144" s="144">
        <f>IF(OR(DataGrowthRates!BF144="",DataGrowthRates!BG144=""),"",DataGrowthRates!BG144-DataGrowthRates!BF144)</f>
        <v>-0.59296703106894721</v>
      </c>
      <c r="BH144" s="144">
        <f>IF(OR(DataGrowthRates!BG144="",DataGrowthRates!BH144=""),"",DataGrowthRates!BH144-DataGrowthRates!BG144)</f>
        <v>0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0</v>
      </c>
      <c r="BK144" s="144">
        <f>IF(OR(DataGrowthRates!BJ144="",DataGrowthRates!BK144=""),"",DataGrowthRates!BK144-DataGrowthRates!BJ144)</f>
        <v>-0.24863612846118333</v>
      </c>
      <c r="BL144" s="144">
        <f>IF(OR(DataGrowthRates!BK144="",DataGrowthRates!BL144=""),"",DataGrowthRates!BL144-DataGrowthRates!BK144)</f>
        <v>0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4.1063811903281788E-2</v>
      </c>
      <c r="BO144" s="144">
        <f>IF(OR(DataGrowthRates!BN144="",DataGrowthRates!BO144=""),"",DataGrowthRates!BO144-DataGrowthRates!BN144)</f>
        <v>0.25723361407342704</v>
      </c>
      <c r="BP144" s="144">
        <f>IF(OR(DataGrowthRates!BO144="",DataGrowthRates!BP144=""),"",DataGrowthRates!BP144-DataGrowthRates!BO144)</f>
        <v>-7.8629187795902666E-2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0</v>
      </c>
      <c r="BS144" s="144">
        <f>IF(OR(DataGrowthRates!BR144="",DataGrowthRates!BS144=""),"",DataGrowthRates!BS144-DataGrowthRates!BR144)</f>
        <v>0</v>
      </c>
      <c r="BT144" s="144">
        <f>IF(OR(DataGrowthRates!BS144="",DataGrowthRates!BT144=""),"",DataGrowthRates!BT144-DataGrowthRates!BS144)</f>
        <v>0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0.38629975418026774</v>
      </c>
      <c r="BX144" s="144">
        <f>IF(OR(DataGrowthRates!BW144="",DataGrowthRates!BX144=""),"",DataGrowthRates!BX144-DataGrowthRates!BW144)</f>
        <v>-9.5541401273843363E-2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0</v>
      </c>
      <c r="CC144" s="144">
        <f>IF(OR(DataGrowthRates!CB144="",DataGrowthRates!CC144=""),"",DataGrowthRates!CC144-DataGrowthRates!CB144)</f>
        <v>0</v>
      </c>
      <c r="CD144" s="144">
        <f>IF(OR(DataGrowthRates!CC144="",DataGrowthRates!CD144=""),"",DataGrowthRates!CD144-DataGrowthRates!CC144)</f>
        <v>0</v>
      </c>
      <c r="CE144" s="144">
        <f>IF(OR(DataGrowthRates!CD144="",DataGrowthRates!CE144=""),"",DataGrowthRates!CE144-DataGrowthRates!CD144)</f>
        <v>0</v>
      </c>
      <c r="CF144" s="144" t="str">
        <f>IF(OR(DataGrowthRates!CE144="",DataGrowthRates!CF144=""),"",DataGrowthRates!CF144-DataGrowthRates!CE144)</f>
        <v/>
      </c>
      <c r="CG144" s="144" t="str">
        <f>IF(OR(DataGrowthRates!CF144="",DataGrowthRates!CG144=""),"",DataGrowthRates!CG144-DataGrowthRates!CF144)</f>
        <v/>
      </c>
      <c r="CH144" s="144" t="str">
        <f>IF(OR(DataGrowthRates!CG144="",DataGrowthRates!CH144=""),"",DataGrowthRates!CH144-DataGrowthRates!CG144)</f>
        <v/>
      </c>
    </row>
    <row r="145" spans="1:86" x14ac:dyDescent="0.3">
      <c r="A145" s="5" t="s">
        <v>141</v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45" t="str">
        <f>IF(OR(DataGrowthRates!AQ145="",DataGrowthRates!AR145=""),"",DataGrowthRates!AR145-DataGrowthRates!AQ145)</f>
        <v/>
      </c>
      <c r="AS145" s="145" t="str">
        <f>IF(OR(DataGrowthRates!AR145="",DataGrowthRates!AS145=""),"",DataGrowthRates!AS145-DataGrowthRates!AR145)</f>
        <v/>
      </c>
      <c r="AT145" s="145" t="str">
        <f>IF(OR(DataGrowthRates!AS145="",DataGrowthRates!AT145=""),"",DataGrowthRates!AT145-DataGrowthRates!AS145)</f>
        <v/>
      </c>
      <c r="AU145" s="145" t="str">
        <f>IF(OR(DataGrowthRates!AT145="",DataGrowthRates!AU145=""),"",DataGrowthRates!AU145-DataGrowthRates!AT145)</f>
        <v/>
      </c>
      <c r="AV145" s="145" t="str">
        <f>IF(OR(DataGrowthRates!AU145="",DataGrowthRates!AV145=""),"",DataGrowthRates!AV145-DataGrowthRates!AU145)</f>
        <v/>
      </c>
      <c r="AW145" s="145">
        <f>IF(OR(DataGrowthRates!AV145="",DataGrowthRates!AW145=""),"",DataGrowthRates!AW145-DataGrowthRates!AV145)</f>
        <v>-0.22935672425448583</v>
      </c>
      <c r="AX145" s="145">
        <f>IF(OR(DataGrowthRates!AW145="",DataGrowthRates!AX145=""),"",DataGrowthRates!AX145-DataGrowthRates!AW145)</f>
        <v>-0.50993749748276018</v>
      </c>
      <c r="AY145" s="145">
        <f>IF(OR(DataGrowthRates!AX145="",DataGrowthRates!AY145=""),"",DataGrowthRates!AY145-DataGrowthRates!AX145)</f>
        <v>-0.13445783849851889</v>
      </c>
      <c r="AZ145" s="145">
        <f>IF(OR(DataGrowthRates!AY145="",DataGrowthRates!AZ145=""),"",DataGrowthRates!AZ145-DataGrowthRates!AY145)</f>
        <v>0</v>
      </c>
      <c r="BA145" s="145">
        <f>IF(OR(DataGrowthRates!AZ145="",DataGrowthRates!BA145=""),"",DataGrowthRates!BA145-DataGrowthRates!AZ145)</f>
        <v>0</v>
      </c>
      <c r="BB145" s="145">
        <f>IF(OR(DataGrowthRates!BA145="",DataGrowthRates!BB145=""),"",DataGrowthRates!BB145-DataGrowthRates!BA145)</f>
        <v>0.79030952466243587</v>
      </c>
      <c r="BC145" s="145">
        <f>IF(OR(DataGrowthRates!BB145="",DataGrowthRates!BC145=""),"",DataGrowthRates!BC145-DataGrowthRates!BB145)</f>
        <v>4.5574251635471352E-2</v>
      </c>
      <c r="BD145" s="145">
        <f>IF(OR(DataGrowthRates!BC145="",DataGrowthRates!BD145=""),"",DataGrowthRates!BD145-DataGrowthRates!BC145)</f>
        <v>0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0</v>
      </c>
      <c r="BG145" s="145">
        <f>IF(OR(DataGrowthRates!BF145="",DataGrowthRates!BG145=""),"",DataGrowthRates!BG145-DataGrowthRates!BF145)</f>
        <v>3.0906850682996367E-2</v>
      </c>
      <c r="BH145" s="145">
        <f>IF(OR(DataGrowthRates!BG145="",DataGrowthRates!BH145=""),"",DataGrowthRates!BH145-DataGrowthRates!BG145)</f>
        <v>0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0</v>
      </c>
      <c r="BK145" s="145">
        <f>IF(OR(DataGrowthRates!BJ145="",DataGrowthRates!BK145=""),"",DataGrowthRates!BK145-DataGrowthRates!BJ145)</f>
        <v>0.51222767107411604</v>
      </c>
      <c r="BL145" s="145">
        <f>IF(OR(DataGrowthRates!BK145="",DataGrowthRates!BL145=""),"",DataGrowthRates!BL145-DataGrowthRates!BK145)</f>
        <v>0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-4.525545521233143E-2</v>
      </c>
      <c r="BO145" s="145">
        <f>IF(OR(DataGrowthRates!BN145="",DataGrowthRates!BO145=""),"",DataGrowthRates!BO145-DataGrowthRates!BN145)</f>
        <v>-2.0721171768438129E-2</v>
      </c>
      <c r="BP145" s="145">
        <f>IF(OR(DataGrowthRates!BO145="",DataGrowthRates!BP145=""),"",DataGrowthRates!BP145-DataGrowthRates!BO145)</f>
        <v>-5.9708081220217757E-3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0</v>
      </c>
      <c r="BS145" s="145">
        <f>IF(OR(DataGrowthRates!BR145="",DataGrowthRates!BS145=""),"",DataGrowthRates!BS145-DataGrowthRates!BR145)</f>
        <v>0</v>
      </c>
      <c r="BT145" s="145">
        <f>IF(OR(DataGrowthRates!BS145="",DataGrowthRates!BT145=""),"",DataGrowthRates!BT145-DataGrowthRates!BS145)</f>
        <v>0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-9.4726870855703194E-2</v>
      </c>
      <c r="BX145" s="145">
        <f>IF(OR(DataGrowthRates!BW145="",DataGrowthRates!BX145=""),"",DataGrowthRates!BX145-DataGrowthRates!BW145)</f>
        <v>9.4726870855703194E-2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0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0</v>
      </c>
      <c r="CC145" s="145">
        <f>IF(OR(DataGrowthRates!CB145="",DataGrowthRates!CC145=""),"",DataGrowthRates!CC145-DataGrowthRates!CB145)</f>
        <v>0</v>
      </c>
      <c r="CD145" s="145">
        <f>IF(OR(DataGrowthRates!CC145="",DataGrowthRates!CD145=""),"",DataGrowthRates!CD145-DataGrowthRates!CC145)</f>
        <v>0</v>
      </c>
      <c r="CE145" s="145">
        <f>IF(OR(DataGrowthRates!CD145="",DataGrowthRates!CE145=""),"",DataGrowthRates!CE145-DataGrowthRates!CD145)</f>
        <v>0</v>
      </c>
      <c r="CF145" s="145" t="str">
        <f>IF(OR(DataGrowthRates!CE145="",DataGrowthRates!CF145=""),"",DataGrowthRates!CF145-DataGrowthRates!CE145)</f>
        <v/>
      </c>
      <c r="CG145" s="145" t="str">
        <f>IF(OR(DataGrowthRates!CF145="",DataGrowthRates!CG145=""),"",DataGrowthRates!CG145-DataGrowthRates!CF145)</f>
        <v/>
      </c>
      <c r="CH145" s="145" t="str">
        <f>IF(OR(DataGrowthRates!CG145="",DataGrowthRates!CH145=""),"",DataGrowthRates!CH145-DataGrowthRates!CG145)</f>
        <v/>
      </c>
    </row>
    <row r="146" spans="1:86" x14ac:dyDescent="0.3">
      <c r="A146" s="5" t="s">
        <v>142</v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45" t="str">
        <f>IF(OR(DataGrowthRates!AQ146="",DataGrowthRates!AR146=""),"",DataGrowthRates!AR146-DataGrowthRates!AQ146)</f>
        <v/>
      </c>
      <c r="AS146" s="145" t="str">
        <f>IF(OR(DataGrowthRates!AR146="",DataGrowthRates!AS146=""),"",DataGrowthRates!AS146-DataGrowthRates!AR146)</f>
        <v/>
      </c>
      <c r="AT146" s="145" t="str">
        <f>IF(OR(DataGrowthRates!AS146="",DataGrowthRates!AT146=""),"",DataGrowthRates!AT146-DataGrowthRates!AS146)</f>
        <v/>
      </c>
      <c r="AU146" s="145" t="str">
        <f>IF(OR(DataGrowthRates!AT146="",DataGrowthRates!AU146=""),"",DataGrowthRates!AU146-DataGrowthRates!AT146)</f>
        <v/>
      </c>
      <c r="AV146" s="145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45">
        <f>IF(OR(DataGrowthRates!AW146="",DataGrowthRates!AX146=""),"",DataGrowthRates!AX146-DataGrowthRates!AW146)</f>
        <v>-0.1137943450485901</v>
      </c>
      <c r="AY146" s="145">
        <f>IF(OR(DataGrowthRates!AX146="",DataGrowthRates!AY146=""),"",DataGrowthRates!AY146-DataGrowthRates!AX146)</f>
        <v>0.20560085201698275</v>
      </c>
      <c r="AZ146" s="145">
        <f>IF(OR(DataGrowthRates!AY146="",DataGrowthRates!AZ146=""),"",DataGrowthRates!AZ146-DataGrowthRates!AY146)</f>
        <v>0</v>
      </c>
      <c r="BA146" s="145">
        <f>IF(OR(DataGrowthRates!AZ146="",DataGrowthRates!BA146=""),"",DataGrowthRates!BA146-DataGrowthRates!AZ146)</f>
        <v>0</v>
      </c>
      <c r="BB146" s="145">
        <f>IF(OR(DataGrowthRates!BA146="",DataGrowthRates!BB146=""),"",DataGrowthRates!BB146-DataGrowthRates!BA146)</f>
        <v>0.89145140758657782</v>
      </c>
      <c r="BC146" s="145">
        <f>IF(OR(DataGrowthRates!BB146="",DataGrowthRates!BC146=""),"",DataGrowthRates!BC146-DataGrowthRates!BB146)</f>
        <v>-0.15749559528213375</v>
      </c>
      <c r="BD146" s="145">
        <f>IF(OR(DataGrowthRates!BC146="",DataGrowthRates!BD146=""),"",DataGrowthRates!BD146-DataGrowthRates!BC146)</f>
        <v>0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0</v>
      </c>
      <c r="BG146" s="145">
        <f>IF(OR(DataGrowthRates!BF146="",DataGrowthRates!BG146=""),"",DataGrowthRates!BG146-DataGrowthRates!BF146)</f>
        <v>0.20041317131793512</v>
      </c>
      <c r="BH146" s="145">
        <f>IF(OR(DataGrowthRates!BG146="",DataGrowthRates!BH146=""),"",DataGrowthRates!BH146-DataGrowthRates!BG146)</f>
        <v>0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0</v>
      </c>
      <c r="BK146" s="145">
        <f>IF(OR(DataGrowthRates!BJ146="",DataGrowthRates!BK146=""),"",DataGrowthRates!BK146-DataGrowthRates!BJ146)</f>
        <v>1.0267398287529836</v>
      </c>
      <c r="BL146" s="145">
        <f>IF(OR(DataGrowthRates!BK146="",DataGrowthRates!BL146=""),"",DataGrowthRates!BL146-DataGrowthRates!BK146)</f>
        <v>0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-5.8092928342585282E-2</v>
      </c>
      <c r="BO146" s="145">
        <f>IF(OR(DataGrowthRates!BN146="",DataGrowthRates!BO146=""),"",DataGrowthRates!BO146-DataGrowthRates!BN146)</f>
        <v>3.322218706649771E-2</v>
      </c>
      <c r="BP146" s="145">
        <f>IF(OR(DataGrowthRates!BO146="",DataGrowthRates!BP146=""),"",DataGrowthRates!BP146-DataGrowthRates!BO146)</f>
        <v>1.1123062631398284E-2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0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0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-0.33185840707965752</v>
      </c>
      <c r="BX146" s="145">
        <f>IF(OR(DataGrowthRates!BW146="",DataGrowthRates!BX146=""),"",DataGrowthRates!BX146-DataGrowthRates!BW146)</f>
        <v>0.11061946902655251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0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</v>
      </c>
      <c r="CC146" s="145">
        <f>IF(OR(DataGrowthRates!CB146="",DataGrowthRates!CC146=""),"",DataGrowthRates!CC146-DataGrowthRates!CB146)</f>
        <v>0</v>
      </c>
      <c r="CD146" s="145">
        <f>IF(OR(DataGrowthRates!CC146="",DataGrowthRates!CD146=""),"",DataGrowthRates!CD146-DataGrowthRates!CC146)</f>
        <v>0</v>
      </c>
      <c r="CE146" s="145">
        <f>IF(OR(DataGrowthRates!CD146="",DataGrowthRates!CE146=""),"",DataGrowthRates!CE146-DataGrowthRates!CD146)</f>
        <v>0</v>
      </c>
      <c r="CF146" s="145" t="str">
        <f>IF(OR(DataGrowthRates!CE146="",DataGrowthRates!CF146=""),"",DataGrowthRates!CF146-DataGrowthRates!CE146)</f>
        <v/>
      </c>
      <c r="CG146" s="145" t="str">
        <f>IF(OR(DataGrowthRates!CF146="",DataGrowthRates!CG146=""),"",DataGrowthRates!CG146-DataGrowthRates!CF146)</f>
        <v/>
      </c>
      <c r="CH146" s="145" t="str">
        <f>IF(OR(DataGrowthRates!CG146="",DataGrowthRates!CH146=""),"",DataGrowthRates!CH146-DataGrowthRates!CG146)</f>
        <v/>
      </c>
    </row>
    <row r="147" spans="1:86" x14ac:dyDescent="0.3">
      <c r="A147" s="65" t="s">
        <v>143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153" t="str">
        <f>IF(OR(DataGrowthRates!AO147="",DataGrowthRates!AP147=""),"",DataGrowthRates!AP147-DataGrowthRates!AO147)</f>
        <v/>
      </c>
      <c r="AQ147" s="153" t="str">
        <f>IF(OR(DataGrowthRates!AP147="",DataGrowthRates!AQ147=""),"",DataGrowthRates!AQ147-DataGrowthRates!AP147)</f>
        <v/>
      </c>
      <c r="AR147" s="146" t="str">
        <f>IF(OR(DataGrowthRates!AQ147="",DataGrowthRates!AR147=""),"",DataGrowthRates!AR147-DataGrowthRates!AQ147)</f>
        <v/>
      </c>
      <c r="AS147" s="146" t="str">
        <f>IF(OR(DataGrowthRates!AR147="",DataGrowthRates!AS147=""),"",DataGrowthRates!AS147-DataGrowthRates!AR147)</f>
        <v/>
      </c>
      <c r="AT147" s="146" t="str">
        <f>IF(OR(DataGrowthRates!AS147="",DataGrowthRates!AT147=""),"",DataGrowthRates!AT147-DataGrowthRates!AS147)</f>
        <v/>
      </c>
      <c r="AU147" s="146" t="str">
        <f>IF(OR(DataGrowthRates!AT147="",DataGrowthRates!AU147=""),"",DataGrowthRates!AU147-DataGrowthRates!AT147)</f>
        <v/>
      </c>
      <c r="AV147" s="146" t="str">
        <f>IF(OR(DataGrowthRates!AU147="",DataGrowthRates!AV147=""),"",DataGrowthRates!AV147-DataGrowthRates!AU147)</f>
        <v/>
      </c>
      <c r="AW147" s="153" t="str">
        <f>IF(OR(DataGrowthRates!AV147="",DataGrowthRates!AW147=""),"",DataGrowthRates!AW147-DataGrowthRates!AV147)</f>
        <v/>
      </c>
      <c r="AX147" s="146" t="str">
        <f>IF(OR(DataGrowthRates!AW147="",DataGrowthRates!AX147=""),"",DataGrowthRates!AX147-DataGrowthRates!AW147)</f>
        <v/>
      </c>
      <c r="AY147" s="146">
        <f>IF(OR(DataGrowthRates!AX147="",DataGrowthRates!AY147=""),"",DataGrowthRates!AY147-DataGrowthRates!AX147)</f>
        <v>-0.67740555196060193</v>
      </c>
      <c r="AZ147" s="146">
        <f>IF(OR(DataGrowthRates!AY147="",DataGrowthRates!AZ147=""),"",DataGrowthRates!AZ147-DataGrowthRates!AY147)</f>
        <v>0</v>
      </c>
      <c r="BA147" s="146">
        <f>IF(OR(DataGrowthRates!AZ147="",DataGrowthRates!BA147=""),"",DataGrowthRates!BA147-DataGrowthRates!AZ147)</f>
        <v>0</v>
      </c>
      <c r="BB147" s="146">
        <f>IF(OR(DataGrowthRates!BA147="",DataGrowthRates!BB147=""),"",DataGrowthRates!BB147-DataGrowthRates!BA147)</f>
        <v>-1.2348917627652827</v>
      </c>
      <c r="BC147" s="146">
        <f>IF(OR(DataGrowthRates!BB147="",DataGrowthRates!BC147=""),"",DataGrowthRates!BC147-DataGrowthRates!BB147)</f>
        <v>0.50785895424512084</v>
      </c>
      <c r="BD147" s="146">
        <f>IF(OR(DataGrowthRates!BC147="",DataGrowthRates!BD147=""),"",DataGrowthRates!BD147-DataGrowthRates!BC147)</f>
        <v>0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</v>
      </c>
      <c r="BG147" s="146">
        <f>IF(OR(DataGrowthRates!BF147="",DataGrowthRates!BG147=""),"",DataGrowthRates!BG147-DataGrowthRates!BF147)</f>
        <v>-0.50206945820453974</v>
      </c>
      <c r="BH147" s="146">
        <f>IF(OR(DataGrowthRates!BG147="",DataGrowthRates!BH147=""),"",DataGrowthRates!BH147-DataGrowthRates!BG147)</f>
        <v>0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0</v>
      </c>
      <c r="BK147" s="146">
        <f>IF(OR(DataGrowthRates!BJ147="",DataGrowthRates!BK147=""),"",DataGrowthRates!BK147-DataGrowthRates!BJ147)</f>
        <v>-0.22536215717366082</v>
      </c>
      <c r="BL147" s="146">
        <f>IF(OR(DataGrowthRates!BK147="",DataGrowthRates!BL147=""),"",DataGrowthRates!BL147-DataGrowthRates!BK147)</f>
        <v>0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-8.6503682905788803E-2</v>
      </c>
      <c r="BO147" s="146">
        <f>IF(OR(DataGrowthRates!BN147="",DataGrowthRates!BO147=""),"",DataGrowthRates!BO147-DataGrowthRates!BN147)</f>
        <v>-0.13173742848537895</v>
      </c>
      <c r="BP147" s="146">
        <f>IF(OR(DataGrowthRates!BO147="",DataGrowthRates!BP147=""),"",DataGrowthRates!BP147-DataGrowthRates!BO147)</f>
        <v>-0.10292772186642551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0</v>
      </c>
      <c r="BS147" s="146">
        <f>IF(OR(DataGrowthRates!BR147="",DataGrowthRates!BS147=""),"",DataGrowthRates!BS147-DataGrowthRates!BR147)</f>
        <v>0</v>
      </c>
      <c r="BT147" s="146">
        <f>IF(OR(DataGrowthRates!BS147="",DataGrowthRates!BT147=""),"",DataGrowthRates!BT147-DataGrowthRates!BS147)</f>
        <v>0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-9.149130832571295E-2</v>
      </c>
      <c r="BX147" s="146">
        <f>IF(OR(DataGrowthRates!BW147="",DataGrowthRates!BX147=""),"",DataGrowthRates!BX147-DataGrowthRates!BW147)</f>
        <v>0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0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0</v>
      </c>
      <c r="CC147" s="146">
        <f>IF(OR(DataGrowthRates!CB147="",DataGrowthRates!CC147=""),"",DataGrowthRates!CC147-DataGrowthRates!CB147)</f>
        <v>0</v>
      </c>
      <c r="CD147" s="146">
        <f>IF(OR(DataGrowthRates!CC147="",DataGrowthRates!CD147=""),"",DataGrowthRates!CD147-DataGrowthRates!CC147)</f>
        <v>0</v>
      </c>
      <c r="CE147" s="146">
        <f>IF(OR(DataGrowthRates!CD147="",DataGrowthRates!CE147=""),"",DataGrowthRates!CE147-DataGrowthRates!CD147)</f>
        <v>0</v>
      </c>
      <c r="CF147" s="146" t="str">
        <f>IF(OR(DataGrowthRates!CE147="",DataGrowthRates!CF147=""),"",DataGrowthRates!CF147-DataGrowthRates!CE147)</f>
        <v/>
      </c>
      <c r="CG147" s="146" t="str">
        <f>IF(OR(DataGrowthRates!CF147="",DataGrowthRates!CG147=""),"",DataGrowthRates!CG147-DataGrowthRates!CF147)</f>
        <v/>
      </c>
      <c r="CH147" s="146" t="str">
        <f>IF(OR(DataGrowthRates!CG147="",DataGrowthRates!CH147=""),"",DataGrowthRates!CH147-DataGrowthRates!CG147)</f>
        <v/>
      </c>
    </row>
    <row r="148" spans="1:86" x14ac:dyDescent="0.3">
      <c r="A148" s="66" t="s">
        <v>145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>
        <f>IF(OR(DataGrowthRates!AY148="",DataGrowthRates!AZ148=""),"",DataGrowthRates!AZ148-DataGrowthRates!AY148)</f>
        <v>0.1805505691139489</v>
      </c>
      <c r="BA148" s="144">
        <f>IF(OR(DataGrowthRates!AZ148="",DataGrowthRates!BA148=""),"",DataGrowthRates!BA148-DataGrowthRates!AZ148)</f>
        <v>0.48507355515718897</v>
      </c>
      <c r="BB148" s="144">
        <f>IF(OR(DataGrowthRates!BA148="",DataGrowthRates!BB148=""),"",DataGrowthRates!BB148-DataGrowthRates!BA148)</f>
        <v>-0.30702726021356452</v>
      </c>
      <c r="BC148" s="144">
        <f>IF(OR(DataGrowthRates!BB148="",DataGrowthRates!BC148=""),"",DataGrowthRates!BC148-DataGrowthRates!BB148)</f>
        <v>0.51651954703678671</v>
      </c>
      <c r="BD148" s="144">
        <f>IF(OR(DataGrowthRates!BC148="",DataGrowthRates!BD148=""),"",DataGrowthRates!BD148-DataGrowthRates!BC148)</f>
        <v>-2.1512861628261493E-2</v>
      </c>
      <c r="BE148" s="144">
        <f>IF(OR(DataGrowthRates!BD148="",DataGrowthRates!BE148=""),"",DataGrowthRates!BE148-DataGrowthRates!BD148)</f>
        <v>0</v>
      </c>
      <c r="BF148" s="144">
        <f>IF(OR(DataGrowthRates!BE148="",DataGrowthRates!BF148=""),"",DataGrowthRates!BF148-DataGrowthRates!BE148)</f>
        <v>-1.6553275016126801E-3</v>
      </c>
      <c r="BG148" s="144">
        <f>IF(OR(DataGrowthRates!BF148="",DataGrowthRates!BG148=""),"",DataGrowthRates!BG148-DataGrowthRates!BF148)</f>
        <v>-0.98442462046921841</v>
      </c>
      <c r="BH148" s="144">
        <f>IF(OR(DataGrowthRates!BG148="",DataGrowthRates!BH148=""),"",DataGrowthRates!BH148-DataGrowthRates!BG148)</f>
        <v>0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0</v>
      </c>
      <c r="BK148" s="144">
        <f>IF(OR(DataGrowthRates!BJ148="",DataGrowthRates!BK148=""),"",DataGrowthRates!BK148-DataGrowthRates!BJ148)</f>
        <v>-0.18585639735787565</v>
      </c>
      <c r="BL148" s="144">
        <f>IF(OR(DataGrowthRates!BK148="",DataGrowthRates!BL148=""),"",DataGrowthRates!BL148-DataGrowthRates!BK148)</f>
        <v>0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8.314043534970228E-2</v>
      </c>
      <c r="BO148" s="144">
        <f>IF(OR(DataGrowthRates!BN148="",DataGrowthRates!BO148=""),"",DataGrowthRates!BO148-DataGrowthRates!BN148)</f>
        <v>0.17805795721045403</v>
      </c>
      <c r="BP148" s="144">
        <f>IF(OR(DataGrowthRates!BO148="",DataGrowthRates!BP148=""),"",DataGrowthRates!BP148-DataGrowthRates!BO148)</f>
        <v>-5.5550278276952914E-4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0</v>
      </c>
      <c r="BS148" s="144">
        <f>IF(OR(DataGrowthRates!BR148="",DataGrowthRates!BS148=""),"",DataGrowthRates!BS148-DataGrowthRates!BR148)</f>
        <v>0</v>
      </c>
      <c r="BT148" s="144">
        <f>IF(OR(DataGrowthRates!BS148="",DataGrowthRates!BT148=""),"",DataGrowthRates!BT148-DataGrowthRates!BS148)</f>
        <v>0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0.36529741353402767</v>
      </c>
      <c r="BX148" s="144">
        <f>IF(OR(DataGrowthRates!BW148="",DataGrowthRates!BX148=""),"",DataGrowthRates!BX148-DataGrowthRates!BW148)</f>
        <v>9.1546400915424098E-2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0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0</v>
      </c>
      <c r="CC148" s="144">
        <f>IF(OR(DataGrowthRates!CB148="",DataGrowthRates!CC148=""),"",DataGrowthRates!CC148-DataGrowthRates!CB148)</f>
        <v>0</v>
      </c>
      <c r="CD148" s="144">
        <f>IF(OR(DataGrowthRates!CC148="",DataGrowthRates!CD148=""),"",DataGrowthRates!CD148-DataGrowthRates!CC148)</f>
        <v>0</v>
      </c>
      <c r="CE148" s="144">
        <f>IF(OR(DataGrowthRates!CD148="",DataGrowthRates!CE148=""),"",DataGrowthRates!CE148-DataGrowthRates!CD148)</f>
        <v>0</v>
      </c>
      <c r="CF148" s="144" t="str">
        <f>IF(OR(DataGrowthRates!CE148="",DataGrowthRates!CF148=""),"",DataGrowthRates!CF148-DataGrowthRates!CE148)</f>
        <v/>
      </c>
      <c r="CG148" s="144" t="str">
        <f>IF(OR(DataGrowthRates!CF148="",DataGrowthRates!CG148=""),"",DataGrowthRates!CG148-DataGrowthRates!CF148)</f>
        <v/>
      </c>
      <c r="CH148" s="144" t="str">
        <f>IF(OR(DataGrowthRates!CG148="",DataGrowthRates!CH148=""),"",DataGrowthRates!CH148-DataGrowthRates!CG148)</f>
        <v/>
      </c>
    </row>
    <row r="149" spans="1:86" x14ac:dyDescent="0.3">
      <c r="A149" s="5" t="s">
        <v>146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>
        <f>IF(OR(DataGrowthRates!AZ149="",DataGrowthRates!BA149=""),"",DataGrowthRates!BA149-DataGrowthRates!AZ149)</f>
        <v>0.88790788832705037</v>
      </c>
      <c r="BB149" s="145">
        <f>IF(OR(DataGrowthRates!BA149="",DataGrowthRates!BB149=""),"",DataGrowthRates!BB149-DataGrowthRates!BA149)</f>
        <v>-0.22589054706285427</v>
      </c>
      <c r="BC149" s="145">
        <f>IF(OR(DataGrowthRates!BB149="",DataGrowthRates!BC149=""),"",DataGrowthRates!BC149-DataGrowthRates!BB149)</f>
        <v>1.8217725694735343E-2</v>
      </c>
      <c r="BD149" s="145">
        <f>IF(OR(DataGrowthRates!BC149="",DataGrowthRates!BD149=""),"",DataGrowthRates!BD149-DataGrowthRates!BC149)</f>
        <v>-4.7543173787878423E-3</v>
      </c>
      <c r="BE149" s="145">
        <f>IF(OR(DataGrowthRates!BD149="",DataGrowthRates!BE149=""),"",DataGrowthRates!BE149-DataGrowthRates!BD149)</f>
        <v>0</v>
      </c>
      <c r="BF149" s="145">
        <f>IF(OR(DataGrowthRates!BE149="",DataGrowthRates!BF149=""),"",DataGrowthRates!BF149-DataGrowthRates!BE149)</f>
        <v>2.6906690138769118E-2</v>
      </c>
      <c r="BG149" s="145">
        <f>IF(OR(DataGrowthRates!BF149="",DataGrowthRates!BG149=""),"",DataGrowthRates!BG149-DataGrowthRates!BF149)</f>
        <v>0.17820552744672691</v>
      </c>
      <c r="BH149" s="145">
        <f>IF(OR(DataGrowthRates!BG149="",DataGrowthRates!BH149=""),"",DataGrowthRates!BH149-DataGrowthRates!BG149)</f>
        <v>0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0</v>
      </c>
      <c r="BK149" s="145">
        <f>IF(OR(DataGrowthRates!BJ149="",DataGrowthRates!BK149=""),"",DataGrowthRates!BK149-DataGrowthRates!BJ149)</f>
        <v>-0.54974045401000726</v>
      </c>
      <c r="BL149" s="145">
        <f>IF(OR(DataGrowthRates!BK149="",DataGrowthRates!BL149=""),"",DataGrowthRates!BL149-DataGrowthRates!BK149)</f>
        <v>0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-3.3333198420089971E-2</v>
      </c>
      <c r="BO149" s="145">
        <f>IF(OR(DataGrowthRates!BN149="",DataGrowthRates!BO149=""),"",DataGrowthRates!BO149-DataGrowthRates!BN149)</f>
        <v>0.60518337350709128</v>
      </c>
      <c r="BP149" s="145">
        <f>IF(OR(DataGrowthRates!BO149="",DataGrowthRates!BP149=""),"",DataGrowthRates!BP149-DataGrowthRates!BO149)</f>
        <v>6.7480886516353422E-3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0</v>
      </c>
      <c r="BS149" s="145">
        <f>IF(OR(DataGrowthRates!BR149="",DataGrowthRates!BS149=""),"",DataGrowthRates!BS149-DataGrowthRates!BR149)</f>
        <v>0</v>
      </c>
      <c r="BT149" s="145">
        <f>IF(OR(DataGrowthRates!BS149="",DataGrowthRates!BT149=""),"",DataGrowthRates!BT149-DataGrowthRates!BS149)</f>
        <v>0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-0.3882609535857493</v>
      </c>
      <c r="BX149" s="145">
        <f>IF(OR(DataGrowthRates!BW149="",DataGrowthRates!BX149=""),"",DataGrowthRates!BX149-DataGrowthRates!BW149)</f>
        <v>-0.10081632062357082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0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0</v>
      </c>
      <c r="CC149" s="145">
        <f>IF(OR(DataGrowthRates!CB149="",DataGrowthRates!CC149=""),"",DataGrowthRates!CC149-DataGrowthRates!CB149)</f>
        <v>0</v>
      </c>
      <c r="CD149" s="145">
        <f>IF(OR(DataGrowthRates!CC149="",DataGrowthRates!CD149=""),"",DataGrowthRates!CD149-DataGrowthRates!CC149)</f>
        <v>0</v>
      </c>
      <c r="CE149" s="145">
        <f>IF(OR(DataGrowthRates!CD149="",DataGrowthRates!CE149=""),"",DataGrowthRates!CE149-DataGrowthRates!CD149)</f>
        <v>0</v>
      </c>
      <c r="CF149" s="145" t="str">
        <f>IF(OR(DataGrowthRates!CE149="",DataGrowthRates!CF149=""),"",DataGrowthRates!CF149-DataGrowthRates!CE149)</f>
        <v/>
      </c>
      <c r="CG149" s="145" t="str">
        <f>IF(OR(DataGrowthRates!CF149="",DataGrowthRates!CG149=""),"",DataGrowthRates!CG149-DataGrowthRates!CF149)</f>
        <v/>
      </c>
      <c r="CH149" s="145" t="str">
        <f>IF(OR(DataGrowthRates!CG149="",DataGrowthRates!CH149=""),"",DataGrowthRates!CH149-DataGrowthRates!CG149)</f>
        <v/>
      </c>
    </row>
    <row r="150" spans="1:86" x14ac:dyDescent="0.3">
      <c r="A150" s="5" t="s">
        <v>147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>
        <f>IF(OR(DataGrowthRates!BA150="",DataGrowthRates!BB150=""),"",DataGrowthRates!BB150-DataGrowthRates!BA150)</f>
        <v>-0.31130800386976798</v>
      </c>
      <c r="BC150" s="145">
        <f>IF(OR(DataGrowthRates!BB150="",DataGrowthRates!BC150=""),"",DataGrowthRates!BC150-DataGrowthRates!BB150)</f>
        <v>0.49841791961027582</v>
      </c>
      <c r="BD150" s="145">
        <f>IF(OR(DataGrowthRates!BC150="",DataGrowthRates!BD150=""),"",DataGrowthRates!BD150-DataGrowthRates!BC150)</f>
        <v>-6.9459524273605133E-3</v>
      </c>
      <c r="BE150" s="145">
        <f>IF(OR(DataGrowthRates!BD150="",DataGrowthRates!BE150=""),"",DataGrowthRates!BE150-DataGrowthRates!BD150)</f>
        <v>0</v>
      </c>
      <c r="BF150" s="145">
        <f>IF(OR(DataGrowthRates!BE150="",DataGrowthRates!BF150=""),"",DataGrowthRates!BF150-DataGrowthRates!BE150)</f>
        <v>-1.8074361306231523E-2</v>
      </c>
      <c r="BG150" s="145">
        <f>IF(OR(DataGrowthRates!BF150="",DataGrowthRates!BG150=""),"",DataGrowthRates!BG150-DataGrowthRates!BF150)</f>
        <v>-0.27289992801375007</v>
      </c>
      <c r="BH150" s="145">
        <f>IF(OR(DataGrowthRates!BG150="",DataGrowthRates!BH150=""),"",DataGrowthRates!BH150-DataGrowthRates!BG150)</f>
        <v>0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0</v>
      </c>
      <c r="BK150" s="145">
        <f>IF(OR(DataGrowthRates!BJ150="",DataGrowthRates!BK150=""),"",DataGrowthRates!BK150-DataGrowthRates!BJ150)</f>
        <v>-0.27220785476859222</v>
      </c>
      <c r="BL150" s="145">
        <f>IF(OR(DataGrowthRates!BK150="",DataGrowthRates!BL150=""),"",DataGrowthRates!BL150-DataGrowthRates!BK150)</f>
        <v>0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8.1779544945090876E-3</v>
      </c>
      <c r="BO150" s="145">
        <f>IF(OR(DataGrowthRates!BN150="",DataGrowthRates!BO150=""),"",DataGrowthRates!BO150-DataGrowthRates!BN150)</f>
        <v>-0.61205784097351401</v>
      </c>
      <c r="BP150" s="145">
        <f>IF(OR(DataGrowthRates!BO150="",DataGrowthRates!BP150=""),"",DataGrowthRates!BP150-DataGrowthRates!BO150)</f>
        <v>-3.8344332102280276E-3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0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0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0.29086967093533289</v>
      </c>
      <c r="BX150" s="145">
        <f>IF(OR(DataGrowthRates!BW150="",DataGrowthRates!BX150=""),"",DataGrowthRates!BX150-DataGrowthRates!BW150)</f>
        <v>-0.19785677159470705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0</v>
      </c>
      <c r="CC150" s="145">
        <f>IF(OR(DataGrowthRates!CB150="",DataGrowthRates!CC150=""),"",DataGrowthRates!CC150-DataGrowthRates!CB150)</f>
        <v>0</v>
      </c>
      <c r="CD150" s="145">
        <f>IF(OR(DataGrowthRates!CC150="",DataGrowthRates!CD150=""),"",DataGrowthRates!CD150-DataGrowthRates!CC150)</f>
        <v>0</v>
      </c>
      <c r="CE150" s="145">
        <f>IF(OR(DataGrowthRates!CD150="",DataGrowthRates!CE150=""),"",DataGrowthRates!CE150-DataGrowthRates!CD150)</f>
        <v>0</v>
      </c>
      <c r="CF150" s="145" t="str">
        <f>IF(OR(DataGrowthRates!CE150="",DataGrowthRates!CF150=""),"",DataGrowthRates!CF150-DataGrowthRates!CE150)</f>
        <v/>
      </c>
      <c r="CG150" s="145" t="str">
        <f>IF(OR(DataGrowthRates!CF150="",DataGrowthRates!CG150=""),"",DataGrowthRates!CG150-DataGrowthRates!CF150)</f>
        <v/>
      </c>
      <c r="CH150" s="145" t="str">
        <f>IF(OR(DataGrowthRates!CG150="",DataGrowthRates!CH150=""),"",DataGrowthRates!CH150-DataGrowthRates!CG150)</f>
        <v/>
      </c>
    </row>
    <row r="151" spans="1:86" x14ac:dyDescent="0.3">
      <c r="A151" s="65" t="s">
        <v>148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153"/>
      <c r="AQ151" s="153"/>
      <c r="AR151" s="146"/>
      <c r="AS151" s="146"/>
      <c r="AT151" s="146"/>
      <c r="AU151" s="146"/>
      <c r="AV151" s="146"/>
      <c r="AW151" s="15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>
        <f>IF(OR(DataGrowthRates!BB151="",DataGrowthRates!BC151=""),"",DataGrowthRates!BC151-DataGrowthRates!BB151)</f>
        <v>-1.2681335975445609</v>
      </c>
      <c r="BD151" s="146">
        <f>IF(OR(DataGrowthRates!BC151="",DataGrowthRates!BD151=""),"",DataGrowthRates!BD151-DataGrowthRates!BC151)</f>
        <v>3.3532703076080542E-2</v>
      </c>
      <c r="BE151" s="146">
        <f>IF(OR(DataGrowthRates!BD151="",DataGrowthRates!BE151=""),"",DataGrowthRates!BE151-DataGrowthRates!BD151)</f>
        <v>0</v>
      </c>
      <c r="BF151" s="146">
        <f>IF(OR(DataGrowthRates!BE151="",DataGrowthRates!BF151=""),"",DataGrowthRates!BF151-DataGrowthRates!BE151)</f>
        <v>0.46259769456834171</v>
      </c>
      <c r="BG151" s="146">
        <f>IF(OR(DataGrowthRates!BF151="",DataGrowthRates!BG151=""),"",DataGrowthRates!BG151-DataGrowthRates!BF151)</f>
        <v>0.48507640835481081</v>
      </c>
      <c r="BH151" s="146">
        <f>IF(OR(DataGrowthRates!BG151="",DataGrowthRates!BH151=""),"",DataGrowthRates!BH151-DataGrowthRates!BG151)</f>
        <v>0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0</v>
      </c>
      <c r="BK151" s="146">
        <f>IF(OR(DataGrowthRates!BJ151="",DataGrowthRates!BK151=""),"",DataGrowthRates!BK151-DataGrowthRates!BJ151)</f>
        <v>0.8337230243110032</v>
      </c>
      <c r="BL151" s="146">
        <f>IF(OR(DataGrowthRates!BK151="",DataGrowthRates!BL151=""),"",DataGrowthRates!BL151-DataGrowthRates!BK151)</f>
        <v>0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7.6393509829661976E-2</v>
      </c>
      <c r="BO151" s="146">
        <f>IF(OR(DataGrowthRates!BN151="",DataGrowthRates!BO151=""),"",DataGrowthRates!BO151-DataGrowthRates!BN151)</f>
        <v>0.21228337869339731</v>
      </c>
      <c r="BP151" s="146">
        <f>IF(OR(DataGrowthRates!BO151="",DataGrowthRates!BP151=""),"",DataGrowthRates!BP151-DataGrowthRates!BO151)</f>
        <v>-8.7443227365863851E-2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0</v>
      </c>
      <c r="BS151" s="146">
        <f>IF(OR(DataGrowthRates!BR151="",DataGrowthRates!BS151=""),"",DataGrowthRates!BS151-DataGrowthRates!BR151)</f>
        <v>0</v>
      </c>
      <c r="BT151" s="146">
        <f>IF(OR(DataGrowthRates!BS151="",DataGrowthRates!BT151=""),"",DataGrowthRates!BT151-DataGrowthRates!BS151)</f>
        <v>0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-0.2850393502415185</v>
      </c>
      <c r="BX151" s="146">
        <f>IF(OR(DataGrowthRates!BW151="",DataGrowthRates!BX151=""),"",DataGrowthRates!BX151-DataGrowthRates!BW151)</f>
        <v>9.5663265306137557E-2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0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0</v>
      </c>
      <c r="CC151" s="146">
        <f>IF(OR(DataGrowthRates!CB151="",DataGrowthRates!CC151=""),"",DataGrowthRates!CC151-DataGrowthRates!CB151)</f>
        <v>0</v>
      </c>
      <c r="CD151" s="146">
        <f>IF(OR(DataGrowthRates!CC151="",DataGrowthRates!CD151=""),"",DataGrowthRates!CD151-DataGrowthRates!CC151)</f>
        <v>0</v>
      </c>
      <c r="CE151" s="146">
        <f>IF(OR(DataGrowthRates!CD151="",DataGrowthRates!CE151=""),"",DataGrowthRates!CE151-DataGrowthRates!CD151)</f>
        <v>0</v>
      </c>
      <c r="CF151" s="146" t="str">
        <f>IF(OR(DataGrowthRates!CE151="",DataGrowthRates!CF151=""),"",DataGrowthRates!CF151-DataGrowthRates!CE151)</f>
        <v/>
      </c>
      <c r="CG151" s="146" t="str">
        <f>IF(OR(DataGrowthRates!CF151="",DataGrowthRates!CG151=""),"",DataGrowthRates!CG151-DataGrowthRates!CF151)</f>
        <v/>
      </c>
      <c r="CH151" s="146" t="str">
        <f>IF(OR(DataGrowthRates!CG151="",DataGrowthRates!CH151=""),"",DataGrowthRates!CH151-DataGrowthRates!CG151)</f>
        <v/>
      </c>
    </row>
    <row r="152" spans="1:86" x14ac:dyDescent="0.3">
      <c r="A152" s="66" t="s">
        <v>149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>
        <f>IF(OR(DataGrowthRates!BC152="",DataGrowthRates!BD152=""),"",DataGrowthRates!BD152-DataGrowthRates!BC152)</f>
        <v>3.6795252591243943E-2</v>
      </c>
      <c r="BE152" s="144">
        <f>IF(OR(DataGrowthRates!BD152="",DataGrowthRates!BE152=""),"",DataGrowthRates!BE152-DataGrowthRates!BD152)</f>
        <v>1.1314130207598305E-2</v>
      </c>
      <c r="BF152" s="144">
        <f>IF(OR(DataGrowthRates!BE152="",DataGrowthRates!BF152=""),"",DataGrowthRates!BF152-DataGrowthRates!BE152)</f>
        <v>1.3225262225670851</v>
      </c>
      <c r="BG152" s="144">
        <f>IF(OR(DataGrowthRates!BF152="",DataGrowthRates!BG152=""),"",DataGrowthRates!BG152-DataGrowthRates!BF152)</f>
        <v>0.32920995165905131</v>
      </c>
      <c r="BH152" s="144">
        <f>IF(OR(DataGrowthRates!BG152="",DataGrowthRates!BH152=""),"",DataGrowthRates!BH152-DataGrowthRates!BG152)</f>
        <v>0</v>
      </c>
      <c r="BI152" s="144">
        <f>IF(OR(DataGrowthRates!BH152="",DataGrowthRates!BI152=""),"",DataGrowthRates!BI152-DataGrowthRates!BH152)</f>
        <v>0</v>
      </c>
      <c r="BJ152" s="144">
        <f>IF(OR(DataGrowthRates!BI152="",DataGrowthRates!BJ152=""),"",DataGrowthRates!BJ152-DataGrowthRates!BI152)</f>
        <v>0</v>
      </c>
      <c r="BK152" s="144">
        <f>IF(OR(DataGrowthRates!BJ152="",DataGrowthRates!BK152=""),"",DataGrowthRates!BK152-DataGrowthRates!BJ152)</f>
        <v>0.94778525947487646</v>
      </c>
      <c r="BL152" s="144">
        <f>IF(OR(DataGrowthRates!BK152="",DataGrowthRates!BL152=""),"",DataGrowthRates!BL152-DataGrowthRates!BK152)</f>
        <v>0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-8.4263841302489428E-2</v>
      </c>
      <c r="BO152" s="144">
        <f>IF(OR(DataGrowthRates!BN152="",DataGrowthRates!BO152=""),"",DataGrowthRates!BO152-DataGrowthRates!BN152)</f>
        <v>0.26167756685514387</v>
      </c>
      <c r="BP152" s="144">
        <f>IF(OR(DataGrowthRates!BO152="",DataGrowthRates!BP152=""),"",DataGrowthRates!BP152-DataGrowthRates!BO152)</f>
        <v>-0.17485324485487608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0</v>
      </c>
      <c r="BS152" s="144">
        <f>IF(OR(DataGrowthRates!BR152="",DataGrowthRates!BS152=""),"",DataGrowthRates!BS152-DataGrowthRates!BR152)</f>
        <v>0</v>
      </c>
      <c r="BT152" s="144">
        <f>IF(OR(DataGrowthRates!BS152="",DataGrowthRates!BT152=""),"",DataGrowthRates!BT152-DataGrowthRates!BS152)</f>
        <v>0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-1.0505447268954304E-2</v>
      </c>
      <c r="BX152" s="144">
        <f>IF(OR(DataGrowthRates!BW152="",DataGrowthRates!BX152=""),"",DataGrowthRates!BX152-DataGrowthRates!BW152)</f>
        <v>0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0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0</v>
      </c>
      <c r="CC152" s="144">
        <f>IF(OR(DataGrowthRates!CB152="",DataGrowthRates!CC152=""),"",DataGrowthRates!CC152-DataGrowthRates!CB152)</f>
        <v>0</v>
      </c>
      <c r="CD152" s="144">
        <f>IF(OR(DataGrowthRates!CC152="",DataGrowthRates!CD152=""),"",DataGrowthRates!CD152-DataGrowthRates!CC152)</f>
        <v>0</v>
      </c>
      <c r="CE152" s="144">
        <f>IF(OR(DataGrowthRates!CD152="",DataGrowthRates!CE152=""),"",DataGrowthRates!CE152-DataGrowthRates!CD152)</f>
        <v>0</v>
      </c>
      <c r="CF152" s="144" t="str">
        <f>IF(OR(DataGrowthRates!CE152="",DataGrowthRates!CF152=""),"",DataGrowthRates!CF152-DataGrowthRates!CE152)</f>
        <v/>
      </c>
      <c r="CG152" s="144" t="str">
        <f>IF(OR(DataGrowthRates!CF152="",DataGrowthRates!CG152=""),"",DataGrowthRates!CG152-DataGrowthRates!CF152)</f>
        <v/>
      </c>
      <c r="CH152" s="144" t="str">
        <f>IF(OR(DataGrowthRates!CG152="",DataGrowthRates!CH152=""),"",DataGrowthRates!CH152-DataGrowthRates!CG152)</f>
        <v/>
      </c>
    </row>
    <row r="153" spans="1:86" x14ac:dyDescent="0.3">
      <c r="A153" s="5" t="s">
        <v>150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>
        <f>IF(OR(DataGrowthRates!BD153="",DataGrowthRates!BE153=""),"",DataGrowthRates!BE153-DataGrowthRates!BD153)</f>
        <v>0.34292123476412395</v>
      </c>
      <c r="BF153" s="145">
        <f>IF(OR(DataGrowthRates!BE153="",DataGrowthRates!BF153=""),"",DataGrowthRates!BF153-DataGrowthRates!BE153)</f>
        <v>3.0499707975258206</v>
      </c>
      <c r="BG153" s="145">
        <f>IF(OR(DataGrowthRates!BF153="",DataGrowthRates!BG153=""),"",DataGrowthRates!BG153-DataGrowthRates!BF153)</f>
        <v>-0.86776029512999542</v>
      </c>
      <c r="BH153" s="145">
        <f>IF(OR(DataGrowthRates!BG153="",DataGrowthRates!BH153=""),"",DataGrowthRates!BH153-DataGrowthRates!BG153)</f>
        <v>0</v>
      </c>
      <c r="BI153" s="145">
        <f>IF(OR(DataGrowthRates!BH153="",DataGrowthRates!BI153=""),"",DataGrowthRates!BI153-DataGrowthRates!BH153)</f>
        <v>0</v>
      </c>
      <c r="BJ153" s="145">
        <f>IF(OR(DataGrowthRates!BI153="",DataGrowthRates!BJ153=""),"",DataGrowthRates!BJ153-DataGrowthRates!BI153)</f>
        <v>0</v>
      </c>
      <c r="BK153" s="145">
        <f>IF(OR(DataGrowthRates!BJ153="",DataGrowthRates!BK153=""),"",DataGrowthRates!BK153-DataGrowthRates!BJ153)</f>
        <v>0.45798454273444422</v>
      </c>
      <c r="BL153" s="145">
        <f>IF(OR(DataGrowthRates!BK153="",DataGrowthRates!BL153=""),"",DataGrowthRates!BL153-DataGrowthRates!BK153)</f>
        <v>0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4.4381293629297547E-3</v>
      </c>
      <c r="BO153" s="145">
        <f>IF(OR(DataGrowthRates!BN153="",DataGrowthRates!BO153=""),"",DataGrowthRates!BO153-DataGrowthRates!BN153)</f>
        <v>1.7938470742848316</v>
      </c>
      <c r="BP153" s="145">
        <f>IF(OR(DataGrowthRates!BO153="",DataGrowthRates!BP153=""),"",DataGrowthRates!BP153-DataGrowthRates!BO153)</f>
        <v>5.0560292305905641E-3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0</v>
      </c>
      <c r="BS153" s="145">
        <f>IF(OR(DataGrowthRates!BR153="",DataGrowthRates!BS153=""),"",DataGrowthRates!BS153-DataGrowthRates!BR153)</f>
        <v>0</v>
      </c>
      <c r="BT153" s="145">
        <f>IF(OR(DataGrowthRates!BS153="",DataGrowthRates!BT153=""),"",DataGrowthRates!BT153-DataGrowthRates!BS153)</f>
        <v>0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1.2724126760667254E-2</v>
      </c>
      <c r="BX153" s="145">
        <f>IF(OR(DataGrowthRates!BW153="",DataGrowthRates!BX153=""),"",DataGrowthRates!BX153-DataGrowthRates!BW153)</f>
        <v>0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0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0</v>
      </c>
      <c r="CC153" s="145">
        <f>IF(OR(DataGrowthRates!CB153="",DataGrowthRates!CC153=""),"",DataGrowthRates!CC153-DataGrowthRates!CB153)</f>
        <v>0</v>
      </c>
      <c r="CD153" s="145">
        <f>IF(OR(DataGrowthRates!CC153="",DataGrowthRates!CD153=""),"",DataGrowthRates!CD153-DataGrowthRates!CC153)</f>
        <v>0</v>
      </c>
      <c r="CE153" s="145">
        <f>IF(OR(DataGrowthRates!CD153="",DataGrowthRates!CE153=""),"",DataGrowthRates!CE153-DataGrowthRates!CD153)</f>
        <v>0</v>
      </c>
      <c r="CF153" s="145" t="str">
        <f>IF(OR(DataGrowthRates!CE153="",DataGrowthRates!CF153=""),"",DataGrowthRates!CF153-DataGrowthRates!CE153)</f>
        <v/>
      </c>
      <c r="CG153" s="145" t="str">
        <f>IF(OR(DataGrowthRates!CF153="",DataGrowthRates!CG153=""),"",DataGrowthRates!CG153-DataGrowthRates!CF153)</f>
        <v/>
      </c>
      <c r="CH153" s="145" t="str">
        <f>IF(OR(DataGrowthRates!CG153="",DataGrowthRates!CH153=""),"",DataGrowthRates!CH153-DataGrowthRates!CG153)</f>
        <v/>
      </c>
    </row>
    <row r="154" spans="1:86" x14ac:dyDescent="0.3">
      <c r="A154" s="5" t="s">
        <v>151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>
        <f>IF(OR(DataGrowthRates!BE154="",DataGrowthRates!BF154=""),"",DataGrowthRates!BF154-DataGrowthRates!BE154)</f>
        <v>4.5977423148497225</v>
      </c>
      <c r="BG154" s="145">
        <f>IF(OR(DataGrowthRates!BF154="",DataGrowthRates!BG154=""),"",DataGrowthRates!BG154-DataGrowthRates!BF154)</f>
        <v>0.53438339207908392</v>
      </c>
      <c r="BH154" s="145">
        <f>IF(OR(DataGrowthRates!BG154="",DataGrowthRates!BH154=""),"",DataGrowthRates!BH154-DataGrowthRates!BG154)</f>
        <v>0</v>
      </c>
      <c r="BI154" s="145">
        <f>IF(OR(DataGrowthRates!BH154="",DataGrowthRates!BI154=""),"",DataGrowthRates!BI154-DataGrowthRates!BH154)</f>
        <v>0</v>
      </c>
      <c r="BJ154" s="145">
        <f>IF(OR(DataGrowthRates!BI154="",DataGrowthRates!BJ154=""),"",DataGrowthRates!BJ154-DataGrowthRates!BI154)</f>
        <v>0</v>
      </c>
      <c r="BK154" s="145">
        <f>IF(OR(DataGrowthRates!BJ154="",DataGrowthRates!BK154=""),"",DataGrowthRates!BK154-DataGrowthRates!BJ154)</f>
        <v>9.7332134171213447E-2</v>
      </c>
      <c r="BL154" s="145">
        <f>IF(OR(DataGrowthRates!BK154="",DataGrowthRates!BL154=""),"",DataGrowthRates!BL154-DataGrowthRates!BK154)</f>
        <v>0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0.13424545883972616</v>
      </c>
      <c r="BO154" s="145">
        <f>IF(OR(DataGrowthRates!BN154="",DataGrowthRates!BO154=""),"",DataGrowthRates!BO154-DataGrowthRates!BN154)</f>
        <v>-2.1002764146550521</v>
      </c>
      <c r="BP154" s="145">
        <f>IF(OR(DataGrowthRates!BO154="",DataGrowthRates!BP154=""),"",DataGrowthRates!BP154-DataGrowthRates!BO154)</f>
        <v>4.1448245321134003E-3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0</v>
      </c>
      <c r="BS154" s="145">
        <f>IF(OR(DataGrowthRates!BR154="",DataGrowthRates!BS154=""),"",DataGrowthRates!BS154-DataGrowthRates!BR154)</f>
        <v>0</v>
      </c>
      <c r="BT154" s="145">
        <f>IF(OR(DataGrowthRates!BS154="",DataGrowthRates!BT154=""),"",DataGrowthRates!BT154-DataGrowthRates!BS154)</f>
        <v>0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-0.5224660397074139</v>
      </c>
      <c r="BX154" s="145">
        <f>IF(OR(DataGrowthRates!BW154="",DataGrowthRates!BX154=""),"",DataGrowthRates!BX154-DataGrowthRates!BW154)</f>
        <v>0.10820949357956122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0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0</v>
      </c>
      <c r="CC154" s="145">
        <f>IF(OR(DataGrowthRates!CB154="",DataGrowthRates!CC154=""),"",DataGrowthRates!CC154-DataGrowthRates!CB154)</f>
        <v>0</v>
      </c>
      <c r="CD154" s="145">
        <f>IF(OR(DataGrowthRates!CC154="",DataGrowthRates!CD154=""),"",DataGrowthRates!CD154-DataGrowthRates!CC154)</f>
        <v>0</v>
      </c>
      <c r="CE154" s="145">
        <f>IF(OR(DataGrowthRates!CD154="",DataGrowthRates!CE154=""),"",DataGrowthRates!CE154-DataGrowthRates!CD154)</f>
        <v>0</v>
      </c>
      <c r="CF154" s="145" t="str">
        <f>IF(OR(DataGrowthRates!CE154="",DataGrowthRates!CF154=""),"",DataGrowthRates!CF154-DataGrowthRates!CE154)</f>
        <v/>
      </c>
      <c r="CG154" s="145" t="str">
        <f>IF(OR(DataGrowthRates!CF154="",DataGrowthRates!CG154=""),"",DataGrowthRates!CG154-DataGrowthRates!CF154)</f>
        <v/>
      </c>
      <c r="CH154" s="145" t="str">
        <f>IF(OR(DataGrowthRates!CG154="",DataGrowthRates!CH154=""),"",DataGrowthRates!CH154-DataGrowthRates!CG154)</f>
        <v/>
      </c>
    </row>
    <row r="155" spans="1:86" x14ac:dyDescent="0.3">
      <c r="A155" s="65" t="s">
        <v>152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153"/>
      <c r="AQ155" s="153"/>
      <c r="AR155" s="146"/>
      <c r="AS155" s="146"/>
      <c r="AT155" s="146"/>
      <c r="AU155" s="146"/>
      <c r="AV155" s="146"/>
      <c r="AW155" s="15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>
        <f>IF(OR(DataGrowthRates!BF155="",DataGrowthRates!BG155=""),"",DataGrowthRates!BG155-DataGrowthRates!BF155)</f>
        <v>-3.0904641488030338</v>
      </c>
      <c r="BH155" s="146">
        <f>IF(OR(DataGrowthRates!BG155="",DataGrowthRates!BH155=""),"",DataGrowthRates!BH155-DataGrowthRates!BG155)</f>
        <v>0</v>
      </c>
      <c r="BI155" s="146">
        <f>IF(OR(DataGrowthRates!BH155="",DataGrowthRates!BI155=""),"",DataGrowthRates!BI155-DataGrowthRates!BH155)</f>
        <v>0</v>
      </c>
      <c r="BJ155" s="146">
        <f>IF(OR(DataGrowthRates!BI155="",DataGrowthRates!BJ155=""),"",DataGrowthRates!BJ155-DataGrowthRates!BI155)</f>
        <v>0</v>
      </c>
      <c r="BK155" s="146">
        <f>IF(OR(DataGrowthRates!BJ155="",DataGrowthRates!BK155=""),"",DataGrowthRates!BK155-DataGrowthRates!BJ155)</f>
        <v>-0.90534209008560351</v>
      </c>
      <c r="BL155" s="146">
        <f>IF(OR(DataGrowthRates!BK155="",DataGrowthRates!BL155=""),"",DataGrowthRates!BL155-DataGrowthRates!BK155)</f>
        <v>0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0.23448867239280391</v>
      </c>
      <c r="BO155" s="146">
        <f>IF(OR(DataGrowthRates!BN155="",DataGrowthRates!BO155=""),"",DataGrowthRates!BO155-DataGrowthRates!BN155)</f>
        <v>0.50516338208416922</v>
      </c>
      <c r="BP155" s="146">
        <f>IF(OR(DataGrowthRates!BO155="",DataGrowthRates!BP155=""),"",DataGrowthRates!BP155-DataGrowthRates!BO155)</f>
        <v>0.11563700671393917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0</v>
      </c>
      <c r="BS155" s="146">
        <f>IF(OR(DataGrowthRates!BR155="",DataGrowthRates!BS155=""),"",DataGrowthRates!BS155-DataGrowthRates!BR155)</f>
        <v>0</v>
      </c>
      <c r="BT155" s="146">
        <f>IF(OR(DataGrowthRates!BS155="",DataGrowthRates!BT155=""),"",DataGrowthRates!BT155-DataGrowthRates!BS155)</f>
        <v>0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0.20610965530687775</v>
      </c>
      <c r="BX155" s="146">
        <f>IF(OR(DataGrowthRates!BW155="",DataGrowthRates!BX155=""),"",DataGrowthRates!BX155-DataGrowthRates!BW155)</f>
        <v>-9.8635662644660727E-2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0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0</v>
      </c>
      <c r="CC155" s="146">
        <f>IF(OR(DataGrowthRates!CB155="",DataGrowthRates!CC155=""),"",DataGrowthRates!CC155-DataGrowthRates!CB155)</f>
        <v>0</v>
      </c>
      <c r="CD155" s="146">
        <f>IF(OR(DataGrowthRates!CC155="",DataGrowthRates!CD155=""),"",DataGrowthRates!CD155-DataGrowthRates!CC155)</f>
        <v>0</v>
      </c>
      <c r="CE155" s="146">
        <f>IF(OR(DataGrowthRates!CD155="",DataGrowthRates!CE155=""),"",DataGrowthRates!CE155-DataGrowthRates!CD155)</f>
        <v>0</v>
      </c>
      <c r="CF155" s="146" t="str">
        <f>IF(OR(DataGrowthRates!CE155="",DataGrowthRates!CF155=""),"",DataGrowthRates!CF155-DataGrowthRates!CE155)</f>
        <v/>
      </c>
      <c r="CG155" s="146" t="str">
        <f>IF(OR(DataGrowthRates!CF155="",DataGrowthRates!CG155=""),"",DataGrowthRates!CG155-DataGrowthRates!CF155)</f>
        <v/>
      </c>
      <c r="CH155" s="146" t="str">
        <f>IF(OR(DataGrowthRates!CG155="",DataGrowthRates!CH155=""),"",DataGrowthRates!CH155-DataGrowthRates!CG155)</f>
        <v/>
      </c>
    </row>
    <row r="156" spans="1:86" x14ac:dyDescent="0.3">
      <c r="A156" s="66" t="s">
        <v>153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>
        <f>IF(OR(DataGrowthRates!BG156="",DataGrowthRates!BH156=""),"",DataGrowthRates!BH156-DataGrowthRates!BG156)</f>
        <v>0.32846788366102936</v>
      </c>
      <c r="BI156" s="144">
        <f>IF(OR(DataGrowthRates!BH156="",DataGrowthRates!BI156=""),"",DataGrowthRates!BI156-DataGrowthRates!BH156)</f>
        <v>5.4876215151616003E-2</v>
      </c>
      <c r="BJ156" s="144">
        <f>IF(OR(DataGrowthRates!BI156="",DataGrowthRates!BJ156=""),"",DataGrowthRates!BJ156-DataGrowthRates!BI156)</f>
        <v>-0.52062495263655806</v>
      </c>
      <c r="BK156" s="144">
        <f>IF(OR(DataGrowthRates!BJ156="",DataGrowthRates!BK156=""),"",DataGrowthRates!BK156-DataGrowthRates!BJ156)</f>
        <v>0.52921863014751203</v>
      </c>
      <c r="BL156" s="144">
        <f>IF(OR(DataGrowthRates!BK156="",DataGrowthRates!BL156=""),"",DataGrowthRates!BL156-DataGrowthRates!BK156)</f>
        <v>0</v>
      </c>
      <c r="BM156" s="144">
        <f>IF(OR(DataGrowthRates!BL156="",DataGrowthRates!BM156=""),"",DataGrowthRates!BM156-DataGrowthRates!BL156)</f>
        <v>0</v>
      </c>
      <c r="BN156" s="144">
        <f>IF(OR(DataGrowthRates!BM156="",DataGrowthRates!BN156=""),"",DataGrowthRates!BN156-DataGrowthRates!BM156)</f>
        <v>0.64696336620968065</v>
      </c>
      <c r="BO156" s="144">
        <f>IF(OR(DataGrowthRates!BN156="",DataGrowthRates!BO156=""),"",DataGrowthRates!BO156-DataGrowthRates!BN156)</f>
        <v>-1.7206690593174272</v>
      </c>
      <c r="BP156" s="144">
        <f>IF(OR(DataGrowthRates!BO156="",DataGrowthRates!BP156=""),"",DataGrowthRates!BP156-DataGrowthRates!BO156)</f>
        <v>0.17665651914653913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0</v>
      </c>
      <c r="BS156" s="144">
        <f>IF(OR(DataGrowthRates!BR156="",DataGrowthRates!BS156=""),"",DataGrowthRates!BS156-DataGrowthRates!BR156)</f>
        <v>0.27035145689395107</v>
      </c>
      <c r="BT156" s="144">
        <f>IF(OR(DataGrowthRates!BS156="",DataGrowthRates!BT156=""),"",DataGrowthRates!BT156-DataGrowthRates!BS156)</f>
        <v>0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-0.26790349842854311</v>
      </c>
      <c r="BX156" s="144">
        <f>IF(OR(DataGrowthRates!BW156="",DataGrowthRates!BX156=""),"",DataGrowthRates!BX156-DataGrowthRates!BW156)</f>
        <v>0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0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0</v>
      </c>
      <c r="CC156" s="144">
        <f>IF(OR(DataGrowthRates!CB156="",DataGrowthRates!CC156=""),"",DataGrowthRates!CC156-DataGrowthRates!CB156)</f>
        <v>0</v>
      </c>
      <c r="CD156" s="144">
        <f>IF(OR(DataGrowthRates!CC156="",DataGrowthRates!CD156=""),"",DataGrowthRates!CD156-DataGrowthRates!CC156)</f>
        <v>0</v>
      </c>
      <c r="CE156" s="144">
        <f>IF(OR(DataGrowthRates!CD156="",DataGrowthRates!CE156=""),"",DataGrowthRates!CE156-DataGrowthRates!CD156)</f>
        <v>0</v>
      </c>
      <c r="CF156" s="144" t="str">
        <f>IF(OR(DataGrowthRates!CE156="",DataGrowthRates!CF156=""),"",DataGrowthRates!CF156-DataGrowthRates!CE156)</f>
        <v/>
      </c>
      <c r="CG156" s="144" t="str">
        <f>IF(OR(DataGrowthRates!CF156="",DataGrowthRates!CG156=""),"",DataGrowthRates!CG156-DataGrowthRates!CF156)</f>
        <v/>
      </c>
      <c r="CH156" s="144" t="str">
        <f>IF(OR(DataGrowthRates!CG156="",DataGrowthRates!CH156=""),"",DataGrowthRates!CH156-DataGrowthRates!CG156)</f>
        <v/>
      </c>
    </row>
    <row r="157" spans="1:86" x14ac:dyDescent="0.3">
      <c r="A157" s="5" t="s">
        <v>154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>
        <f>IF(OR(DataGrowthRates!BH157="",DataGrowthRates!BI157=""),"",DataGrowthRates!BI157-DataGrowthRates!BH157)</f>
        <v>-0.48429986143328918</v>
      </c>
      <c r="BJ157" s="145">
        <f>IF(OR(DataGrowthRates!BI157="",DataGrowthRates!BJ157=""),"",DataGrowthRates!BJ157-DataGrowthRates!BI157)</f>
        <v>-7.7686549711102781E-2</v>
      </c>
      <c r="BK157" s="145">
        <f>IF(OR(DataGrowthRates!BJ157="",DataGrowthRates!BK157=""),"",DataGrowthRates!BK157-DataGrowthRates!BJ157)</f>
        <v>-0.34120674255173</v>
      </c>
      <c r="BL157" s="145">
        <f>IF(OR(DataGrowthRates!BK157="",DataGrowthRates!BL157=""),"",DataGrowthRates!BL157-DataGrowthRates!BK157)</f>
        <v>0</v>
      </c>
      <c r="BM157" s="145">
        <f>IF(OR(DataGrowthRates!BL157="",DataGrowthRates!BM157=""),"",DataGrowthRates!BM157-DataGrowthRates!BL157)</f>
        <v>0</v>
      </c>
      <c r="BN157" s="145">
        <f>IF(OR(DataGrowthRates!BM157="",DataGrowthRates!BN157=""),"",DataGrowthRates!BN157-DataGrowthRates!BM157)</f>
        <v>0.18303894093347806</v>
      </c>
      <c r="BO157" s="145">
        <f>IF(OR(DataGrowthRates!BN157="",DataGrowthRates!BO157=""),"",DataGrowthRates!BO157-DataGrowthRates!BN157)</f>
        <v>-1.7030305112699402</v>
      </c>
      <c r="BP157" s="145">
        <f>IF(OR(DataGrowthRates!BO157="",DataGrowthRates!BP157=""),"",DataGrowthRates!BP157-DataGrowthRates!BO157)</f>
        <v>-0.10003656158594243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0</v>
      </c>
      <c r="BS157" s="145">
        <f>IF(OR(DataGrowthRates!BR157="",DataGrowthRates!BS157=""),"",DataGrowthRates!BS157-DataGrowthRates!BR157)</f>
        <v>-0.82872928176794414</v>
      </c>
      <c r="BT157" s="145">
        <f>IF(OR(DataGrowthRates!BS157="",DataGrowthRates!BT157=""),"",DataGrowthRates!BT157-DataGrowthRates!BS157)</f>
        <v>0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0.43825800747208277</v>
      </c>
      <c r="BX157" s="145">
        <f>IF(OR(DataGrowthRates!BW157="",DataGrowthRates!BX157=""),"",DataGrowthRates!BX157-DataGrowthRates!BW157)</f>
        <v>0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0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0</v>
      </c>
      <c r="CC157" s="145">
        <f>IF(OR(DataGrowthRates!CB157="",DataGrowthRates!CC157=""),"",DataGrowthRates!CC157-DataGrowthRates!CB157)</f>
        <v>0</v>
      </c>
      <c r="CD157" s="145">
        <f>IF(OR(DataGrowthRates!CC157="",DataGrowthRates!CD157=""),"",DataGrowthRates!CD157-DataGrowthRates!CC157)</f>
        <v>0</v>
      </c>
      <c r="CE157" s="145">
        <f>IF(OR(DataGrowthRates!CD157="",DataGrowthRates!CE157=""),"",DataGrowthRates!CE157-DataGrowthRates!CD157)</f>
        <v>0</v>
      </c>
      <c r="CF157" s="145" t="str">
        <f>IF(OR(DataGrowthRates!CE157="",DataGrowthRates!CF157=""),"",DataGrowthRates!CF157-DataGrowthRates!CE157)</f>
        <v/>
      </c>
      <c r="CG157" s="145" t="str">
        <f>IF(OR(DataGrowthRates!CF157="",DataGrowthRates!CG157=""),"",DataGrowthRates!CG157-DataGrowthRates!CF157)</f>
        <v/>
      </c>
      <c r="CH157" s="145" t="str">
        <f>IF(OR(DataGrowthRates!CG157="",DataGrowthRates!CH157=""),"",DataGrowthRates!CH157-DataGrowthRates!CG157)</f>
        <v/>
      </c>
    </row>
    <row r="158" spans="1:86" x14ac:dyDescent="0.3">
      <c r="A158" s="5" t="s">
        <v>155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>
        <f>IF(OR(DataGrowthRates!BI158="",DataGrowthRates!BJ158=""),"",DataGrowthRates!BJ158-DataGrowthRates!BI158)</f>
        <v>0.78392635270819433</v>
      </c>
      <c r="BK158" s="145">
        <f>IF(OR(DataGrowthRates!BJ158="",DataGrowthRates!BK158=""),"",DataGrowthRates!BK158-DataGrowthRates!BJ158)</f>
        <v>-0.44456397857855579</v>
      </c>
      <c r="BL158" s="145">
        <f>IF(OR(DataGrowthRates!BK158="",DataGrowthRates!BL158=""),"",DataGrowthRates!BL158-DataGrowthRates!BK158)</f>
        <v>0</v>
      </c>
      <c r="BM158" s="145">
        <f>IF(OR(DataGrowthRates!BL158="",DataGrowthRates!BM158=""),"",DataGrowthRates!BM158-DataGrowthRates!BL158)</f>
        <v>0</v>
      </c>
      <c r="BN158" s="145">
        <f>IF(OR(DataGrowthRates!BM158="",DataGrowthRates!BN158=""),"",DataGrowthRates!BN158-DataGrowthRates!BM158)</f>
        <v>-1.5795885028256906E-2</v>
      </c>
      <c r="BO158" s="145">
        <f>IF(OR(DataGrowthRates!BN158="",DataGrowthRates!BO158=""),"",DataGrowthRates!BO158-DataGrowthRates!BN158)</f>
        <v>0.99295459380581019</v>
      </c>
      <c r="BP158" s="145">
        <f>IF(OR(DataGrowthRates!BO158="",DataGrowthRates!BP158=""),"",DataGrowthRates!BP158-DataGrowthRates!BO158)</f>
        <v>-5.0453068553257818E-4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0</v>
      </c>
      <c r="BS158" s="145">
        <f>IF(OR(DataGrowthRates!BR158="",DataGrowthRates!BS158=""),"",DataGrowthRates!BS158-DataGrowthRates!BR158)</f>
        <v>-0.2345058626465909</v>
      </c>
      <c r="BT158" s="145">
        <f>IF(OR(DataGrowthRates!BS158="",DataGrowthRates!BT158=""),"",DataGrowthRates!BT158-DataGrowthRates!BS158)</f>
        <v>0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0.19829788674010529</v>
      </c>
      <c r="BX158" s="145">
        <f>IF(OR(DataGrowthRates!BW158="",DataGrowthRates!BX158=""),"",DataGrowthRates!BX158-DataGrowthRates!BW158)</f>
        <v>0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0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0</v>
      </c>
      <c r="CC158" s="145">
        <f>IF(OR(DataGrowthRates!CB158="",DataGrowthRates!CC158=""),"",DataGrowthRates!CC158-DataGrowthRates!CB158)</f>
        <v>0</v>
      </c>
      <c r="CD158" s="145">
        <f>IF(OR(DataGrowthRates!CC158="",DataGrowthRates!CD158=""),"",DataGrowthRates!CD158-DataGrowthRates!CC158)</f>
        <v>0</v>
      </c>
      <c r="CE158" s="145">
        <f>IF(OR(DataGrowthRates!CD158="",DataGrowthRates!CE158=""),"",DataGrowthRates!CE158-DataGrowthRates!CD158)</f>
        <v>0</v>
      </c>
      <c r="CF158" s="145" t="str">
        <f>IF(OR(DataGrowthRates!CE158="",DataGrowthRates!CF158=""),"",DataGrowthRates!CF158-DataGrowthRates!CE158)</f>
        <v/>
      </c>
      <c r="CG158" s="145" t="str">
        <f>IF(OR(DataGrowthRates!CF158="",DataGrowthRates!CG158=""),"",DataGrowthRates!CG158-DataGrowthRates!CF158)</f>
        <v/>
      </c>
      <c r="CH158" s="145" t="str">
        <f>IF(OR(DataGrowthRates!CG158="",DataGrowthRates!CH158=""),"",DataGrowthRates!CH158-DataGrowthRates!CG158)</f>
        <v/>
      </c>
    </row>
    <row r="159" spans="1:86" x14ac:dyDescent="0.3">
      <c r="A159" s="65" t="s">
        <v>156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153"/>
      <c r="AQ159" s="153"/>
      <c r="AR159" s="146"/>
      <c r="AS159" s="146"/>
      <c r="AT159" s="146"/>
      <c r="AU159" s="146"/>
      <c r="AV159" s="146"/>
      <c r="AW159" s="15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>
        <f>IF(OR(DataGrowthRates!BJ159="",DataGrowthRates!BK159=""),"",DataGrowthRates!BK159-DataGrowthRates!BJ159)</f>
        <v>1.4338020703605123</v>
      </c>
      <c r="BL159" s="146">
        <f>IF(OR(DataGrowthRates!BK159="",DataGrowthRates!BL159=""),"",DataGrowthRates!BL159-DataGrowthRates!BK159)</f>
        <v>0</v>
      </c>
      <c r="BM159" s="146">
        <f>IF(OR(DataGrowthRates!BL159="",DataGrowthRates!BM159=""),"",DataGrowthRates!BM159-DataGrowthRates!BL159)</f>
        <v>0</v>
      </c>
      <c r="BN159" s="146">
        <f>IF(OR(DataGrowthRates!BM159="",DataGrowthRates!BN159=""),"",DataGrowthRates!BN159-DataGrowthRates!BM159)</f>
        <v>-0.207199464991771</v>
      </c>
      <c r="BO159" s="146">
        <f>IF(OR(DataGrowthRates!BN159="",DataGrowthRates!BO159=""),"",DataGrowthRates!BO159-DataGrowthRates!BN159)</f>
        <v>-1.1162213254348761</v>
      </c>
      <c r="BP159" s="146">
        <f>IF(OR(DataGrowthRates!BO159="",DataGrowthRates!BP159=""),"",DataGrowthRates!BP159-DataGrowthRates!BO159)</f>
        <v>0.27350778307497392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0</v>
      </c>
      <c r="BS159" s="146">
        <f>IF(OR(DataGrowthRates!BR159="",DataGrowthRates!BS159=""),"",DataGrowthRates!BS159-DataGrowthRates!BR159)</f>
        <v>-0.68513553768246638</v>
      </c>
      <c r="BT159" s="146">
        <f>IF(OR(DataGrowthRates!BS159="",DataGrowthRates!BT159=""),"",DataGrowthRates!BT159-DataGrowthRates!BS159)</f>
        <v>0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9.1498969669889796E-2</v>
      </c>
      <c r="BX159" s="146">
        <f>IF(OR(DataGrowthRates!BW159="",DataGrowthRates!BX159=""),"",DataGrowthRates!BX159-DataGrowthRates!BW159)</f>
        <v>0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0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0</v>
      </c>
      <c r="CC159" s="146">
        <f>IF(OR(DataGrowthRates!CB159="",DataGrowthRates!CC159=""),"",DataGrowthRates!CC159-DataGrowthRates!CB159)</f>
        <v>0</v>
      </c>
      <c r="CD159" s="146">
        <f>IF(OR(DataGrowthRates!CC159="",DataGrowthRates!CD159=""),"",DataGrowthRates!CD159-DataGrowthRates!CC159)</f>
        <v>0</v>
      </c>
      <c r="CE159" s="146">
        <f>IF(OR(DataGrowthRates!CD159="",DataGrowthRates!CE159=""),"",DataGrowthRates!CE159-DataGrowthRates!CD159)</f>
        <v>0</v>
      </c>
      <c r="CF159" s="146" t="str">
        <f>IF(OR(DataGrowthRates!CE159="",DataGrowthRates!CF159=""),"",DataGrowthRates!CF159-DataGrowthRates!CE159)</f>
        <v/>
      </c>
      <c r="CG159" s="146" t="str">
        <f>IF(OR(DataGrowthRates!CF159="",DataGrowthRates!CG159=""),"",DataGrowthRates!CG159-DataGrowthRates!CF159)</f>
        <v/>
      </c>
      <c r="CH159" s="146" t="str">
        <f>IF(OR(DataGrowthRates!CG159="",DataGrowthRates!CH159=""),"",DataGrowthRates!CH159-DataGrowthRates!CG159)</f>
        <v/>
      </c>
    </row>
    <row r="160" spans="1:86" x14ac:dyDescent="0.3">
      <c r="A160" s="66" t="s">
        <v>157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>
        <f>IF(OR(DataGrowthRates!BK160="",DataGrowthRates!BL160=""),"",DataGrowthRates!BL160-DataGrowthRates!BK160)</f>
        <v>-3.8429546976406881E-2</v>
      </c>
      <c r="BM160" s="144">
        <f>IF(OR(DataGrowthRates!BL160="",DataGrowthRates!BM160=""),"",DataGrowthRates!BM160-DataGrowthRates!BL160)</f>
        <v>-0.20388709810625572</v>
      </c>
      <c r="BN160" s="144">
        <f>IF(OR(DataGrowthRates!BM160="",DataGrowthRates!BN160=""),"",DataGrowthRates!BN160-DataGrowthRates!BM160)</f>
        <v>-0.39262531369977749</v>
      </c>
      <c r="BO160" s="144">
        <f>IF(OR(DataGrowthRates!BN160="",DataGrowthRates!BO160=""),"",DataGrowthRates!BO160-DataGrowthRates!BN160)</f>
        <v>0.36148110695030211</v>
      </c>
      <c r="BP160" s="144">
        <f>IF(OR(DataGrowthRates!BO160="",DataGrowthRates!BP160=""),"",DataGrowthRates!BP160-DataGrowthRates!BO160)</f>
        <v>0.27833717619220133</v>
      </c>
      <c r="BQ160" s="144">
        <f>IF(OR(DataGrowthRates!BP160="",DataGrowthRates!BQ160=""),"",DataGrowthRates!BQ160-DataGrowthRates!BP160)</f>
        <v>0</v>
      </c>
      <c r="BR160" s="144">
        <f>IF(OR(DataGrowthRates!BQ160="",DataGrowthRates!BR160=""),"",DataGrowthRates!BR160-DataGrowthRates!BQ160)</f>
        <v>0</v>
      </c>
      <c r="BS160" s="144">
        <f>IF(OR(DataGrowthRates!BR160="",DataGrowthRates!BS160=""),"",DataGrowthRates!BS160-DataGrowthRates!BR160)</f>
        <v>0.14547829162777681</v>
      </c>
      <c r="BT160" s="144">
        <f>IF(OR(DataGrowthRates!BS160="",DataGrowthRates!BT160=""),"",DataGrowthRates!BT160-DataGrowthRates!BS160)</f>
        <v>0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</v>
      </c>
      <c r="BW160" s="144">
        <f>IF(OR(DataGrowthRates!BV160="",DataGrowthRates!BW160=""),"",DataGrowthRates!BW160-DataGrowthRates!BV160)</f>
        <v>-0.78617280390072963</v>
      </c>
      <c r="BX160" s="144">
        <f>IF(OR(DataGrowthRates!BW160="",DataGrowthRates!BX160=""),"",DataGrowthRates!BX160-DataGrowthRates!BW160)</f>
        <v>0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0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-8.9901108780323868E-2</v>
      </c>
      <c r="CC160" s="144">
        <f>IF(OR(DataGrowthRates!CB160="",DataGrowthRates!CC160=""),"",DataGrowthRates!CC160-DataGrowthRates!CB160)</f>
        <v>0</v>
      </c>
      <c r="CD160" s="144">
        <f>IF(OR(DataGrowthRates!CC160="",DataGrowthRates!CD160=""),"",DataGrowthRates!CD160-DataGrowthRates!CC160)</f>
        <v>0</v>
      </c>
      <c r="CE160" s="144">
        <f>IF(OR(DataGrowthRates!CD160="",DataGrowthRates!CE160=""),"",DataGrowthRates!CE160-DataGrowthRates!CD160)</f>
        <v>0</v>
      </c>
      <c r="CF160" s="144" t="str">
        <f>IF(OR(DataGrowthRates!CE160="",DataGrowthRates!CF160=""),"",DataGrowthRates!CF160-DataGrowthRates!CE160)</f>
        <v/>
      </c>
      <c r="CG160" s="144" t="str">
        <f>IF(OR(DataGrowthRates!CF160="",DataGrowthRates!CG160=""),"",DataGrowthRates!CG160-DataGrowthRates!CF160)</f>
        <v/>
      </c>
      <c r="CH160" s="144" t="str">
        <f>IF(OR(DataGrowthRates!CG160="",DataGrowthRates!CH160=""),"",DataGrowthRates!CH160-DataGrowthRates!CG160)</f>
        <v/>
      </c>
    </row>
    <row r="161" spans="1:86" x14ac:dyDescent="0.3">
      <c r="A161" s="5" t="s">
        <v>158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>
        <f>IF(OR(DataGrowthRates!BL161="",DataGrowthRates!BM161=""),"",DataGrowthRates!BM161-DataGrowthRates!BL161)</f>
        <v>-9.9606584736067427E-2</v>
      </c>
      <c r="BN161" s="145">
        <f>IF(OR(DataGrowthRates!BM161="",DataGrowthRates!BN161=""),"",DataGrowthRates!BN161-DataGrowthRates!BM161)</f>
        <v>-3.9991488890363858E-2</v>
      </c>
      <c r="BO161" s="145">
        <f>IF(OR(DataGrowthRates!BN161="",DataGrowthRates!BO161=""),"",DataGrowthRates!BO161-DataGrowthRates!BN161)</f>
        <v>-0.44693479066524822</v>
      </c>
      <c r="BP161" s="145">
        <f>IF(OR(DataGrowthRates!BO161="",DataGrowthRates!BP161=""),"",DataGrowthRates!BP161-DataGrowthRates!BO161)</f>
        <v>0.3239067222675508</v>
      </c>
      <c r="BQ161" s="145">
        <f>IF(OR(DataGrowthRates!BP161="",DataGrowthRates!BQ161=""),"",DataGrowthRates!BQ161-DataGrowthRates!BP161)</f>
        <v>0</v>
      </c>
      <c r="BR161" s="145">
        <f>IF(OR(DataGrowthRates!BQ161="",DataGrowthRates!BR161=""),"",DataGrowthRates!BR161-DataGrowthRates!BQ161)</f>
        <v>0</v>
      </c>
      <c r="BS161" s="145">
        <f>IF(OR(DataGrowthRates!BR161="",DataGrowthRates!BS161=""),"",DataGrowthRates!BS161-DataGrowthRates!BR161)</f>
        <v>-5.3552937828033942E-2</v>
      </c>
      <c r="BT161" s="145">
        <f>IF(OR(DataGrowthRates!BS161="",DataGrowthRates!BT161=""),"",DataGrowthRates!BT161-DataGrowthRates!BS161)</f>
        <v>0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0</v>
      </c>
      <c r="BW161" s="145">
        <f>IF(OR(DataGrowthRates!BV161="",DataGrowthRates!BW161=""),"",DataGrowthRates!BW161-DataGrowthRates!BV161)</f>
        <v>0.55069646906380987</v>
      </c>
      <c r="BX161" s="145">
        <f>IF(OR(DataGrowthRates!BW161="",DataGrowthRates!BX161=""),"",DataGrowthRates!BX161-DataGrowthRates!BW161)</f>
        <v>0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0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-0.19436345966956647</v>
      </c>
      <c r="CC161" s="145">
        <f>IF(OR(DataGrowthRates!CB161="",DataGrowthRates!CC161=""),"",DataGrowthRates!CC161-DataGrowthRates!CB161)</f>
        <v>0</v>
      </c>
      <c r="CD161" s="145">
        <f>IF(OR(DataGrowthRates!CC161="",DataGrowthRates!CD161=""),"",DataGrowthRates!CD161-DataGrowthRates!CC161)</f>
        <v>0</v>
      </c>
      <c r="CE161" s="145">
        <f>IF(OR(DataGrowthRates!CD161="",DataGrowthRates!CE161=""),"",DataGrowthRates!CE161-DataGrowthRates!CD161)</f>
        <v>0</v>
      </c>
      <c r="CF161" s="145" t="str">
        <f>IF(OR(DataGrowthRates!CE161="",DataGrowthRates!CF161=""),"",DataGrowthRates!CF161-DataGrowthRates!CE161)</f>
        <v/>
      </c>
      <c r="CG161" s="145" t="str">
        <f>IF(OR(DataGrowthRates!CF161="",DataGrowthRates!CG161=""),"",DataGrowthRates!CG161-DataGrowthRates!CF161)</f>
        <v/>
      </c>
      <c r="CH161" s="145" t="str">
        <f>IF(OR(DataGrowthRates!CG161="",DataGrowthRates!CH161=""),"",DataGrowthRates!CH161-DataGrowthRates!CG161)</f>
        <v/>
      </c>
    </row>
    <row r="162" spans="1:86" x14ac:dyDescent="0.3">
      <c r="A162" s="5" t="s">
        <v>159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>
        <f>IF(OR(DataGrowthRates!BM162="",DataGrowthRates!BN162=""),"",DataGrowthRates!BN162-DataGrowthRates!BM162)</f>
        <v>-4.9773110863853276E-3</v>
      </c>
      <c r="BO162" s="145">
        <f>IF(OR(DataGrowthRates!BN162="",DataGrowthRates!BO162=""),"",DataGrowthRates!BO162-DataGrowthRates!BN162)</f>
        <v>1.0733242756789574</v>
      </c>
      <c r="BP162" s="145">
        <f>IF(OR(DataGrowthRates!BO162="",DataGrowthRates!BP162=""),"",DataGrowthRates!BP162-DataGrowthRates!BO162)</f>
        <v>0.19423974015294387</v>
      </c>
      <c r="BQ162" s="145">
        <f>IF(OR(DataGrowthRates!BP162="",DataGrowthRates!BQ162=""),"",DataGrowthRates!BQ162-DataGrowthRates!BP162)</f>
        <v>0</v>
      </c>
      <c r="BR162" s="145">
        <f>IF(OR(DataGrowthRates!BQ162="",DataGrowthRates!BR162=""),"",DataGrowthRates!BR162-DataGrowthRates!BQ162)</f>
        <v>0</v>
      </c>
      <c r="BS162" s="145">
        <f>IF(OR(DataGrowthRates!BR162="",DataGrowthRates!BS162=""),"",DataGrowthRates!BS162-DataGrowthRates!BR162)</f>
        <v>-8.5237570893988313E-2</v>
      </c>
      <c r="BT162" s="145">
        <f>IF(OR(DataGrowthRates!BS162="",DataGrowthRates!BT162=""),"",DataGrowthRates!BT162-DataGrowthRates!BS162)</f>
        <v>0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0</v>
      </c>
      <c r="BW162" s="145">
        <f>IF(OR(DataGrowthRates!BV162="",DataGrowthRates!BW162=""),"",DataGrowthRates!BW162-DataGrowthRates!BV162)</f>
        <v>0.2476835153304604</v>
      </c>
      <c r="BX162" s="145">
        <f>IF(OR(DataGrowthRates!BW162="",DataGrowthRates!BX162=""),"",DataGrowthRates!BX162-DataGrowthRates!BW162)</f>
        <v>0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0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-0.13540961408259644</v>
      </c>
      <c r="CC162" s="145">
        <f>IF(OR(DataGrowthRates!CB162="",DataGrowthRates!CC162=""),"",DataGrowthRates!CC162-DataGrowthRates!CB162)</f>
        <v>0</v>
      </c>
      <c r="CD162" s="145">
        <f>IF(OR(DataGrowthRates!CC162="",DataGrowthRates!CD162=""),"",DataGrowthRates!CD162-DataGrowthRates!CC162)</f>
        <v>0</v>
      </c>
      <c r="CE162" s="145">
        <f>IF(OR(DataGrowthRates!CD162="",DataGrowthRates!CE162=""),"",DataGrowthRates!CE162-DataGrowthRates!CD162)</f>
        <v>0</v>
      </c>
      <c r="CF162" s="145" t="str">
        <f>IF(OR(DataGrowthRates!CE162="",DataGrowthRates!CF162=""),"",DataGrowthRates!CF162-DataGrowthRates!CE162)</f>
        <v/>
      </c>
      <c r="CG162" s="145" t="str">
        <f>IF(OR(DataGrowthRates!CF162="",DataGrowthRates!CG162=""),"",DataGrowthRates!CG162-DataGrowthRates!CF162)</f>
        <v/>
      </c>
      <c r="CH162" s="145" t="str">
        <f>IF(OR(DataGrowthRates!CG162="",DataGrowthRates!CH162=""),"",DataGrowthRates!CH162-DataGrowthRates!CG162)</f>
        <v/>
      </c>
    </row>
    <row r="163" spans="1:86" x14ac:dyDescent="0.3">
      <c r="A163" s="65" t="s">
        <v>160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153"/>
      <c r="AQ163" s="153"/>
      <c r="AR163" s="146"/>
      <c r="AS163" s="146"/>
      <c r="AT163" s="146"/>
      <c r="AU163" s="146"/>
      <c r="AV163" s="146"/>
      <c r="AW163" s="15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>
        <f>IF(OR(DataGrowthRates!BN163="",DataGrowthRates!BO163=""),"",DataGrowthRates!BO163-DataGrowthRates!BN163)</f>
        <v>-0.17985023986205029</v>
      </c>
      <c r="BP163" s="146">
        <f>IF(OR(DataGrowthRates!BO163="",DataGrowthRates!BP163=""),"",DataGrowthRates!BP163-DataGrowthRates!BO163)</f>
        <v>-3.6299411097251877E-2</v>
      </c>
      <c r="BQ163" s="146">
        <f>IF(OR(DataGrowthRates!BP163="",DataGrowthRates!BQ163=""),"",DataGrowthRates!BQ163-DataGrowthRates!BP163)</f>
        <v>0</v>
      </c>
      <c r="BR163" s="146">
        <f>IF(OR(DataGrowthRates!BQ163="",DataGrowthRates!BR163=""),"",DataGrowthRates!BR163-DataGrowthRates!BQ163)</f>
        <v>0</v>
      </c>
      <c r="BS163" s="146">
        <f>IF(OR(DataGrowthRates!BR163="",DataGrowthRates!BS163=""),"",DataGrowthRates!BS163-DataGrowthRates!BR163)</f>
        <v>-8.4002325369221253E-2</v>
      </c>
      <c r="BT163" s="146">
        <f>IF(OR(DataGrowthRates!BS163="",DataGrowthRates!BT163=""),"",DataGrowthRates!BT163-DataGrowthRates!BS163)</f>
        <v>-8.8391278727169009E-2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0</v>
      </c>
      <c r="BW163" s="146">
        <f>IF(OR(DataGrowthRates!BV163="",DataGrowthRates!BW163=""),"",DataGrowthRates!BW163-DataGrowthRates!BV163)</f>
        <v>0.49405450699944975</v>
      </c>
      <c r="BX163" s="146">
        <f>IF(OR(DataGrowthRates!BW163="",DataGrowthRates!BX163=""),"",DataGrowthRates!BX163-DataGrowthRates!BW163)</f>
        <v>0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0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-0.26540843409024806</v>
      </c>
      <c r="CC163" s="146">
        <f>IF(OR(DataGrowthRates!CB163="",DataGrowthRates!CC163=""),"",DataGrowthRates!CC163-DataGrowthRates!CB163)</f>
        <v>0</v>
      </c>
      <c r="CD163" s="146">
        <f>IF(OR(DataGrowthRates!CC163="",DataGrowthRates!CD163=""),"",DataGrowthRates!CD163-DataGrowthRates!CC163)</f>
        <v>0</v>
      </c>
      <c r="CE163" s="146">
        <f>IF(OR(DataGrowthRates!CD163="",DataGrowthRates!CE163=""),"",DataGrowthRates!CE163-DataGrowthRates!CD163)</f>
        <v>0</v>
      </c>
      <c r="CF163" s="146" t="str">
        <f>IF(OR(DataGrowthRates!CE163="",DataGrowthRates!CF163=""),"",DataGrowthRates!CF163-DataGrowthRates!CE163)</f>
        <v/>
      </c>
      <c r="CG163" s="146" t="str">
        <f>IF(OR(DataGrowthRates!CF163="",DataGrowthRates!CG163=""),"",DataGrowthRates!CG163-DataGrowthRates!CF163)</f>
        <v/>
      </c>
      <c r="CH163" s="146" t="str">
        <f>IF(OR(DataGrowthRates!CG163="",DataGrowthRates!CH163=""),"",DataGrowthRates!CH163-DataGrowthRates!CG163)</f>
        <v/>
      </c>
    </row>
    <row r="164" spans="1:86" x14ac:dyDescent="0.3">
      <c r="A164" s="66" t="s">
        <v>161</v>
      </c>
      <c r="AP164" s="1"/>
      <c r="AQ164" s="1"/>
      <c r="AR164" s="144"/>
      <c r="AS164" s="144"/>
      <c r="AT164" s="144"/>
      <c r="AU164" s="144"/>
      <c r="AV164" s="144"/>
      <c r="AW164" s="144"/>
      <c r="AX164" s="144"/>
      <c r="AY164" s="144" t="str">
        <f>IF(OR(DataGrowthRates!AX164="",DataGrowthRates!AY164=""),"",DataGrowthRates!AY164-DataGrowthRates!AX164)</f>
        <v/>
      </c>
      <c r="AZ164" s="144" t="str">
        <f>IF(OR(DataGrowthRates!AY164="",DataGrowthRates!AZ164=""),"",DataGrowthRates!AZ164-DataGrowthRates!AY164)</f>
        <v/>
      </c>
      <c r="BA164" s="144" t="str">
        <f>IF(OR(DataGrowthRates!AZ164="",DataGrowthRates!BA164=""),"",DataGrowthRates!BA164-DataGrowthRates!AZ164)</f>
        <v/>
      </c>
      <c r="BB164" s="144" t="str">
        <f>IF(OR(DataGrowthRates!BA164="",DataGrowthRates!BB164=""),"",DataGrowthRates!BB164-DataGrowthRates!BA164)</f>
        <v/>
      </c>
      <c r="BC164" s="144" t="str">
        <f>IF(OR(DataGrowthRates!BB164="",DataGrowthRates!BC164=""),"",DataGrowthRates!BC164-DataGrowthRates!BB164)</f>
        <v/>
      </c>
      <c r="BD164" s="144" t="str">
        <f>IF(OR(DataGrowthRates!BC164="",DataGrowthRates!BD164=""),"",DataGrowthRates!BD164-DataGrowthRates!BC164)</f>
        <v/>
      </c>
      <c r="BE164" s="144" t="str">
        <f>IF(OR(DataGrowthRates!BD164="",DataGrowthRates!BE164=""),"",DataGrowthRates!BE164-DataGrowthRates!BD164)</f>
        <v/>
      </c>
      <c r="BF164" s="144" t="str">
        <f>IF(OR(DataGrowthRates!BE164="",DataGrowthRates!BF164=""),"",DataGrowthRates!BF164-DataGrowthRates!BE164)</f>
        <v/>
      </c>
      <c r="BG164" s="144" t="str">
        <f>IF(OR(DataGrowthRates!BF164="",DataGrowthRates!BG164=""),"",DataGrowthRates!BG164-DataGrowthRates!BF164)</f>
        <v/>
      </c>
      <c r="BH164" s="144" t="str">
        <f>IF(OR(DataGrowthRates!BG164="",DataGrowthRates!BH164=""),"",DataGrowthRates!BH164-DataGrowthRates!BG164)</f>
        <v/>
      </c>
      <c r="BI164" s="144" t="str">
        <f>IF(OR(DataGrowthRates!BH164="",DataGrowthRates!BI164=""),"",DataGrowthRates!BI164-DataGrowthRates!BH164)</f>
        <v/>
      </c>
      <c r="BJ164" s="144" t="str">
        <f>IF(OR(DataGrowthRates!BI164="",DataGrowthRates!BJ164=""),"",DataGrowthRates!BJ164-DataGrowthRates!BI164)</f>
        <v/>
      </c>
      <c r="BK164" s="144" t="str">
        <f>IF(OR(DataGrowthRates!BJ164="",DataGrowthRates!BK164=""),"",DataGrowthRates!BK164-DataGrowthRates!BJ164)</f>
        <v/>
      </c>
      <c r="BL164" s="144" t="str">
        <f>IF(OR(DataGrowthRates!BK164="",DataGrowthRates!BL164=""),"",DataGrowthRates!BL164-DataGrowthRates!BK164)</f>
        <v/>
      </c>
      <c r="BM164" s="144" t="str">
        <f>IF(OR(DataGrowthRates!BL164="",DataGrowthRates!BM164=""),"",DataGrowthRates!BM164-DataGrowthRates!BL164)</f>
        <v/>
      </c>
      <c r="BN164" s="144" t="str">
        <f>IF(OR(DataGrowthRates!BM164="",DataGrowthRates!BN164=""),"",DataGrowthRates!BN164-DataGrowthRates!BM164)</f>
        <v/>
      </c>
      <c r="BO164" s="144" t="str">
        <f>IF(OR(DataGrowthRates!BN164="",DataGrowthRates!BO164=""),"",DataGrowthRates!BO164-DataGrowthRates!BN164)</f>
        <v/>
      </c>
      <c r="BP164" s="144">
        <f>IF(OR(DataGrowthRates!BO164="",DataGrowthRates!BP164=""),"",DataGrowthRates!BP164-DataGrowthRates!BO164)</f>
        <v>0.1262958904263094</v>
      </c>
      <c r="BQ164" s="144">
        <f>IF(OR(DataGrowthRates!BP164="",DataGrowthRates!BQ164=""),"",DataGrowthRates!BQ164-DataGrowthRates!BP164)</f>
        <v>8.8862559241709604E-2</v>
      </c>
      <c r="BR164" s="144">
        <f>IF(OR(DataGrowthRates!BQ164="",DataGrowthRates!BR164=""),"",DataGrowthRates!BR164-DataGrowthRates!BQ164)</f>
        <v>-5.9241706161127894E-2</v>
      </c>
      <c r="BS164" s="144">
        <f>IF(OR(DataGrowthRates!BR164="",DataGrowthRates!BS164=""),"",DataGrowthRates!BS164-DataGrowthRates!BR164)</f>
        <v>0.25652183030657127</v>
      </c>
      <c r="BT164" s="144">
        <f>IF(OR(DataGrowthRates!BS164="",DataGrowthRates!BT164=""),"",DataGrowthRates!BT164-DataGrowthRates!BS164)</f>
        <v>-8.8495575221251954E-2</v>
      </c>
      <c r="BU164" s="144">
        <f>IF(OR(DataGrowthRates!BT164="",DataGrowthRates!BU164=""),"",DataGrowthRates!BU164-DataGrowthRates!BT164)</f>
        <v>0</v>
      </c>
      <c r="BV164" s="144">
        <f>IF(OR(DataGrowthRates!BU164="",DataGrowthRates!BV164=""),"",DataGrowthRates!BV164-DataGrowthRates!BU164)</f>
        <v>0</v>
      </c>
      <c r="BW164" s="144">
        <f>IF(OR(DataGrowthRates!BV164="",DataGrowthRates!BW164=""),"",DataGrowthRates!BW164-DataGrowthRates!BV164)</f>
        <v>0.63173677809004403</v>
      </c>
      <c r="BX164" s="144">
        <f>IF(OR(DataGrowthRates!BW164="",DataGrowthRates!BX164=""),"",DataGrowthRates!BX164-DataGrowthRates!BW164)</f>
        <v>0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0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0.16781930102864884</v>
      </c>
      <c r="CC164" s="144">
        <f>IF(OR(DataGrowthRates!CB164="",DataGrowthRates!CC164=""),"",DataGrowthRates!CC164-DataGrowthRates!CB164)</f>
        <v>0</v>
      </c>
      <c r="CD164" s="144">
        <f>IF(OR(DataGrowthRates!CC164="",DataGrowthRates!CD164=""),"",DataGrowthRates!CD164-DataGrowthRates!CC164)</f>
        <v>0</v>
      </c>
      <c r="CE164" s="144">
        <f>IF(OR(DataGrowthRates!CD164="",DataGrowthRates!CE164=""),"",DataGrowthRates!CE164-DataGrowthRates!CD164)</f>
        <v>0</v>
      </c>
      <c r="CF164" s="144" t="str">
        <f>IF(OR(DataGrowthRates!CE164="",DataGrowthRates!CF164=""),"",DataGrowthRates!CF164-DataGrowthRates!CE164)</f>
        <v/>
      </c>
      <c r="CG164" s="144" t="str">
        <f>IF(OR(DataGrowthRates!CF164="",DataGrowthRates!CG164=""),"",DataGrowthRates!CG164-DataGrowthRates!CF164)</f>
        <v/>
      </c>
      <c r="CH164" s="144" t="str">
        <f>IF(OR(DataGrowthRates!CG164="",DataGrowthRates!CH164=""),"",DataGrowthRates!CH164-DataGrowthRates!CG164)</f>
        <v/>
      </c>
    </row>
    <row r="165" spans="1:86" x14ac:dyDescent="0.3">
      <c r="A165" s="5" t="s">
        <v>162</v>
      </c>
      <c r="AP165" s="1"/>
      <c r="AQ165" s="1"/>
      <c r="AR165" s="145"/>
      <c r="AS165" s="145"/>
      <c r="AT165" s="145"/>
      <c r="AU165" s="145"/>
      <c r="AV165" s="145"/>
      <c r="AW165" s="145"/>
      <c r="AX165" s="145"/>
      <c r="AY165" s="145" t="str">
        <f>IF(OR(DataGrowthRates!AX165="",DataGrowthRates!AY165=""),"",DataGrowthRates!AY165-DataGrowthRates!AX165)</f>
        <v/>
      </c>
      <c r="AZ165" s="145" t="str">
        <f>IF(OR(DataGrowthRates!AY165="",DataGrowthRates!AZ165=""),"",DataGrowthRates!AZ165-DataGrowthRates!AY165)</f>
        <v/>
      </c>
      <c r="BA165" s="145" t="str">
        <f>IF(OR(DataGrowthRates!AZ165="",DataGrowthRates!BA165=""),"",DataGrowthRates!BA165-DataGrowthRates!AZ165)</f>
        <v/>
      </c>
      <c r="BB165" s="145" t="str">
        <f>IF(OR(DataGrowthRates!BA165="",DataGrowthRates!BB165=""),"",DataGrowthRates!BB165-DataGrowthRates!BA165)</f>
        <v/>
      </c>
      <c r="BC165" s="145" t="str">
        <f>IF(OR(DataGrowthRates!BB165="",DataGrowthRates!BC165=""),"",DataGrowthRates!BC165-DataGrowthRates!BB165)</f>
        <v/>
      </c>
      <c r="BD165" s="145" t="str">
        <f>IF(OR(DataGrowthRates!BC165="",DataGrowthRates!BD165=""),"",DataGrowthRates!BD165-DataGrowthRates!BC165)</f>
        <v/>
      </c>
      <c r="BE165" s="145" t="str">
        <f>IF(OR(DataGrowthRates!BD165="",DataGrowthRates!BE165=""),"",DataGrowthRates!BE165-DataGrowthRates!BD165)</f>
        <v/>
      </c>
      <c r="BF165" s="145" t="str">
        <f>IF(OR(DataGrowthRates!BE165="",DataGrowthRates!BF165=""),"",DataGrowthRates!BF165-DataGrowthRates!BE165)</f>
        <v/>
      </c>
      <c r="BG165" s="145" t="str">
        <f>IF(OR(DataGrowthRates!BF165="",DataGrowthRates!BG165=""),"",DataGrowthRates!BG165-DataGrowthRates!BF165)</f>
        <v/>
      </c>
      <c r="BH165" s="145" t="str">
        <f>IF(OR(DataGrowthRates!BG165="",DataGrowthRates!BH165=""),"",DataGrowthRates!BH165-DataGrowthRates!BG165)</f>
        <v/>
      </c>
      <c r="BI165" s="145" t="str">
        <f>IF(OR(DataGrowthRates!BH165="",DataGrowthRates!BI165=""),"",DataGrowthRates!BI165-DataGrowthRates!BH165)</f>
        <v/>
      </c>
      <c r="BJ165" s="145" t="str">
        <f>IF(OR(DataGrowthRates!BI165="",DataGrowthRates!BJ165=""),"",DataGrowthRates!BJ165-DataGrowthRates!BI165)</f>
        <v/>
      </c>
      <c r="BK165" s="145" t="str">
        <f>IF(OR(DataGrowthRates!BJ165="",DataGrowthRates!BK165=""),"",DataGrowthRates!BK165-DataGrowthRates!BJ165)</f>
        <v/>
      </c>
      <c r="BL165" s="145" t="str">
        <f>IF(OR(DataGrowthRates!BK165="",DataGrowthRates!BL165=""),"",DataGrowthRates!BL165-DataGrowthRates!BK165)</f>
        <v/>
      </c>
      <c r="BM165" s="145" t="str">
        <f>IF(OR(DataGrowthRates!BL165="",DataGrowthRates!BM165=""),"",DataGrowthRates!BM165-DataGrowthRates!BL165)</f>
        <v/>
      </c>
      <c r="BN165" s="145" t="str">
        <f>IF(OR(DataGrowthRates!BM165="",DataGrowthRates!BN165=""),"",DataGrowthRates!BN165-DataGrowthRates!BM165)</f>
        <v/>
      </c>
      <c r="BO165" s="145" t="str">
        <f>IF(OR(DataGrowthRates!BN165="",DataGrowthRates!BO165=""),"",DataGrowthRates!BO165-DataGrowthRates!BN165)</f>
        <v/>
      </c>
      <c r="BP165" s="145" t="str">
        <f>IF(OR(DataGrowthRates!BO165="",DataGrowthRates!BP165=""),"",DataGrowthRates!BP165-DataGrowthRates!BO165)</f>
        <v/>
      </c>
      <c r="BQ165" s="145">
        <f>IF(OR(DataGrowthRates!BP165="",DataGrowthRates!BQ165=""),"",DataGrowthRates!BQ165-DataGrowthRates!BP165)</f>
        <v>6.3411540900453645E-2</v>
      </c>
      <c r="BR165" s="145">
        <f>IF(OR(DataGrowthRates!BQ165="",DataGrowthRates!BR165=""),"",DataGrowthRates!BR165-DataGrowthRates!BQ165)</f>
        <v>-3.1705770450216164E-2</v>
      </c>
      <c r="BS165" s="145">
        <f>IF(OR(DataGrowthRates!BR165="",DataGrowthRates!BS165=""),"",DataGrowthRates!BS165-DataGrowthRates!BR165)</f>
        <v>-0.37956626506024449</v>
      </c>
      <c r="BT165" s="145">
        <f>IF(OR(DataGrowthRates!BS165="",DataGrowthRates!BT165=""),"",DataGrowthRates!BT165-DataGrowthRates!BS165)</f>
        <v>9.5999999999982322E-2</v>
      </c>
      <c r="BU165" s="145">
        <f>IF(OR(DataGrowthRates!BT165="",DataGrowthRates!BU165=""),"",DataGrowthRates!BU165-DataGrowthRates!BT165)</f>
        <v>0</v>
      </c>
      <c r="BV165" s="145">
        <f>IF(OR(DataGrowthRates!BU165="",DataGrowthRates!BV165=""),"",DataGrowthRates!BV165-DataGrowthRates!BU165)</f>
        <v>9.6000000000014296E-2</v>
      </c>
      <c r="BW165" s="145">
        <f>IF(OR(DataGrowthRates!BV165="",DataGrowthRates!BW165=""),"",DataGrowthRates!BW165-DataGrowthRates!BV165)</f>
        <v>-0.26606238064927723</v>
      </c>
      <c r="BX165" s="145">
        <f>IF(OR(DataGrowthRates!BW165="",DataGrowthRates!BX165=""),"",DataGrowthRates!BX165-DataGrowthRates!BW165)</f>
        <v>0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0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0.23425625820028273</v>
      </c>
      <c r="CC165" s="145">
        <f>IF(OR(DataGrowthRates!CB165="",DataGrowthRates!CC165=""),"",DataGrowthRates!CC165-DataGrowthRates!CB165)</f>
        <v>0</v>
      </c>
      <c r="CD165" s="145">
        <f>IF(OR(DataGrowthRates!CC165="",DataGrowthRates!CD165=""),"",DataGrowthRates!CD165-DataGrowthRates!CC165)</f>
        <v>0</v>
      </c>
      <c r="CE165" s="145">
        <f>IF(OR(DataGrowthRates!CD165="",DataGrowthRates!CE165=""),"",DataGrowthRates!CE165-DataGrowthRates!CD165)</f>
        <v>0</v>
      </c>
      <c r="CF165" s="145" t="str">
        <f>IF(OR(DataGrowthRates!CE165="",DataGrowthRates!CF165=""),"",DataGrowthRates!CF165-DataGrowthRates!CE165)</f>
        <v/>
      </c>
      <c r="CG165" s="145" t="str">
        <f>IF(OR(DataGrowthRates!CF165="",DataGrowthRates!CG165=""),"",DataGrowthRates!CG165-DataGrowthRates!CF165)</f>
        <v/>
      </c>
      <c r="CH165" s="145" t="str">
        <f>IF(OR(DataGrowthRates!CG165="",DataGrowthRates!CH165=""),"",DataGrowthRates!CH165-DataGrowthRates!CG165)</f>
        <v/>
      </c>
    </row>
    <row r="166" spans="1:86" x14ac:dyDescent="0.3">
      <c r="A166" s="5" t="s">
        <v>163</v>
      </c>
      <c r="AP166" s="1"/>
      <c r="AQ166" s="1"/>
      <c r="AR166" s="145"/>
      <c r="AS166" s="145"/>
      <c r="AT166" s="145"/>
      <c r="AU166" s="145"/>
      <c r="AV166" s="145"/>
      <c r="AW166" s="1"/>
      <c r="AX166" s="145"/>
      <c r="AY166" s="145" t="str">
        <f>IF(OR(DataGrowthRates!AX166="",DataGrowthRates!AY166=""),"",DataGrowthRates!AY166-DataGrowthRates!AX166)</f>
        <v/>
      </c>
      <c r="AZ166" s="145" t="str">
        <f>IF(OR(DataGrowthRates!AY166="",DataGrowthRates!AZ166=""),"",DataGrowthRates!AZ166-DataGrowthRates!AY166)</f>
        <v/>
      </c>
      <c r="BA166" s="145" t="str">
        <f>IF(OR(DataGrowthRates!AZ166="",DataGrowthRates!BA166=""),"",DataGrowthRates!BA166-DataGrowthRates!AZ166)</f>
        <v/>
      </c>
      <c r="BB166" s="145" t="str">
        <f>IF(OR(DataGrowthRates!BA166="",DataGrowthRates!BB166=""),"",DataGrowthRates!BB166-DataGrowthRates!BA166)</f>
        <v/>
      </c>
      <c r="BC166" s="145" t="str">
        <f>IF(OR(DataGrowthRates!BB166="",DataGrowthRates!BC166=""),"",DataGrowthRates!BC166-DataGrowthRates!BB166)</f>
        <v/>
      </c>
      <c r="BD166" s="145" t="str">
        <f>IF(OR(DataGrowthRates!BC166="",DataGrowthRates!BD166=""),"",DataGrowthRates!BD166-DataGrowthRates!BC166)</f>
        <v/>
      </c>
      <c r="BE166" s="145" t="str">
        <f>IF(OR(DataGrowthRates!BD166="",DataGrowthRates!BE166=""),"",DataGrowthRates!BE166-DataGrowthRates!BD166)</f>
        <v/>
      </c>
      <c r="BF166" s="145" t="str">
        <f>IF(OR(DataGrowthRates!BE166="",DataGrowthRates!BF166=""),"",DataGrowthRates!BF166-DataGrowthRates!BE166)</f>
        <v/>
      </c>
      <c r="BG166" s="145" t="str">
        <f>IF(OR(DataGrowthRates!BF166="",DataGrowthRates!BG166=""),"",DataGrowthRates!BG166-DataGrowthRates!BF166)</f>
        <v/>
      </c>
      <c r="BH166" s="145" t="str">
        <f>IF(OR(DataGrowthRates!BG166="",DataGrowthRates!BH166=""),"",DataGrowthRates!BH166-DataGrowthRates!BG166)</f>
        <v/>
      </c>
      <c r="BI166" s="145" t="str">
        <f>IF(OR(DataGrowthRates!BH166="",DataGrowthRates!BI166=""),"",DataGrowthRates!BI166-DataGrowthRates!BH166)</f>
        <v/>
      </c>
      <c r="BJ166" s="145" t="str">
        <f>IF(OR(DataGrowthRates!BI166="",DataGrowthRates!BJ166=""),"",DataGrowthRates!BJ166-DataGrowthRates!BI166)</f>
        <v/>
      </c>
      <c r="BK166" s="145" t="str">
        <f>IF(OR(DataGrowthRates!BJ166="",DataGrowthRates!BK166=""),"",DataGrowthRates!BK166-DataGrowthRates!BJ166)</f>
        <v/>
      </c>
      <c r="BL166" s="145" t="str">
        <f>IF(OR(DataGrowthRates!BK166="",DataGrowthRates!BL166=""),"",DataGrowthRates!BL166-DataGrowthRates!BK166)</f>
        <v/>
      </c>
      <c r="BM166" s="145" t="str">
        <f>IF(OR(DataGrowthRates!BL166="",DataGrowthRates!BM166=""),"",DataGrowthRates!BM166-DataGrowthRates!BL166)</f>
        <v/>
      </c>
      <c r="BN166" s="145" t="str">
        <f>IF(OR(DataGrowthRates!BM166="",DataGrowthRates!BN166=""),"",DataGrowthRates!BN166-DataGrowthRates!BM166)</f>
        <v/>
      </c>
      <c r="BO166" s="145" t="str">
        <f>IF(OR(DataGrowthRates!BN166="",DataGrowthRates!BO166=""),"",DataGrowthRates!BO166-DataGrowthRates!BN166)</f>
        <v/>
      </c>
      <c r="BP166" s="145" t="str">
        <f>IF(OR(DataGrowthRates!BO166="",DataGrowthRates!BP166=""),"",DataGrowthRates!BP166-DataGrowthRates!BO166)</f>
        <v/>
      </c>
      <c r="BQ166" s="145" t="str">
        <f>IF(OR(DataGrowthRates!BP166="",DataGrowthRates!BQ166=""),"",DataGrowthRates!BQ166-DataGrowthRates!BP166)</f>
        <v/>
      </c>
      <c r="BR166" s="145">
        <f>IF(OR(DataGrowthRates!BQ166="",DataGrowthRates!BR166=""),"",DataGrowthRates!BR166-DataGrowthRates!BQ166)</f>
        <v>-3.6403349108123706E-2</v>
      </c>
      <c r="BS166" s="145">
        <f>IF(OR(DataGrowthRates!BR166="",DataGrowthRates!BS166=""),"",DataGrowthRates!BS166-DataGrowthRates!BR166)</f>
        <v>7.5651956327735803E-3</v>
      </c>
      <c r="BT166" s="145">
        <f>IF(OR(DataGrowthRates!BS166="",DataGrowthRates!BT166=""),"",DataGrowthRates!BT166-DataGrowthRates!BS166)</f>
        <v>0.10956902848795025</v>
      </c>
      <c r="BU166" s="145">
        <f>IF(OR(DataGrowthRates!BT166="",DataGrowthRates!BU166=""),"",DataGrowthRates!BU166-DataGrowthRates!BT166)</f>
        <v>0</v>
      </c>
      <c r="BV166" s="145">
        <f>IF(OR(DataGrowthRates!BU166="",DataGrowthRates!BV166=""),"",DataGrowthRates!BV166-DataGrowthRates!BU166)</f>
        <v>-0.10956902848795025</v>
      </c>
      <c r="BW166" s="145">
        <f>IF(OR(DataGrowthRates!BV166="",DataGrowthRates!BW166=""),"",DataGrowthRates!BW166-DataGrowthRates!BV166)</f>
        <v>0.25253852930634757</v>
      </c>
      <c r="BX166" s="145">
        <f>IF(OR(DataGrowthRates!BW166="",DataGrowthRates!BX166=""),"",DataGrowthRates!BX166-DataGrowthRates!BW166)</f>
        <v>0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0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0.13384631282952419</v>
      </c>
      <c r="CC166" s="145">
        <f>IF(OR(DataGrowthRates!CB166="",DataGrowthRates!CC166=""),"",DataGrowthRates!CC166-DataGrowthRates!CB166)</f>
        <v>0</v>
      </c>
      <c r="CD166" s="145">
        <f>IF(OR(DataGrowthRates!CC166="",DataGrowthRates!CD166=""),"",DataGrowthRates!CD166-DataGrowthRates!CC166)</f>
        <v>0</v>
      </c>
      <c r="CE166" s="145">
        <f>IF(OR(DataGrowthRates!CD166="",DataGrowthRates!CE166=""),"",DataGrowthRates!CE166-DataGrowthRates!CD166)</f>
        <v>0</v>
      </c>
      <c r="CF166" s="145" t="str">
        <f>IF(OR(DataGrowthRates!CE166="",DataGrowthRates!CF166=""),"",DataGrowthRates!CF166-DataGrowthRates!CE166)</f>
        <v/>
      </c>
      <c r="CG166" s="145" t="str">
        <f>IF(OR(DataGrowthRates!CF166="",DataGrowthRates!CG166=""),"",DataGrowthRates!CG166-DataGrowthRates!CF166)</f>
        <v/>
      </c>
      <c r="CH166" s="145" t="str">
        <f>IF(OR(DataGrowthRates!CG166="",DataGrowthRates!CH166=""),"",DataGrowthRates!CH166-DataGrowthRates!CG166)</f>
        <v/>
      </c>
    </row>
    <row r="167" spans="1:86" x14ac:dyDescent="0.3">
      <c r="A167" s="65" t="s">
        <v>164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153"/>
      <c r="AQ167" s="153"/>
      <c r="AR167" s="146"/>
      <c r="AS167" s="146"/>
      <c r="AT167" s="146"/>
      <c r="AU167" s="146"/>
      <c r="AV167" s="146"/>
      <c r="AW167" s="153"/>
      <c r="AX167" s="146"/>
      <c r="AY167" s="146" t="str">
        <f>IF(OR(DataGrowthRates!AX167="",DataGrowthRates!AY167=""),"",DataGrowthRates!AY167-DataGrowthRates!AX167)</f>
        <v/>
      </c>
      <c r="AZ167" s="146" t="str">
        <f>IF(OR(DataGrowthRates!AY167="",DataGrowthRates!AZ167=""),"",DataGrowthRates!AZ167-DataGrowthRates!AY167)</f>
        <v/>
      </c>
      <c r="BA167" s="146" t="str">
        <f>IF(OR(DataGrowthRates!AZ167="",DataGrowthRates!BA167=""),"",DataGrowthRates!BA167-DataGrowthRates!AZ167)</f>
        <v/>
      </c>
      <c r="BB167" s="146" t="str">
        <f>IF(OR(DataGrowthRates!BA167="",DataGrowthRates!BB167=""),"",DataGrowthRates!BB167-DataGrowthRates!BA167)</f>
        <v/>
      </c>
      <c r="BC167" s="146" t="str">
        <f>IF(OR(DataGrowthRates!BB167="",DataGrowthRates!BC167=""),"",DataGrowthRates!BC167-DataGrowthRates!BB167)</f>
        <v/>
      </c>
      <c r="BD167" s="146" t="str">
        <f>IF(OR(DataGrowthRates!BC167="",DataGrowthRates!BD167=""),"",DataGrowthRates!BD167-DataGrowthRates!BC167)</f>
        <v/>
      </c>
      <c r="BE167" s="146" t="str">
        <f>IF(OR(DataGrowthRates!BD167="",DataGrowthRates!BE167=""),"",DataGrowthRates!BE167-DataGrowthRates!BD167)</f>
        <v/>
      </c>
      <c r="BF167" s="146" t="str">
        <f>IF(OR(DataGrowthRates!BE167="",DataGrowthRates!BF167=""),"",DataGrowthRates!BF167-DataGrowthRates!BE167)</f>
        <v/>
      </c>
      <c r="BG167" s="146" t="str">
        <f>IF(OR(DataGrowthRates!BF167="",DataGrowthRates!BG167=""),"",DataGrowthRates!BG167-DataGrowthRates!BF167)</f>
        <v/>
      </c>
      <c r="BH167" s="146" t="str">
        <f>IF(OR(DataGrowthRates!BG167="",DataGrowthRates!BH167=""),"",DataGrowthRates!BH167-DataGrowthRates!BG167)</f>
        <v/>
      </c>
      <c r="BI167" s="146" t="str">
        <f>IF(OR(DataGrowthRates!BH167="",DataGrowthRates!BI167=""),"",DataGrowthRates!BI167-DataGrowthRates!BH167)</f>
        <v/>
      </c>
      <c r="BJ167" s="146" t="str">
        <f>IF(OR(DataGrowthRates!BI167="",DataGrowthRates!BJ167=""),"",DataGrowthRates!BJ167-DataGrowthRates!BI167)</f>
        <v/>
      </c>
      <c r="BK167" s="146" t="str">
        <f>IF(OR(DataGrowthRates!BJ167="",DataGrowthRates!BK167=""),"",DataGrowthRates!BK167-DataGrowthRates!BJ167)</f>
        <v/>
      </c>
      <c r="BL167" s="146" t="str">
        <f>IF(OR(DataGrowthRates!BK167="",DataGrowthRates!BL167=""),"",DataGrowthRates!BL167-DataGrowthRates!BK167)</f>
        <v/>
      </c>
      <c r="BM167" s="146" t="str">
        <f>IF(OR(DataGrowthRates!BL167="",DataGrowthRates!BM167=""),"",DataGrowthRates!BM167-DataGrowthRates!BL167)</f>
        <v/>
      </c>
      <c r="BN167" s="146" t="str">
        <f>IF(OR(DataGrowthRates!BM167="",DataGrowthRates!BN167=""),"",DataGrowthRates!BN167-DataGrowthRates!BM167)</f>
        <v/>
      </c>
      <c r="BO167" s="146" t="str">
        <f>IF(OR(DataGrowthRates!BN167="",DataGrowthRates!BO167=""),"",DataGrowthRates!BO167-DataGrowthRates!BN167)</f>
        <v/>
      </c>
      <c r="BP167" s="146" t="str">
        <f>IF(OR(DataGrowthRates!BO167="",DataGrowthRates!BP167=""),"",DataGrowthRates!BP167-DataGrowthRates!BO167)</f>
        <v/>
      </c>
      <c r="BQ167" s="146" t="str">
        <f>IF(OR(DataGrowthRates!BP167="",DataGrowthRates!BQ167=""),"",DataGrowthRates!BQ167-DataGrowthRates!BP167)</f>
        <v/>
      </c>
      <c r="BR167" s="146" t="str">
        <f>IF(OR(DataGrowthRates!BQ167="",DataGrowthRates!BR167=""),"",DataGrowthRates!BR167-DataGrowthRates!BQ167)</f>
        <v/>
      </c>
      <c r="BS167" s="146">
        <f>IF(OR(DataGrowthRates!BR167="",DataGrowthRates!BS167=""),"",DataGrowthRates!BS167-DataGrowthRates!BR167)</f>
        <v>0.48985602989397226</v>
      </c>
      <c r="BT167" s="146">
        <f>IF(OR(DataGrowthRates!BS167="",DataGrowthRates!BT167=""),"",DataGrowthRates!BT167-DataGrowthRates!BS167)</f>
        <v>8.9852634266732068E-2</v>
      </c>
      <c r="BU167" s="146">
        <f>IF(OR(DataGrowthRates!BT167="",DataGrowthRates!BU167=""),"",DataGrowthRates!BU167-DataGrowthRates!BT167)</f>
        <v>0</v>
      </c>
      <c r="BV167" s="146">
        <f>IF(OR(DataGrowthRates!BU167="",DataGrowthRates!BV167=""),"",DataGrowthRates!BV167-DataGrowthRates!BU167)</f>
        <v>-9.6308186195829926E-2</v>
      </c>
      <c r="BW167" s="146">
        <f>IF(OR(DataGrowthRates!BV167="",DataGrowthRates!BW167=""),"",DataGrowthRates!BW167-DataGrowthRates!BV167)</f>
        <v>-9.781636808256966E-2</v>
      </c>
      <c r="BX167" s="146">
        <f>IF(OR(DataGrowthRates!BW167="",DataGrowthRates!BX167=""),"",DataGrowthRates!BX167-DataGrowthRates!BW167)</f>
        <v>0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0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0.26882513459696877</v>
      </c>
      <c r="CC167" s="146">
        <f>IF(OR(DataGrowthRates!CB167="",DataGrowthRates!CC167=""),"",DataGrowthRates!CC167-DataGrowthRates!CB167)</f>
        <v>0</v>
      </c>
      <c r="CD167" s="146">
        <f>IF(OR(DataGrowthRates!CC167="",DataGrowthRates!CD167=""),"",DataGrowthRates!CD167-DataGrowthRates!CC167)</f>
        <v>0</v>
      </c>
      <c r="CE167" s="146">
        <f>IF(OR(DataGrowthRates!CD167="",DataGrowthRates!CE167=""),"",DataGrowthRates!CE167-DataGrowthRates!CD167)</f>
        <v>0</v>
      </c>
      <c r="CF167" s="146" t="str">
        <f>IF(OR(DataGrowthRates!CE167="",DataGrowthRates!CF167=""),"",DataGrowthRates!CF167-DataGrowthRates!CE167)</f>
        <v/>
      </c>
      <c r="CG167" s="146" t="str">
        <f>IF(OR(DataGrowthRates!CF167="",DataGrowthRates!CG167=""),"",DataGrowthRates!CG167-DataGrowthRates!CF167)</f>
        <v/>
      </c>
      <c r="CH167" s="146" t="str">
        <f>IF(OR(DataGrowthRates!CG167="",DataGrowthRates!CH167=""),"",DataGrowthRates!CH167-DataGrowthRates!CG167)</f>
        <v/>
      </c>
    </row>
    <row r="168" spans="1:86" x14ac:dyDescent="0.3">
      <c r="A168" s="66" t="s">
        <v>165</v>
      </c>
      <c r="AP168" s="1"/>
      <c r="AQ168" s="1"/>
      <c r="AR168" s="144"/>
      <c r="AS168" s="144"/>
      <c r="AT168" s="144"/>
      <c r="AU168" s="144"/>
      <c r="AV168" s="144"/>
      <c r="AW168" s="144"/>
      <c r="AX168" s="144"/>
      <c r="AY168" s="144" t="str">
        <f>IF(OR(DataGrowthRates!AX168="",DataGrowthRates!AY168=""),"",DataGrowthRates!AY168-DataGrowthRates!AX168)</f>
        <v/>
      </c>
      <c r="AZ168" s="144" t="str">
        <f>IF(OR(DataGrowthRates!AY168="",DataGrowthRates!AZ168=""),"",DataGrowthRates!AZ168-DataGrowthRates!AY168)</f>
        <v/>
      </c>
      <c r="BA168" s="144" t="str">
        <f>IF(OR(DataGrowthRates!AZ168="",DataGrowthRates!BA168=""),"",DataGrowthRates!BA168-DataGrowthRates!AZ168)</f>
        <v/>
      </c>
      <c r="BB168" s="144" t="str">
        <f>IF(OR(DataGrowthRates!BA168="",DataGrowthRates!BB168=""),"",DataGrowthRates!BB168-DataGrowthRates!BA168)</f>
        <v/>
      </c>
      <c r="BC168" s="144" t="str">
        <f>IF(OR(DataGrowthRates!BB168="",DataGrowthRates!BC168=""),"",DataGrowthRates!BC168-DataGrowthRates!BB168)</f>
        <v/>
      </c>
      <c r="BD168" s="144" t="str">
        <f>IF(OR(DataGrowthRates!BC168="",DataGrowthRates!BD168=""),"",DataGrowthRates!BD168-DataGrowthRates!BC168)</f>
        <v/>
      </c>
      <c r="BE168" s="144" t="str">
        <f>IF(OR(DataGrowthRates!BD168="",DataGrowthRates!BE168=""),"",DataGrowthRates!BE168-DataGrowthRates!BD168)</f>
        <v/>
      </c>
      <c r="BF168" s="144" t="str">
        <f>IF(OR(DataGrowthRates!BE168="",DataGrowthRates!BF168=""),"",DataGrowthRates!BF168-DataGrowthRates!BE168)</f>
        <v/>
      </c>
      <c r="BG168" s="144" t="str">
        <f>IF(OR(DataGrowthRates!BF168="",DataGrowthRates!BG168=""),"",DataGrowthRates!BG168-DataGrowthRates!BF168)</f>
        <v/>
      </c>
      <c r="BH168" s="144" t="str">
        <f>IF(OR(DataGrowthRates!BG168="",DataGrowthRates!BH168=""),"",DataGrowthRates!BH168-DataGrowthRates!BG168)</f>
        <v/>
      </c>
      <c r="BI168" s="144" t="str">
        <f>IF(OR(DataGrowthRates!BH168="",DataGrowthRates!BI168=""),"",DataGrowthRates!BI168-DataGrowthRates!BH168)</f>
        <v/>
      </c>
      <c r="BJ168" s="144" t="str">
        <f>IF(OR(DataGrowthRates!BI168="",DataGrowthRates!BJ168=""),"",DataGrowthRates!BJ168-DataGrowthRates!BI168)</f>
        <v/>
      </c>
      <c r="BK168" s="144" t="str">
        <f>IF(OR(DataGrowthRates!BJ168="",DataGrowthRates!BK168=""),"",DataGrowthRates!BK168-DataGrowthRates!BJ168)</f>
        <v/>
      </c>
      <c r="BL168" s="144" t="str">
        <f>IF(OR(DataGrowthRates!BK168="",DataGrowthRates!BL168=""),"",DataGrowthRates!BL168-DataGrowthRates!BK168)</f>
        <v/>
      </c>
      <c r="BM168" s="144" t="str">
        <f>IF(OR(DataGrowthRates!BL168="",DataGrowthRates!BM168=""),"",DataGrowthRates!BM168-DataGrowthRates!BL168)</f>
        <v/>
      </c>
      <c r="BN168" s="144" t="str">
        <f>IF(OR(DataGrowthRates!BM168="",DataGrowthRates!BN168=""),"",DataGrowthRates!BN168-DataGrowthRates!BM168)</f>
        <v/>
      </c>
      <c r="BO168" s="144" t="str">
        <f>IF(OR(DataGrowthRates!BN168="",DataGrowthRates!BO168=""),"",DataGrowthRates!BO168-DataGrowthRates!BN168)</f>
        <v/>
      </c>
      <c r="BP168" s="144" t="str">
        <f>IF(OR(DataGrowthRates!BO168="",DataGrowthRates!BP168=""),"",DataGrowthRates!BP168-DataGrowthRates!BO168)</f>
        <v/>
      </c>
      <c r="BQ168" s="144" t="str">
        <f>IF(OR(DataGrowthRates!BP168="",DataGrowthRates!BQ168=""),"",DataGrowthRates!BQ168-DataGrowthRates!BP168)</f>
        <v/>
      </c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>
        <f>IF(OR(DataGrowthRates!BS168="",DataGrowthRates!BT168=""),"",DataGrowthRates!BT168-DataGrowthRates!BS168)</f>
        <v>0.33292298170909729</v>
      </c>
      <c r="BU168" s="144">
        <f>IF(OR(DataGrowthRates!BT168="",DataGrowthRates!BU168=""),"",DataGrowthRates!BU168-DataGrowthRates!BT168)</f>
        <v>-0.10050251256282983</v>
      </c>
      <c r="BV168" s="144">
        <f>IF(OR(DataGrowthRates!BU168="",DataGrowthRates!BV168=""),"",DataGrowthRates!BV168-DataGrowthRates!BU168)</f>
        <v>0.20100502512564766</v>
      </c>
      <c r="BW168" s="144">
        <f>IF(OR(DataGrowthRates!BV168="",DataGrowthRates!BW168=""),"",DataGrowthRates!BW168-DataGrowthRates!BV168)</f>
        <v>0.67293716411045124</v>
      </c>
      <c r="BX168" s="144">
        <f>IF(OR(DataGrowthRates!BW168="",DataGrowthRates!BX168=""),"",DataGrowthRates!BX168-DataGrowthRates!BW168)</f>
        <v>0</v>
      </c>
      <c r="BY168" s="144">
        <f>IF(OR(DataGrowthRates!BX168="",DataGrowthRates!BY168=""),"",DataGrowthRates!BY168-DataGrowthRates!BX168)</f>
        <v>0</v>
      </c>
      <c r="BZ168" s="144">
        <f>IF(OR(DataGrowthRates!BY168="",DataGrowthRates!BZ168=""),"",DataGrowthRates!BZ168-DataGrowthRates!BY168)</f>
        <v>-0.20040080160320206</v>
      </c>
      <c r="CA168" s="144">
        <f>IF(OR(DataGrowthRates!BZ168="",DataGrowthRates!CA168=""),"",DataGrowthRates!CA168-DataGrowthRates!BZ168)</f>
        <v>0</v>
      </c>
      <c r="CB168" s="144">
        <f>IF(OR(DataGrowthRates!CA168="",DataGrowthRates!CB168=""),"",DataGrowthRates!CB168-DataGrowthRates!CA168)</f>
        <v>0.20137037505106548</v>
      </c>
      <c r="CC168" s="144">
        <f>IF(OR(DataGrowthRates!CB168="",DataGrowthRates!CC168=""),"",DataGrowthRates!CC168-DataGrowthRates!CB168)</f>
        <v>0</v>
      </c>
      <c r="CD168" s="144">
        <f>IF(OR(DataGrowthRates!CC168="",DataGrowthRates!CD168=""),"",DataGrowthRates!CD168-DataGrowthRates!CC168)</f>
        <v>0</v>
      </c>
      <c r="CE168" s="144">
        <f>IF(OR(DataGrowthRates!CD168="",DataGrowthRates!CE168=""),"",DataGrowthRates!CE168-DataGrowthRates!CD168)</f>
        <v>-0.33366700033365981</v>
      </c>
      <c r="CF168" s="144" t="str">
        <f>IF(OR(DataGrowthRates!CE168="",DataGrowthRates!CF168=""),"",DataGrowthRates!CF168-DataGrowthRates!CE168)</f>
        <v/>
      </c>
      <c r="CG168" s="144" t="str">
        <f>IF(OR(DataGrowthRates!CF168="",DataGrowthRates!CG168=""),"",DataGrowthRates!CG168-DataGrowthRates!CF168)</f>
        <v/>
      </c>
      <c r="CH168" s="144" t="str">
        <f>IF(OR(DataGrowthRates!CG168="",DataGrowthRates!CH168=""),"",DataGrowthRates!CH168-DataGrowthRates!CG168)</f>
        <v/>
      </c>
    </row>
    <row r="169" spans="1:86" x14ac:dyDescent="0.3">
      <c r="A169" s="5" t="s">
        <v>166</v>
      </c>
      <c r="AP169" s="1"/>
      <c r="AQ169" s="1"/>
      <c r="AR169" s="145"/>
      <c r="AS169" s="145"/>
      <c r="AT169" s="145"/>
      <c r="AU169" s="145"/>
      <c r="AV169" s="145"/>
      <c r="AW169" s="145"/>
      <c r="AX169" s="145"/>
      <c r="AY169" s="145" t="str">
        <f>IF(OR(DataGrowthRates!AX169="",DataGrowthRates!AY169=""),"",DataGrowthRates!AY169-DataGrowthRates!AX169)</f>
        <v/>
      </c>
      <c r="AZ169" s="145" t="str">
        <f>IF(OR(DataGrowthRates!AY169="",DataGrowthRates!AZ169=""),"",DataGrowthRates!AZ169-DataGrowthRates!AY169)</f>
        <v/>
      </c>
      <c r="BA169" s="145" t="str">
        <f>IF(OR(DataGrowthRates!AZ169="",DataGrowthRates!BA169=""),"",DataGrowthRates!BA169-DataGrowthRates!AZ169)</f>
        <v/>
      </c>
      <c r="BB169" s="145" t="str">
        <f>IF(OR(DataGrowthRates!BA169="",DataGrowthRates!BB169=""),"",DataGrowthRates!BB169-DataGrowthRates!BA169)</f>
        <v/>
      </c>
      <c r="BC169" s="145" t="str">
        <f>IF(OR(DataGrowthRates!BB169="",DataGrowthRates!BC169=""),"",DataGrowthRates!BC169-DataGrowthRates!BB169)</f>
        <v/>
      </c>
      <c r="BD169" s="145" t="str">
        <f>IF(OR(DataGrowthRates!BC169="",DataGrowthRates!BD169=""),"",DataGrowthRates!BD169-DataGrowthRates!BC169)</f>
        <v/>
      </c>
      <c r="BE169" s="145" t="str">
        <f>IF(OR(DataGrowthRates!BD169="",DataGrowthRates!BE169=""),"",DataGrowthRates!BE169-DataGrowthRates!BD169)</f>
        <v/>
      </c>
      <c r="BF169" s="145" t="str">
        <f>IF(OR(DataGrowthRates!BE169="",DataGrowthRates!BF169=""),"",DataGrowthRates!BF169-DataGrowthRates!BE169)</f>
        <v/>
      </c>
      <c r="BG169" s="145" t="str">
        <f>IF(OR(DataGrowthRates!BF169="",DataGrowthRates!BG169=""),"",DataGrowthRates!BG169-DataGrowthRates!BF169)</f>
        <v/>
      </c>
      <c r="BH169" s="145" t="str">
        <f>IF(OR(DataGrowthRates!BG169="",DataGrowthRates!BH169=""),"",DataGrowthRates!BH169-DataGrowthRates!BG169)</f>
        <v/>
      </c>
      <c r="BI169" s="145" t="str">
        <f>IF(OR(DataGrowthRates!BH169="",DataGrowthRates!BI169=""),"",DataGrowthRates!BI169-DataGrowthRates!BH169)</f>
        <v/>
      </c>
      <c r="BJ169" s="145" t="str">
        <f>IF(OR(DataGrowthRates!BI169="",DataGrowthRates!BJ169=""),"",DataGrowthRates!BJ169-DataGrowthRates!BI169)</f>
        <v/>
      </c>
      <c r="BK169" s="145" t="str">
        <f>IF(OR(DataGrowthRates!BJ169="",DataGrowthRates!BK169=""),"",DataGrowthRates!BK169-DataGrowthRates!BJ169)</f>
        <v/>
      </c>
      <c r="BL169" s="145" t="str">
        <f>IF(OR(DataGrowthRates!BK169="",DataGrowthRates!BL169=""),"",DataGrowthRates!BL169-DataGrowthRates!BK169)</f>
        <v/>
      </c>
      <c r="BM169" s="145" t="str">
        <f>IF(OR(DataGrowthRates!BL169="",DataGrowthRates!BM169=""),"",DataGrowthRates!BM169-DataGrowthRates!BL169)</f>
        <v/>
      </c>
      <c r="BN169" s="145" t="str">
        <f>IF(OR(DataGrowthRates!BM169="",DataGrowthRates!BN169=""),"",DataGrowthRates!BN169-DataGrowthRates!BM169)</f>
        <v/>
      </c>
      <c r="BO169" s="145" t="str">
        <f>IF(OR(DataGrowthRates!BN169="",DataGrowthRates!BO169=""),"",DataGrowthRates!BO169-DataGrowthRates!BN169)</f>
        <v/>
      </c>
      <c r="BP169" s="145" t="str">
        <f>IF(OR(DataGrowthRates!BO169="",DataGrowthRates!BP169=""),"",DataGrowthRates!BP169-DataGrowthRates!BO169)</f>
        <v/>
      </c>
      <c r="BQ169" s="145" t="str">
        <f>IF(OR(DataGrowthRates!BP169="",DataGrowthRates!BQ169=""),"",DataGrowthRates!BQ169-DataGrowthRates!BP169)</f>
        <v/>
      </c>
      <c r="BR169" s="145" t="str">
        <f>IF(OR(DataGrowthRates!BQ169="",DataGrowthRates!BR169=""),"",DataGrowthRates!BR169-DataGrowthRates!BQ169)</f>
        <v/>
      </c>
      <c r="BS169" s="145" t="str">
        <f>IF(OR(DataGrowthRates!BR169="",DataGrowthRates!BS169=""),"",DataGrowthRates!BS169-DataGrowthRates!BR169)</f>
        <v/>
      </c>
      <c r="BT169" s="145" t="str">
        <f>IF(OR(DataGrowthRates!BS169="",DataGrowthRates!BT169=""),"",DataGrowthRates!BT169-DataGrowthRates!BS169)</f>
        <v/>
      </c>
      <c r="BU169" s="145">
        <f>IF(OR(DataGrowthRates!BT169="",DataGrowthRates!BU169=""),"",DataGrowthRates!BU169-DataGrowthRates!BT169)</f>
        <v>-0.1322168356104072</v>
      </c>
      <c r="BV169" s="145">
        <f>IF(OR(DataGrowthRates!BU169="",DataGrowthRates!BV169=""),"",DataGrowthRates!BV169-DataGrowthRates!BU169)</f>
        <v>1.7070248729016413E-2</v>
      </c>
      <c r="BW169" s="145">
        <f>IF(OR(DataGrowthRates!BV169="",DataGrowthRates!BW169=""),"",DataGrowthRates!BW169-DataGrowthRates!BV169)</f>
        <v>-7.9828708631389134E-2</v>
      </c>
      <c r="BX169" s="145">
        <f>IF(OR(DataGrowthRates!BW169="",DataGrowthRates!BX169=""),"",DataGrowthRates!BX169-DataGrowthRates!BW169)</f>
        <v>0</v>
      </c>
      <c r="BY169" s="145">
        <f>IF(OR(DataGrowthRates!BX169="",DataGrowthRates!BY169=""),"",DataGrowthRates!BY169-DataGrowthRates!BX169)</f>
        <v>0</v>
      </c>
      <c r="BZ169" s="145">
        <f>IF(OR(DataGrowthRates!BY169="",DataGrowthRates!BZ169=""),"",DataGrowthRates!BZ169-DataGrowthRates!BY169)</f>
        <v>0.26362038664325738</v>
      </c>
      <c r="CA169" s="145">
        <f>IF(OR(DataGrowthRates!BZ169="",DataGrowthRates!CA169=""),"",DataGrowthRates!CA169-DataGrowthRates!BZ169)</f>
        <v>0</v>
      </c>
      <c r="CB169" s="145">
        <f>IF(OR(DataGrowthRates!CA169="",DataGrowthRates!CB169=""),"",DataGrowthRates!CB169-DataGrowthRates!CA169)</f>
        <v>-0.24651995641416491</v>
      </c>
      <c r="CC169" s="145">
        <f>IF(OR(DataGrowthRates!CB169="",DataGrowthRates!CC169=""),"",DataGrowthRates!CC169-DataGrowthRates!CB169)</f>
        <v>0</v>
      </c>
      <c r="CD169" s="145">
        <f>IF(OR(DataGrowthRates!CC169="",DataGrowthRates!CD169=""),"",DataGrowthRates!CD169-DataGrowthRates!CC169)</f>
        <v>0</v>
      </c>
      <c r="CE169" s="145">
        <f>IF(OR(DataGrowthRates!CD169="",DataGrowthRates!CE169=""),"",DataGrowthRates!CE169-DataGrowthRates!CD169)</f>
        <v>4.3878894251857758E-2</v>
      </c>
      <c r="CF169" s="145" t="str">
        <f>IF(OR(DataGrowthRates!CE169="",DataGrowthRates!CF169=""),"",DataGrowthRates!CF169-DataGrowthRates!CE169)</f>
        <v/>
      </c>
      <c r="CG169" s="145" t="str">
        <f>IF(OR(DataGrowthRates!CF169="",DataGrowthRates!CG169=""),"",DataGrowthRates!CG169-DataGrowthRates!CF169)</f>
        <v/>
      </c>
      <c r="CH169" s="145" t="str">
        <f>IF(OR(DataGrowthRates!CG169="",DataGrowthRates!CH169=""),"",DataGrowthRates!CH169-DataGrowthRates!CG169)</f>
        <v/>
      </c>
    </row>
    <row r="170" spans="1:86" x14ac:dyDescent="0.3">
      <c r="A170" s="5" t="s">
        <v>167</v>
      </c>
      <c r="AP170" s="1"/>
      <c r="AQ170" s="1"/>
      <c r="AR170" s="145"/>
      <c r="AS170" s="145"/>
      <c r="AT170" s="145"/>
      <c r="AU170" s="145"/>
      <c r="AV170" s="145"/>
      <c r="AW170" s="1"/>
      <c r="AX170" s="145"/>
      <c r="AY170" s="145" t="str">
        <f>IF(OR(DataGrowthRates!AX170="",DataGrowthRates!AY170=""),"",DataGrowthRates!AY170-DataGrowthRates!AX170)</f>
        <v/>
      </c>
      <c r="AZ170" s="145" t="str">
        <f>IF(OR(DataGrowthRates!AY170="",DataGrowthRates!AZ170=""),"",DataGrowthRates!AZ170-DataGrowthRates!AY170)</f>
        <v/>
      </c>
      <c r="BA170" s="145" t="str">
        <f>IF(OR(DataGrowthRates!AZ170="",DataGrowthRates!BA170=""),"",DataGrowthRates!BA170-DataGrowthRates!AZ170)</f>
        <v/>
      </c>
      <c r="BB170" s="145" t="str">
        <f>IF(OR(DataGrowthRates!BA170="",DataGrowthRates!BB170=""),"",DataGrowthRates!BB170-DataGrowthRates!BA170)</f>
        <v/>
      </c>
      <c r="BC170" s="145" t="str">
        <f>IF(OR(DataGrowthRates!BB170="",DataGrowthRates!BC170=""),"",DataGrowthRates!BC170-DataGrowthRates!BB170)</f>
        <v/>
      </c>
      <c r="BD170" s="145" t="str">
        <f>IF(OR(DataGrowthRates!BC170="",DataGrowthRates!BD170=""),"",DataGrowthRates!BD170-DataGrowthRates!BC170)</f>
        <v/>
      </c>
      <c r="BE170" s="145" t="str">
        <f>IF(OR(DataGrowthRates!BD170="",DataGrowthRates!BE170=""),"",DataGrowthRates!BE170-DataGrowthRates!BD170)</f>
        <v/>
      </c>
      <c r="BF170" s="145" t="str">
        <f>IF(OR(DataGrowthRates!BE170="",DataGrowthRates!BF170=""),"",DataGrowthRates!BF170-DataGrowthRates!BE170)</f>
        <v/>
      </c>
      <c r="BG170" s="145" t="str">
        <f>IF(OR(DataGrowthRates!BF170="",DataGrowthRates!BG170=""),"",DataGrowthRates!BG170-DataGrowthRates!BF170)</f>
        <v/>
      </c>
      <c r="BH170" s="145" t="str">
        <f>IF(OR(DataGrowthRates!BG170="",DataGrowthRates!BH170=""),"",DataGrowthRates!BH170-DataGrowthRates!BG170)</f>
        <v/>
      </c>
      <c r="BI170" s="145" t="str">
        <f>IF(OR(DataGrowthRates!BH170="",DataGrowthRates!BI170=""),"",DataGrowthRates!BI170-DataGrowthRates!BH170)</f>
        <v/>
      </c>
      <c r="BJ170" s="145" t="str">
        <f>IF(OR(DataGrowthRates!BI170="",DataGrowthRates!BJ170=""),"",DataGrowthRates!BJ170-DataGrowthRates!BI170)</f>
        <v/>
      </c>
      <c r="BK170" s="145" t="str">
        <f>IF(OR(DataGrowthRates!BJ170="",DataGrowthRates!BK170=""),"",DataGrowthRates!BK170-DataGrowthRates!BJ170)</f>
        <v/>
      </c>
      <c r="BL170" s="145" t="str">
        <f>IF(OR(DataGrowthRates!BK170="",DataGrowthRates!BL170=""),"",DataGrowthRates!BL170-DataGrowthRates!BK170)</f>
        <v/>
      </c>
      <c r="BM170" s="145" t="str">
        <f>IF(OR(DataGrowthRates!BL170="",DataGrowthRates!BM170=""),"",DataGrowthRates!BM170-DataGrowthRates!BL170)</f>
        <v/>
      </c>
      <c r="BN170" s="145" t="str">
        <f>IF(OR(DataGrowthRates!BM170="",DataGrowthRates!BN170=""),"",DataGrowthRates!BN170-DataGrowthRates!BM170)</f>
        <v/>
      </c>
      <c r="BO170" s="145" t="str">
        <f>IF(OR(DataGrowthRates!BN170="",DataGrowthRates!BO170=""),"",DataGrowthRates!BO170-DataGrowthRates!BN170)</f>
        <v/>
      </c>
      <c r="BP170" s="145" t="str">
        <f>IF(OR(DataGrowthRates!BO170="",DataGrowthRates!BP170=""),"",DataGrowthRates!BP170-DataGrowthRates!BO170)</f>
        <v/>
      </c>
      <c r="BQ170" s="145" t="str">
        <f>IF(OR(DataGrowthRates!BP170="",DataGrowthRates!BQ170=""),"",DataGrowthRates!BQ170-DataGrowthRates!BP170)</f>
        <v/>
      </c>
      <c r="BR170" s="145" t="str">
        <f>IF(OR(DataGrowthRates!BQ170="",DataGrowthRates!BR170=""),"",DataGrowthRates!BR170-DataGrowthRates!BQ170)</f>
        <v/>
      </c>
      <c r="BS170" s="145" t="str">
        <f>IF(OR(DataGrowthRates!BR170="",DataGrowthRates!BS170=""),"",DataGrowthRates!BS170-DataGrowthRates!BR170)</f>
        <v/>
      </c>
      <c r="BT170" s="145" t="str">
        <f>IF(OR(DataGrowthRates!BS170="",DataGrowthRates!BT170=""),"",DataGrowthRates!BT170-DataGrowthRates!BS170)</f>
        <v/>
      </c>
      <c r="BU170" s="145" t="str">
        <f>IF(OR(DataGrowthRates!BT170="",DataGrowthRates!BU170=""),"",DataGrowthRates!BU170-DataGrowthRates!BT170)</f>
        <v/>
      </c>
      <c r="BV170" s="145">
        <f>IF(OR(DataGrowthRates!BU170="",DataGrowthRates!BV170=""),"",DataGrowthRates!BV170-DataGrowthRates!BU170)</f>
        <v>0.28033640368442247</v>
      </c>
      <c r="BW170" s="145">
        <f>IF(OR(DataGrowthRates!BV170="",DataGrowthRates!BW170=""),"",DataGrowthRates!BW170-DataGrowthRates!BV170)</f>
        <v>-8.0576116029619615E-2</v>
      </c>
      <c r="BX170" s="145">
        <f>IF(OR(DataGrowthRates!BW170="",DataGrowthRates!BX170=""),"",DataGrowthRates!BX170-DataGrowthRates!BW170)</f>
        <v>0</v>
      </c>
      <c r="BY170" s="145">
        <f>IF(OR(DataGrowthRates!BX170="",DataGrowthRates!BY170=""),"",DataGrowthRates!BY170-DataGrowthRates!BX170)</f>
        <v>0</v>
      </c>
      <c r="BZ170" s="145">
        <f>IF(OR(DataGrowthRates!BY170="",DataGrowthRates!BZ170=""),"",DataGrowthRates!BZ170-DataGrowthRates!BY170)</f>
        <v>0</v>
      </c>
      <c r="CA170" s="145">
        <f>IF(OR(DataGrowthRates!BZ170="",DataGrowthRates!CA170=""),"",DataGrowthRates!CA170-DataGrowthRates!BZ170)</f>
        <v>0</v>
      </c>
      <c r="CB170" s="145">
        <f>IF(OR(DataGrowthRates!CA170="",DataGrowthRates!CB170=""),"",DataGrowthRates!CB170-DataGrowthRates!CA170)</f>
        <v>0.15980823012386214</v>
      </c>
      <c r="CC170" s="145">
        <f>IF(OR(DataGrowthRates!CB170="",DataGrowthRates!CC170=""),"",DataGrowthRates!CC170-DataGrowthRates!CB170)</f>
        <v>0</v>
      </c>
      <c r="CD170" s="145">
        <f>IF(OR(DataGrowthRates!CC170="",DataGrowthRates!CD170=""),"",DataGrowthRates!CD170-DataGrowthRates!CC170)</f>
        <v>0</v>
      </c>
      <c r="CE170" s="145">
        <f>IF(OR(DataGrowthRates!CD170="",DataGrowthRates!CE170=""),"",DataGrowthRates!CE170-DataGrowthRates!CD170)</f>
        <v>-0.11985617259287887</v>
      </c>
      <c r="CF170" s="145" t="str">
        <f>IF(OR(DataGrowthRates!CE170="",DataGrowthRates!CF170=""),"",DataGrowthRates!CF170-DataGrowthRates!CE170)</f>
        <v/>
      </c>
      <c r="CG170" s="145" t="str">
        <f>IF(OR(DataGrowthRates!CF170="",DataGrowthRates!CG170=""),"",DataGrowthRates!CG170-DataGrowthRates!CF170)</f>
        <v/>
      </c>
      <c r="CH170" s="145" t="str">
        <f>IF(OR(DataGrowthRates!CG170="",DataGrowthRates!CH170=""),"",DataGrowthRates!CH170-DataGrowthRates!CG170)</f>
        <v/>
      </c>
    </row>
    <row r="171" spans="1:86" x14ac:dyDescent="0.3">
      <c r="A171" s="65" t="s">
        <v>168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153"/>
      <c r="AQ171" s="153"/>
      <c r="AR171" s="146"/>
      <c r="AS171" s="146"/>
      <c r="AT171" s="146"/>
      <c r="AU171" s="146"/>
      <c r="AV171" s="146"/>
      <c r="AW171" s="153"/>
      <c r="AX171" s="146"/>
      <c r="AY171" s="146" t="str">
        <f>IF(OR(DataGrowthRates!AX171="",DataGrowthRates!AY171=""),"",DataGrowthRates!AY171-DataGrowthRates!AX171)</f>
        <v/>
      </c>
      <c r="AZ171" s="146" t="str">
        <f>IF(OR(DataGrowthRates!AY171="",DataGrowthRates!AZ171=""),"",DataGrowthRates!AZ171-DataGrowthRates!AY171)</f>
        <v/>
      </c>
      <c r="BA171" s="146" t="str">
        <f>IF(OR(DataGrowthRates!AZ171="",DataGrowthRates!BA171=""),"",DataGrowthRates!BA171-DataGrowthRates!AZ171)</f>
        <v/>
      </c>
      <c r="BB171" s="146" t="str">
        <f>IF(OR(DataGrowthRates!BA171="",DataGrowthRates!BB171=""),"",DataGrowthRates!BB171-DataGrowthRates!BA171)</f>
        <v/>
      </c>
      <c r="BC171" s="146" t="str">
        <f>IF(OR(DataGrowthRates!BB171="",DataGrowthRates!BC171=""),"",DataGrowthRates!BC171-DataGrowthRates!BB171)</f>
        <v/>
      </c>
      <c r="BD171" s="146" t="str">
        <f>IF(OR(DataGrowthRates!BC171="",DataGrowthRates!BD171=""),"",DataGrowthRates!BD171-DataGrowthRates!BC171)</f>
        <v/>
      </c>
      <c r="BE171" s="146" t="str">
        <f>IF(OR(DataGrowthRates!BD171="",DataGrowthRates!BE171=""),"",DataGrowthRates!BE171-DataGrowthRates!BD171)</f>
        <v/>
      </c>
      <c r="BF171" s="146" t="str">
        <f>IF(OR(DataGrowthRates!BE171="",DataGrowthRates!BF171=""),"",DataGrowthRates!BF171-DataGrowthRates!BE171)</f>
        <v/>
      </c>
      <c r="BG171" s="146" t="str">
        <f>IF(OR(DataGrowthRates!BF171="",DataGrowthRates!BG171=""),"",DataGrowthRates!BG171-DataGrowthRates!BF171)</f>
        <v/>
      </c>
      <c r="BH171" s="146" t="str">
        <f>IF(OR(DataGrowthRates!BG171="",DataGrowthRates!BH171=""),"",DataGrowthRates!BH171-DataGrowthRates!BG171)</f>
        <v/>
      </c>
      <c r="BI171" s="146" t="str">
        <f>IF(OR(DataGrowthRates!BH171="",DataGrowthRates!BI171=""),"",DataGrowthRates!BI171-DataGrowthRates!BH171)</f>
        <v/>
      </c>
      <c r="BJ171" s="146" t="str">
        <f>IF(OR(DataGrowthRates!BI171="",DataGrowthRates!BJ171=""),"",DataGrowthRates!BJ171-DataGrowthRates!BI171)</f>
        <v/>
      </c>
      <c r="BK171" s="146" t="str">
        <f>IF(OR(DataGrowthRates!BJ171="",DataGrowthRates!BK171=""),"",DataGrowthRates!BK171-DataGrowthRates!BJ171)</f>
        <v/>
      </c>
      <c r="BL171" s="146" t="str">
        <f>IF(OR(DataGrowthRates!BK171="",DataGrowthRates!BL171=""),"",DataGrowthRates!BL171-DataGrowthRates!BK171)</f>
        <v/>
      </c>
      <c r="BM171" s="146" t="str">
        <f>IF(OR(DataGrowthRates!BL171="",DataGrowthRates!BM171=""),"",DataGrowthRates!BM171-DataGrowthRates!BL171)</f>
        <v/>
      </c>
      <c r="BN171" s="146" t="str">
        <f>IF(OR(DataGrowthRates!BM171="",DataGrowthRates!BN171=""),"",DataGrowthRates!BN171-DataGrowthRates!BM171)</f>
        <v/>
      </c>
      <c r="BO171" s="146" t="str">
        <f>IF(OR(DataGrowthRates!BN171="",DataGrowthRates!BO171=""),"",DataGrowthRates!BO171-DataGrowthRates!BN171)</f>
        <v/>
      </c>
      <c r="BP171" s="146" t="str">
        <f>IF(OR(DataGrowthRates!BO171="",DataGrowthRates!BP171=""),"",DataGrowthRates!BP171-DataGrowthRates!BO171)</f>
        <v/>
      </c>
      <c r="BQ171" s="146" t="str">
        <f>IF(OR(DataGrowthRates!BP171="",DataGrowthRates!BQ171=""),"",DataGrowthRates!BQ171-DataGrowthRates!BP171)</f>
        <v/>
      </c>
      <c r="BR171" s="146" t="str">
        <f>IF(OR(DataGrowthRates!BQ171="",DataGrowthRates!BR171=""),"",DataGrowthRates!BR171-DataGrowthRates!BQ171)</f>
        <v/>
      </c>
      <c r="BS171" s="146" t="str">
        <f>IF(OR(DataGrowthRates!BR171="",DataGrowthRates!BS171=""),"",DataGrowthRates!BS171-DataGrowthRates!BR171)</f>
        <v/>
      </c>
      <c r="BT171" s="146" t="str">
        <f>IF(OR(DataGrowthRates!BS171="",DataGrowthRates!BT171=""),"",DataGrowthRates!BT171-DataGrowthRates!BS171)</f>
        <v/>
      </c>
      <c r="BU171" s="146" t="str">
        <f>IF(OR(DataGrowthRates!BT171="",DataGrowthRates!BU171=""),"",DataGrowthRates!BU171-DataGrowthRates!BT171)</f>
        <v/>
      </c>
      <c r="BV171" s="146" t="str">
        <f>IF(OR(DataGrowthRates!BU171="",DataGrowthRates!BV171=""),"",DataGrowthRates!BV171-DataGrowthRates!BU171)</f>
        <v/>
      </c>
      <c r="BW171" s="146">
        <f>IF(OR(DataGrowthRates!BV171="",DataGrowthRates!BW171=""),"",DataGrowthRates!BW171-DataGrowthRates!BV171)</f>
        <v>0.63227115367004716</v>
      </c>
      <c r="BX171" s="146">
        <f>IF(OR(DataGrowthRates!BW171="",DataGrowthRates!BX171=""),"",DataGrowthRates!BX171-DataGrowthRates!BW171)</f>
        <v>-0.10288065843621785</v>
      </c>
      <c r="BY171" s="146">
        <f>IF(OR(DataGrowthRates!BX171="",DataGrowthRates!BY171=""),"",DataGrowthRates!BY171-DataGrowthRates!BX171)</f>
        <v>0</v>
      </c>
      <c r="BZ171" s="146">
        <f>IF(OR(DataGrowthRates!BY171="",DataGrowthRates!BZ171=""),"",DataGrowthRates!BZ171-DataGrowthRates!BY171)</f>
        <v>0.10288065843621785</v>
      </c>
      <c r="CA171" s="146">
        <f>IF(OR(DataGrowthRates!BZ171="",DataGrowthRates!CA171=""),"",DataGrowthRates!CA171-DataGrowthRates!BZ171)</f>
        <v>0</v>
      </c>
      <c r="CB171" s="146">
        <f>IF(OR(DataGrowthRates!CA171="",DataGrowthRates!CB171=""),"",DataGrowthRates!CB171-DataGrowthRates!CA171)</f>
        <v>0.13717421124827034</v>
      </c>
      <c r="CC171" s="146">
        <f>IF(OR(DataGrowthRates!CB171="",DataGrowthRates!CC171=""),"",DataGrowthRates!CC171-DataGrowthRates!CB171)</f>
        <v>0</v>
      </c>
      <c r="CD171" s="146">
        <f>IF(OR(DataGrowthRates!CC171="",DataGrowthRates!CD171=""),"",DataGrowthRates!CD171-DataGrowthRates!CC171)</f>
        <v>0</v>
      </c>
      <c r="CE171" s="146">
        <f>IF(OR(DataGrowthRates!CD171="",DataGrowthRates!CE171=""),"",DataGrowthRates!CE171-DataGrowthRates!CD171)</f>
        <v>-0.30864197530865356</v>
      </c>
      <c r="CF171" s="146" t="str">
        <f>IF(OR(DataGrowthRates!CE171="",DataGrowthRates!CF171=""),"",DataGrowthRates!CF171-DataGrowthRates!CE171)</f>
        <v/>
      </c>
      <c r="CG171" s="146" t="str">
        <f>IF(OR(DataGrowthRates!CF171="",DataGrowthRates!CG171=""),"",DataGrowthRates!CG171-DataGrowthRates!CF171)</f>
        <v/>
      </c>
      <c r="CH171" s="146" t="str">
        <f>IF(OR(DataGrowthRates!CG171="",DataGrowthRates!CH171=""),"",DataGrowthRates!CH171-DataGrowthRates!CG171)</f>
        <v/>
      </c>
    </row>
    <row r="172" spans="1:86" x14ac:dyDescent="0.3">
      <c r="A172" s="66" t="s">
        <v>169</v>
      </c>
      <c r="AP172" s="1"/>
      <c r="AQ172" s="1"/>
      <c r="AR172" s="144"/>
      <c r="AS172" s="144"/>
      <c r="AT172" s="144"/>
      <c r="AU172" s="144"/>
      <c r="AV172" s="144"/>
      <c r="AW172" s="144"/>
      <c r="AX172" s="144"/>
      <c r="AY172" s="144" t="str">
        <f>IF(OR(DataGrowthRates!AX172="",DataGrowthRates!AY172=""),"",DataGrowthRates!AY172-DataGrowthRates!AX172)</f>
        <v/>
      </c>
      <c r="AZ172" s="144" t="str">
        <f>IF(OR(DataGrowthRates!AY172="",DataGrowthRates!AZ172=""),"",DataGrowthRates!AZ172-DataGrowthRates!AY172)</f>
        <v/>
      </c>
      <c r="BA172" s="144" t="str">
        <f>IF(OR(DataGrowthRates!AZ172="",DataGrowthRates!BA172=""),"",DataGrowthRates!BA172-DataGrowthRates!AZ172)</f>
        <v/>
      </c>
      <c r="BB172" s="144" t="str">
        <f>IF(OR(DataGrowthRates!BA172="",DataGrowthRates!BB172=""),"",DataGrowthRates!BB172-DataGrowthRates!BA172)</f>
        <v/>
      </c>
      <c r="BC172" s="144" t="str">
        <f>IF(OR(DataGrowthRates!BB172="",DataGrowthRates!BC172=""),"",DataGrowthRates!BC172-DataGrowthRates!BB172)</f>
        <v/>
      </c>
      <c r="BD172" s="144" t="str">
        <f>IF(OR(DataGrowthRates!BC172="",DataGrowthRates!BD172=""),"",DataGrowthRates!BD172-DataGrowthRates!BC172)</f>
        <v/>
      </c>
      <c r="BE172" s="144" t="str">
        <f>IF(OR(DataGrowthRates!BD172="",DataGrowthRates!BE172=""),"",DataGrowthRates!BE172-DataGrowthRates!BD172)</f>
        <v/>
      </c>
      <c r="BF172" s="144" t="str">
        <f>IF(OR(DataGrowthRates!BE172="",DataGrowthRates!BF172=""),"",DataGrowthRates!BF172-DataGrowthRates!BE172)</f>
        <v/>
      </c>
      <c r="BG172" s="144" t="str">
        <f>IF(OR(DataGrowthRates!BF172="",DataGrowthRates!BG172=""),"",DataGrowthRates!BG172-DataGrowthRates!BF172)</f>
        <v/>
      </c>
      <c r="BH172" s="144" t="str">
        <f>IF(OR(DataGrowthRates!BG172="",DataGrowthRates!BH172=""),"",DataGrowthRates!BH172-DataGrowthRates!BG172)</f>
        <v/>
      </c>
      <c r="BI172" s="144" t="str">
        <f>IF(OR(DataGrowthRates!BH172="",DataGrowthRates!BI172=""),"",DataGrowthRates!BI172-DataGrowthRates!BH172)</f>
        <v/>
      </c>
      <c r="BJ172" s="144" t="str">
        <f>IF(OR(DataGrowthRates!BI172="",DataGrowthRates!BJ172=""),"",DataGrowthRates!BJ172-DataGrowthRates!BI172)</f>
        <v/>
      </c>
      <c r="BK172" s="144" t="str">
        <f>IF(OR(DataGrowthRates!BJ172="",DataGrowthRates!BK172=""),"",DataGrowthRates!BK172-DataGrowthRates!BJ172)</f>
        <v/>
      </c>
      <c r="BL172" s="144" t="str">
        <f>IF(OR(DataGrowthRates!BK172="",DataGrowthRates!BL172=""),"",DataGrowthRates!BL172-DataGrowthRates!BK172)</f>
        <v/>
      </c>
      <c r="BM172" s="144" t="str">
        <f>IF(OR(DataGrowthRates!BL172="",DataGrowthRates!BM172=""),"",DataGrowthRates!BM172-DataGrowthRates!BL172)</f>
        <v/>
      </c>
      <c r="BN172" s="144" t="str">
        <f>IF(OR(DataGrowthRates!BM172="",DataGrowthRates!BN172=""),"",DataGrowthRates!BN172-DataGrowthRates!BM172)</f>
        <v/>
      </c>
      <c r="BO172" s="144" t="str">
        <f>IF(OR(DataGrowthRates!BN172="",DataGrowthRates!BO172=""),"",DataGrowthRates!BO172-DataGrowthRates!BN172)</f>
        <v/>
      </c>
      <c r="BP172" s="144" t="str">
        <f>IF(OR(DataGrowthRates!BO172="",DataGrowthRates!BP172=""),"",DataGrowthRates!BP172-DataGrowthRates!BO172)</f>
        <v/>
      </c>
      <c r="BQ172" s="144" t="str">
        <f>IF(OR(DataGrowthRates!BP172="",DataGrowthRates!BQ172=""),"",DataGrowthRates!BQ172-DataGrowthRates!BP172)</f>
        <v/>
      </c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>
        <f>IF(OR(DataGrowthRates!BW172="",DataGrowthRates!BX172=""),"",DataGrowthRates!BX172-DataGrowthRates!BW172)</f>
        <v>0.20236087689714033</v>
      </c>
      <c r="BY172" s="144">
        <f>IF(OR(DataGrowthRates!BX172="",DataGrowthRates!BY172=""),"",DataGrowthRates!BY172-DataGrowthRates!BX172)</f>
        <v>0.16863406408093518</v>
      </c>
      <c r="BZ172" s="144">
        <f>IF(OR(DataGrowthRates!BY172="",DataGrowthRates!BZ172=""),"",DataGrowthRates!BZ172-DataGrowthRates!BY172)</f>
        <v>0.15358864572427056</v>
      </c>
      <c r="CA172" s="144">
        <f>IF(OR(DataGrowthRates!BZ172="",DataGrowthRates!CA172=""),"",DataGrowthRates!CA172-DataGrowthRates!BZ172)</f>
        <v>0.57451841838460638</v>
      </c>
      <c r="CB172" s="144">
        <f>IF(OR(DataGrowthRates!CA172="",DataGrowthRates!CB172=""),"",DataGrowthRates!CB172-DataGrowthRates!CA172)</f>
        <v>-0.18135315620762071</v>
      </c>
      <c r="CC172" s="144">
        <f>IF(OR(DataGrowthRates!CB172="",DataGrowthRates!CC172=""),"",DataGrowthRates!CC172-DataGrowthRates!CB172)</f>
        <v>0</v>
      </c>
      <c r="CD172" s="144">
        <f>IF(OR(DataGrowthRates!CC172="",DataGrowthRates!CD172=""),"",DataGrowthRates!CD172-DataGrowthRates!CC172)</f>
        <v>0</v>
      </c>
      <c r="CE172" s="144">
        <f>IF(OR(DataGrowthRates!CD172="",DataGrowthRates!CE172=""),"",DataGrowthRates!CE172-DataGrowthRates!CD172)</f>
        <v>0.21284050380074149</v>
      </c>
      <c r="CF172" s="144" t="str">
        <f>IF(OR(DataGrowthRates!CE172="",DataGrowthRates!CF172=""),"",DataGrowthRates!CF172-DataGrowthRates!CE172)</f>
        <v/>
      </c>
      <c r="CG172" s="144" t="str">
        <f>IF(OR(DataGrowthRates!CF172="",DataGrowthRates!CG172=""),"",DataGrowthRates!CG172-DataGrowthRates!CF172)</f>
        <v/>
      </c>
      <c r="CH172" s="144" t="str">
        <f>IF(OR(DataGrowthRates!CG172="",DataGrowthRates!CH172=""),"",DataGrowthRates!CH172-DataGrowthRates!CG172)</f>
        <v/>
      </c>
    </row>
    <row r="173" spans="1:86" x14ac:dyDescent="0.3">
      <c r="A173" s="5" t="s">
        <v>170</v>
      </c>
      <c r="AP173" s="1"/>
      <c r="AQ173" s="1"/>
      <c r="AR173" s="145"/>
      <c r="AS173" s="145"/>
      <c r="AT173" s="145"/>
      <c r="AU173" s="145"/>
      <c r="AV173" s="145"/>
      <c r="AW173" s="145"/>
      <c r="AX173" s="1"/>
      <c r="AY173" s="1" t="str">
        <f>IF(OR(DataGrowthRates!AX173="",DataGrowthRates!AY173=""),"",DataGrowthRates!AY173-DataGrowthRates!AX173)</f>
        <v/>
      </c>
      <c r="AZ173" s="1" t="str">
        <f>IF(OR(DataGrowthRates!AY173="",DataGrowthRates!AZ173=""),"",DataGrowthRates!AZ173-DataGrowthRates!AY173)</f>
        <v/>
      </c>
      <c r="BA173" s="1" t="str">
        <f>IF(OR(DataGrowthRates!AZ173="",DataGrowthRates!BA173=""),"",DataGrowthRates!BA173-DataGrowthRates!AZ173)</f>
        <v/>
      </c>
      <c r="BB173" s="1" t="str">
        <f>IF(OR(DataGrowthRates!BA173="",DataGrowthRates!BB173=""),"",DataGrowthRates!BB173-DataGrowthRates!BA173)</f>
        <v/>
      </c>
      <c r="BC173" s="1" t="str">
        <f>IF(OR(DataGrowthRates!BB173="",DataGrowthRates!BC173=""),"",DataGrowthRates!BC173-DataGrowthRates!BB173)</f>
        <v/>
      </c>
      <c r="BD173" s="1" t="str">
        <f>IF(OR(DataGrowthRates!BC173="",DataGrowthRates!BD173=""),"",DataGrowthRates!BD173-DataGrowthRates!BC173)</f>
        <v/>
      </c>
      <c r="BE173" s="1" t="str">
        <f>IF(OR(DataGrowthRates!BD173="",DataGrowthRates!BE173=""),"",DataGrowthRates!BE173-DataGrowthRates!BD173)</f>
        <v/>
      </c>
      <c r="BF173" s="1" t="str">
        <f>IF(OR(DataGrowthRates!BE173="",DataGrowthRates!BF173=""),"",DataGrowthRates!BF173-DataGrowthRates!BE173)</f>
        <v/>
      </c>
      <c r="BG173" s="1" t="str">
        <f>IF(OR(DataGrowthRates!BF173="",DataGrowthRates!BG173=""),"",DataGrowthRates!BG173-DataGrowthRates!BF173)</f>
        <v/>
      </c>
      <c r="BH173" s="1" t="str">
        <f>IF(OR(DataGrowthRates!BG173="",DataGrowthRates!BH173=""),"",DataGrowthRates!BH173-DataGrowthRates!BG173)</f>
        <v/>
      </c>
      <c r="BI173" s="1" t="str">
        <f>IF(OR(DataGrowthRates!BH173="",DataGrowthRates!BI173=""),"",DataGrowthRates!BI173-DataGrowthRates!BH173)</f>
        <v/>
      </c>
      <c r="BJ173" s="1" t="str">
        <f>IF(OR(DataGrowthRates!BI173="",DataGrowthRates!BJ173=""),"",DataGrowthRates!BJ173-DataGrowthRates!BI173)</f>
        <v/>
      </c>
      <c r="BK173" s="1" t="str">
        <f>IF(OR(DataGrowthRates!BJ173="",DataGrowthRates!BK173=""),"",DataGrowthRates!BK173-DataGrowthRates!BJ173)</f>
        <v/>
      </c>
      <c r="BL173" s="1" t="str">
        <f>IF(OR(DataGrowthRates!BK173="",DataGrowthRates!BL173=""),"",DataGrowthRates!BL173-DataGrowthRates!BK173)</f>
        <v/>
      </c>
      <c r="BM173" s="1" t="str">
        <f>IF(OR(DataGrowthRates!BL173="",DataGrowthRates!BM173=""),"",DataGrowthRates!BM173-DataGrowthRates!BL173)</f>
        <v/>
      </c>
      <c r="BN173" s="1" t="str">
        <f>IF(OR(DataGrowthRates!BM173="",DataGrowthRates!BN173=""),"",DataGrowthRates!BN173-DataGrowthRates!BM173)</f>
        <v/>
      </c>
      <c r="BO173" s="1" t="str">
        <f>IF(OR(DataGrowthRates!BN173="",DataGrowthRates!BO173=""),"",DataGrowthRates!BO173-DataGrowthRates!BN173)</f>
        <v/>
      </c>
      <c r="BP173" s="1" t="str">
        <f>IF(OR(DataGrowthRates!BO173="",DataGrowthRates!BP173=""),"",DataGrowthRates!BP173-DataGrowthRates!BO173)</f>
        <v/>
      </c>
      <c r="BQ173" s="1" t="str">
        <f>IF(OR(DataGrowthRates!BP173="",DataGrowthRates!BQ173=""),"",DataGrowthRates!BQ173-DataGrowthRates!BP173)</f>
        <v/>
      </c>
      <c r="BR173" s="1" t="str">
        <f>IF(OR(DataGrowthRates!BQ173="",DataGrowthRates!BR173=""),"",DataGrowthRates!BR173-DataGrowthRates!BQ173)</f>
        <v/>
      </c>
      <c r="BS173" s="1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>
        <f>IF(OR(DataGrowthRates!BX173="",DataGrowthRates!BY173=""),"",DataGrowthRates!BY173-DataGrowthRates!BX173)</f>
        <v>0.10952902519168006</v>
      </c>
      <c r="BZ173" s="145">
        <f>IF(OR(DataGrowthRates!BY173="",DataGrowthRates!BZ173=""),"",DataGrowthRates!BZ173-DataGrowthRates!BY173)</f>
        <v>-1.2010286551086935E-2</v>
      </c>
      <c r="CA173" s="145">
        <f>IF(OR(DataGrowthRates!BZ173="",DataGrowthRates!CA173=""),"",DataGrowthRates!CA173-DataGrowthRates!BZ173)</f>
        <v>0.29143897996356216</v>
      </c>
      <c r="CB173" s="145">
        <f>IF(OR(DataGrowthRates!CA173="",DataGrowthRates!CB173=""),"",DataGrowthRates!CB173-DataGrowthRates!CA173)</f>
        <v>0.21079654985335061</v>
      </c>
      <c r="CC173" s="145">
        <f>IF(OR(DataGrowthRates!CB173="",DataGrowthRates!CC173=""),"",DataGrowthRates!CC173-DataGrowthRates!CB173)</f>
        <v>0</v>
      </c>
      <c r="CD173" s="145">
        <f>IF(OR(DataGrowthRates!CC173="",DataGrowthRates!CD173=""),"",DataGrowthRates!CD173-DataGrowthRates!CC173)</f>
        <v>0</v>
      </c>
      <c r="CE173" s="145">
        <f>IF(OR(DataGrowthRates!CD173="",DataGrowthRates!CE173=""),"",DataGrowthRates!CE173-DataGrowthRates!CD173)</f>
        <v>-0.10543668537672346</v>
      </c>
      <c r="CF173" s="145" t="str">
        <f>IF(OR(DataGrowthRates!CE173="",DataGrowthRates!CF173=""),"",DataGrowthRates!CF173-DataGrowthRates!CE173)</f>
        <v/>
      </c>
      <c r="CG173" s="145" t="str">
        <f>IF(OR(DataGrowthRates!CF173="",DataGrowthRates!CG173=""),"",DataGrowthRates!CG173-DataGrowthRates!CF173)</f>
        <v/>
      </c>
      <c r="CH173" s="145" t="str">
        <f>IF(OR(DataGrowthRates!CG173="",DataGrowthRates!CH173=""),"",DataGrowthRates!CH173-DataGrowthRates!CG173)</f>
        <v/>
      </c>
    </row>
    <row r="174" spans="1:86" x14ac:dyDescent="0.3">
      <c r="A174" s="5" t="s">
        <v>171</v>
      </c>
      <c r="AP174" s="1"/>
      <c r="AQ174" s="1"/>
      <c r="AR174" s="145"/>
      <c r="AS174" s="145"/>
      <c r="AT174" s="145"/>
      <c r="AU174" s="145"/>
      <c r="AV174" s="145"/>
      <c r="AW174" s="1"/>
      <c r="AX174" s="1"/>
      <c r="AY174" s="1" t="str">
        <f>IF(OR(DataGrowthRates!AX174="",DataGrowthRates!AY174=""),"",DataGrowthRates!AY174-DataGrowthRates!AX174)</f>
        <v/>
      </c>
      <c r="AZ174" s="1" t="str">
        <f>IF(OR(DataGrowthRates!AY174="",DataGrowthRates!AZ174=""),"",DataGrowthRates!AZ174-DataGrowthRates!AY174)</f>
        <v/>
      </c>
      <c r="BA174" s="1" t="str">
        <f>IF(OR(DataGrowthRates!AZ174="",DataGrowthRates!BA174=""),"",DataGrowthRates!BA174-DataGrowthRates!AZ174)</f>
        <v/>
      </c>
      <c r="BB174" s="1" t="str">
        <f>IF(OR(DataGrowthRates!BA174="",DataGrowthRates!BB174=""),"",DataGrowthRates!BB174-DataGrowthRates!BA174)</f>
        <v/>
      </c>
      <c r="BC174" s="1" t="str">
        <f>IF(OR(DataGrowthRates!BB174="",DataGrowthRates!BC174=""),"",DataGrowthRates!BC174-DataGrowthRates!BB174)</f>
        <v/>
      </c>
      <c r="BD174" s="1" t="str">
        <f>IF(OR(DataGrowthRates!BC174="",DataGrowthRates!BD174=""),"",DataGrowthRates!BD174-DataGrowthRates!BC174)</f>
        <v/>
      </c>
      <c r="BE174" s="1" t="str">
        <f>IF(OR(DataGrowthRates!BD174="",DataGrowthRates!BE174=""),"",DataGrowthRates!BE174-DataGrowthRates!BD174)</f>
        <v/>
      </c>
      <c r="BF174" s="1" t="str">
        <f>IF(OR(DataGrowthRates!BE174="",DataGrowthRates!BF174=""),"",DataGrowthRates!BF174-DataGrowthRates!BE174)</f>
        <v/>
      </c>
      <c r="BG174" s="1" t="str">
        <f>IF(OR(DataGrowthRates!BF174="",DataGrowthRates!BG174=""),"",DataGrowthRates!BG174-DataGrowthRates!BF174)</f>
        <v/>
      </c>
      <c r="BH174" s="1" t="str">
        <f>IF(OR(DataGrowthRates!BG174="",DataGrowthRates!BH174=""),"",DataGrowthRates!BH174-DataGrowthRates!BG174)</f>
        <v/>
      </c>
      <c r="BI174" s="1" t="str">
        <f>IF(OR(DataGrowthRates!BH174="",DataGrowthRates!BI174=""),"",DataGrowthRates!BI174-DataGrowthRates!BH174)</f>
        <v/>
      </c>
      <c r="BJ174" s="1" t="str">
        <f>IF(OR(DataGrowthRates!BI174="",DataGrowthRates!BJ174=""),"",DataGrowthRates!BJ174-DataGrowthRates!BI174)</f>
        <v/>
      </c>
      <c r="BK174" s="1" t="str">
        <f>IF(OR(DataGrowthRates!BJ174="",DataGrowthRates!BK174=""),"",DataGrowthRates!BK174-DataGrowthRates!BJ174)</f>
        <v/>
      </c>
      <c r="BL174" s="1" t="str">
        <f>IF(OR(DataGrowthRates!BK174="",DataGrowthRates!BL174=""),"",DataGrowthRates!BL174-DataGrowthRates!BK174)</f>
        <v/>
      </c>
      <c r="BM174" s="1" t="str">
        <f>IF(OR(DataGrowthRates!BL174="",DataGrowthRates!BM174=""),"",DataGrowthRates!BM174-DataGrowthRates!BL174)</f>
        <v/>
      </c>
      <c r="BN174" s="1" t="str">
        <f>IF(OR(DataGrowthRates!BM174="",DataGrowthRates!BN174=""),"",DataGrowthRates!BN174-DataGrowthRates!BM174)</f>
        <v/>
      </c>
      <c r="BO174" s="1" t="str">
        <f>IF(OR(DataGrowthRates!BN174="",DataGrowthRates!BO174=""),"",DataGrowthRates!BO174-DataGrowthRates!BN174)</f>
        <v/>
      </c>
      <c r="BP174" s="1" t="str">
        <f>IF(OR(DataGrowthRates!BO174="",DataGrowthRates!BP174=""),"",DataGrowthRates!BP174-DataGrowthRates!BO174)</f>
        <v/>
      </c>
      <c r="BQ174" s="1" t="str">
        <f>IF(OR(DataGrowthRates!BP174="",DataGrowthRates!BQ174=""),"",DataGrowthRates!BQ174-DataGrowthRates!BP174)</f>
        <v/>
      </c>
      <c r="BR174" s="1" t="str">
        <f>IF(OR(DataGrowthRates!BQ174="",DataGrowthRates!BR174=""),"",DataGrowthRates!BR174-DataGrowthRates!BQ174)</f>
        <v/>
      </c>
      <c r="BS174" s="1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s="1" t="str">
        <f>IF(OR(DataGrowthRates!BX174="",DataGrowthRates!BY174=""),"",DataGrowthRates!BY174-DataGrowthRates!BX174)</f>
        <v/>
      </c>
      <c r="BZ174" s="145">
        <f>IF(OR(DataGrowthRates!BY174="",DataGrowthRates!BZ174=""),"",DataGrowthRates!BZ174-DataGrowthRates!BY174)</f>
        <v>-0.11961722488038706</v>
      </c>
      <c r="CA174" s="145">
        <f>IF(OR(DataGrowthRates!BZ174="",DataGrowthRates!CA174=""),"",DataGrowthRates!CA174-DataGrowthRates!BZ174)</f>
        <v>0.31897926634769469</v>
      </c>
      <c r="CB174" s="145">
        <f>IF(OR(DataGrowthRates!CA174="",DataGrowthRates!CB174=""),"",DataGrowthRates!CB174-DataGrowthRates!CA174)</f>
        <v>9.1554160444538013E-2</v>
      </c>
      <c r="CC174" s="145">
        <f>IF(OR(DataGrowthRates!CB174="",DataGrowthRates!CC174=""),"",DataGrowthRates!CC174-DataGrowthRates!CB174)</f>
        <v>0</v>
      </c>
      <c r="CD174" s="145">
        <f>IF(OR(DataGrowthRates!CC174="",DataGrowthRates!CD174=""),"",DataGrowthRates!CD174-DataGrowthRates!CC174)</f>
        <v>0</v>
      </c>
      <c r="CE174" s="145">
        <f>IF(OR(DataGrowthRates!CD174="",DataGrowthRates!CE174=""),"",DataGrowthRates!CE174-DataGrowthRates!CD174)</f>
        <v>-0.20813606050068501</v>
      </c>
      <c r="CF174" s="145" t="str">
        <f>IF(OR(DataGrowthRates!CE174="",DataGrowthRates!CF174=""),"",DataGrowthRates!CF174-DataGrowthRates!CE174)</f>
        <v/>
      </c>
      <c r="CG174" s="145" t="str">
        <f>IF(OR(DataGrowthRates!CF174="",DataGrowthRates!CG174=""),"",DataGrowthRates!CG174-DataGrowthRates!CF174)</f>
        <v/>
      </c>
      <c r="CH174" s="145" t="str">
        <f>IF(OR(DataGrowthRates!CG174="",DataGrowthRates!CH174=""),"",DataGrowthRates!CH174-DataGrowthRates!CG174)</f>
        <v/>
      </c>
    </row>
    <row r="175" spans="1:86" x14ac:dyDescent="0.3">
      <c r="A175" s="65" t="s">
        <v>172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153"/>
      <c r="AQ175" s="153"/>
      <c r="AR175" s="146"/>
      <c r="AS175" s="146"/>
      <c r="AT175" s="146"/>
      <c r="AU175" s="146"/>
      <c r="AV175" s="146"/>
      <c r="AW175" s="153"/>
      <c r="AX175" s="153"/>
      <c r="AY175" s="153" t="str">
        <f>IF(OR(DataGrowthRates!AX175="",DataGrowthRates!AY175=""),"",DataGrowthRates!AY175-DataGrowthRates!AX175)</f>
        <v/>
      </c>
      <c r="AZ175" s="153" t="str">
        <f>IF(OR(DataGrowthRates!AY175="",DataGrowthRates!AZ175=""),"",DataGrowthRates!AZ175-DataGrowthRates!AY175)</f>
        <v/>
      </c>
      <c r="BA175" s="153" t="str">
        <f>IF(OR(DataGrowthRates!AZ175="",DataGrowthRates!BA175=""),"",DataGrowthRates!BA175-DataGrowthRates!AZ175)</f>
        <v/>
      </c>
      <c r="BB175" s="153" t="str">
        <f>IF(OR(DataGrowthRates!BA175="",DataGrowthRates!BB175=""),"",DataGrowthRates!BB175-DataGrowthRates!BA175)</f>
        <v/>
      </c>
      <c r="BC175" s="153" t="str">
        <f>IF(OR(DataGrowthRates!BB175="",DataGrowthRates!BC175=""),"",DataGrowthRates!BC175-DataGrowthRates!BB175)</f>
        <v/>
      </c>
      <c r="BD175" s="153" t="str">
        <f>IF(OR(DataGrowthRates!BC175="",DataGrowthRates!BD175=""),"",DataGrowthRates!BD175-DataGrowthRates!BC175)</f>
        <v/>
      </c>
      <c r="BE175" s="153" t="str">
        <f>IF(OR(DataGrowthRates!BD175="",DataGrowthRates!BE175=""),"",DataGrowthRates!BE175-DataGrowthRates!BD175)</f>
        <v/>
      </c>
      <c r="BF175" s="153" t="str">
        <f>IF(OR(DataGrowthRates!BE175="",DataGrowthRates!BF175=""),"",DataGrowthRates!BF175-DataGrowthRates!BE175)</f>
        <v/>
      </c>
      <c r="BG175" s="153" t="str">
        <f>IF(OR(DataGrowthRates!BF175="",DataGrowthRates!BG175=""),"",DataGrowthRates!BG175-DataGrowthRates!BF175)</f>
        <v/>
      </c>
      <c r="BH175" s="153" t="str">
        <f>IF(OR(DataGrowthRates!BG175="",DataGrowthRates!BH175=""),"",DataGrowthRates!BH175-DataGrowthRates!BG175)</f>
        <v/>
      </c>
      <c r="BI175" s="153" t="str">
        <f>IF(OR(DataGrowthRates!BH175="",DataGrowthRates!BI175=""),"",DataGrowthRates!BI175-DataGrowthRates!BH175)</f>
        <v/>
      </c>
      <c r="BJ175" s="153" t="str">
        <f>IF(OR(DataGrowthRates!BI175="",DataGrowthRates!BJ175=""),"",DataGrowthRates!BJ175-DataGrowthRates!BI175)</f>
        <v/>
      </c>
      <c r="BK175" s="153" t="str">
        <f>IF(OR(DataGrowthRates!BJ175="",DataGrowthRates!BK175=""),"",DataGrowthRates!BK175-DataGrowthRates!BJ175)</f>
        <v/>
      </c>
      <c r="BL175" s="153" t="str">
        <f>IF(OR(DataGrowthRates!BK175="",DataGrowthRates!BL175=""),"",DataGrowthRates!BL175-DataGrowthRates!BK175)</f>
        <v/>
      </c>
      <c r="BM175" s="153" t="str">
        <f>IF(OR(DataGrowthRates!BL175="",DataGrowthRates!BM175=""),"",DataGrowthRates!BM175-DataGrowthRates!BL175)</f>
        <v/>
      </c>
      <c r="BN175" s="153" t="str">
        <f>IF(OR(DataGrowthRates!BM175="",DataGrowthRates!BN175=""),"",DataGrowthRates!BN175-DataGrowthRates!BM175)</f>
        <v/>
      </c>
      <c r="BO175" s="153" t="str">
        <f>IF(OR(DataGrowthRates!BN175="",DataGrowthRates!BO175=""),"",DataGrowthRates!BO175-DataGrowthRates!BN175)</f>
        <v/>
      </c>
      <c r="BP175" s="153" t="str">
        <f>IF(OR(DataGrowthRates!BO175="",DataGrowthRates!BP175=""),"",DataGrowthRates!BP175-DataGrowthRates!BO175)</f>
        <v/>
      </c>
      <c r="BQ175" s="153" t="str">
        <f>IF(OR(DataGrowthRates!BP175="",DataGrowthRates!BQ175=""),"",DataGrowthRates!BQ175-DataGrowthRates!BP175)</f>
        <v/>
      </c>
      <c r="BR175" s="153" t="str">
        <f>IF(OR(DataGrowthRates!BQ175="",DataGrowthRates!BR175=""),"",DataGrowthRates!BR175-DataGrowthRates!BQ175)</f>
        <v/>
      </c>
      <c r="BS175" s="153" t="str">
        <f>IF(OR(DataGrowthRates!BR175="",DataGrowthRates!BS175=""),"",DataGrowthRates!BS175-DataGrowthRates!BR175)</f>
        <v/>
      </c>
      <c r="BT175" s="153" t="str">
        <f>IF(OR(DataGrowthRates!BS175="",DataGrowthRates!BT175=""),"",DataGrowthRates!BT175-DataGrowthRates!BS175)</f>
        <v/>
      </c>
      <c r="BU175" s="153" t="str">
        <f>IF(OR(DataGrowthRates!BT175="",DataGrowthRates!BU175=""),"",DataGrowthRates!BU175-DataGrowthRates!BT175)</f>
        <v/>
      </c>
      <c r="BV175" s="153" t="str">
        <f>IF(OR(DataGrowthRates!BU175="",DataGrowthRates!BV175=""),"",DataGrowthRates!BV175-DataGrowthRates!BU175)</f>
        <v/>
      </c>
      <c r="BW175" s="153" t="str">
        <f>IF(OR(DataGrowthRates!BV175="",DataGrowthRates!BW175=""),"",DataGrowthRates!BW175-DataGrowthRates!BV175)</f>
        <v/>
      </c>
      <c r="BX175" s="153" t="str">
        <f>IF(OR(DataGrowthRates!BW175="",DataGrowthRates!BX175=""),"",DataGrowthRates!BX175-DataGrowthRates!BW175)</f>
        <v/>
      </c>
      <c r="BY175" s="153" t="str">
        <f>IF(OR(DataGrowthRates!BX175="",DataGrowthRates!BY175=""),"",DataGrowthRates!BY175-DataGrowthRates!BX175)</f>
        <v/>
      </c>
      <c r="BZ175" s="153" t="str">
        <f>IF(OR(DataGrowthRates!BY175="",DataGrowthRates!BZ175=""),"",DataGrowthRates!BZ175-DataGrowthRates!BY175)</f>
        <v/>
      </c>
      <c r="CA175" s="146">
        <f>IF(OR(DataGrowthRates!BZ175="",DataGrowthRates!CA175=""),"",DataGrowthRates!CA175-DataGrowthRates!BZ175)</f>
        <v>0.49875311720698434</v>
      </c>
      <c r="CB175" s="146">
        <f>IF(OR(DataGrowthRates!CA175="",DataGrowthRates!CB175=""),"",DataGrowthRates!CB175-DataGrowthRates!CA175)</f>
        <v>0.36816532131074453</v>
      </c>
      <c r="CC175" s="146">
        <f>IF(OR(DataGrowthRates!CB175="",DataGrowthRates!CC175=""),"",DataGrowthRates!CC175-DataGrowthRates!CB175)</f>
        <v>0</v>
      </c>
      <c r="CD175" s="146">
        <f>IF(OR(DataGrowthRates!CC175="",DataGrowthRates!CD175=""),"",DataGrowthRates!CD175-DataGrowthRates!CC175)</f>
        <v>0.10672358591247821</v>
      </c>
      <c r="CE175" s="146">
        <f>IF(OR(DataGrowthRates!CD175="",DataGrowthRates!CE175=""),"",DataGrowthRates!CE175-DataGrowthRates!CD175)</f>
        <v>-0.13357588001250242</v>
      </c>
      <c r="CF175" s="146" t="str">
        <f>IF(OR(DataGrowthRates!CE175="",DataGrowthRates!CF175=""),"",DataGrowthRates!CF175-DataGrowthRates!CE175)</f>
        <v/>
      </c>
      <c r="CG175" s="146" t="str">
        <f>IF(OR(DataGrowthRates!CF175="",DataGrowthRates!CG175=""),"",DataGrowthRates!CG175-DataGrowthRates!CF175)</f>
        <v/>
      </c>
      <c r="CH175" s="146" t="str">
        <f>IF(OR(DataGrowthRates!CG175="",DataGrowthRates!CH175=""),"",DataGrowthRates!CH175-DataGrowthRates!CG175)</f>
        <v/>
      </c>
    </row>
    <row r="176" spans="1:86" x14ac:dyDescent="0.3">
      <c r="A176" s="66" t="str">
        <f>A85</f>
        <v>Q1-2024</v>
      </c>
      <c r="AP176" s="1"/>
      <c r="AQ176" s="1"/>
      <c r="AR176" s="144"/>
      <c r="AS176" s="144"/>
      <c r="AT176" s="144"/>
      <c r="AU176" s="144"/>
      <c r="AV176" s="144"/>
      <c r="AW176" s="144"/>
      <c r="AX176" s="144"/>
      <c r="AY176" s="144" t="str">
        <f>IF(OR(DataGrowthRates!AX176="",DataGrowthRates!AY176=""),"",DataGrowthRates!AY176-DataGrowthRates!AX176)</f>
        <v/>
      </c>
      <c r="AZ176" s="144" t="str">
        <f>IF(OR(DataGrowthRates!AY176="",DataGrowthRates!AZ176=""),"",DataGrowthRates!AZ176-DataGrowthRates!AY176)</f>
        <v/>
      </c>
      <c r="BA176" s="144" t="str">
        <f>IF(OR(DataGrowthRates!AZ176="",DataGrowthRates!BA176=""),"",DataGrowthRates!BA176-DataGrowthRates!AZ176)</f>
        <v/>
      </c>
      <c r="BB176" s="144" t="str">
        <f>IF(OR(DataGrowthRates!BA176="",DataGrowthRates!BB176=""),"",DataGrowthRates!BB176-DataGrowthRates!BA176)</f>
        <v/>
      </c>
      <c r="BC176" s="144" t="str">
        <f>IF(OR(DataGrowthRates!BB176="",DataGrowthRates!BC176=""),"",DataGrowthRates!BC176-DataGrowthRates!BB176)</f>
        <v/>
      </c>
      <c r="BD176" s="144" t="str">
        <f>IF(OR(DataGrowthRates!BC176="",DataGrowthRates!BD176=""),"",DataGrowthRates!BD176-DataGrowthRates!BC176)</f>
        <v/>
      </c>
      <c r="BE176" s="144" t="str">
        <f>IF(OR(DataGrowthRates!BD176="",DataGrowthRates!BE176=""),"",DataGrowthRates!BE176-DataGrowthRates!BD176)</f>
        <v/>
      </c>
      <c r="BF176" s="144" t="str">
        <f>IF(OR(DataGrowthRates!BE176="",DataGrowthRates!BF176=""),"",DataGrowthRates!BF176-DataGrowthRates!BE176)</f>
        <v/>
      </c>
      <c r="BG176" s="144" t="str">
        <f>IF(OR(DataGrowthRates!BF176="",DataGrowthRates!BG176=""),"",DataGrowthRates!BG176-DataGrowthRates!BF176)</f>
        <v/>
      </c>
      <c r="BH176" s="144" t="str">
        <f>IF(OR(DataGrowthRates!BG176="",DataGrowthRates!BH176=""),"",DataGrowthRates!BH176-DataGrowthRates!BG176)</f>
        <v/>
      </c>
      <c r="BI176" s="144" t="str">
        <f>IF(OR(DataGrowthRates!BH176="",DataGrowthRates!BI176=""),"",DataGrowthRates!BI176-DataGrowthRates!BH176)</f>
        <v/>
      </c>
      <c r="BJ176" s="144" t="str">
        <f>IF(OR(DataGrowthRates!BI176="",DataGrowthRates!BJ176=""),"",DataGrowthRates!BJ176-DataGrowthRates!BI176)</f>
        <v/>
      </c>
      <c r="BK176" s="144" t="str">
        <f>IF(OR(DataGrowthRates!BJ176="",DataGrowthRates!BK176=""),"",DataGrowthRates!BK176-DataGrowthRates!BJ176)</f>
        <v/>
      </c>
      <c r="BL176" s="144" t="str">
        <f>IF(OR(DataGrowthRates!BK176="",DataGrowthRates!BL176=""),"",DataGrowthRates!BL176-DataGrowthRates!BK176)</f>
        <v/>
      </c>
      <c r="BM176" s="144" t="str">
        <f>IF(OR(DataGrowthRates!BL176="",DataGrowthRates!BM176=""),"",DataGrowthRates!BM176-DataGrowthRates!BL176)</f>
        <v/>
      </c>
      <c r="BN176" s="144" t="str">
        <f>IF(OR(DataGrowthRates!BM176="",DataGrowthRates!BN176=""),"",DataGrowthRates!BN176-DataGrowthRates!BM176)</f>
        <v/>
      </c>
      <c r="BO176" s="144" t="str">
        <f>IF(OR(DataGrowthRates!BN176="",DataGrowthRates!BO176=""),"",DataGrowthRates!BO176-DataGrowthRates!BN176)</f>
        <v/>
      </c>
      <c r="BP176" s="144" t="str">
        <f>IF(OR(DataGrowthRates!BO176="",DataGrowthRates!BP176=""),"",DataGrowthRates!BP176-DataGrowthRates!BO176)</f>
        <v/>
      </c>
      <c r="BQ176" s="144" t="str">
        <f>IF(OR(DataGrowthRates!BP176="",DataGrowthRates!BQ176=""),"",DataGrowthRates!BQ176-DataGrowthRates!BP176)</f>
        <v/>
      </c>
      <c r="BR176" s="144" t="str">
        <f>IF(OR(DataGrowthRates!BQ176="",DataGrowthRates!BR176=""),"",DataGrowthRates!BR176-DataGrowthRates!BQ176)</f>
        <v/>
      </c>
      <c r="BS176" s="144" t="str">
        <f>IF(OR(DataGrowthRates!BR176="",DataGrowthRates!BS176=""),"",DataGrowthRates!BS176-DataGrowthRates!BR176)</f>
        <v/>
      </c>
      <c r="BT176" s="144" t="str">
        <f>IF(OR(DataGrowthRates!BS176="",DataGrowthRates!BT176=""),"",DataGrowthRates!BT176-DataGrowthRates!BS176)</f>
        <v/>
      </c>
      <c r="BU176" s="144" t="str">
        <f>IF(OR(DataGrowthRates!BT176="",DataGrowthRates!BU176=""),"",DataGrowthRates!BU176-DataGrowthRates!BT176)</f>
        <v/>
      </c>
      <c r="BV176" s="144" t="str">
        <f>IF(OR(DataGrowthRates!BU176="",DataGrowthRates!BV176=""),"",DataGrowthRates!BV176-DataGrowthRates!BU176)</f>
        <v/>
      </c>
      <c r="BW176" s="144" t="str">
        <f>IF(OR(DataGrowthRates!BV176="",DataGrowthRates!BW176=""),"",DataGrowthRates!BW176-DataGrowthRates!BV176)</f>
        <v/>
      </c>
      <c r="BX176" s="144" t="str">
        <f>IF(OR(DataGrowthRates!BW176="",DataGrowthRates!BX176=""),"",DataGrowthRates!BX176-DataGrowthRates!BW176)</f>
        <v/>
      </c>
      <c r="BY176" s="144" t="str">
        <f>IF(OR(DataGrowthRates!BX176="",DataGrowthRates!BY176=""),"",DataGrowthRates!BY176-DataGrowthRates!BX176)</f>
        <v/>
      </c>
      <c r="BZ176" s="144" t="str">
        <f>IF(OR(DataGrowthRates!BY176="",DataGrowthRates!BZ176=""),"",DataGrowthRates!BZ176-DataGrowthRates!BY176)</f>
        <v/>
      </c>
      <c r="CA176" s="144" t="str">
        <f>IF(OR(DataGrowthRates!BZ176="",DataGrowthRates!CA176=""),"",DataGrowthRates!CA176-DataGrowthRates!BZ176)</f>
        <v/>
      </c>
      <c r="CB176" s="144">
        <f>IF(OR(DataGrowthRates!CA176="",DataGrowthRates!CB176=""),"",DataGrowthRates!CB176-DataGrowthRates!CA176)</f>
        <v>0.77089046482523749</v>
      </c>
      <c r="CC176" s="144">
        <f>IF(OR(DataGrowthRates!CB176="",DataGrowthRates!CC176=""),"",DataGrowthRates!CC176-DataGrowthRates!CB176)</f>
        <v>0.90612540775643424</v>
      </c>
      <c r="CD176" s="144">
        <f>IF(OR(DataGrowthRates!CC176="",DataGrowthRates!CD176=""),"",DataGrowthRates!CD176-DataGrowthRates!CC176)</f>
        <v>0.18122508155128969</v>
      </c>
      <c r="CE176" s="144">
        <f>IF(OR(DataGrowthRates!CD176="",DataGrowthRates!CE176=""),"",DataGrowthRates!CE176-DataGrowthRates!CD176)</f>
        <v>-1.2051204896917316</v>
      </c>
      <c r="CF176" s="144" t="str">
        <f>IF(OR(DataGrowthRates!CE176="",DataGrowthRates!CF176=""),"",DataGrowthRates!CF176-DataGrowthRates!CE176)</f>
        <v/>
      </c>
      <c r="CG176" s="144" t="str">
        <f>IF(OR(DataGrowthRates!CF176="",DataGrowthRates!CG176=""),"",DataGrowthRates!CG176-DataGrowthRates!CF176)</f>
        <v/>
      </c>
      <c r="CH176" s="144" t="str">
        <f>IF(OR(DataGrowthRates!CG176="",DataGrowthRates!CH176=""),"",DataGrowthRates!CH176-DataGrowthRates!CG176)</f>
        <v/>
      </c>
    </row>
    <row r="177" spans="1:86" x14ac:dyDescent="0.3">
      <c r="A177" s="5" t="str">
        <f t="shared" ref="A177:A183" si="8">A86</f>
        <v>Q2-2024</v>
      </c>
      <c r="AP177" s="1"/>
      <c r="AQ177" s="1"/>
      <c r="AR177" s="145"/>
      <c r="AS177" s="145"/>
      <c r="AT177" s="145"/>
      <c r="AU177" s="145"/>
      <c r="AV177" s="145"/>
      <c r="AW177" s="145"/>
      <c r="AX177" s="1"/>
      <c r="AY177" s="1" t="str">
        <f>IF(OR(DataGrowthRates!AX177="",DataGrowthRates!AY177=""),"",DataGrowthRates!AY177-DataGrowthRates!AX177)</f>
        <v/>
      </c>
      <c r="AZ177" s="1" t="str">
        <f>IF(OR(DataGrowthRates!AY177="",DataGrowthRates!AZ177=""),"",DataGrowthRates!AZ177-DataGrowthRates!AY177)</f>
        <v/>
      </c>
      <c r="BA177" s="1" t="str">
        <f>IF(OR(DataGrowthRates!AZ177="",DataGrowthRates!BA177=""),"",DataGrowthRates!BA177-DataGrowthRates!AZ177)</f>
        <v/>
      </c>
      <c r="BB177" s="1" t="str">
        <f>IF(OR(DataGrowthRates!BA177="",DataGrowthRates!BB177=""),"",DataGrowthRates!BB177-DataGrowthRates!BA177)</f>
        <v/>
      </c>
      <c r="BC177" s="1" t="str">
        <f>IF(OR(DataGrowthRates!BB177="",DataGrowthRates!BC177=""),"",DataGrowthRates!BC177-DataGrowthRates!BB177)</f>
        <v/>
      </c>
      <c r="BD177" s="1" t="str">
        <f>IF(OR(DataGrowthRates!BC177="",DataGrowthRates!BD177=""),"",DataGrowthRates!BD177-DataGrowthRates!BC177)</f>
        <v/>
      </c>
      <c r="BE177" s="1" t="str">
        <f>IF(OR(DataGrowthRates!BD177="",DataGrowthRates!BE177=""),"",DataGrowthRates!BE177-DataGrowthRates!BD177)</f>
        <v/>
      </c>
      <c r="BF177" s="1" t="str">
        <f>IF(OR(DataGrowthRates!BE177="",DataGrowthRates!BF177=""),"",DataGrowthRates!BF177-DataGrowthRates!BE177)</f>
        <v/>
      </c>
      <c r="BG177" s="1" t="str">
        <f>IF(OR(DataGrowthRates!BF177="",DataGrowthRates!BG177=""),"",DataGrowthRates!BG177-DataGrowthRates!BF177)</f>
        <v/>
      </c>
      <c r="BH177" s="1" t="str">
        <f>IF(OR(DataGrowthRates!BG177="",DataGrowthRates!BH177=""),"",DataGrowthRates!BH177-DataGrowthRates!BG177)</f>
        <v/>
      </c>
      <c r="BI177" s="1" t="str">
        <f>IF(OR(DataGrowthRates!BH177="",DataGrowthRates!BI177=""),"",DataGrowthRates!BI177-DataGrowthRates!BH177)</f>
        <v/>
      </c>
      <c r="BJ177" s="1" t="str">
        <f>IF(OR(DataGrowthRates!BI177="",DataGrowthRates!BJ177=""),"",DataGrowthRates!BJ177-DataGrowthRates!BI177)</f>
        <v/>
      </c>
      <c r="BK177" s="1" t="str">
        <f>IF(OR(DataGrowthRates!BJ177="",DataGrowthRates!BK177=""),"",DataGrowthRates!BK177-DataGrowthRates!BJ177)</f>
        <v/>
      </c>
      <c r="BL177" s="1" t="str">
        <f>IF(OR(DataGrowthRates!BK177="",DataGrowthRates!BL177=""),"",DataGrowthRates!BL177-DataGrowthRates!BK177)</f>
        <v/>
      </c>
      <c r="BM177" s="1" t="str">
        <f>IF(OR(DataGrowthRates!BL177="",DataGrowthRates!BM177=""),"",DataGrowthRates!BM177-DataGrowthRates!BL177)</f>
        <v/>
      </c>
      <c r="BN177" s="1" t="str">
        <f>IF(OR(DataGrowthRates!BM177="",DataGrowthRates!BN177=""),"",DataGrowthRates!BN177-DataGrowthRates!BM177)</f>
        <v/>
      </c>
      <c r="BO177" s="1" t="str">
        <f>IF(OR(DataGrowthRates!BN177="",DataGrowthRates!BO177=""),"",DataGrowthRates!BO177-DataGrowthRates!BN177)</f>
        <v/>
      </c>
      <c r="BP177" s="1" t="str">
        <f>IF(OR(DataGrowthRates!BO177="",DataGrowthRates!BP177=""),"",DataGrowthRates!BP177-DataGrowthRates!BO177)</f>
        <v/>
      </c>
      <c r="BQ177" s="1" t="str">
        <f>IF(OR(DataGrowthRates!BP177="",DataGrowthRates!BQ177=""),"",DataGrowthRates!BQ177-DataGrowthRates!BP177)</f>
        <v/>
      </c>
      <c r="BR177" s="1" t="str">
        <f>IF(OR(DataGrowthRates!BQ177="",DataGrowthRates!BR177=""),"",DataGrowthRates!BR177-DataGrowthRates!BQ177)</f>
        <v/>
      </c>
      <c r="BS177" s="1" t="str">
        <f>IF(OR(DataGrowthRates!BR177="",DataGrowthRates!BS177=""),"",DataGrowthRates!BS177-DataGrowthRates!BR177)</f>
        <v/>
      </c>
      <c r="BT177" s="1" t="str">
        <f>IF(OR(DataGrowthRates!BS177="",DataGrowthRates!BT177=""),"",DataGrowthRates!BT177-DataGrowthRates!BS177)</f>
        <v/>
      </c>
      <c r="BU177" s="1" t="str">
        <f>IF(OR(DataGrowthRates!BT177="",DataGrowthRates!BU177=""),"",DataGrowthRates!BU177-DataGrowthRates!BT177)</f>
        <v/>
      </c>
      <c r="BV177" s="1" t="str">
        <f>IF(OR(DataGrowthRates!BU177="",DataGrowthRates!BV177=""),"",DataGrowthRates!BV177-DataGrowthRates!BU177)</f>
        <v/>
      </c>
      <c r="BW177" s="1" t="str">
        <f>IF(OR(DataGrowthRates!BV177="",DataGrowthRates!BW177=""),"",DataGrowthRates!BW177-DataGrowthRates!BV177)</f>
        <v/>
      </c>
      <c r="BX177" s="1" t="str">
        <f>IF(OR(DataGrowthRates!BW177="",DataGrowthRates!BX177=""),"",DataGrowthRates!BX177-DataGrowthRates!BW177)</f>
        <v/>
      </c>
      <c r="BY177" s="145" t="str">
        <f>IF(OR(DataGrowthRates!BX177="",DataGrowthRates!BY177=""),"",DataGrowthRates!BY177-DataGrowthRates!BX177)</f>
        <v/>
      </c>
      <c r="BZ177" s="145" t="str">
        <f>IF(OR(DataGrowthRates!BY177="",DataGrowthRates!BZ177=""),"",DataGrowthRates!BZ177-DataGrowthRates!BY177)</f>
        <v/>
      </c>
      <c r="CA177" s="1" t="str">
        <f>IF(OR(DataGrowthRates!BZ177="",DataGrowthRates!CA177=""),"",DataGrowthRates!CA177-DataGrowthRates!BZ177)</f>
        <v/>
      </c>
      <c r="CB177" s="1" t="str">
        <f>IF(OR(DataGrowthRates!CA177="",DataGrowthRates!CB177=""),"",DataGrowthRates!CB177-DataGrowthRates!CA177)</f>
        <v/>
      </c>
      <c r="CC177" s="145">
        <f>IF(OR(DataGrowthRates!CB177="",DataGrowthRates!CC177=""),"",DataGrowthRates!CC177-DataGrowthRates!CB177)</f>
        <v>1.1836734693877506</v>
      </c>
      <c r="CD177" s="145">
        <f>IF(OR(DataGrowthRates!CC177="",DataGrowthRates!CD177=""),"",DataGrowthRates!CD177-DataGrowthRates!CC177)</f>
        <v>-1.4210854715202004E-14</v>
      </c>
      <c r="CE177" s="145">
        <f>IF(OR(DataGrowthRates!CD177="",DataGrowthRates!CE177=""),"",DataGrowthRates!CE177-DataGrowthRates!CD177)</f>
        <v>-1.5976057089502209</v>
      </c>
      <c r="CF177" s="145" t="str">
        <f>IF(OR(DataGrowthRates!CE177="",DataGrowthRates!CF177=""),"",DataGrowthRates!CF177-DataGrowthRates!CE177)</f>
        <v/>
      </c>
      <c r="CG177" s="145" t="str">
        <f>IF(OR(DataGrowthRates!CF177="",DataGrowthRates!CG177=""),"",DataGrowthRates!CG177-DataGrowthRates!CF177)</f>
        <v/>
      </c>
      <c r="CH177" s="145" t="str">
        <f>IF(OR(DataGrowthRates!CG177="",DataGrowthRates!CH177=""),"",DataGrowthRates!CH177-DataGrowthRates!CG177)</f>
        <v/>
      </c>
    </row>
    <row r="178" spans="1:86" x14ac:dyDescent="0.3">
      <c r="A178" s="5" t="str">
        <f t="shared" si="8"/>
        <v>Q3-2024</v>
      </c>
      <c r="AP178" s="1"/>
      <c r="AQ178" s="1"/>
      <c r="AR178" s="145"/>
      <c r="AS178" s="145"/>
      <c r="AT178" s="145"/>
      <c r="AU178" s="145"/>
      <c r="AV178" s="145"/>
      <c r="AW178" s="1"/>
      <c r="AX178" s="1"/>
      <c r="AY178" s="1" t="str">
        <f>IF(OR(DataGrowthRates!AX178="",DataGrowthRates!AY178=""),"",DataGrowthRates!AY178-DataGrowthRates!AX178)</f>
        <v/>
      </c>
      <c r="AZ178" s="1" t="str">
        <f>IF(OR(DataGrowthRates!AY178="",DataGrowthRates!AZ178=""),"",DataGrowthRates!AZ178-DataGrowthRates!AY178)</f>
        <v/>
      </c>
      <c r="BA178" s="1" t="str">
        <f>IF(OR(DataGrowthRates!AZ178="",DataGrowthRates!BA178=""),"",DataGrowthRates!BA178-DataGrowthRates!AZ178)</f>
        <v/>
      </c>
      <c r="BB178" s="1" t="str">
        <f>IF(OR(DataGrowthRates!BA178="",DataGrowthRates!BB178=""),"",DataGrowthRates!BB178-DataGrowthRates!BA178)</f>
        <v/>
      </c>
      <c r="BC178" s="1" t="str">
        <f>IF(OR(DataGrowthRates!BB178="",DataGrowthRates!BC178=""),"",DataGrowthRates!BC178-DataGrowthRates!BB178)</f>
        <v/>
      </c>
      <c r="BD178" s="1" t="str">
        <f>IF(OR(DataGrowthRates!BC178="",DataGrowthRates!BD178=""),"",DataGrowthRates!BD178-DataGrowthRates!BC178)</f>
        <v/>
      </c>
      <c r="BE178" s="1" t="str">
        <f>IF(OR(DataGrowthRates!BD178="",DataGrowthRates!BE178=""),"",DataGrowthRates!BE178-DataGrowthRates!BD178)</f>
        <v/>
      </c>
      <c r="BF178" s="1" t="str">
        <f>IF(OR(DataGrowthRates!BE178="",DataGrowthRates!BF178=""),"",DataGrowthRates!BF178-DataGrowthRates!BE178)</f>
        <v/>
      </c>
      <c r="BG178" s="1" t="str">
        <f>IF(OR(DataGrowthRates!BF178="",DataGrowthRates!BG178=""),"",DataGrowthRates!BG178-DataGrowthRates!BF178)</f>
        <v/>
      </c>
      <c r="BH178" s="1" t="str">
        <f>IF(OR(DataGrowthRates!BG178="",DataGrowthRates!BH178=""),"",DataGrowthRates!BH178-DataGrowthRates!BG178)</f>
        <v/>
      </c>
      <c r="BI178" s="1" t="str">
        <f>IF(OR(DataGrowthRates!BH178="",DataGrowthRates!BI178=""),"",DataGrowthRates!BI178-DataGrowthRates!BH178)</f>
        <v/>
      </c>
      <c r="BJ178" s="1" t="str">
        <f>IF(OR(DataGrowthRates!BI178="",DataGrowthRates!BJ178=""),"",DataGrowthRates!BJ178-DataGrowthRates!BI178)</f>
        <v/>
      </c>
      <c r="BK178" s="1" t="str">
        <f>IF(OR(DataGrowthRates!BJ178="",DataGrowthRates!BK178=""),"",DataGrowthRates!BK178-DataGrowthRates!BJ178)</f>
        <v/>
      </c>
      <c r="BL178" s="1" t="str">
        <f>IF(OR(DataGrowthRates!BK178="",DataGrowthRates!BL178=""),"",DataGrowthRates!BL178-DataGrowthRates!BK178)</f>
        <v/>
      </c>
      <c r="BM178" s="1" t="str">
        <f>IF(OR(DataGrowthRates!BL178="",DataGrowthRates!BM178=""),"",DataGrowthRates!BM178-DataGrowthRates!BL178)</f>
        <v/>
      </c>
      <c r="BN178" s="1" t="str">
        <f>IF(OR(DataGrowthRates!BM178="",DataGrowthRates!BN178=""),"",DataGrowthRates!BN178-DataGrowthRates!BM178)</f>
        <v/>
      </c>
      <c r="BO178" s="1" t="str">
        <f>IF(OR(DataGrowthRates!BN178="",DataGrowthRates!BO178=""),"",DataGrowthRates!BO178-DataGrowthRates!BN178)</f>
        <v/>
      </c>
      <c r="BP178" s="1" t="str">
        <f>IF(OR(DataGrowthRates!BO178="",DataGrowthRates!BP178=""),"",DataGrowthRates!BP178-DataGrowthRates!BO178)</f>
        <v/>
      </c>
      <c r="BQ178" s="1" t="str">
        <f>IF(OR(DataGrowthRates!BP178="",DataGrowthRates!BQ178=""),"",DataGrowthRates!BQ178-DataGrowthRates!BP178)</f>
        <v/>
      </c>
      <c r="BR178" s="1" t="str">
        <f>IF(OR(DataGrowthRates!BQ178="",DataGrowthRates!BR178=""),"",DataGrowthRates!BR178-DataGrowthRates!BQ178)</f>
        <v/>
      </c>
      <c r="BS178" s="1" t="str">
        <f>IF(OR(DataGrowthRates!BR178="",DataGrowthRates!BS178=""),"",DataGrowthRates!BS178-DataGrowthRates!BR178)</f>
        <v/>
      </c>
      <c r="BT178" s="1" t="str">
        <f>IF(OR(DataGrowthRates!BS178="",DataGrowthRates!BT178=""),"",DataGrowthRates!BT178-DataGrowthRates!BS178)</f>
        <v/>
      </c>
      <c r="BU178" s="1" t="str">
        <f>IF(OR(DataGrowthRates!BT178="",DataGrowthRates!BU178=""),"",DataGrowthRates!BU178-DataGrowthRates!BT178)</f>
        <v/>
      </c>
      <c r="BV178" s="1" t="str">
        <f>IF(OR(DataGrowthRates!BU178="",DataGrowthRates!BV178=""),"",DataGrowthRates!BV178-DataGrowthRates!BU178)</f>
        <v/>
      </c>
      <c r="BW178" s="1" t="str">
        <f>IF(OR(DataGrowthRates!BV178="",DataGrowthRates!BW178=""),"",DataGrowthRates!BW178-DataGrowthRates!BV178)</f>
        <v/>
      </c>
      <c r="BX178" s="1" t="str">
        <f>IF(OR(DataGrowthRates!BW178="",DataGrowthRates!BX178=""),"",DataGrowthRates!BX178-DataGrowthRates!BW178)</f>
        <v/>
      </c>
      <c r="BY178" s="1" t="str">
        <f>IF(OR(DataGrowthRates!BX178="",DataGrowthRates!BY178=""),"",DataGrowthRates!BY178-DataGrowthRates!BX178)</f>
        <v/>
      </c>
      <c r="BZ178" s="145" t="str">
        <f>IF(OR(DataGrowthRates!BY178="",DataGrowthRates!BZ178=""),"",DataGrowthRates!BZ178-DataGrowthRates!BY178)</f>
        <v/>
      </c>
      <c r="CA178" s="1" t="str">
        <f>IF(OR(DataGrowthRates!BZ178="",DataGrowthRates!CA178=""),"",DataGrowthRates!CA178-DataGrowthRates!BZ178)</f>
        <v/>
      </c>
      <c r="CB178" s="1" t="str">
        <f>IF(OR(DataGrowthRates!CA178="",DataGrowthRates!CB178=""),"",DataGrowthRates!CB178-DataGrowthRates!CA178)</f>
        <v/>
      </c>
      <c r="CC178" s="1" t="str">
        <f>IF(OR(DataGrowthRates!CB178="",DataGrowthRates!CC178=""),"",DataGrowthRates!CC178-DataGrowthRates!CB178)</f>
        <v/>
      </c>
      <c r="CD178" s="145">
        <f>IF(OR(DataGrowthRates!CC178="",DataGrowthRates!CD178=""),"",DataGrowthRates!CD178-DataGrowthRates!CC178)</f>
        <v>-1.8056749785038773</v>
      </c>
      <c r="CE178" s="145">
        <f>IF(OR(DataGrowthRates!CD178="",DataGrowthRates!CE178=""),"",DataGrowthRates!CE178-DataGrowthRates!CD178)</f>
        <v>-1.3565004373414631</v>
      </c>
      <c r="CF178" s="145" t="str">
        <f>IF(OR(DataGrowthRates!CE178="",DataGrowthRates!CF178=""),"",DataGrowthRates!CF178-DataGrowthRates!CE178)</f>
        <v/>
      </c>
      <c r="CG178" s="145" t="str">
        <f>IF(OR(DataGrowthRates!CF178="",DataGrowthRates!CG178=""),"",DataGrowthRates!CG178-DataGrowthRates!CF178)</f>
        <v/>
      </c>
      <c r="CH178" s="145" t="str">
        <f>IF(OR(DataGrowthRates!CG178="",DataGrowthRates!CH178=""),"",DataGrowthRates!CH178-DataGrowthRates!CG178)</f>
        <v/>
      </c>
    </row>
    <row r="179" spans="1:86" x14ac:dyDescent="0.3">
      <c r="A179" s="65" t="str">
        <f t="shared" si="8"/>
        <v>Q4-2024</v>
      </c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/>
      <c r="AP179" s="153"/>
      <c r="AQ179" s="153"/>
      <c r="AR179" s="146"/>
      <c r="AS179" s="146"/>
      <c r="AT179" s="146"/>
      <c r="AU179" s="146"/>
      <c r="AV179" s="146"/>
      <c r="AW179" s="153"/>
      <c r="AX179" s="153"/>
      <c r="AY179" s="153" t="str">
        <f>IF(OR(DataGrowthRates!AX179="",DataGrowthRates!AY179=""),"",DataGrowthRates!AY179-DataGrowthRates!AX179)</f>
        <v/>
      </c>
      <c r="AZ179" s="153" t="str">
        <f>IF(OR(DataGrowthRates!AY179="",DataGrowthRates!AZ179=""),"",DataGrowthRates!AZ179-DataGrowthRates!AY179)</f>
        <v/>
      </c>
      <c r="BA179" s="153" t="str">
        <f>IF(OR(DataGrowthRates!AZ179="",DataGrowthRates!BA179=""),"",DataGrowthRates!BA179-DataGrowthRates!AZ179)</f>
        <v/>
      </c>
      <c r="BB179" s="153" t="str">
        <f>IF(OR(DataGrowthRates!BA179="",DataGrowthRates!BB179=""),"",DataGrowthRates!BB179-DataGrowthRates!BA179)</f>
        <v/>
      </c>
      <c r="BC179" s="153" t="str">
        <f>IF(OR(DataGrowthRates!BB179="",DataGrowthRates!BC179=""),"",DataGrowthRates!BC179-DataGrowthRates!BB179)</f>
        <v/>
      </c>
      <c r="BD179" s="153" t="str">
        <f>IF(OR(DataGrowthRates!BC179="",DataGrowthRates!BD179=""),"",DataGrowthRates!BD179-DataGrowthRates!BC179)</f>
        <v/>
      </c>
      <c r="BE179" s="153" t="str">
        <f>IF(OR(DataGrowthRates!BD179="",DataGrowthRates!BE179=""),"",DataGrowthRates!BE179-DataGrowthRates!BD179)</f>
        <v/>
      </c>
      <c r="BF179" s="153" t="str">
        <f>IF(OR(DataGrowthRates!BE179="",DataGrowthRates!BF179=""),"",DataGrowthRates!BF179-DataGrowthRates!BE179)</f>
        <v/>
      </c>
      <c r="BG179" s="153" t="str">
        <f>IF(OR(DataGrowthRates!BF179="",DataGrowthRates!BG179=""),"",DataGrowthRates!BG179-DataGrowthRates!BF179)</f>
        <v/>
      </c>
      <c r="BH179" s="153" t="str">
        <f>IF(OR(DataGrowthRates!BG179="",DataGrowthRates!BH179=""),"",DataGrowthRates!BH179-DataGrowthRates!BG179)</f>
        <v/>
      </c>
      <c r="BI179" s="153" t="str">
        <f>IF(OR(DataGrowthRates!BH179="",DataGrowthRates!BI179=""),"",DataGrowthRates!BI179-DataGrowthRates!BH179)</f>
        <v/>
      </c>
      <c r="BJ179" s="153" t="str">
        <f>IF(OR(DataGrowthRates!BI179="",DataGrowthRates!BJ179=""),"",DataGrowthRates!BJ179-DataGrowthRates!BI179)</f>
        <v/>
      </c>
      <c r="BK179" s="153" t="str">
        <f>IF(OR(DataGrowthRates!BJ179="",DataGrowthRates!BK179=""),"",DataGrowthRates!BK179-DataGrowthRates!BJ179)</f>
        <v/>
      </c>
      <c r="BL179" s="153" t="str">
        <f>IF(OR(DataGrowthRates!BK179="",DataGrowthRates!BL179=""),"",DataGrowthRates!BL179-DataGrowthRates!BK179)</f>
        <v/>
      </c>
      <c r="BM179" s="153" t="str">
        <f>IF(OR(DataGrowthRates!BL179="",DataGrowthRates!BM179=""),"",DataGrowthRates!BM179-DataGrowthRates!BL179)</f>
        <v/>
      </c>
      <c r="BN179" s="153" t="str">
        <f>IF(OR(DataGrowthRates!BM179="",DataGrowthRates!BN179=""),"",DataGrowthRates!BN179-DataGrowthRates!BM179)</f>
        <v/>
      </c>
      <c r="BO179" s="153" t="str">
        <f>IF(OR(DataGrowthRates!BN179="",DataGrowthRates!BO179=""),"",DataGrowthRates!BO179-DataGrowthRates!BN179)</f>
        <v/>
      </c>
      <c r="BP179" s="153" t="str">
        <f>IF(OR(DataGrowthRates!BO179="",DataGrowthRates!BP179=""),"",DataGrowthRates!BP179-DataGrowthRates!BO179)</f>
        <v/>
      </c>
      <c r="BQ179" s="153" t="str">
        <f>IF(OR(DataGrowthRates!BP179="",DataGrowthRates!BQ179=""),"",DataGrowthRates!BQ179-DataGrowthRates!BP179)</f>
        <v/>
      </c>
      <c r="BR179" s="153" t="str">
        <f>IF(OR(DataGrowthRates!BQ179="",DataGrowthRates!BR179=""),"",DataGrowthRates!BR179-DataGrowthRates!BQ179)</f>
        <v/>
      </c>
      <c r="BS179" s="153" t="str">
        <f>IF(OR(DataGrowthRates!BR179="",DataGrowthRates!BS179=""),"",DataGrowthRates!BS179-DataGrowthRates!BR179)</f>
        <v/>
      </c>
      <c r="BT179" s="153" t="str">
        <f>IF(OR(DataGrowthRates!BS179="",DataGrowthRates!BT179=""),"",DataGrowthRates!BT179-DataGrowthRates!BS179)</f>
        <v/>
      </c>
      <c r="BU179" s="153" t="str">
        <f>IF(OR(DataGrowthRates!BT179="",DataGrowthRates!BU179=""),"",DataGrowthRates!BU179-DataGrowthRates!BT179)</f>
        <v/>
      </c>
      <c r="BV179" s="153" t="str">
        <f>IF(OR(DataGrowthRates!BU179="",DataGrowthRates!BV179=""),"",DataGrowthRates!BV179-DataGrowthRates!BU179)</f>
        <v/>
      </c>
      <c r="BW179" s="153" t="str">
        <f>IF(OR(DataGrowthRates!BV179="",DataGrowthRates!BW179=""),"",DataGrowthRates!BW179-DataGrowthRates!BV179)</f>
        <v/>
      </c>
      <c r="BX179" s="153" t="str">
        <f>IF(OR(DataGrowthRates!BW179="",DataGrowthRates!BX179=""),"",DataGrowthRates!BX179-DataGrowthRates!BW179)</f>
        <v/>
      </c>
      <c r="BY179" s="153" t="str">
        <f>IF(OR(DataGrowthRates!BX179="",DataGrowthRates!BY179=""),"",DataGrowthRates!BY179-DataGrowthRates!BX179)</f>
        <v/>
      </c>
      <c r="BZ179" s="153" t="str">
        <f>IF(OR(DataGrowthRates!BY179="",DataGrowthRates!BZ179=""),"",DataGrowthRates!BZ179-DataGrowthRates!BY179)</f>
        <v/>
      </c>
      <c r="CA179" s="153" t="str">
        <f>IF(OR(DataGrowthRates!BZ179="",DataGrowthRates!CA179=""),"",DataGrowthRates!CA179-DataGrowthRates!BZ179)</f>
        <v/>
      </c>
      <c r="CB179" s="153" t="str">
        <f>IF(OR(DataGrowthRates!CA179="",DataGrowthRates!CB179=""),"",DataGrowthRates!CB179-DataGrowthRates!CA179)</f>
        <v/>
      </c>
      <c r="CC179" s="153" t="str">
        <f>IF(OR(DataGrowthRates!CB179="",DataGrowthRates!CC179=""),"",DataGrowthRates!CC179-DataGrowthRates!CB179)</f>
        <v/>
      </c>
      <c r="CD179" s="153" t="str">
        <f>IF(OR(DataGrowthRates!CC179="",DataGrowthRates!CD179=""),"",DataGrowthRates!CD179-DataGrowthRates!CC179)</f>
        <v/>
      </c>
      <c r="CE179" s="146">
        <f>IF(OR(DataGrowthRates!CD179="",DataGrowthRates!CE179=""),"",DataGrowthRates!CE179-DataGrowthRates!CD179)</f>
        <v>-0.40532949221432268</v>
      </c>
      <c r="CF179" s="146" t="str">
        <f>IF(OR(DataGrowthRates!CE179="",DataGrowthRates!CF179=""),"",DataGrowthRates!CF179-DataGrowthRates!CE179)</f>
        <v/>
      </c>
      <c r="CG179" s="146" t="str">
        <f>IF(OR(DataGrowthRates!CF179="",DataGrowthRates!CG179=""),"",DataGrowthRates!CG179-DataGrowthRates!CF179)</f>
        <v/>
      </c>
      <c r="CH179" s="146" t="str">
        <f>IF(OR(DataGrowthRates!CG179="",DataGrowthRates!CH179=""),"",DataGrowthRates!CH179-DataGrowthRates!CG179)</f>
        <v/>
      </c>
    </row>
    <row r="180" spans="1:86" x14ac:dyDescent="0.3">
      <c r="A180" s="66" t="str">
        <f>A89</f>
        <v>Q1-2025</v>
      </c>
      <c r="AP180" s="1"/>
      <c r="AQ180" s="1"/>
      <c r="AR180" s="144"/>
      <c r="AS180" s="144"/>
      <c r="AT180" s="144"/>
      <c r="AU180" s="144"/>
      <c r="AV180" s="144"/>
      <c r="AW180" s="144"/>
      <c r="AX180" s="144"/>
      <c r="AY180" s="144" t="str">
        <f>IF(OR(DataGrowthRates!AX180="",DataGrowthRates!AY180=""),"",DataGrowthRates!AY180-DataGrowthRates!AX180)</f>
        <v/>
      </c>
      <c r="AZ180" s="144" t="str">
        <f>IF(OR(DataGrowthRates!AY180="",DataGrowthRates!AZ180=""),"",DataGrowthRates!AZ180-DataGrowthRates!AY180)</f>
        <v/>
      </c>
      <c r="BA180" s="144" t="str">
        <f>IF(OR(DataGrowthRates!AZ180="",DataGrowthRates!BA180=""),"",DataGrowthRates!BA180-DataGrowthRates!AZ180)</f>
        <v/>
      </c>
      <c r="BB180" s="144" t="str">
        <f>IF(OR(DataGrowthRates!BA180="",DataGrowthRates!BB180=""),"",DataGrowthRates!BB180-DataGrowthRates!BA180)</f>
        <v/>
      </c>
      <c r="BC180" s="144" t="str">
        <f>IF(OR(DataGrowthRates!BB180="",DataGrowthRates!BC180=""),"",DataGrowthRates!BC180-DataGrowthRates!BB180)</f>
        <v/>
      </c>
      <c r="BD180" s="144" t="str">
        <f>IF(OR(DataGrowthRates!BC180="",DataGrowthRates!BD180=""),"",DataGrowthRates!BD180-DataGrowthRates!BC180)</f>
        <v/>
      </c>
      <c r="BE180" s="144" t="str">
        <f>IF(OR(DataGrowthRates!BD180="",DataGrowthRates!BE180=""),"",DataGrowthRates!BE180-DataGrowthRates!BD180)</f>
        <v/>
      </c>
      <c r="BF180" s="144" t="str">
        <f>IF(OR(DataGrowthRates!BE180="",DataGrowthRates!BF180=""),"",DataGrowthRates!BF180-DataGrowthRates!BE180)</f>
        <v/>
      </c>
      <c r="BG180" s="144" t="str">
        <f>IF(OR(DataGrowthRates!BF180="",DataGrowthRates!BG180=""),"",DataGrowthRates!BG180-DataGrowthRates!BF180)</f>
        <v/>
      </c>
      <c r="BH180" s="144" t="str">
        <f>IF(OR(DataGrowthRates!BG180="",DataGrowthRates!BH180=""),"",DataGrowthRates!BH180-DataGrowthRates!BG180)</f>
        <v/>
      </c>
      <c r="BI180" s="144" t="str">
        <f>IF(OR(DataGrowthRates!BH180="",DataGrowthRates!BI180=""),"",DataGrowthRates!BI180-DataGrowthRates!BH180)</f>
        <v/>
      </c>
      <c r="BJ180" s="144" t="str">
        <f>IF(OR(DataGrowthRates!BI180="",DataGrowthRates!BJ180=""),"",DataGrowthRates!BJ180-DataGrowthRates!BI180)</f>
        <v/>
      </c>
      <c r="BK180" s="144" t="str">
        <f>IF(OR(DataGrowthRates!BJ180="",DataGrowthRates!BK180=""),"",DataGrowthRates!BK180-DataGrowthRates!BJ180)</f>
        <v/>
      </c>
      <c r="BL180" s="144" t="str">
        <f>IF(OR(DataGrowthRates!BK180="",DataGrowthRates!BL180=""),"",DataGrowthRates!BL180-DataGrowthRates!BK180)</f>
        <v/>
      </c>
      <c r="BM180" s="144" t="str">
        <f>IF(OR(DataGrowthRates!BL180="",DataGrowthRates!BM180=""),"",DataGrowthRates!BM180-DataGrowthRates!BL180)</f>
        <v/>
      </c>
      <c r="BN180" s="144" t="str">
        <f>IF(OR(DataGrowthRates!BM180="",DataGrowthRates!BN180=""),"",DataGrowthRates!BN180-DataGrowthRates!BM180)</f>
        <v/>
      </c>
      <c r="BO180" s="144" t="str">
        <f>IF(OR(DataGrowthRates!BN180="",DataGrowthRates!BO180=""),"",DataGrowthRates!BO180-DataGrowthRates!BN180)</f>
        <v/>
      </c>
      <c r="BP180" s="144" t="str">
        <f>IF(OR(DataGrowthRates!BO180="",DataGrowthRates!BP180=""),"",DataGrowthRates!BP180-DataGrowthRates!BO180)</f>
        <v/>
      </c>
      <c r="BQ180" s="144" t="str">
        <f>IF(OR(DataGrowthRates!BP180="",DataGrowthRates!BQ180=""),"",DataGrowthRates!BQ180-DataGrowthRates!BP180)</f>
        <v/>
      </c>
      <c r="BR180" s="144" t="str">
        <f>IF(OR(DataGrowthRates!BQ180="",DataGrowthRates!BR180=""),"",DataGrowthRates!BR180-DataGrowthRates!BQ180)</f>
        <v/>
      </c>
      <c r="BS180" s="144" t="str">
        <f>IF(OR(DataGrowthRates!BR180="",DataGrowthRates!BS180=""),"",DataGrowthRates!BS180-DataGrowthRates!BR180)</f>
        <v/>
      </c>
      <c r="BT180" s="144" t="str">
        <f>IF(OR(DataGrowthRates!BS180="",DataGrowthRates!BT180=""),"",DataGrowthRates!BT180-DataGrowthRates!BS180)</f>
        <v/>
      </c>
      <c r="BU180" s="144" t="str">
        <f>IF(OR(DataGrowthRates!BT180="",DataGrowthRates!BU180=""),"",DataGrowthRates!BU180-DataGrowthRates!BT180)</f>
        <v/>
      </c>
      <c r="BV180" s="144" t="str">
        <f>IF(OR(DataGrowthRates!BU180="",DataGrowthRates!BV180=""),"",DataGrowthRates!BV180-DataGrowthRates!BU180)</f>
        <v/>
      </c>
      <c r="BW180" s="144" t="str">
        <f>IF(OR(DataGrowthRates!BV180="",DataGrowthRates!BW180=""),"",DataGrowthRates!BW180-DataGrowthRates!BV180)</f>
        <v/>
      </c>
      <c r="BX180" s="144" t="str">
        <f>IF(OR(DataGrowthRates!BW180="",DataGrowthRates!BX180=""),"",DataGrowthRates!BX180-DataGrowthRates!BW180)</f>
        <v/>
      </c>
      <c r="BY180" s="144" t="str">
        <f>IF(OR(DataGrowthRates!BX180="",DataGrowthRates!BY180=""),"",DataGrowthRates!BY180-DataGrowthRates!BX180)</f>
        <v/>
      </c>
      <c r="BZ180" s="144" t="str">
        <f>IF(OR(DataGrowthRates!BY180="",DataGrowthRates!BZ180=""),"",DataGrowthRates!BZ180-DataGrowthRates!BY180)</f>
        <v/>
      </c>
      <c r="CA180" s="144" t="str">
        <f>IF(OR(DataGrowthRates!BZ180="",DataGrowthRates!CA180=""),"",DataGrowthRates!CA180-DataGrowthRates!BZ180)</f>
        <v/>
      </c>
      <c r="CB180" s="144" t="str">
        <f>IF(OR(DataGrowthRates!CA180="",DataGrowthRates!CB180=""),"",DataGrowthRates!CB180-DataGrowthRates!CA180)</f>
        <v/>
      </c>
      <c r="CC180" s="144" t="str">
        <f>IF(OR(DataGrowthRates!CB180="",DataGrowthRates!CC180=""),"",DataGrowthRates!CC180-DataGrowthRates!CB180)</f>
        <v/>
      </c>
      <c r="CD180" s="144" t="str">
        <f>IF(OR(DataGrowthRates!CC180="",DataGrowthRates!CD180=""),"",DataGrowthRates!CD180-DataGrowthRates!CC180)</f>
        <v/>
      </c>
      <c r="CE180" s="144"/>
      <c r="CF180" s="144" t="str">
        <f>IF(OR(DataGrowthRates!CE180="",DataGrowthRates!CF180=""),"",DataGrowthRates!CF180-DataGrowthRates!CE180)</f>
        <v/>
      </c>
      <c r="CG180" s="144" t="str">
        <f>IF(OR(DataGrowthRates!CF180="",DataGrowthRates!CG180=""),"",DataGrowthRates!CG180-DataGrowthRates!CF180)</f>
        <v/>
      </c>
      <c r="CH180" s="144" t="str">
        <f>IF(OR(DataGrowthRates!CG180="",DataGrowthRates!CH180=""),"",DataGrowthRates!CH180-DataGrowthRates!CG180)</f>
        <v/>
      </c>
    </row>
    <row r="181" spans="1:86" x14ac:dyDescent="0.3">
      <c r="A181" s="5" t="str">
        <f t="shared" si="8"/>
        <v>Q2-2025</v>
      </c>
      <c r="AP181" s="1"/>
      <c r="AQ181" s="1"/>
      <c r="AR181" s="145"/>
      <c r="AS181" s="145"/>
      <c r="AT181" s="145"/>
      <c r="AU181" s="145"/>
      <c r="AV181" s="145"/>
      <c r="AW181" s="145"/>
      <c r="AX181" s="1"/>
      <c r="AY181" s="1" t="str">
        <f>IF(OR(DataGrowthRates!AX181="",DataGrowthRates!AY181=""),"",DataGrowthRates!AY181-DataGrowthRates!AX181)</f>
        <v/>
      </c>
      <c r="AZ181" s="1" t="str">
        <f>IF(OR(DataGrowthRates!AY181="",DataGrowthRates!AZ181=""),"",DataGrowthRates!AZ181-DataGrowthRates!AY181)</f>
        <v/>
      </c>
      <c r="BA181" s="1" t="str">
        <f>IF(OR(DataGrowthRates!AZ181="",DataGrowthRates!BA181=""),"",DataGrowthRates!BA181-DataGrowthRates!AZ181)</f>
        <v/>
      </c>
      <c r="BB181" s="1" t="str">
        <f>IF(OR(DataGrowthRates!BA181="",DataGrowthRates!BB181=""),"",DataGrowthRates!BB181-DataGrowthRates!BA181)</f>
        <v/>
      </c>
      <c r="BC181" s="1" t="str">
        <f>IF(OR(DataGrowthRates!BB181="",DataGrowthRates!BC181=""),"",DataGrowthRates!BC181-DataGrowthRates!BB181)</f>
        <v/>
      </c>
      <c r="BD181" s="1" t="str">
        <f>IF(OR(DataGrowthRates!BC181="",DataGrowthRates!BD181=""),"",DataGrowthRates!BD181-DataGrowthRates!BC181)</f>
        <v/>
      </c>
      <c r="BE181" s="1" t="str">
        <f>IF(OR(DataGrowthRates!BD181="",DataGrowthRates!BE181=""),"",DataGrowthRates!BE181-DataGrowthRates!BD181)</f>
        <v/>
      </c>
      <c r="BF181" s="1" t="str">
        <f>IF(OR(DataGrowthRates!BE181="",DataGrowthRates!BF181=""),"",DataGrowthRates!BF181-DataGrowthRates!BE181)</f>
        <v/>
      </c>
      <c r="BG181" s="1" t="str">
        <f>IF(OR(DataGrowthRates!BF181="",DataGrowthRates!BG181=""),"",DataGrowthRates!BG181-DataGrowthRates!BF181)</f>
        <v/>
      </c>
      <c r="BH181" s="1" t="str">
        <f>IF(OR(DataGrowthRates!BG181="",DataGrowthRates!BH181=""),"",DataGrowthRates!BH181-DataGrowthRates!BG181)</f>
        <v/>
      </c>
      <c r="BI181" s="1" t="str">
        <f>IF(OR(DataGrowthRates!BH181="",DataGrowthRates!BI181=""),"",DataGrowthRates!BI181-DataGrowthRates!BH181)</f>
        <v/>
      </c>
      <c r="BJ181" s="1" t="str">
        <f>IF(OR(DataGrowthRates!BI181="",DataGrowthRates!BJ181=""),"",DataGrowthRates!BJ181-DataGrowthRates!BI181)</f>
        <v/>
      </c>
      <c r="BK181" s="1" t="str">
        <f>IF(OR(DataGrowthRates!BJ181="",DataGrowthRates!BK181=""),"",DataGrowthRates!BK181-DataGrowthRates!BJ181)</f>
        <v/>
      </c>
      <c r="BL181" s="1" t="str">
        <f>IF(OR(DataGrowthRates!BK181="",DataGrowthRates!BL181=""),"",DataGrowthRates!BL181-DataGrowthRates!BK181)</f>
        <v/>
      </c>
      <c r="BM181" s="1" t="str">
        <f>IF(OR(DataGrowthRates!BL181="",DataGrowthRates!BM181=""),"",DataGrowthRates!BM181-DataGrowthRates!BL181)</f>
        <v/>
      </c>
      <c r="BN181" s="1" t="str">
        <f>IF(OR(DataGrowthRates!BM181="",DataGrowthRates!BN181=""),"",DataGrowthRates!BN181-DataGrowthRates!BM181)</f>
        <v/>
      </c>
      <c r="BO181" s="1" t="str">
        <f>IF(OR(DataGrowthRates!BN181="",DataGrowthRates!BO181=""),"",DataGrowthRates!BO181-DataGrowthRates!BN181)</f>
        <v/>
      </c>
      <c r="BP181" s="1" t="str">
        <f>IF(OR(DataGrowthRates!BO181="",DataGrowthRates!BP181=""),"",DataGrowthRates!BP181-DataGrowthRates!BO181)</f>
        <v/>
      </c>
      <c r="BQ181" s="1" t="str">
        <f>IF(OR(DataGrowthRates!BP181="",DataGrowthRates!BQ181=""),"",DataGrowthRates!BQ181-DataGrowthRates!BP181)</f>
        <v/>
      </c>
      <c r="BR181" s="1" t="str">
        <f>IF(OR(DataGrowthRates!BQ181="",DataGrowthRates!BR181=""),"",DataGrowthRates!BR181-DataGrowthRates!BQ181)</f>
        <v/>
      </c>
      <c r="BS181" s="1" t="str">
        <f>IF(OR(DataGrowthRates!BR181="",DataGrowthRates!BS181=""),"",DataGrowthRates!BS181-DataGrowthRates!BR181)</f>
        <v/>
      </c>
      <c r="BT181" s="1" t="str">
        <f>IF(OR(DataGrowthRates!BS181="",DataGrowthRates!BT181=""),"",DataGrowthRates!BT181-DataGrowthRates!BS181)</f>
        <v/>
      </c>
      <c r="BU181" s="1" t="str">
        <f>IF(OR(DataGrowthRates!BT181="",DataGrowthRates!BU181=""),"",DataGrowthRates!BU181-DataGrowthRates!BT181)</f>
        <v/>
      </c>
      <c r="BV181" s="1" t="str">
        <f>IF(OR(DataGrowthRates!BU181="",DataGrowthRates!BV181=""),"",DataGrowthRates!BV181-DataGrowthRates!BU181)</f>
        <v/>
      </c>
      <c r="BW181" s="1" t="str">
        <f>IF(OR(DataGrowthRates!BV181="",DataGrowthRates!BW181=""),"",DataGrowthRates!BW181-DataGrowthRates!BV181)</f>
        <v/>
      </c>
      <c r="BX181" s="1" t="str">
        <f>IF(OR(DataGrowthRates!BW181="",DataGrowthRates!BX181=""),"",DataGrowthRates!BX181-DataGrowthRates!BW181)</f>
        <v/>
      </c>
      <c r="BY181" s="145" t="str">
        <f>IF(OR(DataGrowthRates!BX181="",DataGrowthRates!BY181=""),"",DataGrowthRates!BY181-DataGrowthRates!BX181)</f>
        <v/>
      </c>
      <c r="BZ181" s="145" t="str">
        <f>IF(OR(DataGrowthRates!BY181="",DataGrowthRates!BZ181=""),"",DataGrowthRates!BZ181-DataGrowthRates!BY181)</f>
        <v/>
      </c>
      <c r="CA181" s="1" t="str">
        <f>IF(OR(DataGrowthRates!BZ181="",DataGrowthRates!CA181=""),"",DataGrowthRates!CA181-DataGrowthRates!BZ181)</f>
        <v/>
      </c>
      <c r="CB181" s="1" t="str">
        <f>IF(OR(DataGrowthRates!CA181="",DataGrowthRates!CB181=""),"",DataGrowthRates!CB181-DataGrowthRates!CA181)</f>
        <v/>
      </c>
      <c r="CC181" s="145" t="str">
        <f>IF(OR(DataGrowthRates!CB181="",DataGrowthRates!CC181=""),"",DataGrowthRates!CC181-DataGrowthRates!CB181)</f>
        <v/>
      </c>
      <c r="CD181" s="145" t="str">
        <f>IF(OR(DataGrowthRates!CC181="",DataGrowthRates!CD181=""),"",DataGrowthRates!CD181-DataGrowthRates!CC181)</f>
        <v/>
      </c>
      <c r="CE181" s="145"/>
      <c r="CF181" s="145"/>
      <c r="CG181" s="145" t="str">
        <f>IF(OR(DataGrowthRates!CF181="",DataGrowthRates!CG181=""),"",DataGrowthRates!CG181-DataGrowthRates!CF181)</f>
        <v/>
      </c>
      <c r="CH181" s="145" t="str">
        <f>IF(OR(DataGrowthRates!CG181="",DataGrowthRates!CH181=""),"",DataGrowthRates!CH181-DataGrowthRates!CG181)</f>
        <v/>
      </c>
    </row>
    <row r="182" spans="1:86" x14ac:dyDescent="0.3">
      <c r="A182" s="5" t="str">
        <f t="shared" si="8"/>
        <v>Q3-2025</v>
      </c>
      <c r="AP182" s="1"/>
      <c r="AQ182" s="1"/>
      <c r="AR182" s="145"/>
      <c r="AS182" s="145"/>
      <c r="AT182" s="145"/>
      <c r="AU182" s="145"/>
      <c r="AV182" s="145"/>
      <c r="AW182" s="1"/>
      <c r="AX182" s="1"/>
      <c r="AY182" s="1" t="str">
        <f>IF(OR(DataGrowthRates!AX182="",DataGrowthRates!AY182=""),"",DataGrowthRates!AY182-DataGrowthRates!AX182)</f>
        <v/>
      </c>
      <c r="AZ182" s="1" t="str">
        <f>IF(OR(DataGrowthRates!AY182="",DataGrowthRates!AZ182=""),"",DataGrowthRates!AZ182-DataGrowthRates!AY182)</f>
        <v/>
      </c>
      <c r="BA182" s="1" t="str">
        <f>IF(OR(DataGrowthRates!AZ182="",DataGrowthRates!BA182=""),"",DataGrowthRates!BA182-DataGrowthRates!AZ182)</f>
        <v/>
      </c>
      <c r="BB182" s="1" t="str">
        <f>IF(OR(DataGrowthRates!BA182="",DataGrowthRates!BB182=""),"",DataGrowthRates!BB182-DataGrowthRates!BA182)</f>
        <v/>
      </c>
      <c r="BC182" s="1" t="str">
        <f>IF(OR(DataGrowthRates!BB182="",DataGrowthRates!BC182=""),"",DataGrowthRates!BC182-DataGrowthRates!BB182)</f>
        <v/>
      </c>
      <c r="BD182" s="1" t="str">
        <f>IF(OR(DataGrowthRates!BC182="",DataGrowthRates!BD182=""),"",DataGrowthRates!BD182-DataGrowthRates!BC182)</f>
        <v/>
      </c>
      <c r="BE182" s="1" t="str">
        <f>IF(OR(DataGrowthRates!BD182="",DataGrowthRates!BE182=""),"",DataGrowthRates!BE182-DataGrowthRates!BD182)</f>
        <v/>
      </c>
      <c r="BF182" s="1" t="str">
        <f>IF(OR(DataGrowthRates!BE182="",DataGrowthRates!BF182=""),"",DataGrowthRates!BF182-DataGrowthRates!BE182)</f>
        <v/>
      </c>
      <c r="BG182" s="1" t="str">
        <f>IF(OR(DataGrowthRates!BF182="",DataGrowthRates!BG182=""),"",DataGrowthRates!BG182-DataGrowthRates!BF182)</f>
        <v/>
      </c>
      <c r="BH182" s="1" t="str">
        <f>IF(OR(DataGrowthRates!BG182="",DataGrowthRates!BH182=""),"",DataGrowthRates!BH182-DataGrowthRates!BG182)</f>
        <v/>
      </c>
      <c r="BI182" s="1" t="str">
        <f>IF(OR(DataGrowthRates!BH182="",DataGrowthRates!BI182=""),"",DataGrowthRates!BI182-DataGrowthRates!BH182)</f>
        <v/>
      </c>
      <c r="BJ182" s="1" t="str">
        <f>IF(OR(DataGrowthRates!BI182="",DataGrowthRates!BJ182=""),"",DataGrowthRates!BJ182-DataGrowthRates!BI182)</f>
        <v/>
      </c>
      <c r="BK182" s="1" t="str">
        <f>IF(OR(DataGrowthRates!BJ182="",DataGrowthRates!BK182=""),"",DataGrowthRates!BK182-DataGrowthRates!BJ182)</f>
        <v/>
      </c>
      <c r="BL182" s="1" t="str">
        <f>IF(OR(DataGrowthRates!BK182="",DataGrowthRates!BL182=""),"",DataGrowthRates!BL182-DataGrowthRates!BK182)</f>
        <v/>
      </c>
      <c r="BM182" s="1" t="str">
        <f>IF(OR(DataGrowthRates!BL182="",DataGrowthRates!BM182=""),"",DataGrowthRates!BM182-DataGrowthRates!BL182)</f>
        <v/>
      </c>
      <c r="BN182" s="1" t="str">
        <f>IF(OR(DataGrowthRates!BM182="",DataGrowthRates!BN182=""),"",DataGrowthRates!BN182-DataGrowthRates!BM182)</f>
        <v/>
      </c>
      <c r="BO182" s="1" t="str">
        <f>IF(OR(DataGrowthRates!BN182="",DataGrowthRates!BO182=""),"",DataGrowthRates!BO182-DataGrowthRates!BN182)</f>
        <v/>
      </c>
      <c r="BP182" s="1" t="str">
        <f>IF(OR(DataGrowthRates!BO182="",DataGrowthRates!BP182=""),"",DataGrowthRates!BP182-DataGrowthRates!BO182)</f>
        <v/>
      </c>
      <c r="BQ182" s="1" t="str">
        <f>IF(OR(DataGrowthRates!BP182="",DataGrowthRates!BQ182=""),"",DataGrowthRates!BQ182-DataGrowthRates!BP182)</f>
        <v/>
      </c>
      <c r="BR182" s="1" t="str">
        <f>IF(OR(DataGrowthRates!BQ182="",DataGrowthRates!BR182=""),"",DataGrowthRates!BR182-DataGrowthRates!BQ182)</f>
        <v/>
      </c>
      <c r="BS182" s="1" t="str">
        <f>IF(OR(DataGrowthRates!BR182="",DataGrowthRates!BS182=""),"",DataGrowthRates!BS182-DataGrowthRates!BR182)</f>
        <v/>
      </c>
      <c r="BT182" s="1" t="str">
        <f>IF(OR(DataGrowthRates!BS182="",DataGrowthRates!BT182=""),"",DataGrowthRates!BT182-DataGrowthRates!BS182)</f>
        <v/>
      </c>
      <c r="BU182" s="1" t="str">
        <f>IF(OR(DataGrowthRates!BT182="",DataGrowthRates!BU182=""),"",DataGrowthRates!BU182-DataGrowthRates!BT182)</f>
        <v/>
      </c>
      <c r="BV182" s="1" t="str">
        <f>IF(OR(DataGrowthRates!BU182="",DataGrowthRates!BV182=""),"",DataGrowthRates!BV182-DataGrowthRates!BU182)</f>
        <v/>
      </c>
      <c r="BW182" s="1" t="str">
        <f>IF(OR(DataGrowthRates!BV182="",DataGrowthRates!BW182=""),"",DataGrowthRates!BW182-DataGrowthRates!BV182)</f>
        <v/>
      </c>
      <c r="BX182" s="1" t="str">
        <f>IF(OR(DataGrowthRates!BW182="",DataGrowthRates!BX182=""),"",DataGrowthRates!BX182-DataGrowthRates!BW182)</f>
        <v/>
      </c>
      <c r="BY182" s="1" t="str">
        <f>IF(OR(DataGrowthRates!BX182="",DataGrowthRates!BY182=""),"",DataGrowthRates!BY182-DataGrowthRates!BX182)</f>
        <v/>
      </c>
      <c r="BZ182" s="145" t="str">
        <f>IF(OR(DataGrowthRates!BY182="",DataGrowthRates!BZ182=""),"",DataGrowthRates!BZ182-DataGrowthRates!BY182)</f>
        <v/>
      </c>
      <c r="CA182" s="1" t="str">
        <f>IF(OR(DataGrowthRates!BZ182="",DataGrowthRates!CA182=""),"",DataGrowthRates!CA182-DataGrowthRates!BZ182)</f>
        <v/>
      </c>
      <c r="CB182" s="1" t="str">
        <f>IF(OR(DataGrowthRates!CA182="",DataGrowthRates!CB182=""),"",DataGrowthRates!CB182-DataGrowthRates!CA182)</f>
        <v/>
      </c>
      <c r="CC182" s="1" t="str">
        <f>IF(OR(DataGrowthRates!CB182="",DataGrowthRates!CC182=""),"",DataGrowthRates!CC182-DataGrowthRates!CB182)</f>
        <v/>
      </c>
      <c r="CD182" s="145" t="str">
        <f>IF(OR(DataGrowthRates!CC182="",DataGrowthRates!CD182=""),"",DataGrowthRates!CD182-DataGrowthRates!CC182)</f>
        <v/>
      </c>
      <c r="CE182" s="145"/>
      <c r="CF182" s="145"/>
      <c r="CG182" s="145"/>
      <c r="CH182" s="145" t="str">
        <f>IF(OR(DataGrowthRates!CG182="",DataGrowthRates!CH182=""),"",DataGrowthRates!CH182-DataGrowthRates!CG182)</f>
        <v/>
      </c>
    </row>
    <row r="183" spans="1:86" x14ac:dyDescent="0.3">
      <c r="A183" s="65" t="str">
        <f t="shared" si="8"/>
        <v>Q4-2025</v>
      </c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  <c r="AM183" s="54"/>
      <c r="AN183" s="54"/>
      <c r="AO183" s="54"/>
      <c r="AP183" s="153"/>
      <c r="AQ183" s="153"/>
      <c r="AR183" s="146"/>
      <c r="AS183" s="146"/>
      <c r="AT183" s="146"/>
      <c r="AU183" s="146"/>
      <c r="AV183" s="146"/>
      <c r="AW183" s="153"/>
      <c r="AX183" s="153"/>
      <c r="AY183" s="153" t="str">
        <f>IF(OR(DataGrowthRates!AX183="",DataGrowthRates!AY183=""),"",DataGrowthRates!AY183-DataGrowthRates!AX183)</f>
        <v/>
      </c>
      <c r="AZ183" s="153" t="str">
        <f>IF(OR(DataGrowthRates!AY183="",DataGrowthRates!AZ183=""),"",DataGrowthRates!AZ183-DataGrowthRates!AY183)</f>
        <v/>
      </c>
      <c r="BA183" s="153" t="str">
        <f>IF(OR(DataGrowthRates!AZ183="",DataGrowthRates!BA183=""),"",DataGrowthRates!BA183-DataGrowthRates!AZ183)</f>
        <v/>
      </c>
      <c r="BB183" s="153" t="str">
        <f>IF(OR(DataGrowthRates!BA183="",DataGrowthRates!BB183=""),"",DataGrowthRates!BB183-DataGrowthRates!BA183)</f>
        <v/>
      </c>
      <c r="BC183" s="153" t="str">
        <f>IF(OR(DataGrowthRates!BB183="",DataGrowthRates!BC183=""),"",DataGrowthRates!BC183-DataGrowthRates!BB183)</f>
        <v/>
      </c>
      <c r="BD183" s="153" t="str">
        <f>IF(OR(DataGrowthRates!BC183="",DataGrowthRates!BD183=""),"",DataGrowthRates!BD183-DataGrowthRates!BC183)</f>
        <v/>
      </c>
      <c r="BE183" s="153" t="str">
        <f>IF(OR(DataGrowthRates!BD183="",DataGrowthRates!BE183=""),"",DataGrowthRates!BE183-DataGrowthRates!BD183)</f>
        <v/>
      </c>
      <c r="BF183" s="153" t="str">
        <f>IF(OR(DataGrowthRates!BE183="",DataGrowthRates!BF183=""),"",DataGrowthRates!BF183-DataGrowthRates!BE183)</f>
        <v/>
      </c>
      <c r="BG183" s="153" t="str">
        <f>IF(OR(DataGrowthRates!BF183="",DataGrowthRates!BG183=""),"",DataGrowthRates!BG183-DataGrowthRates!BF183)</f>
        <v/>
      </c>
      <c r="BH183" s="153" t="str">
        <f>IF(OR(DataGrowthRates!BG183="",DataGrowthRates!BH183=""),"",DataGrowthRates!BH183-DataGrowthRates!BG183)</f>
        <v/>
      </c>
      <c r="BI183" s="153" t="str">
        <f>IF(OR(DataGrowthRates!BH183="",DataGrowthRates!BI183=""),"",DataGrowthRates!BI183-DataGrowthRates!BH183)</f>
        <v/>
      </c>
      <c r="BJ183" s="153" t="str">
        <f>IF(OR(DataGrowthRates!BI183="",DataGrowthRates!BJ183=""),"",DataGrowthRates!BJ183-DataGrowthRates!BI183)</f>
        <v/>
      </c>
      <c r="BK183" s="153" t="str">
        <f>IF(OR(DataGrowthRates!BJ183="",DataGrowthRates!BK183=""),"",DataGrowthRates!BK183-DataGrowthRates!BJ183)</f>
        <v/>
      </c>
      <c r="BL183" s="153" t="str">
        <f>IF(OR(DataGrowthRates!BK183="",DataGrowthRates!BL183=""),"",DataGrowthRates!BL183-DataGrowthRates!BK183)</f>
        <v/>
      </c>
      <c r="BM183" s="153" t="str">
        <f>IF(OR(DataGrowthRates!BL183="",DataGrowthRates!BM183=""),"",DataGrowthRates!BM183-DataGrowthRates!BL183)</f>
        <v/>
      </c>
      <c r="BN183" s="153" t="str">
        <f>IF(OR(DataGrowthRates!BM183="",DataGrowthRates!BN183=""),"",DataGrowthRates!BN183-DataGrowthRates!BM183)</f>
        <v/>
      </c>
      <c r="BO183" s="153" t="str">
        <f>IF(OR(DataGrowthRates!BN183="",DataGrowthRates!BO183=""),"",DataGrowthRates!BO183-DataGrowthRates!BN183)</f>
        <v/>
      </c>
      <c r="BP183" s="153" t="str">
        <f>IF(OR(DataGrowthRates!BO183="",DataGrowthRates!BP183=""),"",DataGrowthRates!BP183-DataGrowthRates!BO183)</f>
        <v/>
      </c>
      <c r="BQ183" s="153" t="str">
        <f>IF(OR(DataGrowthRates!BP183="",DataGrowthRates!BQ183=""),"",DataGrowthRates!BQ183-DataGrowthRates!BP183)</f>
        <v/>
      </c>
      <c r="BR183" s="153" t="str">
        <f>IF(OR(DataGrowthRates!BQ183="",DataGrowthRates!BR183=""),"",DataGrowthRates!BR183-DataGrowthRates!BQ183)</f>
        <v/>
      </c>
      <c r="BS183" s="153" t="str">
        <f>IF(OR(DataGrowthRates!BR183="",DataGrowthRates!BS183=""),"",DataGrowthRates!BS183-DataGrowthRates!BR183)</f>
        <v/>
      </c>
      <c r="BT183" s="153" t="str">
        <f>IF(OR(DataGrowthRates!BS183="",DataGrowthRates!BT183=""),"",DataGrowthRates!BT183-DataGrowthRates!BS183)</f>
        <v/>
      </c>
      <c r="BU183" s="153" t="str">
        <f>IF(OR(DataGrowthRates!BT183="",DataGrowthRates!BU183=""),"",DataGrowthRates!BU183-DataGrowthRates!BT183)</f>
        <v/>
      </c>
      <c r="BV183" s="153" t="str">
        <f>IF(OR(DataGrowthRates!BU183="",DataGrowthRates!BV183=""),"",DataGrowthRates!BV183-DataGrowthRates!BU183)</f>
        <v/>
      </c>
      <c r="BW183" s="153" t="str">
        <f>IF(OR(DataGrowthRates!BV183="",DataGrowthRates!BW183=""),"",DataGrowthRates!BW183-DataGrowthRates!BV183)</f>
        <v/>
      </c>
      <c r="BX183" s="153" t="str">
        <f>IF(OR(DataGrowthRates!BW183="",DataGrowthRates!BX183=""),"",DataGrowthRates!BX183-DataGrowthRates!BW183)</f>
        <v/>
      </c>
      <c r="BY183" s="153" t="str">
        <f>IF(OR(DataGrowthRates!BX183="",DataGrowthRates!BY183=""),"",DataGrowthRates!BY183-DataGrowthRates!BX183)</f>
        <v/>
      </c>
      <c r="BZ183" s="153" t="str">
        <f>IF(OR(DataGrowthRates!BY183="",DataGrowthRates!BZ183=""),"",DataGrowthRates!BZ183-DataGrowthRates!BY183)</f>
        <v/>
      </c>
      <c r="CA183" s="153" t="str">
        <f>IF(OR(DataGrowthRates!BZ183="",DataGrowthRates!CA183=""),"",DataGrowthRates!CA183-DataGrowthRates!BZ183)</f>
        <v/>
      </c>
      <c r="CB183" s="153" t="str">
        <f>IF(OR(DataGrowthRates!CA183="",DataGrowthRates!CB183=""),"",DataGrowthRates!CB183-DataGrowthRates!CA183)</f>
        <v/>
      </c>
      <c r="CC183" s="153" t="str">
        <f>IF(OR(DataGrowthRates!CB183="",DataGrowthRates!CC183=""),"",DataGrowthRates!CC183-DataGrowthRates!CB183)</f>
        <v/>
      </c>
      <c r="CD183" s="153" t="str">
        <f>IF(OR(DataGrowthRates!CC183="",DataGrowthRates!CD183=""),"",DataGrowthRates!CD183-DataGrowthRates!CC183)</f>
        <v/>
      </c>
      <c r="CE183" s="146"/>
      <c r="CF183" s="146"/>
      <c r="CG183" s="146"/>
      <c r="CH183" s="146"/>
    </row>
  </sheetData>
  <phoneticPr fontId="0" type="noConversion"/>
  <conditionalFormatting sqref="C5:C20 D5:BD44 C100:C115 D100:BR131 D132:AQ135">
    <cfRule type="cellIs" dxfId="10" priority="98" operator="notEqual">
      <formula>""</formula>
    </cfRule>
  </conditionalFormatting>
  <conditionalFormatting sqref="D45:AO92">
    <cfRule type="cellIs" dxfId="9" priority="56" operator="notEqual">
      <formula>""</formula>
    </cfRule>
  </conditionalFormatting>
  <conditionalFormatting sqref="AK136:AQ139">
    <cfRule type="cellIs" dxfId="8" priority="86" operator="notEqual">
      <formula>""</formula>
    </cfRule>
  </conditionalFormatting>
  <conditionalFormatting sqref="AP140:AQ183">
    <cfRule type="cellIs" dxfId="7" priority="4" operator="notEqual">
      <formula>""</formula>
    </cfRule>
  </conditionalFormatting>
  <conditionalFormatting sqref="AP45:BD60 AP61:BP73">
    <cfRule type="cellIs" dxfId="6" priority="70" operator="notEqual">
      <formula>""</formula>
    </cfRule>
  </conditionalFormatting>
  <conditionalFormatting sqref="AP74:BZ92">
    <cfRule type="cellIs" dxfId="5" priority="30" operator="notEqual">
      <formula>""</formula>
    </cfRule>
  </conditionalFormatting>
  <conditionalFormatting sqref="AR132:BR183">
    <cfRule type="cellIs" dxfId="4" priority="3" operator="notEqual">
      <formula>""</formula>
    </cfRule>
  </conditionalFormatting>
  <conditionalFormatting sqref="BE5:BP60">
    <cfRule type="cellIs" dxfId="3" priority="59" operator="notEqual">
      <formula>""</formula>
    </cfRule>
  </conditionalFormatting>
  <conditionalFormatting sqref="BQ5:BZ73">
    <cfRule type="cellIs" dxfId="2" priority="22" operator="notEqual">
      <formula>""</formula>
    </cfRule>
  </conditionalFormatting>
  <conditionalFormatting sqref="BS100:CH183">
    <cfRule type="cellIs" dxfId="1" priority="2" operator="notEqual">
      <formula>""</formula>
    </cfRule>
  </conditionalFormatting>
  <conditionalFormatting sqref="CA5:CH92">
    <cfRule type="cellIs" dxfId="0" priority="12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81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1.089843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10.08984375" customWidth="1"/>
    <col min="8" max="8" width="10.54296875" bestFit="1" customWidth="1"/>
    <col min="9" max="9" width="3.453125" customWidth="1"/>
    <col min="10" max="10" width="41.453125" customWidth="1"/>
    <col min="11" max="11" width="11.90625" customWidth="1"/>
    <col min="12" max="12" width="44.08984375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93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6" t="s">
        <v>44</v>
      </c>
      <c r="C3" s="75" t="s">
        <v>94</v>
      </c>
      <c r="D3" s="75" t="s">
        <v>85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IF(DataGrowthRates!DI9=0,"",DataGrowthRates!DI9)</f>
        <v>59.85416467530311</v>
      </c>
      <c r="D4" s="164">
        <f ca="1">IF(DataGrowthRates!DL9=0,"",DataGrowthRates!DL9)</f>
        <v>59.763298058244928</v>
      </c>
      <c r="E4" s="110">
        <f ca="1">IF(D4="","",(D4-C4))</f>
        <v>-9.0866617058182442E-2</v>
      </c>
      <c r="F4" s="117">
        <f ca="1">IF(E4="","",(+E4/C4))</f>
        <v>-1.5181335760195752E-3</v>
      </c>
      <c r="G4" s="111"/>
      <c r="H4" s="112">
        <f ca="1">IF(E4="","",(ABS(E4)))</f>
        <v>9.0866617058182442E-2</v>
      </c>
      <c r="J4" s="26" t="s">
        <v>40</v>
      </c>
      <c r="K4" s="27">
        <f ca="1">COUNT(E4:E87)</f>
        <v>80</v>
      </c>
      <c r="L4" s="30" t="s">
        <v>32</v>
      </c>
      <c r="M4" s="150">
        <f ca="1">CORREL(E5:E87,G5:G87)</f>
        <v>-0.23164787338383525</v>
      </c>
    </row>
    <row r="5" spans="1:15" ht="13" x14ac:dyDescent="0.3">
      <c r="A5" s="38">
        <f>A4+1</f>
        <v>2</v>
      </c>
      <c r="B5" s="10" t="s">
        <v>13</v>
      </c>
      <c r="C5" s="163">
        <f ca="1">IF(DataGrowthRates!DI10=0,"",DataGrowthRates!DI10)</f>
        <v>55.368531572810021</v>
      </c>
      <c r="D5" s="164">
        <f ca="1">IF(DataGrowthRates!DL10=0,"",DataGrowthRates!DL10)</f>
        <v>55.339642184995142</v>
      </c>
      <c r="E5" s="110">
        <f ca="1">IF(D5="","",(D5-C5))</f>
        <v>-2.8889387814878376E-2</v>
      </c>
      <c r="F5" s="117">
        <f t="shared" ref="F5:F30" ca="1" si="0">IF(E5="","",(+E5/C5))</f>
        <v>-5.21765468475331E-4</v>
      </c>
      <c r="G5" s="111">
        <f ca="1">E4</f>
        <v>-9.0866617058182442E-2</v>
      </c>
      <c r="H5" s="112">
        <f t="shared" ref="H5:H30" ca="1" si="1">IF(E5="","",(ABS(E5)))</f>
        <v>2.8889387814878376E-2</v>
      </c>
      <c r="J5" s="26" t="s">
        <v>48</v>
      </c>
      <c r="K5" s="147">
        <f ca="1">AVERAGE(E4:E87)</f>
        <v>2.6125088189373535E-2</v>
      </c>
      <c r="L5" s="32" t="s">
        <v>46</v>
      </c>
      <c r="M5" s="150">
        <f ca="1">VARP(E4:E87)*((1+M4)/(1-M4))</f>
        <v>3.7156660479129217E-2</v>
      </c>
    </row>
    <row r="6" spans="1:15" ht="15" x14ac:dyDescent="0.3">
      <c r="A6" s="38">
        <f t="shared" ref="A6:A69" si="2">A5+1</f>
        <v>3</v>
      </c>
      <c r="B6" s="10" t="s">
        <v>14</v>
      </c>
      <c r="C6" s="163">
        <f ca="1">IF(DataGrowthRates!DI11=0,"",DataGrowthRates!DI11)</f>
        <v>46.307795246200982</v>
      </c>
      <c r="D6" s="164">
        <f ca="1">IF(DataGrowthRates!DL11=0,"",DataGrowthRates!DL11)</f>
        <v>46.229330982604942</v>
      </c>
      <c r="E6" s="110">
        <f ca="1">IF(D6="","",(D6-C6))</f>
        <v>-7.846426359603953E-2</v>
      </c>
      <c r="F6" s="117">
        <f t="shared" ca="1" si="0"/>
        <v>-1.6944072413483475E-3</v>
      </c>
      <c r="G6" s="111">
        <f t="shared" ref="G6:G25" ca="1" si="3">E5</f>
        <v>-2.8889387814878376E-2</v>
      </c>
      <c r="H6" s="112">
        <f t="shared" ca="1" si="1"/>
        <v>7.846426359603953E-2</v>
      </c>
      <c r="J6" s="26" t="s">
        <v>47</v>
      </c>
      <c r="K6" s="147">
        <f ca="1">VARP(E4:E87)</f>
        <v>5.9561131252033814E-2</v>
      </c>
      <c r="L6" s="32" t="s">
        <v>31</v>
      </c>
      <c r="M6" s="33">
        <f ca="1">ROUNDUP((K4*(1-(M4*M4)))/(1+(M4*M4)),0)</f>
        <v>72</v>
      </c>
    </row>
    <row r="7" spans="1:15" ht="13" x14ac:dyDescent="0.3">
      <c r="A7" s="38">
        <f t="shared" si="2"/>
        <v>4</v>
      </c>
      <c r="B7" s="10" t="s">
        <v>15</v>
      </c>
      <c r="C7" s="163">
        <f ca="1">IF(DataGrowthRates!DI12=0,"",DataGrowthRates!DI12)</f>
        <v>54.550136511100121</v>
      </c>
      <c r="D7" s="164">
        <f ca="1">IF(DataGrowthRates!DL12=0,"",DataGrowthRates!DL12)</f>
        <v>54.336389624814572</v>
      </c>
      <c r="E7" s="110">
        <f t="shared" ref="E7:E30" ca="1" si="4">IF(D7="","",(D7-C7))</f>
        <v>-0.2137468862855485</v>
      </c>
      <c r="F7" s="117">
        <f t="shared" ca="1" si="0"/>
        <v>-3.9183565790354025E-3</v>
      </c>
      <c r="G7" s="111">
        <f t="shared" ca="1" si="3"/>
        <v>-7.846426359603953E-2</v>
      </c>
      <c r="H7" s="112">
        <f t="shared" ca="1" si="1"/>
        <v>0.2137468862855485</v>
      </c>
      <c r="J7" s="26" t="s">
        <v>99</v>
      </c>
      <c r="K7" s="148">
        <f ca="1">K5/SQRT(K6/K4)</f>
        <v>0.95746143378884718</v>
      </c>
      <c r="L7" s="32" t="s">
        <v>30</v>
      </c>
      <c r="M7" s="151">
        <f ca="1">K5/SQRT(M5/K4)</f>
        <v>1.2122283084201586</v>
      </c>
    </row>
    <row r="8" spans="1:15" ht="13.5" thickBot="1" x14ac:dyDescent="0.35">
      <c r="A8" s="38">
        <f t="shared" si="2"/>
        <v>5</v>
      </c>
      <c r="B8" s="10" t="s">
        <v>16</v>
      </c>
      <c r="C8" s="163">
        <f ca="1">IF(DataGrowthRates!DI13=0,"",DataGrowthRates!DI13)</f>
        <v>57.065713476835263</v>
      </c>
      <c r="D8" s="164">
        <f ca="1">IF(DataGrowthRates!DL13=0,"",DataGrowthRates!DL13)</f>
        <v>56.53963477813592</v>
      </c>
      <c r="E8" s="110">
        <f t="shared" ca="1" si="4"/>
        <v>-0.52607869869934376</v>
      </c>
      <c r="F8" s="117">
        <f t="shared" ca="1" si="0"/>
        <v>-9.2188227684719196E-3</v>
      </c>
      <c r="G8" s="111">
        <f t="shared" ca="1" si="3"/>
        <v>-0.2137468862855485</v>
      </c>
      <c r="H8" s="112">
        <f t="shared" ca="1" si="1"/>
        <v>0.52607869869934376</v>
      </c>
      <c r="J8" s="13" t="s">
        <v>102</v>
      </c>
      <c r="K8" s="149">
        <f ca="1">TINV(0.05,K4-1)</f>
        <v>1.9904502102301287</v>
      </c>
      <c r="L8" s="12" t="s">
        <v>103</v>
      </c>
      <c r="M8" s="149">
        <f ca="1">TINV(0.05,M6)</f>
        <v>1.9934635666618719</v>
      </c>
    </row>
    <row r="9" spans="1:15" ht="13.5" thickBot="1" x14ac:dyDescent="0.35">
      <c r="A9" s="38">
        <f t="shared" si="2"/>
        <v>6</v>
      </c>
      <c r="B9" s="10" t="s">
        <v>17</v>
      </c>
      <c r="C9" s="163">
        <f ca="1">IF(DataGrowthRates!DI14=0,"",DataGrowthRates!DI14)</f>
        <v>48.923673519168645</v>
      </c>
      <c r="D9" s="164">
        <f ca="1">IF(DataGrowthRates!DL14=0,"",DataGrowthRates!DL14)</f>
        <v>49.001087895807089</v>
      </c>
      <c r="E9" s="110">
        <f t="shared" ca="1" si="4"/>
        <v>7.7414376638444082E-2</v>
      </c>
      <c r="F9" s="117">
        <f t="shared" ca="1" si="0"/>
        <v>1.5823500377197264E-3</v>
      </c>
      <c r="G9" s="111">
        <f t="shared" ca="1" si="3"/>
        <v>-0.52607869869934376</v>
      </c>
      <c r="H9" s="112">
        <f t="shared" ca="1" si="1"/>
        <v>7.7414376638444082E-2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2"/>
        <v>7</v>
      </c>
      <c r="B10" s="10" t="s">
        <v>18</v>
      </c>
      <c r="C10" s="163">
        <f ca="1">IF(DataGrowthRates!DI15=0,"",DataGrowthRates!DI15)</f>
        <v>42.373510147063655</v>
      </c>
      <c r="D10" s="164">
        <f ca="1">IF(DataGrowthRates!DL15=0,"",DataGrowthRates!DL15)</f>
        <v>42.414150338478549</v>
      </c>
      <c r="E10" s="110">
        <f t="shared" ca="1" si="4"/>
        <v>4.0640191414894389E-2</v>
      </c>
      <c r="F10" s="117">
        <f t="shared" ca="1" si="0"/>
        <v>9.5909428493996546E-4</v>
      </c>
      <c r="G10" s="111">
        <f t="shared" ca="1" si="3"/>
        <v>7.7414376638444082E-2</v>
      </c>
      <c r="H10" s="112">
        <f t="shared" ca="1" si="1"/>
        <v>4.0640191414894389E-2</v>
      </c>
      <c r="J10" s="15"/>
      <c r="K10" s="16"/>
      <c r="L10" s="15"/>
      <c r="M10" s="17"/>
    </row>
    <row r="11" spans="1:15" ht="13.5" thickBot="1" x14ac:dyDescent="0.35">
      <c r="A11" s="38">
        <f t="shared" si="2"/>
        <v>8</v>
      </c>
      <c r="B11" s="10" t="s">
        <v>19</v>
      </c>
      <c r="C11" s="163">
        <f ca="1">IF(DataGrowthRates!DI16=0,"",DataGrowthRates!DI16)</f>
        <v>47.990348015913348</v>
      </c>
      <c r="D11" s="164">
        <f ca="1">IF(DataGrowthRates!DL16=0,"",DataGrowthRates!DL16)</f>
        <v>47.993441754216292</v>
      </c>
      <c r="E11" s="110">
        <f t="shared" ca="1" si="4"/>
        <v>3.0937383029439047E-3</v>
      </c>
      <c r="F11" s="117">
        <f t="shared" ca="1" si="0"/>
        <v>6.4465844296816461E-5</v>
      </c>
      <c r="G11" s="111">
        <f t="shared" ca="1" si="3"/>
        <v>4.0640191414894389E-2</v>
      </c>
      <c r="H11" s="112">
        <f t="shared" ca="1" si="1"/>
        <v>3.0937383029439047E-3</v>
      </c>
      <c r="J11" s="185" t="s">
        <v>35</v>
      </c>
      <c r="K11" s="186"/>
      <c r="L11" s="18" t="s">
        <v>41</v>
      </c>
      <c r="M11" s="152">
        <f ca="1">K5</f>
        <v>2.6125088189373535E-2</v>
      </c>
    </row>
    <row r="12" spans="1:15" ht="13.5" thickBot="1" x14ac:dyDescent="0.35">
      <c r="A12" s="38">
        <f t="shared" si="2"/>
        <v>9</v>
      </c>
      <c r="B12" s="10" t="s">
        <v>22</v>
      </c>
      <c r="C12" s="163">
        <f ca="1">IF(DataGrowthRates!DI17=0,"",DataGrowthRates!DI17)</f>
        <v>49.334158250032125</v>
      </c>
      <c r="D12" s="164">
        <f ca="1">IF(DataGrowthRates!DL17=0,"",DataGrowthRates!DL17)</f>
        <v>49.393812696989741</v>
      </c>
      <c r="E12" s="110">
        <f t="shared" ca="1" si="4"/>
        <v>5.9654446957615903E-2</v>
      </c>
      <c r="F12" s="117">
        <f t="shared" ca="1" si="0"/>
        <v>1.2091915434186426E-3</v>
      </c>
      <c r="G12" s="111">
        <f t="shared" ca="1" si="3"/>
        <v>3.0937383029439047E-3</v>
      </c>
      <c r="H12" s="112">
        <f t="shared" ca="1" si="1"/>
        <v>5.9654446957615903E-2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52">
        <f ca="1">AVERAGE(H4:H87)</f>
        <v>0.14076261130187734</v>
      </c>
    </row>
    <row r="13" spans="1:15" ht="13.5" thickBot="1" x14ac:dyDescent="0.35">
      <c r="A13" s="38">
        <f t="shared" si="2"/>
        <v>10</v>
      </c>
      <c r="B13" s="10" t="s">
        <v>23</v>
      </c>
      <c r="C13" s="163">
        <f ca="1">IF(DataGrowthRates!DI18=0,"",DataGrowthRates!DI18)</f>
        <v>46.544604179410193</v>
      </c>
      <c r="D13" s="164">
        <f ca="1">IF(DataGrowthRates!DL18=0,"",DataGrowthRates!DL18)</f>
        <v>46.568917919764374</v>
      </c>
      <c r="E13" s="110">
        <f t="shared" ca="1" si="4"/>
        <v>2.4313740354180879E-2</v>
      </c>
      <c r="F13" s="117">
        <f t="shared" ca="1" si="0"/>
        <v>5.22375058996344E-4</v>
      </c>
      <c r="G13" s="111">
        <f t="shared" ca="1" si="3"/>
        <v>5.9654446957615903E-2</v>
      </c>
      <c r="H13" s="112">
        <f t="shared" ca="1" si="1"/>
        <v>2.4313740354180879E-2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2"/>
        <v>11</v>
      </c>
      <c r="B14" s="10" t="s">
        <v>24</v>
      </c>
      <c r="C14" s="163">
        <f ca="1">IF(DataGrowthRates!DI19=0,"",DataGrowthRates!DI19)</f>
        <v>40.987376463690289</v>
      </c>
      <c r="D14" s="164">
        <f ca="1">IF(DataGrowthRates!DL19=0,"",DataGrowthRates!DL19)</f>
        <v>41.197995922536201</v>
      </c>
      <c r="E14" s="110">
        <f t="shared" ca="1" si="4"/>
        <v>0.21061945884591182</v>
      </c>
      <c r="F14" s="117">
        <f t="shared" ca="1" si="0"/>
        <v>5.1386421141761639E-3</v>
      </c>
      <c r="G14" s="111">
        <f t="shared" ca="1" si="3"/>
        <v>2.4313740354180879E-2</v>
      </c>
      <c r="H14" s="112">
        <f t="shared" ca="1" si="1"/>
        <v>0.21061945884591182</v>
      </c>
    </row>
    <row r="15" spans="1:15" ht="13" x14ac:dyDescent="0.3">
      <c r="A15" s="38">
        <f t="shared" si="2"/>
        <v>12</v>
      </c>
      <c r="B15" s="10" t="s">
        <v>25</v>
      </c>
      <c r="C15" s="163">
        <f ca="1">IF(DataGrowthRates!DI20=0,"",DataGrowthRates!DI20)</f>
        <v>48.549384663621254</v>
      </c>
      <c r="D15" s="164">
        <f ca="1">IF(DataGrowthRates!DL20=0,"",DataGrowthRates!DL20)</f>
        <v>48.291513626590067</v>
      </c>
      <c r="E15" s="110">
        <f t="shared" ca="1" si="4"/>
        <v>-0.25787103703118675</v>
      </c>
      <c r="F15" s="117">
        <f t="shared" ca="1" si="0"/>
        <v>-5.3115201936722624E-3</v>
      </c>
      <c r="G15" s="111">
        <f t="shared" ca="1" si="3"/>
        <v>0.21061945884591182</v>
      </c>
      <c r="H15" s="112">
        <f t="shared" ca="1" si="1"/>
        <v>0.25787103703118675</v>
      </c>
      <c r="K15" s="6"/>
      <c r="O15" s="6"/>
    </row>
    <row r="16" spans="1:15" ht="13" x14ac:dyDescent="0.3">
      <c r="A16" s="38">
        <f t="shared" si="2"/>
        <v>13</v>
      </c>
      <c r="B16" s="10" t="s">
        <v>1</v>
      </c>
      <c r="C16" s="163">
        <f ca="1">IF(DataGrowthRates!DI21=0,"",DataGrowthRates!DI21)</f>
        <v>47.15423135475325</v>
      </c>
      <c r="D16" s="164">
        <f ca="1">IF(DataGrowthRates!DL21=0,"",DataGrowthRates!DL21)</f>
        <v>47.291020791639895</v>
      </c>
      <c r="E16" s="110">
        <f t="shared" ca="1" si="4"/>
        <v>0.13678943688664447</v>
      </c>
      <c r="F16" s="117">
        <f t="shared" ca="1" si="0"/>
        <v>2.9008942136611836E-3</v>
      </c>
      <c r="G16" s="111">
        <f t="shared" ca="1" si="3"/>
        <v>-0.25787103703118675</v>
      </c>
      <c r="H16" s="112">
        <f t="shared" ca="1" si="1"/>
        <v>0.13678943688664447</v>
      </c>
    </row>
    <row r="17" spans="1:10" ht="13" x14ac:dyDescent="0.3">
      <c r="A17" s="38">
        <f t="shared" si="2"/>
        <v>14</v>
      </c>
      <c r="B17" s="10" t="s">
        <v>2</v>
      </c>
      <c r="C17" s="163">
        <f ca="1">IF(DataGrowthRates!DI22=0,"",DataGrowthRates!DI22)</f>
        <v>44.86902960023432</v>
      </c>
      <c r="D17" s="164">
        <f ca="1">IF(DataGrowthRates!DL22=0,"",DataGrowthRates!DL22)</f>
        <v>44.891404513650023</v>
      </c>
      <c r="E17" s="110">
        <f t="shared" ca="1" si="4"/>
        <v>2.237491341570319E-2</v>
      </c>
      <c r="F17" s="117">
        <f t="shared" ca="1" si="0"/>
        <v>4.9867165871548831E-4</v>
      </c>
      <c r="G17" s="111">
        <f t="shared" ca="1" si="3"/>
        <v>0.13678943688664447</v>
      </c>
      <c r="H17" s="112">
        <f t="shared" ca="1" si="1"/>
        <v>2.237491341570319E-2</v>
      </c>
    </row>
    <row r="18" spans="1:10" ht="13" x14ac:dyDescent="0.3">
      <c r="A18" s="38">
        <f t="shared" si="2"/>
        <v>15</v>
      </c>
      <c r="B18" s="10" t="s">
        <v>3</v>
      </c>
      <c r="C18" s="163">
        <f ca="1">IF(DataGrowthRates!DI23=0,"",DataGrowthRates!DI23)</f>
        <v>38.755305298698111</v>
      </c>
      <c r="D18" s="164">
        <f ca="1">IF(DataGrowthRates!DL23=0,"",DataGrowthRates!DL23)</f>
        <v>38.889862137092621</v>
      </c>
      <c r="E18" s="110">
        <f t="shared" ca="1" si="4"/>
        <v>0.13455683839450927</v>
      </c>
      <c r="F18" s="117">
        <f t="shared" ca="1" si="0"/>
        <v>3.4719591900371216E-3</v>
      </c>
      <c r="G18" s="111">
        <f t="shared" ca="1" si="3"/>
        <v>2.237491341570319E-2</v>
      </c>
      <c r="H18" s="112">
        <f t="shared" ca="1" si="1"/>
        <v>0.13455683839450927</v>
      </c>
    </row>
    <row r="19" spans="1:10" ht="13" x14ac:dyDescent="0.3">
      <c r="A19" s="38">
        <f t="shared" si="2"/>
        <v>16</v>
      </c>
      <c r="B19" s="10" t="s">
        <v>4</v>
      </c>
      <c r="C19" s="163">
        <f ca="1">IF(DataGrowthRates!DI24=0,"",DataGrowthRates!DI24)</f>
        <v>45.747408945752525</v>
      </c>
      <c r="D19" s="164">
        <f ca="1">IF(DataGrowthRates!DL24=0,"",DataGrowthRates!DL24)</f>
        <v>45.696015231424028</v>
      </c>
      <c r="E19" s="110">
        <f t="shared" ca="1" si="4"/>
        <v>-5.1393714328497708E-2</v>
      </c>
      <c r="F19" s="117">
        <f t="shared" ca="1" si="0"/>
        <v>-1.1234235011963322E-3</v>
      </c>
      <c r="G19" s="111">
        <f t="shared" ca="1" si="3"/>
        <v>0.13455683839450927</v>
      </c>
      <c r="H19" s="112">
        <f t="shared" ca="1" si="1"/>
        <v>5.1393714328497708E-2</v>
      </c>
    </row>
    <row r="20" spans="1:10" ht="13" x14ac:dyDescent="0.3">
      <c r="A20" s="38">
        <f t="shared" si="2"/>
        <v>17</v>
      </c>
      <c r="B20" s="10" t="s">
        <v>5</v>
      </c>
      <c r="C20" s="163">
        <f ca="1">IF(DataGrowthRates!DI25=0,"",DataGrowthRates!DI25)</f>
        <v>45.309998697309268</v>
      </c>
      <c r="D20" s="164">
        <f ca="1">IF(DataGrowthRates!DL25=0,"",DataGrowthRates!DL25)</f>
        <v>45.276575680953997</v>
      </c>
      <c r="E20" s="110">
        <f t="shared" ca="1" si="4"/>
        <v>-3.3423016355271784E-2</v>
      </c>
      <c r="F20" s="117">
        <f t="shared" ca="1" si="0"/>
        <v>-7.3765211468118197E-4</v>
      </c>
      <c r="G20" s="111">
        <f t="shared" ca="1" si="3"/>
        <v>-5.1393714328497708E-2</v>
      </c>
      <c r="H20" s="112">
        <f t="shared" ca="1" si="1"/>
        <v>3.3423016355271784E-2</v>
      </c>
    </row>
    <row r="21" spans="1:10" ht="13" x14ac:dyDescent="0.3">
      <c r="A21" s="38">
        <f t="shared" si="2"/>
        <v>18</v>
      </c>
      <c r="B21" s="10" t="s">
        <v>6</v>
      </c>
      <c r="C21" s="163">
        <f ca="1">IF(DataGrowthRates!DI26=0,"",DataGrowthRates!DI26)</f>
        <v>43.871370975650656</v>
      </c>
      <c r="D21" s="164">
        <f ca="1">IF(DataGrowthRates!DL26=0,"",DataGrowthRates!DL26)</f>
        <v>43.906595657860166</v>
      </c>
      <c r="E21" s="110">
        <f t="shared" ca="1" si="4"/>
        <v>3.5224682209509695E-2</v>
      </c>
      <c r="F21" s="117">
        <f t="shared" ca="1" si="0"/>
        <v>8.0290817054839666E-4</v>
      </c>
      <c r="G21" s="111">
        <f t="shared" ca="1" si="3"/>
        <v>-3.3423016355271784E-2</v>
      </c>
      <c r="H21" s="112">
        <f t="shared" ca="1" si="1"/>
        <v>3.5224682209509695E-2</v>
      </c>
      <c r="I21" s="6"/>
    </row>
    <row r="22" spans="1:10" ht="13" x14ac:dyDescent="0.3">
      <c r="A22" s="38">
        <f t="shared" si="2"/>
        <v>19</v>
      </c>
      <c r="B22" s="10" t="s">
        <v>7</v>
      </c>
      <c r="C22" s="163">
        <f ca="1">IF(DataGrowthRates!DI27=0,"",DataGrowthRates!DI27)</f>
        <v>35.857173741519304</v>
      </c>
      <c r="D22" s="164">
        <f ca="1">IF(DataGrowthRates!DL27=0,"",DataGrowthRates!DL27)</f>
        <v>36.007215189383309</v>
      </c>
      <c r="E22" s="110">
        <f t="shared" ca="1" si="4"/>
        <v>0.15004144786400531</v>
      </c>
      <c r="F22" s="117">
        <f t="shared" ca="1" si="0"/>
        <v>4.1844192446843943E-3</v>
      </c>
      <c r="G22" s="111">
        <f t="shared" ca="1" si="3"/>
        <v>3.5224682209509695E-2</v>
      </c>
      <c r="H22" s="112">
        <f t="shared" ca="1" si="1"/>
        <v>0.15004144786400531</v>
      </c>
      <c r="J22" t="s">
        <v>39</v>
      </c>
    </row>
    <row r="23" spans="1:10" ht="13" x14ac:dyDescent="0.3">
      <c r="A23" s="38">
        <f t="shared" si="2"/>
        <v>20</v>
      </c>
      <c r="B23" s="10" t="s">
        <v>8</v>
      </c>
      <c r="C23" s="163">
        <f ca="1">IF(DataGrowthRates!DI28=0,"",DataGrowthRates!DI28)</f>
        <v>41.473742537527855</v>
      </c>
      <c r="D23" s="164">
        <f ca="1">IF(DataGrowthRates!DL28=0,"",DataGrowthRates!DL28)</f>
        <v>41.5692873994698</v>
      </c>
      <c r="E23" s="110">
        <f t="shared" ca="1" si="4"/>
        <v>9.5544861941945669E-2</v>
      </c>
      <c r="F23" s="117">
        <f t="shared" ca="1" si="0"/>
        <v>2.3037434312924887E-3</v>
      </c>
      <c r="G23" s="111">
        <f t="shared" ca="1" si="3"/>
        <v>0.15004144786400531</v>
      </c>
      <c r="H23" s="112">
        <f t="shared" ca="1" si="1"/>
        <v>9.5544861941945669E-2</v>
      </c>
    </row>
    <row r="24" spans="1:10" ht="13" x14ac:dyDescent="0.3">
      <c r="A24" s="38">
        <f t="shared" si="2"/>
        <v>21</v>
      </c>
      <c r="B24" s="10" t="s">
        <v>9</v>
      </c>
      <c r="C24" s="163">
        <f ca="1">IF(DataGrowthRates!DI29=0,"",DataGrowthRates!DI29)</f>
        <v>42.33760157468673</v>
      </c>
      <c r="D24" s="164">
        <f ca="1">IF(DataGrowthRates!DL29=0,"",DataGrowthRates!DL29)</f>
        <v>42.403631756232762</v>
      </c>
      <c r="E24" s="110">
        <f t="shared" ca="1" si="4"/>
        <v>6.6030181546032907E-2</v>
      </c>
      <c r="F24" s="117">
        <f t="shared" ca="1" si="0"/>
        <v>1.5596108208810714E-3</v>
      </c>
      <c r="G24" s="111">
        <f t="shared" ca="1" si="3"/>
        <v>9.5544861941945669E-2</v>
      </c>
      <c r="H24" s="112">
        <f t="shared" ca="1" si="1"/>
        <v>6.6030181546032907E-2</v>
      </c>
    </row>
    <row r="25" spans="1:10" ht="13" x14ac:dyDescent="0.3">
      <c r="A25" s="38">
        <f t="shared" si="2"/>
        <v>22</v>
      </c>
      <c r="B25" s="10" t="s">
        <v>10</v>
      </c>
      <c r="C25" s="163">
        <f ca="1">IF(DataGrowthRates!DI30=0,"",DataGrowthRates!DI30)</f>
        <v>39.932680427403888</v>
      </c>
      <c r="D25" s="164">
        <f ca="1">IF(DataGrowthRates!DL30=0,"",DataGrowthRates!DL30)</f>
        <v>39.899810071198516</v>
      </c>
      <c r="E25" s="110">
        <f t="shared" ca="1" si="4"/>
        <v>-3.287035620537182E-2</v>
      </c>
      <c r="F25" s="117">
        <f t="shared" ca="1" si="0"/>
        <v>-8.2314424810848584E-4</v>
      </c>
      <c r="G25" s="111">
        <f t="shared" ca="1" si="3"/>
        <v>6.6030181546032907E-2</v>
      </c>
      <c r="H25" s="112">
        <f t="shared" ca="1" si="1"/>
        <v>3.287035620537182E-2</v>
      </c>
    </row>
    <row r="26" spans="1:10" ht="13" x14ac:dyDescent="0.3">
      <c r="A26" s="38">
        <f t="shared" si="2"/>
        <v>23</v>
      </c>
      <c r="B26" s="10" t="s">
        <v>11</v>
      </c>
      <c r="C26" s="163">
        <f ca="1">IF(DataGrowthRates!DI31=0,"",DataGrowthRates!DI31)</f>
        <v>35.481775643968867</v>
      </c>
      <c r="D26" s="164">
        <f ca="1">IF(DataGrowthRates!DL31=0,"",DataGrowthRates!DL31)</f>
        <v>35.713818321611868</v>
      </c>
      <c r="E26" s="110">
        <f t="shared" ca="1" si="4"/>
        <v>0.23204267764300113</v>
      </c>
      <c r="F26" s="117">
        <f t="shared" ca="1" si="0"/>
        <v>6.5397707254384084E-3</v>
      </c>
      <c r="G26" s="111">
        <f ca="1">E25</f>
        <v>-3.287035620537182E-2</v>
      </c>
      <c r="H26" s="112">
        <f t="shared" ca="1" si="1"/>
        <v>0.23204267764300113</v>
      </c>
    </row>
    <row r="27" spans="1:10" ht="13" x14ac:dyDescent="0.3">
      <c r="A27" s="38">
        <f t="shared" si="2"/>
        <v>24</v>
      </c>
      <c r="B27" s="10" t="s">
        <v>26</v>
      </c>
      <c r="C27" s="163">
        <f ca="1">IF(DataGrowthRates!DI32=0,"",DataGrowthRates!DI32)</f>
        <v>39.17018065255246</v>
      </c>
      <c r="D27" s="164">
        <f ca="1">IF(DataGrowthRates!DL32=0,"",DataGrowthRates!DL32)</f>
        <v>39.177686862729473</v>
      </c>
      <c r="E27" s="110">
        <f t="shared" ca="1" si="4"/>
        <v>7.5062101770129175E-3</v>
      </c>
      <c r="F27" s="117">
        <f t="shared" ca="1" si="0"/>
        <v>1.9163072653645747E-4</v>
      </c>
      <c r="G27" s="111">
        <f ca="1">E26</f>
        <v>0.23204267764300113</v>
      </c>
      <c r="H27" s="112">
        <f t="shared" ca="1" si="1"/>
        <v>7.5062101770129175E-3</v>
      </c>
    </row>
    <row r="28" spans="1:10" ht="13" x14ac:dyDescent="0.3">
      <c r="A28" s="38">
        <f t="shared" si="2"/>
        <v>25</v>
      </c>
      <c r="B28" s="10" t="s">
        <v>104</v>
      </c>
      <c r="C28" s="163">
        <f ca="1">IF(DataGrowthRates!DI33=0,"",DataGrowthRates!DI33)</f>
        <v>37.765543819298017</v>
      </c>
      <c r="D28" s="164">
        <f ca="1">IF(DataGrowthRates!DL33=0,"",DataGrowthRates!DL33)</f>
        <v>37.976418070583811</v>
      </c>
      <c r="E28" s="110">
        <f t="shared" ca="1" si="4"/>
        <v>0.2108742512857944</v>
      </c>
      <c r="F28" s="117">
        <f t="shared" ca="1" si="0"/>
        <v>5.5837737249274993E-3</v>
      </c>
      <c r="G28" s="111">
        <f ca="1">E27</f>
        <v>7.5062101770129175E-3</v>
      </c>
      <c r="H28" s="112">
        <f t="shared" ca="1" si="1"/>
        <v>0.2108742512857944</v>
      </c>
    </row>
    <row r="29" spans="1:10" ht="13" x14ac:dyDescent="0.3">
      <c r="A29" s="38">
        <f t="shared" si="2"/>
        <v>26</v>
      </c>
      <c r="B29" s="10" t="s">
        <v>105</v>
      </c>
      <c r="C29" s="163">
        <f ca="1">IF(DataGrowthRates!DI34=0,"",DataGrowthRates!DI34)</f>
        <v>35.04086344128028</v>
      </c>
      <c r="D29" s="164">
        <f ca="1">IF(DataGrowthRates!DL34=0,"",DataGrowthRates!DL34)</f>
        <v>34.994797984267642</v>
      </c>
      <c r="E29" s="110">
        <f t="shared" ca="1" si="4"/>
        <v>-4.6065457012637978E-2</v>
      </c>
      <c r="F29" s="117">
        <f t="shared" ca="1" si="0"/>
        <v>-1.3146210592051236E-3</v>
      </c>
      <c r="G29" s="111">
        <f t="shared" ref="G29" ca="1" si="5">E28</f>
        <v>0.2108742512857944</v>
      </c>
      <c r="H29" s="112">
        <f t="shared" ca="1" si="1"/>
        <v>4.6065457012637978E-2</v>
      </c>
    </row>
    <row r="30" spans="1:10" ht="13" x14ac:dyDescent="0.3">
      <c r="A30" s="38">
        <f t="shared" si="2"/>
        <v>27</v>
      </c>
      <c r="B30" s="10" t="s">
        <v>106</v>
      </c>
      <c r="C30" s="163">
        <f ca="1">IF(DataGrowthRates!DI35=0,"",DataGrowthRates!DI35)</f>
        <v>29.028021889093985</v>
      </c>
      <c r="D30" s="164">
        <f ca="1">IF(DataGrowthRates!DL35=0,"",DataGrowthRates!DL35)</f>
        <v>29.028021889093985</v>
      </c>
      <c r="E30" s="110">
        <f t="shared" ca="1" si="4"/>
        <v>0</v>
      </c>
      <c r="F30" s="117">
        <f t="shared" ca="1" si="0"/>
        <v>0</v>
      </c>
      <c r="G30" s="111">
        <f t="shared" ref="G30" ca="1" si="6">E29</f>
        <v>-4.6065457012637978E-2</v>
      </c>
      <c r="H30" s="112">
        <f t="shared" ca="1" si="1"/>
        <v>0</v>
      </c>
    </row>
    <row r="31" spans="1:10" ht="13" x14ac:dyDescent="0.3">
      <c r="A31" s="38">
        <f t="shared" si="2"/>
        <v>28</v>
      </c>
      <c r="B31" s="10" t="s">
        <v>107</v>
      </c>
      <c r="C31" s="163">
        <f ca="1">IF(DataGrowthRates!DI36=0,"",DataGrowthRates!DI36)</f>
        <v>34.3405625856144</v>
      </c>
      <c r="D31" s="164">
        <f ca="1">IF(DataGrowthRates!DL36=0,"",DataGrowthRates!DL36)</f>
        <v>34.432496593212214</v>
      </c>
      <c r="E31" s="110">
        <f t="shared" ref="E31:E32" ca="1" si="7">IF(D31="","",(D31-C31))</f>
        <v>9.1934007597814116E-2</v>
      </c>
      <c r="F31" s="117">
        <f t="shared" ref="F31:F32" ca="1" si="8">IF(E31="","",(+E31/C31))</f>
        <v>2.6771258440689079E-3</v>
      </c>
      <c r="G31" s="111">
        <f t="shared" ref="G31:G32" ca="1" si="9">E30</f>
        <v>0</v>
      </c>
      <c r="H31" s="112">
        <f t="shared" ref="H31:H32" ca="1" si="10">IF(E31="","",(ABS(E31)))</f>
        <v>9.1934007597814116E-2</v>
      </c>
    </row>
    <row r="32" spans="1:10" ht="13" x14ac:dyDescent="0.3">
      <c r="A32" s="38">
        <f t="shared" si="2"/>
        <v>29</v>
      </c>
      <c r="B32" s="10" t="s">
        <v>123</v>
      </c>
      <c r="C32" s="163">
        <f ca="1">IF(DataGrowthRates!DI37=0,"",DataGrowthRates!DI37)</f>
        <v>33.923896018416812</v>
      </c>
      <c r="D32" s="164">
        <f ca="1">IF(DataGrowthRates!DL37=0,"",DataGrowthRates!DL37)</f>
        <v>33.930599908899332</v>
      </c>
      <c r="E32" s="110">
        <f t="shared" ca="1" si="7"/>
        <v>6.7038904825196255E-3</v>
      </c>
      <c r="F32" s="117">
        <f t="shared" ca="1" si="8"/>
        <v>1.9761558279981099E-4</v>
      </c>
      <c r="G32" s="111">
        <f t="shared" ca="1" si="9"/>
        <v>9.1934007597814116E-2</v>
      </c>
      <c r="H32" s="112">
        <f t="shared" ca="1" si="10"/>
        <v>6.7038904825196255E-3</v>
      </c>
    </row>
    <row r="33" spans="1:8" ht="13" x14ac:dyDescent="0.3">
      <c r="A33" s="38">
        <f t="shared" si="2"/>
        <v>30</v>
      </c>
      <c r="B33" s="10" t="s">
        <v>124</v>
      </c>
      <c r="C33" s="163">
        <f ca="1">IF(DataGrowthRates!DI38=0,"",DataGrowthRates!DI38)</f>
        <v>31.520527609302754</v>
      </c>
      <c r="D33" s="164">
        <f ca="1">IF(DataGrowthRates!DL38=0,"",DataGrowthRates!DL38)</f>
        <v>31.538688251094801</v>
      </c>
      <c r="E33" s="110">
        <f t="shared" ref="E33" ca="1" si="11">IF(D33="","",(D33-C33))</f>
        <v>1.8160641792047016E-2</v>
      </c>
      <c r="F33" s="117">
        <f t="shared" ref="F33" ca="1" si="12">IF(E33="","",(+E33/C33))</f>
        <v>5.7615284925266312E-4</v>
      </c>
      <c r="G33" s="111">
        <f t="shared" ref="G33" ca="1" si="13">E32</f>
        <v>6.7038904825196255E-3</v>
      </c>
      <c r="H33" s="112">
        <f t="shared" ref="H33" ca="1" si="14">IF(E33="","",(ABS(E33)))</f>
        <v>1.8160641792047016E-2</v>
      </c>
    </row>
    <row r="34" spans="1:8" ht="13" x14ac:dyDescent="0.3">
      <c r="A34" s="38">
        <f t="shared" si="2"/>
        <v>31</v>
      </c>
      <c r="B34" s="10" t="s">
        <v>125</v>
      </c>
      <c r="C34" s="163">
        <f ca="1">IF(DataGrowthRates!DI39=0,"",DataGrowthRates!DI39)</f>
        <v>27.078476027486623</v>
      </c>
      <c r="D34" s="164">
        <f ca="1">IF(DataGrowthRates!DL39=0,"",DataGrowthRates!DL39)</f>
        <v>27.377278753378274</v>
      </c>
      <c r="E34" s="110">
        <f t="shared" ref="E34" ca="1" si="15">IF(D34="","",(D34-C34))</f>
        <v>0.29880272589165102</v>
      </c>
      <c r="F34" s="117">
        <f t="shared" ref="F34" ca="1" si="16">IF(E34="","",(+E34/C34))</f>
        <v>1.1034695068819402E-2</v>
      </c>
      <c r="G34" s="111">
        <f t="shared" ref="G34" ca="1" si="17">E33</f>
        <v>1.8160641792047016E-2</v>
      </c>
      <c r="H34" s="112">
        <f t="shared" ref="H34" ca="1" si="18">IF(E34="","",(ABS(E34)))</f>
        <v>0.29880272589165102</v>
      </c>
    </row>
    <row r="35" spans="1:8" ht="13" x14ac:dyDescent="0.3">
      <c r="A35" s="38">
        <f t="shared" si="2"/>
        <v>32</v>
      </c>
      <c r="B35" s="10" t="s">
        <v>126</v>
      </c>
      <c r="C35" s="163">
        <f ca="1">IF(DataGrowthRates!DI40=0,"",DataGrowthRates!DI40)</f>
        <v>29.566613937638024</v>
      </c>
      <c r="D35" s="164">
        <f ca="1">IF(DataGrowthRates!DL40=0,"",DataGrowthRates!DL40)</f>
        <v>29.3185179849321</v>
      </c>
      <c r="E35" s="110">
        <f t="shared" ref="E35:E38" ca="1" si="19">IF(D35="","",(D35-C35))</f>
        <v>-0.24809595270592411</v>
      </c>
      <c r="F35" s="117">
        <f t="shared" ref="F35:F38" ca="1" si="20">IF(E35="","",(+E35/C35))</f>
        <v>-8.3910843909691078E-3</v>
      </c>
      <c r="G35" s="111">
        <f t="shared" ref="G35:G38" ca="1" si="21">E34</f>
        <v>0.29880272589165102</v>
      </c>
      <c r="H35" s="112">
        <f t="shared" ref="H35:H38" ca="1" si="22">IF(E35="","",(ABS(E35)))</f>
        <v>0.24809595270592411</v>
      </c>
    </row>
    <row r="36" spans="1:8" ht="13" x14ac:dyDescent="0.3">
      <c r="A36" s="38">
        <f t="shared" si="2"/>
        <v>33</v>
      </c>
      <c r="B36" s="10" t="s">
        <v>128</v>
      </c>
      <c r="C36" s="163">
        <f ca="1">IF(DataGrowthRates!DI41=0,"",DataGrowthRates!DI41)</f>
        <v>30.374424437602713</v>
      </c>
      <c r="D36" s="164">
        <f ca="1">IF(DataGrowthRates!DL41=0,"",DataGrowthRates!DL41)</f>
        <v>30.430324386029319</v>
      </c>
      <c r="E36" s="110">
        <f t="shared" ca="1" si="19"/>
        <v>5.5899948426606727E-2</v>
      </c>
      <c r="F36" s="117">
        <f t="shared" ca="1" si="20"/>
        <v>1.8403623924278911E-3</v>
      </c>
      <c r="G36" s="111">
        <f t="shared" ca="1" si="21"/>
        <v>-0.24809595270592411</v>
      </c>
      <c r="H36" s="112">
        <f t="shared" ca="1" si="22"/>
        <v>5.5899948426606727E-2</v>
      </c>
    </row>
    <row r="37" spans="1:8" ht="13" x14ac:dyDescent="0.3">
      <c r="A37" s="38">
        <f t="shared" si="2"/>
        <v>34</v>
      </c>
      <c r="B37" s="10" t="s">
        <v>129</v>
      </c>
      <c r="C37" s="163">
        <f ca="1">IF(DataGrowthRates!DI42=0,"",DataGrowthRates!DI42)</f>
        <v>28.68693952156066</v>
      </c>
      <c r="D37" s="164">
        <f ca="1">IF(DataGrowthRates!DL42=0,"",DataGrowthRates!DL42)</f>
        <v>28.728658831861956</v>
      </c>
      <c r="E37" s="110">
        <f t="shared" ca="1" si="19"/>
        <v>4.1719310301296275E-2</v>
      </c>
      <c r="F37" s="117">
        <f t="shared" ca="1" si="20"/>
        <v>1.4542963103450156E-3</v>
      </c>
      <c r="G37" s="111">
        <f t="shared" ca="1" si="21"/>
        <v>5.5899948426606727E-2</v>
      </c>
      <c r="H37" s="112">
        <f t="shared" ca="1" si="22"/>
        <v>4.1719310301296275E-2</v>
      </c>
    </row>
    <row r="38" spans="1:8" ht="13" x14ac:dyDescent="0.3">
      <c r="A38" s="38">
        <f t="shared" si="2"/>
        <v>35</v>
      </c>
      <c r="B38" s="10" t="s">
        <v>130</v>
      </c>
      <c r="C38" s="163">
        <f ca="1">IF(DataGrowthRates!DI43=0,"",DataGrowthRates!DI43)</f>
        <v>25.572051459748678</v>
      </c>
      <c r="D38" s="164">
        <f ca="1">IF(DataGrowthRates!DL43=0,"",DataGrowthRates!DL43)</f>
        <v>25.594597974587117</v>
      </c>
      <c r="E38" s="110">
        <f t="shared" ca="1" si="19"/>
        <v>2.2546514838438725E-2</v>
      </c>
      <c r="F38" s="117">
        <f t="shared" ca="1" si="20"/>
        <v>8.8168580741078764E-4</v>
      </c>
      <c r="G38" s="111">
        <f t="shared" ca="1" si="21"/>
        <v>4.1719310301296275E-2</v>
      </c>
      <c r="H38" s="112">
        <f t="shared" ca="1" si="22"/>
        <v>2.2546514838438725E-2</v>
      </c>
    </row>
    <row r="39" spans="1:8" ht="13" x14ac:dyDescent="0.3">
      <c r="A39" s="38">
        <f t="shared" si="2"/>
        <v>36</v>
      </c>
      <c r="B39" s="10" t="s">
        <v>131</v>
      </c>
      <c r="C39" s="163">
        <f ca="1">IF(DataGrowthRates!DI44=0,"",DataGrowthRates!DI44)</f>
        <v>29.302820750300825</v>
      </c>
      <c r="D39" s="164">
        <f ca="1">IF(DataGrowthRates!DL44=0,"",DataGrowthRates!DL44)</f>
        <v>29.31583206886582</v>
      </c>
      <c r="E39" s="110">
        <f t="shared" ref="E39" ca="1" si="23">IF(D39="","",(D39-C39))</f>
        <v>1.3011318564995378E-2</v>
      </c>
      <c r="F39" s="117">
        <f t="shared" ref="F39" ca="1" si="24">IF(E39="","",(+E39/C39))</f>
        <v>4.4402955865133914E-4</v>
      </c>
      <c r="G39" s="111">
        <f t="shared" ref="G39:G40" ca="1" si="25">E38</f>
        <v>2.2546514838438725E-2</v>
      </c>
      <c r="H39" s="112">
        <f t="shared" ref="H39" ca="1" si="26">IF(E39="","",(ABS(E39)))</f>
        <v>1.3011318564995378E-2</v>
      </c>
    </row>
    <row r="40" spans="1:8" ht="13" x14ac:dyDescent="0.3">
      <c r="A40" s="38">
        <f t="shared" si="2"/>
        <v>37</v>
      </c>
      <c r="B40" s="10" t="s">
        <v>132</v>
      </c>
      <c r="C40" s="163">
        <f ca="1">IF(DataGrowthRates!DI45=0,"",DataGrowthRates!DI45)</f>
        <v>30.290512657633634</v>
      </c>
      <c r="D40" s="164">
        <f ca="1">IF(DataGrowthRates!DL45=0,"",DataGrowthRates!DL45)</f>
        <v>30.43525850508501</v>
      </c>
      <c r="E40" s="110">
        <f t="shared" ref="E40:E41" ca="1" si="27">IF(D40="","",(D40-C40))</f>
        <v>0.1447458474513752</v>
      </c>
      <c r="F40" s="117">
        <f t="shared" ref="F40:F41" ca="1" si="28">IF(E40="","",(+E40/C40))</f>
        <v>4.7785869155600839E-3</v>
      </c>
      <c r="G40" s="111">
        <f t="shared" ca="1" si="25"/>
        <v>1.3011318564995378E-2</v>
      </c>
      <c r="H40" s="112">
        <f t="shared" ref="H40:H41" ca="1" si="29">IF(E40="","",(ABS(E40)))</f>
        <v>0.1447458474513752</v>
      </c>
    </row>
    <row r="41" spans="1:8" ht="13" x14ac:dyDescent="0.3">
      <c r="A41" s="38">
        <f t="shared" si="2"/>
        <v>38</v>
      </c>
      <c r="B41" s="10" t="s">
        <v>133</v>
      </c>
      <c r="C41" s="163">
        <f ca="1">IF(DataGrowthRates!DI46=0,"",DataGrowthRates!DI46)</f>
        <v>28.777959672809082</v>
      </c>
      <c r="D41" s="164">
        <f ca="1">IF(DataGrowthRates!DL46=0,"",DataGrowthRates!DL46)</f>
        <v>28.828180264626482</v>
      </c>
      <c r="E41" s="110">
        <f t="shared" ca="1" si="27"/>
        <v>5.0220591817399907E-2</v>
      </c>
      <c r="F41" s="117">
        <f t="shared" ca="1" si="28"/>
        <v>1.7451060599285968E-3</v>
      </c>
      <c r="G41" s="111">
        <f t="shared" ref="G41" ca="1" si="30">E40</f>
        <v>0.1447458474513752</v>
      </c>
      <c r="H41" s="112">
        <f t="shared" ca="1" si="29"/>
        <v>5.0220591817399907E-2</v>
      </c>
    </row>
    <row r="42" spans="1:8" ht="13" x14ac:dyDescent="0.3">
      <c r="A42" s="38">
        <f t="shared" si="2"/>
        <v>39</v>
      </c>
      <c r="B42" s="10" t="s">
        <v>134</v>
      </c>
      <c r="C42" s="163">
        <f ca="1">IF(DataGrowthRates!DI47=0,"",DataGrowthRates!DI47)</f>
        <v>24.401653953794693</v>
      </c>
      <c r="D42" s="164">
        <f ca="1">IF(DataGrowthRates!DL47=0,"",DataGrowthRates!DL47)</f>
        <v>24.43730294475704</v>
      </c>
      <c r="E42" s="110">
        <f t="shared" ref="E42" ca="1" si="31">IF(D42="","",(D42-C42))</f>
        <v>3.5648990962346971E-2</v>
      </c>
      <c r="F42" s="117">
        <f t="shared" ref="F42" ca="1" si="32">IF(E42="","",(+E42/C42))</f>
        <v>1.4609251909665415E-3</v>
      </c>
      <c r="G42" s="111">
        <f t="shared" ref="G42" ca="1" si="33">E41</f>
        <v>5.0220591817399907E-2</v>
      </c>
      <c r="H42" s="112">
        <f t="shared" ref="H42" ca="1" si="34">IF(E42="","",(ABS(E42)))</f>
        <v>3.5648990962346971E-2</v>
      </c>
    </row>
    <row r="43" spans="1:8" ht="13" x14ac:dyDescent="0.3">
      <c r="A43" s="38">
        <f t="shared" si="2"/>
        <v>40</v>
      </c>
      <c r="B43" s="10" t="s">
        <v>135</v>
      </c>
      <c r="C43" s="163">
        <f ca="1">IF(DataGrowthRates!DI48=0,"",DataGrowthRates!DI48)</f>
        <v>28.708438822908168</v>
      </c>
      <c r="D43" s="164">
        <f ca="1">IF(DataGrowthRates!DL48=0,"",DataGrowthRates!DL48)</f>
        <v>29.02373810921155</v>
      </c>
      <c r="E43" s="110">
        <f t="shared" ref="E43" ca="1" si="35">IF(D43="","",(D43-C43))</f>
        <v>0.31529928630338233</v>
      </c>
      <c r="F43" s="117">
        <f t="shared" ref="F43" ca="1" si="36">IF(E43="","",(+E43/C43))</f>
        <v>1.0982808513146536E-2</v>
      </c>
      <c r="G43" s="111">
        <f t="shared" ref="G43" ca="1" si="37">E42</f>
        <v>3.5648990962346971E-2</v>
      </c>
      <c r="H43" s="112">
        <f t="shared" ref="H43" ca="1" si="38">IF(E43="","",(ABS(E43)))</f>
        <v>0.31529928630338233</v>
      </c>
    </row>
    <row r="44" spans="1:8" ht="13" x14ac:dyDescent="0.3">
      <c r="A44" s="38">
        <f t="shared" si="2"/>
        <v>41</v>
      </c>
      <c r="B44" s="10" t="s">
        <v>136</v>
      </c>
      <c r="C44" s="163">
        <f ca="1">IF(DataGrowthRates!DI49=0,"",DataGrowthRates!DI49)</f>
        <v>31.142584809579567</v>
      </c>
      <c r="D44" s="164">
        <f ca="1">IF(DataGrowthRates!DL49=0,"",DataGrowthRates!DL49)</f>
        <v>31.290600192737749</v>
      </c>
      <c r="E44" s="110">
        <f t="shared" ref="E44" ca="1" si="39">IF(D44="","",(D44-C44))</f>
        <v>0.14801538315818163</v>
      </c>
      <c r="F44" s="117">
        <f t="shared" ref="F44" ca="1" si="40">IF(E44="","",(+E44/C44))</f>
        <v>4.7528290944125993E-3</v>
      </c>
      <c r="G44" s="111">
        <f t="shared" ref="G44" ca="1" si="41">E43</f>
        <v>0.31529928630338233</v>
      </c>
      <c r="H44" s="112">
        <f t="shared" ref="H44" ca="1" si="42">IF(E44="","",(ABS(E44)))</f>
        <v>0.14801538315818163</v>
      </c>
    </row>
    <row r="45" spans="1:8" ht="13" x14ac:dyDescent="0.3">
      <c r="A45" s="38">
        <f t="shared" si="2"/>
        <v>42</v>
      </c>
      <c r="B45" s="10" t="s">
        <v>138</v>
      </c>
      <c r="C45" s="163">
        <f ca="1">IF(DataGrowthRates!DI50=0,"",DataGrowthRates!DI50)</f>
        <v>31.682387499403177</v>
      </c>
      <c r="D45" s="164">
        <f ca="1">IF(DataGrowthRates!DL50=0,"",DataGrowthRates!DL50)</f>
        <v>31.608695557725724</v>
      </c>
      <c r="E45" s="110">
        <f t="shared" ref="E45:E47" ca="1" si="43">IF(D45="","",(D45-C45))</f>
        <v>-7.3691941677452633E-2</v>
      </c>
      <c r="F45" s="117">
        <f t="shared" ref="F45:F47" ca="1" si="44">IF(E45="","",(+E45/C45))</f>
        <v>-2.3259592314133783E-3</v>
      </c>
      <c r="G45" s="111">
        <f t="shared" ref="G45:G47" ca="1" si="45">E44</f>
        <v>0.14801538315818163</v>
      </c>
      <c r="H45" s="112">
        <f t="shared" ref="H45:H47" ca="1" si="46">IF(E45="","",(ABS(E45)))</f>
        <v>7.3691941677452633E-2</v>
      </c>
    </row>
    <row r="46" spans="1:8" ht="13" x14ac:dyDescent="0.3">
      <c r="A46" s="38">
        <f t="shared" si="2"/>
        <v>43</v>
      </c>
      <c r="B46" s="10" t="s">
        <v>139</v>
      </c>
      <c r="C46" s="163">
        <f ca="1">IF(DataGrowthRates!DI51=0,"",DataGrowthRates!DI51)</f>
        <v>27.469502233055632</v>
      </c>
      <c r="D46" s="164">
        <f ca="1">IF(DataGrowthRates!DL51=0,"",DataGrowthRates!DL51)</f>
        <v>27.476115238650671</v>
      </c>
      <c r="E46" s="110">
        <f t="shared" ca="1" si="43"/>
        <v>6.6130055950388567E-3</v>
      </c>
      <c r="F46" s="117">
        <f t="shared" ca="1" si="44"/>
        <v>2.4073991362977981E-4</v>
      </c>
      <c r="G46" s="111">
        <f t="shared" ca="1" si="45"/>
        <v>-7.3691941677452633E-2</v>
      </c>
      <c r="H46" s="112">
        <f t="shared" ca="1" si="46"/>
        <v>6.6130055950388567E-3</v>
      </c>
    </row>
    <row r="47" spans="1:8" ht="13" x14ac:dyDescent="0.3">
      <c r="A47" s="38">
        <f t="shared" si="2"/>
        <v>44</v>
      </c>
      <c r="B47" s="10" t="s">
        <v>140</v>
      </c>
      <c r="C47" s="163">
        <f ca="1">IF(DataGrowthRates!DI52=0,"",DataGrowthRates!DI52)</f>
        <v>32.959065050911647</v>
      </c>
      <c r="D47" s="164">
        <f ca="1">IF(DataGrowthRates!DL52=0,"",DataGrowthRates!DL52)</f>
        <v>32.90250430749326</v>
      </c>
      <c r="E47" s="110">
        <f t="shared" ca="1" si="43"/>
        <v>-5.656074341838746E-2</v>
      </c>
      <c r="F47" s="117">
        <f t="shared" ca="1" si="44"/>
        <v>-1.7160906515709246E-3</v>
      </c>
      <c r="G47" s="111">
        <f t="shared" ca="1" si="45"/>
        <v>6.6130055950388567E-3</v>
      </c>
      <c r="H47" s="112">
        <f t="shared" ca="1" si="46"/>
        <v>5.656074341838746E-2</v>
      </c>
    </row>
    <row r="48" spans="1:8" ht="13" x14ac:dyDescent="0.3">
      <c r="A48" s="38">
        <f t="shared" si="2"/>
        <v>45</v>
      </c>
      <c r="B48" s="10" t="s">
        <v>137</v>
      </c>
      <c r="C48" s="163">
        <f ca="1">IF(DataGrowthRates!DI53=0,"",DataGrowthRates!DI53)</f>
        <v>33.261089358962856</v>
      </c>
      <c r="D48" s="164">
        <f ca="1">IF(DataGrowthRates!DL53=0,"",DataGrowthRates!DL53)</f>
        <v>33.296387877078651</v>
      </c>
      <c r="E48" s="110">
        <f t="shared" ref="E48" ca="1" si="47">IF(D48="","",(D48-C48))</f>
        <v>3.5298518115794764E-2</v>
      </c>
      <c r="F48" s="117">
        <f t="shared" ref="F48" ca="1" si="48">IF(E48="","",(+E48/C48))</f>
        <v>1.0612556231951219E-3</v>
      </c>
      <c r="G48" s="111">
        <f t="shared" ref="G48" ca="1" si="49">E47</f>
        <v>-5.656074341838746E-2</v>
      </c>
      <c r="H48" s="112">
        <f t="shared" ref="H48" ca="1" si="50">IF(E48="","",(ABS(E48)))</f>
        <v>3.5298518115794764E-2</v>
      </c>
    </row>
    <row r="49" spans="1:8" ht="13" x14ac:dyDescent="0.3">
      <c r="A49" s="38">
        <f t="shared" si="2"/>
        <v>46</v>
      </c>
      <c r="B49" s="10" t="s">
        <v>141</v>
      </c>
      <c r="C49" s="163">
        <f ca="1">IF(DataGrowthRates!DI54=0,"",DataGrowthRates!DI54)</f>
        <v>31.002397850224906</v>
      </c>
      <c r="D49" s="164">
        <f ca="1">IF(DataGrowthRates!DL54=0,"",DataGrowthRates!DL54)</f>
        <v>30.928643328859557</v>
      </c>
      <c r="E49" s="110">
        <f t="shared" ref="E49:E51" ca="1" si="51">IF(D49="","",(D49-C49))</f>
        <v>-7.3754521365348324E-2</v>
      </c>
      <c r="F49" s="117">
        <f t="shared" ref="F49:F51" ca="1" si="52">IF(E49="","",(+E49/C49))</f>
        <v>-2.378994093349243E-3</v>
      </c>
      <c r="G49" s="111">
        <f t="shared" ref="G49:G52" ca="1" si="53">E48</f>
        <v>3.5298518115794764E-2</v>
      </c>
      <c r="H49" s="112">
        <f t="shared" ref="H49:H51" ca="1" si="54">IF(E49="","",(ABS(E49)))</f>
        <v>7.3754521365348324E-2</v>
      </c>
    </row>
    <row r="50" spans="1:8" ht="13" x14ac:dyDescent="0.3">
      <c r="A50" s="38">
        <f t="shared" si="2"/>
        <v>47</v>
      </c>
      <c r="B50" s="10" t="s">
        <v>142</v>
      </c>
      <c r="C50" s="163">
        <f ca="1">IF(DataGrowthRates!DI55=0,"",DataGrowthRates!DI55)</f>
        <v>29.854459770145048</v>
      </c>
      <c r="D50" s="164">
        <f ca="1">IF(DataGrowthRates!DL55=0,"",DataGrowthRates!DL55)</f>
        <v>29.823011499994109</v>
      </c>
      <c r="E50" s="110">
        <f t="shared" ca="1" si="51"/>
        <v>-3.1448270150939095E-2</v>
      </c>
      <c r="F50" s="117">
        <f t="shared" ca="1" si="52"/>
        <v>-1.0533860064146222E-3</v>
      </c>
      <c r="G50" s="111">
        <f t="shared" ca="1" si="53"/>
        <v>-7.3754521365348324E-2</v>
      </c>
      <c r="H50" s="112">
        <f t="shared" ca="1" si="54"/>
        <v>3.1448270150939095E-2</v>
      </c>
    </row>
    <row r="51" spans="1:8" ht="13" x14ac:dyDescent="0.3">
      <c r="A51" s="38">
        <f t="shared" si="2"/>
        <v>48</v>
      </c>
      <c r="B51" s="10" t="s">
        <v>143</v>
      </c>
      <c r="C51" s="163">
        <f ca="1">IF(DataGrowthRates!DI56=0,"",DataGrowthRates!DI56)</f>
        <v>32.304812029727721</v>
      </c>
      <c r="D51" s="164">
        <f ca="1">IF(DataGrowthRates!DL56=0,"",DataGrowthRates!DL56)</f>
        <v>32.038988561372946</v>
      </c>
      <c r="E51" s="110">
        <f t="shared" ca="1" si="51"/>
        <v>-0.26582346835477466</v>
      </c>
      <c r="F51" s="117">
        <f t="shared" ca="1" si="52"/>
        <v>-8.2286028505647105E-3</v>
      </c>
      <c r="G51" s="111">
        <f t="shared" ca="1" si="53"/>
        <v>-3.1448270150939095E-2</v>
      </c>
      <c r="H51" s="112">
        <f t="shared" ca="1" si="54"/>
        <v>0.26582346835477466</v>
      </c>
    </row>
    <row r="52" spans="1:8" ht="13" x14ac:dyDescent="0.3">
      <c r="A52" s="38">
        <f t="shared" si="2"/>
        <v>49</v>
      </c>
      <c r="B52" s="173" t="s">
        <v>145</v>
      </c>
      <c r="C52" s="163">
        <f ca="1">IF(DataGrowthRates!DI57=0,"",DataGrowthRates!DI57)</f>
        <v>33.182614115436905</v>
      </c>
      <c r="D52" s="164">
        <f ca="1">IF(DataGrowthRates!DL57=0,"",DataGrowthRates!DL57)</f>
        <v>33.242564060987959</v>
      </c>
      <c r="E52" s="110">
        <f t="shared" ref="E52" ca="1" si="55">IF(D52="","",(D52-C52))</f>
        <v>5.9949945551053929E-2</v>
      </c>
      <c r="F52" s="117">
        <f t="shared" ref="F52" ca="1" si="56">IF(E52="","",(+E52/C52))</f>
        <v>1.8066673512369411E-3</v>
      </c>
      <c r="G52" s="111">
        <f t="shared" ca="1" si="53"/>
        <v>-0.26582346835477466</v>
      </c>
      <c r="H52" s="112">
        <f t="shared" ref="H52" ca="1" si="57">IF(E52="","",(ABS(E52)))</f>
        <v>5.9949945551053929E-2</v>
      </c>
    </row>
    <row r="53" spans="1:8" ht="13" x14ac:dyDescent="0.3">
      <c r="A53" s="38">
        <f t="shared" si="2"/>
        <v>50</v>
      </c>
      <c r="B53" s="173" t="s">
        <v>146</v>
      </c>
      <c r="C53" s="163">
        <f ca="1">IF(DataGrowthRates!DI58=0,"",DataGrowthRates!DI58)</f>
        <v>31.210450697022935</v>
      </c>
      <c r="D53" s="164">
        <f ca="1">IF(DataGrowthRates!DL58=0,"",DataGrowthRates!DL58)</f>
        <v>31.480688614418803</v>
      </c>
      <c r="E53" s="110">
        <f t="shared" ref="E53:E58" ca="1" si="58">IF(D53="","",(D53-C53))</f>
        <v>0.27023791739586756</v>
      </c>
      <c r="F53" s="117">
        <f t="shared" ref="F53:F58" ca="1" si="59">IF(E53="","",(+E53/C53))</f>
        <v>8.6585714515697368E-3</v>
      </c>
      <c r="G53" s="111">
        <f t="shared" ref="G53" ca="1" si="60">E52</f>
        <v>5.9949945551053929E-2</v>
      </c>
      <c r="H53" s="112">
        <f t="shared" ref="H53:H83" ca="1" si="61">IF(E53="","",(ABS(E53)))</f>
        <v>0.27023791739586756</v>
      </c>
    </row>
    <row r="54" spans="1:8" ht="13" x14ac:dyDescent="0.3">
      <c r="A54" s="38">
        <f t="shared" si="2"/>
        <v>51</v>
      </c>
      <c r="B54" s="173" t="s">
        <v>147</v>
      </c>
      <c r="C54" s="163">
        <f ca="1">IF(DataGrowthRates!DI59=0,"",DataGrowthRates!DI59)</f>
        <v>28.623115167136426</v>
      </c>
      <c r="D54" s="164">
        <f ca="1">IF(DataGrowthRates!DL59=0,"",DataGrowthRates!DL59)</f>
        <v>28.76665972334472</v>
      </c>
      <c r="E54" s="110">
        <f t="shared" ca="1" si="58"/>
        <v>0.14354455620829398</v>
      </c>
      <c r="F54" s="117">
        <f t="shared" ca="1" si="59"/>
        <v>5.0149872007329375E-3</v>
      </c>
      <c r="G54" s="111">
        <f t="shared" ref="G54:G84" ca="1" si="62">E53</f>
        <v>0.27023791739586756</v>
      </c>
      <c r="H54" s="112">
        <f t="shared" ca="1" si="61"/>
        <v>0.14354455620829398</v>
      </c>
    </row>
    <row r="55" spans="1:8" ht="13" x14ac:dyDescent="0.3">
      <c r="A55" s="38">
        <f t="shared" si="2"/>
        <v>52</v>
      </c>
      <c r="B55" s="173" t="s">
        <v>148</v>
      </c>
      <c r="C55" s="163">
        <f ca="1">IF(DataGrowthRates!DI60=0,"",DataGrowthRates!DI60)</f>
        <v>32.041555086566042</v>
      </c>
      <c r="D55" s="164">
        <f ca="1">IF(DataGrowthRates!DL60=0,"",DataGrowthRates!DL60)</f>
        <v>32.081090799631419</v>
      </c>
      <c r="E55" s="110">
        <f t="shared" ca="1" si="58"/>
        <v>3.9535713065376399E-2</v>
      </c>
      <c r="F55" s="117">
        <f t="shared" ca="1" si="59"/>
        <v>1.2338887097883837E-3</v>
      </c>
      <c r="G55" s="111">
        <f t="shared" ca="1" si="62"/>
        <v>0.14354455620829398</v>
      </c>
      <c r="H55" s="112">
        <f t="shared" ca="1" si="61"/>
        <v>3.9535713065376399E-2</v>
      </c>
    </row>
    <row r="56" spans="1:8" ht="13" x14ac:dyDescent="0.3">
      <c r="A56" s="38">
        <f t="shared" si="2"/>
        <v>53</v>
      </c>
      <c r="B56" s="173" t="s">
        <v>149</v>
      </c>
      <c r="C56" s="163">
        <f ca="1">IF(DataGrowthRates!DI61=0,"",DataGrowthRates!DI61)</f>
        <v>33.502045983799739</v>
      </c>
      <c r="D56" s="164">
        <f ca="1">IF(DataGrowthRates!DL61=0,"",DataGrowthRates!DL61)</f>
        <v>33.507345892767233</v>
      </c>
      <c r="E56" s="110">
        <f t="shared" ca="1" si="58"/>
        <v>5.2999089674941047E-3</v>
      </c>
      <c r="F56" s="117">
        <f t="shared" ca="1" si="59"/>
        <v>1.5819657611528952E-4</v>
      </c>
      <c r="G56" s="111">
        <f t="shared" ca="1" si="62"/>
        <v>3.9535713065376399E-2</v>
      </c>
      <c r="H56" s="112">
        <f t="shared" ca="1" si="61"/>
        <v>5.2999089674941047E-3</v>
      </c>
    </row>
    <row r="57" spans="1:8" ht="13" x14ac:dyDescent="0.3">
      <c r="A57" s="38">
        <f t="shared" si="2"/>
        <v>54</v>
      </c>
      <c r="B57" s="173" t="s">
        <v>150</v>
      </c>
      <c r="C57" s="163">
        <f ca="1">IF(DataGrowthRates!DI62=0,"",DataGrowthRates!DI62)</f>
        <v>31.169642042460968</v>
      </c>
      <c r="D57" s="164">
        <f ca="1">IF(DataGrowthRates!DL62=0,"",DataGrowthRates!DL62)</f>
        <v>31.278830627567473</v>
      </c>
      <c r="E57" s="110">
        <f t="shared" ca="1" si="58"/>
        <v>0.10918858510650509</v>
      </c>
      <c r="F57" s="117">
        <f t="shared" ca="1" si="59"/>
        <v>3.5030426386598377E-3</v>
      </c>
      <c r="G57" s="111">
        <f t="shared" ca="1" si="62"/>
        <v>5.2999089674941047E-3</v>
      </c>
      <c r="H57" s="112">
        <f t="shared" ca="1" si="61"/>
        <v>0.10918858510650509</v>
      </c>
    </row>
    <row r="58" spans="1:8" ht="13" x14ac:dyDescent="0.3">
      <c r="A58" s="38">
        <f t="shared" si="2"/>
        <v>55</v>
      </c>
      <c r="B58" s="173" t="s">
        <v>151</v>
      </c>
      <c r="C58" s="163">
        <f ca="1">IF(DataGrowthRates!DI63=0,"",DataGrowthRates!DI63)</f>
        <v>29.182473279561023</v>
      </c>
      <c r="D58" s="164">
        <f ca="1">IF(DataGrowthRates!DL63=0,"",DataGrowthRates!DL63)</f>
        <v>30.509174007431433</v>
      </c>
      <c r="E58" s="110">
        <f t="shared" ca="1" si="58"/>
        <v>1.3267007278704099</v>
      </c>
      <c r="F58" s="117">
        <f t="shared" ca="1" si="59"/>
        <v>4.5462244243691698E-2</v>
      </c>
      <c r="G58" s="111">
        <f t="shared" ca="1" si="62"/>
        <v>0.10918858510650509</v>
      </c>
      <c r="H58" s="112">
        <f t="shared" ca="1" si="61"/>
        <v>1.3267007278704099</v>
      </c>
    </row>
    <row r="59" spans="1:8" ht="13" x14ac:dyDescent="0.3">
      <c r="A59" s="38">
        <f t="shared" si="2"/>
        <v>56</v>
      </c>
      <c r="B59" s="173" t="s">
        <v>152</v>
      </c>
      <c r="C59" s="163">
        <f ca="1">IF(DataGrowthRates!DI64=0,"",DataGrowthRates!DI64)</f>
        <v>34.802835624252786</v>
      </c>
      <c r="D59" s="164">
        <f ca="1">IF(DataGrowthRates!DL64=0,"",DataGrowthRates!DL64)</f>
        <v>33.86529960922303</v>
      </c>
      <c r="E59" s="110">
        <f t="shared" ref="E59" ca="1" si="63">IF(D59="","",(D59-C59))</f>
        <v>-0.9375360150297567</v>
      </c>
      <c r="F59" s="117">
        <f t="shared" ref="F59" ca="1" si="64">IF(E59="","",(+E59/C59))</f>
        <v>-2.6938495045398633E-2</v>
      </c>
      <c r="G59" s="111">
        <f t="shared" ca="1" si="62"/>
        <v>1.3267007278704099</v>
      </c>
      <c r="H59" s="112">
        <f t="shared" ca="1" si="61"/>
        <v>0.9375360150297567</v>
      </c>
    </row>
    <row r="60" spans="1:8" ht="13" x14ac:dyDescent="0.3">
      <c r="A60" s="38">
        <f t="shared" si="2"/>
        <v>57</v>
      </c>
      <c r="B60" s="173" t="s">
        <v>153</v>
      </c>
      <c r="C60" s="163">
        <f ca="1">IF(DataGrowthRates!DI65=0,"",DataGrowthRates!DI65)</f>
        <v>33.685726023652705</v>
      </c>
      <c r="D60" s="164">
        <f ca="1">IF(DataGrowthRates!DL65=0,"",DataGrowthRates!DL65)</f>
        <v>33.796246154817247</v>
      </c>
      <c r="E60" s="110">
        <f t="shared" ref="E60" ca="1" si="65">IF(D60="","",(D60-C60))</f>
        <v>0.11052013116454162</v>
      </c>
      <c r="F60" s="117">
        <f t="shared" ref="F60" ca="1" si="66">IF(E60="","",(+E60/C60))</f>
        <v>3.2809187810569681E-3</v>
      </c>
      <c r="G60" s="111">
        <f t="shared" ca="1" si="62"/>
        <v>-0.9375360150297567</v>
      </c>
      <c r="H60" s="112">
        <f t="shared" ca="1" si="61"/>
        <v>0.11052013116454162</v>
      </c>
    </row>
    <row r="61" spans="1:8" ht="13" x14ac:dyDescent="0.3">
      <c r="A61" s="38">
        <f t="shared" si="2"/>
        <v>58</v>
      </c>
      <c r="B61" s="173" t="s">
        <v>154</v>
      </c>
      <c r="C61" s="163">
        <f ca="1">IF(DataGrowthRates!DI66=0,"",DataGrowthRates!DI66)</f>
        <v>31.352569280849849</v>
      </c>
      <c r="D61" s="164">
        <f ca="1">IF(DataGrowthRates!DL66=0,"",DataGrowthRates!DL66)</f>
        <v>31.197793243356017</v>
      </c>
      <c r="E61" s="110">
        <f t="shared" ref="E61" ca="1" si="67">IF(D61="","",(D61-C61))</f>
        <v>-0.15477603749383206</v>
      </c>
      <c r="F61" s="117">
        <f t="shared" ref="F61" ca="1" si="68">IF(E61="","",(+E61/C61))</f>
        <v>-4.9366301086006779E-3</v>
      </c>
      <c r="G61" s="111">
        <f t="shared" ca="1" si="62"/>
        <v>0.11052013116454162</v>
      </c>
      <c r="H61" s="112">
        <f t="shared" ca="1" si="61"/>
        <v>0.15477603749383206</v>
      </c>
    </row>
    <row r="62" spans="1:8" ht="13" x14ac:dyDescent="0.3">
      <c r="A62" s="38">
        <f t="shared" si="2"/>
        <v>59</v>
      </c>
      <c r="B62" s="173" t="s">
        <v>155</v>
      </c>
      <c r="C62" s="163">
        <f ca="1">IF(DataGrowthRates!DI67=0,"",DataGrowthRates!DI67)</f>
        <v>29.955353232556746</v>
      </c>
      <c r="D62" s="164">
        <f ca="1">IF(DataGrowthRates!DL67=0,"",DataGrowthRates!DL67)</f>
        <v>30.194530651595393</v>
      </c>
      <c r="E62" s="110">
        <f t="shared" ref="E62:E63" ca="1" si="69">IF(D62="","",(D62-C62))</f>
        <v>0.23917741903864709</v>
      </c>
      <c r="F62" s="117">
        <f t="shared" ref="F62:F63" ca="1" si="70">IF(E62="","",(+E62/C62))</f>
        <v>7.9844633171842865E-3</v>
      </c>
      <c r="G62" s="111">
        <f t="shared" ca="1" si="62"/>
        <v>-0.15477603749383206</v>
      </c>
      <c r="H62" s="112">
        <f t="shared" ca="1" si="61"/>
        <v>0.23917741903864709</v>
      </c>
    </row>
    <row r="63" spans="1:8" ht="13" x14ac:dyDescent="0.3">
      <c r="A63" s="38">
        <f t="shared" si="2"/>
        <v>60</v>
      </c>
      <c r="B63" s="173" t="s">
        <v>156</v>
      </c>
      <c r="C63" s="163">
        <f ca="1">IF(DataGrowthRates!DI68=0,"",DataGrowthRates!DI68)</f>
        <v>34.340572347603938</v>
      </c>
      <c r="D63" s="164">
        <f ca="1">IF(DataGrowthRates!DL68=0,"",DataGrowthRates!DL68)</f>
        <v>34.728948014251685</v>
      </c>
      <c r="E63" s="110">
        <f t="shared" ca="1" si="69"/>
        <v>0.3883756666477467</v>
      </c>
      <c r="F63" s="117">
        <f t="shared" ca="1" si="70"/>
        <v>1.1309528062506071E-2</v>
      </c>
      <c r="G63" s="111">
        <f t="shared" ca="1" si="62"/>
        <v>0.23917741903864709</v>
      </c>
      <c r="H63" s="112">
        <f t="shared" ca="1" si="61"/>
        <v>0.3883756666477467</v>
      </c>
    </row>
    <row r="64" spans="1:8" ht="13" x14ac:dyDescent="0.3">
      <c r="A64" s="38">
        <f t="shared" si="2"/>
        <v>61</v>
      </c>
      <c r="B64" s="173" t="s">
        <v>157</v>
      </c>
      <c r="C64" s="163">
        <f ca="1">IF(DataGrowthRates!DI69=0,"",DataGrowthRates!DI69)</f>
        <v>34.604529530735718</v>
      </c>
      <c r="D64" s="164">
        <f ca="1">IF(DataGrowthRates!DL69=0,"",DataGrowthRates!DL69)</f>
        <v>34.591466886478059</v>
      </c>
      <c r="E64" s="110">
        <f t="shared" ref="E64" ca="1" si="71">IF(D64="","",(D64-C64))</f>
        <v>-1.3062644257658462E-2</v>
      </c>
      <c r="F64" s="117">
        <f t="shared" ref="F64" ca="1" si="72">IF(E64="","",(+E64/C64))</f>
        <v>-3.7748365415736203E-4</v>
      </c>
      <c r="G64" s="111">
        <f t="shared" ca="1" si="62"/>
        <v>0.3883756666477467</v>
      </c>
      <c r="H64" s="112">
        <f t="shared" ca="1" si="61"/>
        <v>1.3062644257658462E-2</v>
      </c>
    </row>
    <row r="65" spans="1:8" ht="13" x14ac:dyDescent="0.3">
      <c r="A65" s="38">
        <f t="shared" si="2"/>
        <v>62</v>
      </c>
      <c r="B65" s="173" t="s">
        <v>158</v>
      </c>
      <c r="C65" s="163">
        <f ca="1">IF(DataGrowthRates!DI70=0,"",DataGrowthRates!DI70)</f>
        <v>31.687441712236335</v>
      </c>
      <c r="D65" s="164">
        <f ca="1">IF(DataGrowthRates!DL70=0,"",DataGrowthRates!DL70)</f>
        <v>31.656359816577222</v>
      </c>
      <c r="E65" s="110">
        <f t="shared" ref="E65" ca="1" si="73">IF(D65="","",(D65-C65))</f>
        <v>-3.1081895659113457E-2</v>
      </c>
      <c r="F65" s="117">
        <f t="shared" ref="F65" ca="1" si="74">IF(E65="","",(+E65/C65))</f>
        <v>-9.8089003023273287E-4</v>
      </c>
      <c r="G65" s="111">
        <f t="shared" ca="1" si="62"/>
        <v>-1.3062644257658462E-2</v>
      </c>
      <c r="H65" s="112">
        <f t="shared" ca="1" si="61"/>
        <v>3.1081895659113457E-2</v>
      </c>
    </row>
    <row r="66" spans="1:8" ht="13" x14ac:dyDescent="0.3">
      <c r="A66" s="38">
        <f t="shared" si="2"/>
        <v>63</v>
      </c>
      <c r="B66" s="173" t="s">
        <v>159</v>
      </c>
      <c r="C66" s="163">
        <f ca="1">IF(DataGrowthRates!DI71=0,"",DataGrowthRates!DI71)</f>
        <v>27.628364026542947</v>
      </c>
      <c r="D66" s="164">
        <f ca="1">IF(DataGrowthRates!DL71=0,"",DataGrowthRates!DL71)</f>
        <v>27.65</v>
      </c>
      <c r="E66" s="110">
        <f t="shared" ref="E66" ca="1" si="75">IF(D66="","",(D66-C66))</f>
        <v>2.1635973457051705E-2</v>
      </c>
      <c r="F66" s="117">
        <f t="shared" ref="F66" ca="1" si="76">IF(E66="","",(+E66/C66))</f>
        <v>7.831072964097957E-4</v>
      </c>
      <c r="G66" s="111">
        <f t="shared" ca="1" si="62"/>
        <v>-3.1081895659113457E-2</v>
      </c>
      <c r="H66" s="112">
        <f t="shared" ca="1" si="61"/>
        <v>2.1635973457051705E-2</v>
      </c>
    </row>
    <row r="67" spans="1:8" ht="13" x14ac:dyDescent="0.3">
      <c r="A67" s="38">
        <f t="shared" si="2"/>
        <v>64</v>
      </c>
      <c r="B67" s="173" t="s">
        <v>160</v>
      </c>
      <c r="C67" s="163">
        <f ca="1">IF(DataGrowthRates!DI72=0,"",DataGrowthRates!DI72)</f>
        <v>32.01</v>
      </c>
      <c r="D67" s="164">
        <f ca="1">IF(DataGrowthRates!DL72=0,"",DataGrowthRates!DL72)</f>
        <v>31.46</v>
      </c>
      <c r="E67" s="110">
        <f t="shared" ref="E67" ca="1" si="77">IF(D67="","",(D67-C67))</f>
        <v>-0.54999999999999716</v>
      </c>
      <c r="F67" s="117">
        <f t="shared" ref="F67" ca="1" si="78">IF(E67="","",(+E67/C67))</f>
        <v>-1.7182130584192351E-2</v>
      </c>
      <c r="G67" s="111">
        <f t="shared" ca="1" si="62"/>
        <v>2.1635973457051705E-2</v>
      </c>
      <c r="H67" s="112">
        <f t="shared" ca="1" si="61"/>
        <v>0.54999999999999716</v>
      </c>
    </row>
    <row r="68" spans="1:8" ht="13" x14ac:dyDescent="0.3">
      <c r="A68" s="38">
        <f t="shared" si="2"/>
        <v>65</v>
      </c>
      <c r="B68" s="173" t="s">
        <v>161</v>
      </c>
      <c r="C68" s="163">
        <f ca="1">IF(DataGrowthRates!DI73=0,"",DataGrowthRates!DI73)</f>
        <v>29.67</v>
      </c>
      <c r="D68" s="164">
        <f ca="1">IF(DataGrowthRates!DL73=0,"",DataGrowthRates!DL73)</f>
        <v>29.659999999999997</v>
      </c>
      <c r="E68" s="110">
        <f t="shared" ref="E68" ca="1" si="79">IF(D68="","",(D68-C68))</f>
        <v>-1.0000000000005116E-2</v>
      </c>
      <c r="F68" s="117">
        <f t="shared" ref="F68" ca="1" si="80">IF(E68="","",(+E68/C68))</f>
        <v>-3.3704078193478649E-4</v>
      </c>
      <c r="G68" s="111">
        <f t="shared" ca="1" si="62"/>
        <v>-0.54999999999999716</v>
      </c>
      <c r="H68" s="112">
        <f t="shared" ca="1" si="61"/>
        <v>1.0000000000005116E-2</v>
      </c>
    </row>
    <row r="69" spans="1:8" ht="13" x14ac:dyDescent="0.3">
      <c r="A69" s="38">
        <f t="shared" si="2"/>
        <v>66</v>
      </c>
      <c r="B69" s="173" t="s">
        <v>162</v>
      </c>
      <c r="C69" s="163">
        <f ca="1">IF(DataGrowthRates!DI74=0,"",DataGrowthRates!DI74)</f>
        <v>22.979999999999997</v>
      </c>
      <c r="D69" s="164">
        <f ca="1">IF(DataGrowthRates!DL74=0,"",DataGrowthRates!DL74)</f>
        <v>23</v>
      </c>
      <c r="E69" s="110">
        <f t="shared" ref="E69" ca="1" si="81">IF(D69="","",(D69-C69))</f>
        <v>2.0000000000003126E-2</v>
      </c>
      <c r="F69" s="117">
        <f t="shared" ref="F69" ca="1" si="82">IF(E69="","",(+E69/C69))</f>
        <v>8.7032201914722057E-4</v>
      </c>
      <c r="G69" s="111">
        <f t="shared" ca="1" si="62"/>
        <v>-1.0000000000005116E-2</v>
      </c>
      <c r="H69" s="112">
        <f t="shared" ca="1" si="61"/>
        <v>2.0000000000003126E-2</v>
      </c>
    </row>
    <row r="70" spans="1:8" ht="13" x14ac:dyDescent="0.3">
      <c r="A70" s="38">
        <f t="shared" ref="A70:A71" si="83">A69+1</f>
        <v>67</v>
      </c>
      <c r="B70" s="173" t="s">
        <v>163</v>
      </c>
      <c r="C70" s="163">
        <f ca="1">IF(DataGrowthRates!DI75=0,"",DataGrowthRates!DI75)</f>
        <v>25.060000000000002</v>
      </c>
      <c r="D70" s="164">
        <f ca="1">IF(DataGrowthRates!DL75=0,"",DataGrowthRates!DL75)</f>
        <v>25.05</v>
      </c>
      <c r="E70" s="110">
        <f t="shared" ref="E70" ca="1" si="84">IF(D70="","",(D70-C70))</f>
        <v>-1.0000000000001563E-2</v>
      </c>
      <c r="F70" s="117">
        <f t="shared" ref="F70" ca="1" si="85">IF(E70="","",(+E70/C70))</f>
        <v>-3.9904229848370163E-4</v>
      </c>
      <c r="G70" s="111">
        <f t="shared" ca="1" si="62"/>
        <v>2.0000000000003126E-2</v>
      </c>
      <c r="H70" s="112">
        <f t="shared" ca="1" si="61"/>
        <v>1.0000000000001563E-2</v>
      </c>
    </row>
    <row r="71" spans="1:8" ht="13" x14ac:dyDescent="0.3">
      <c r="A71" s="38">
        <f t="shared" si="83"/>
        <v>68</v>
      </c>
      <c r="B71" s="173" t="s">
        <v>164</v>
      </c>
      <c r="C71" s="163">
        <f ca="1">IF(DataGrowthRates!DI76=0,"",DataGrowthRates!DI76)</f>
        <v>29.159999999999997</v>
      </c>
      <c r="D71" s="164">
        <f ca="1">IF(DataGrowthRates!DL76=0,"",DataGrowthRates!DL76)</f>
        <v>29.089999999999996</v>
      </c>
      <c r="E71" s="110">
        <f t="shared" ref="E71" ca="1" si="86">IF(D71="","",(D71-C71))</f>
        <v>-7.0000000000000284E-2</v>
      </c>
      <c r="F71" s="117">
        <f t="shared" ref="F71" ca="1" si="87">IF(E71="","",(+E71/C71))</f>
        <v>-2.4005486968450033E-3</v>
      </c>
      <c r="G71" s="111">
        <f t="shared" ca="1" si="62"/>
        <v>-1.0000000000001563E-2</v>
      </c>
      <c r="H71" s="112">
        <f t="shared" ca="1" si="61"/>
        <v>7.0000000000000284E-2</v>
      </c>
    </row>
    <row r="72" spans="1:8" ht="13" x14ac:dyDescent="0.3">
      <c r="A72" s="38">
        <f t="shared" ref="A72:A87" si="88">A71+1</f>
        <v>69</v>
      </c>
      <c r="B72" s="173" t="s">
        <v>165</v>
      </c>
      <c r="C72" s="163">
        <f ca="1">IF(DataGrowthRates!DI77=0,"",DataGrowthRates!DI77)</f>
        <v>29.26</v>
      </c>
      <c r="D72" s="164">
        <f ca="1">IF(DataGrowthRates!DL77=0,"",DataGrowthRates!DL77)</f>
        <v>29.330000000000002</v>
      </c>
      <c r="E72" s="110">
        <f t="shared" ref="E72" ca="1" si="89">IF(D72="","",(D72-C72))</f>
        <v>7.0000000000000284E-2</v>
      </c>
      <c r="F72" s="117">
        <f t="shared" ref="F72" ca="1" si="90">IF(E72="","",(+E72/C72))</f>
        <v>2.3923444976076649E-3</v>
      </c>
      <c r="G72" s="111">
        <f t="shared" ca="1" si="62"/>
        <v>-7.0000000000000284E-2</v>
      </c>
      <c r="H72" s="112">
        <f t="shared" ca="1" si="61"/>
        <v>7.0000000000000284E-2</v>
      </c>
    </row>
    <row r="73" spans="1:8" ht="13" x14ac:dyDescent="0.3">
      <c r="A73" s="38">
        <f t="shared" si="88"/>
        <v>70</v>
      </c>
      <c r="B73" s="173" t="s">
        <v>166</v>
      </c>
      <c r="C73" s="163">
        <f ca="1">IF(DataGrowthRates!DI78=0,"",DataGrowthRates!DI78)</f>
        <v>27.35</v>
      </c>
      <c r="D73" s="164">
        <f ca="1">IF(DataGrowthRates!DL78=0,"",DataGrowthRates!DL78)</f>
        <v>27.32</v>
      </c>
      <c r="E73" s="110">
        <f t="shared" ref="E73" ca="1" si="91">IF(D73="","",(D73-C73))</f>
        <v>-3.0000000000001137E-2</v>
      </c>
      <c r="F73" s="117">
        <f t="shared" ref="F73" ca="1" si="92">IF(E73="","",(+E73/C73))</f>
        <v>-1.0968921389397125E-3</v>
      </c>
      <c r="G73" s="111">
        <f t="shared" ca="1" si="62"/>
        <v>7.0000000000000284E-2</v>
      </c>
      <c r="H73" s="112">
        <f t="shared" ca="1" si="61"/>
        <v>3.0000000000001137E-2</v>
      </c>
    </row>
    <row r="74" spans="1:8" ht="13" x14ac:dyDescent="0.3">
      <c r="A74" s="38">
        <f t="shared" si="88"/>
        <v>71</v>
      </c>
      <c r="B74" s="173" t="s">
        <v>167</v>
      </c>
      <c r="C74" s="163">
        <f ca="1">IF(DataGrowthRates!DI79=0,"",DataGrowthRates!DI79)</f>
        <v>25</v>
      </c>
      <c r="D74" s="164">
        <f ca="1">IF(DataGrowthRates!DL79=0,"",DataGrowthRates!DL79)</f>
        <v>25.04</v>
      </c>
      <c r="E74" s="110">
        <f t="shared" ref="E74" ca="1" si="93">IF(D74="","",(D74-C74))</f>
        <v>3.9999999999999147E-2</v>
      </c>
      <c r="F74" s="117">
        <f t="shared" ref="F74" ca="1" si="94">IF(E74="","",(+E74/C74))</f>
        <v>1.5999999999999658E-3</v>
      </c>
      <c r="G74" s="111">
        <f t="shared" ca="1" si="62"/>
        <v>-3.0000000000001137E-2</v>
      </c>
      <c r="H74" s="112">
        <f t="shared" ca="1" si="61"/>
        <v>3.9999999999999147E-2</v>
      </c>
    </row>
    <row r="75" spans="1:8" ht="13" x14ac:dyDescent="0.3">
      <c r="A75" s="38">
        <f t="shared" si="88"/>
        <v>72</v>
      </c>
      <c r="B75" s="173" t="s">
        <v>168</v>
      </c>
      <c r="C75" s="163">
        <f ca="1">IF(DataGrowthRates!DI80=0,"",DataGrowthRates!DI80)</f>
        <v>27.789999999999996</v>
      </c>
      <c r="D75" s="164">
        <f ca="1">IF(DataGrowthRates!DL80=0,"",DataGrowthRates!DL80)</f>
        <v>28.07</v>
      </c>
      <c r="E75" s="110">
        <f t="shared" ref="E75" ca="1" si="95">IF(D75="","",(D75-C75))</f>
        <v>0.28000000000000469</v>
      </c>
      <c r="F75" s="117">
        <f t="shared" ref="F75" ca="1" si="96">IF(E75="","",(+E75/C75))</f>
        <v>1.0075566750629893E-2</v>
      </c>
      <c r="G75" s="111">
        <f t="shared" ca="1" si="62"/>
        <v>3.9999999999999147E-2</v>
      </c>
      <c r="H75" s="112">
        <f t="shared" ca="1" si="61"/>
        <v>0.28000000000000469</v>
      </c>
    </row>
    <row r="76" spans="1:8" ht="13" x14ac:dyDescent="0.3">
      <c r="A76" s="38">
        <f t="shared" si="88"/>
        <v>73</v>
      </c>
      <c r="B76" s="173" t="s">
        <v>169</v>
      </c>
      <c r="C76" s="163">
        <f ca="1">IF(DataGrowthRates!DI81=0,"",DataGrowthRates!DI81)</f>
        <v>27.29</v>
      </c>
      <c r="D76" s="164">
        <f ca="1">IF(DataGrowthRates!DL81=0,"",DataGrowthRates!DL81)</f>
        <v>27.35</v>
      </c>
      <c r="E76" s="110">
        <f t="shared" ref="E76" ca="1" si="97">IF(D76="","",(D76-C76))</f>
        <v>6.0000000000002274E-2</v>
      </c>
      <c r="F76" s="117">
        <f t="shared" ref="F76" ca="1" si="98">IF(E76="","",(+E76/C76))</f>
        <v>2.1986075485526668E-3</v>
      </c>
      <c r="G76" s="111">
        <f t="shared" ca="1" si="62"/>
        <v>0.28000000000000469</v>
      </c>
      <c r="H76" s="112">
        <f t="shared" ca="1" si="61"/>
        <v>6.0000000000002274E-2</v>
      </c>
    </row>
    <row r="77" spans="1:8" ht="13" x14ac:dyDescent="0.3">
      <c r="A77" s="38">
        <f t="shared" si="88"/>
        <v>74</v>
      </c>
      <c r="B77" s="173" t="s">
        <v>170</v>
      </c>
      <c r="C77" s="163">
        <f ca="1">IF(DataGrowthRates!DI82=0,"",DataGrowthRates!DI82)</f>
        <v>24.3</v>
      </c>
      <c r="D77" s="164">
        <f ca="1">IF(DataGrowthRates!DL82=0,"",DataGrowthRates!DL82)</f>
        <v>24.330000000000002</v>
      </c>
      <c r="E77" s="110">
        <f t="shared" ref="E77" ca="1" si="99">IF(D77="","",(D77-C77))</f>
        <v>3.0000000000001137E-2</v>
      </c>
      <c r="F77" s="117">
        <f t="shared" ref="F77" ca="1" si="100">IF(E77="","",(+E77/C77))</f>
        <v>1.2345679012346147E-3</v>
      </c>
      <c r="G77" s="111">
        <f t="shared" ca="1" si="62"/>
        <v>6.0000000000002274E-2</v>
      </c>
      <c r="H77" s="112">
        <f t="shared" ca="1" si="61"/>
        <v>3.0000000000001137E-2</v>
      </c>
    </row>
    <row r="78" spans="1:8" ht="13" x14ac:dyDescent="0.3">
      <c r="A78" s="38">
        <f t="shared" si="88"/>
        <v>75</v>
      </c>
      <c r="B78" s="173" t="s">
        <v>171</v>
      </c>
      <c r="C78" s="163">
        <f ca="1">IF(DataGrowthRates!DI83=0,"",DataGrowthRates!DI83)</f>
        <v>23.15</v>
      </c>
      <c r="D78" s="164">
        <f ca="1">IF(DataGrowthRates!DL83=0,"",DataGrowthRates!DL83)</f>
        <v>23.119999999999997</v>
      </c>
      <c r="E78" s="110">
        <f t="shared" ref="E78" ca="1" si="101">IF(D78="","",(D78-C78))</f>
        <v>-3.0000000000001137E-2</v>
      </c>
      <c r="F78" s="117">
        <f t="shared" ref="F78" ca="1" si="102">IF(E78="","",(+E78/C78))</f>
        <v>-1.2958963282937858E-3</v>
      </c>
      <c r="G78" s="111">
        <f t="shared" ca="1" si="62"/>
        <v>3.0000000000001137E-2</v>
      </c>
      <c r="H78" s="112">
        <f t="shared" ca="1" si="61"/>
        <v>3.0000000000001137E-2</v>
      </c>
    </row>
    <row r="79" spans="1:8" ht="13" x14ac:dyDescent="0.3">
      <c r="A79" s="38">
        <f t="shared" si="88"/>
        <v>76</v>
      </c>
      <c r="B79" s="173" t="s">
        <v>172</v>
      </c>
      <c r="C79" s="163">
        <f ca="1">IF(DataGrowthRates!DI84=0,"",DataGrowthRates!DI84)</f>
        <v>25.48</v>
      </c>
      <c r="D79" s="164">
        <f ca="1">IF(DataGrowthRates!DL84=0,"",DataGrowthRates!DL84)</f>
        <v>25.62</v>
      </c>
      <c r="E79" s="110">
        <f t="shared" ref="E79" ca="1" si="103">IF(D79="","",(D79-C79))</f>
        <v>0.14000000000000057</v>
      </c>
      <c r="F79" s="117">
        <f t="shared" ref="F79" ca="1" si="104">IF(E79="","",(+E79/C79))</f>
        <v>5.4945054945055166E-3</v>
      </c>
      <c r="G79" s="111">
        <f t="shared" ca="1" si="62"/>
        <v>-3.0000000000001137E-2</v>
      </c>
      <c r="H79" s="112">
        <f t="shared" ca="1" si="61"/>
        <v>0.14000000000000057</v>
      </c>
    </row>
    <row r="80" spans="1:8" ht="13" x14ac:dyDescent="0.3">
      <c r="A80" s="38">
        <f t="shared" si="88"/>
        <v>77</v>
      </c>
      <c r="B80" s="173" t="s">
        <v>176</v>
      </c>
      <c r="C80" s="163">
        <f ca="1">IF(DataGrowthRates!DI85=0,"",DataGrowthRates!DI85)</f>
        <v>25.09</v>
      </c>
      <c r="D80" s="164">
        <f ca="1">IF(DataGrowthRates!DL85=0,"",DataGrowthRates!DL85)</f>
        <v>25.33</v>
      </c>
      <c r="E80" s="110">
        <f t="shared" ref="E80" ca="1" si="105">IF(D80="","",(D80-C80))</f>
        <v>0.23999999999999844</v>
      </c>
      <c r="F80" s="117">
        <f t="shared" ref="F80" ca="1" si="106">IF(E80="","",(+E80/C80))</f>
        <v>9.5655639697089859E-3</v>
      </c>
      <c r="G80" s="111">
        <f t="shared" ca="1" si="62"/>
        <v>0.14000000000000057</v>
      </c>
      <c r="H80" s="112">
        <f t="shared" ca="1" si="61"/>
        <v>0.23999999999999844</v>
      </c>
    </row>
    <row r="81" spans="1:12" ht="13" x14ac:dyDescent="0.3">
      <c r="A81" s="38">
        <f t="shared" si="88"/>
        <v>78</v>
      </c>
      <c r="B81" s="173" t="s">
        <v>177</v>
      </c>
      <c r="C81" s="163">
        <f ca="1">IF(DataGrowthRates!DI86=0,"",DataGrowthRates!DI86)</f>
        <v>22.87</v>
      </c>
      <c r="D81" s="164">
        <f ca="1">IF(DataGrowthRates!DL86=0,"",DataGrowthRates!DL86)</f>
        <v>23.16</v>
      </c>
      <c r="E81" s="110">
        <f t="shared" ref="E81" ca="1" si="107">IF(D81="","",(D81-C81))</f>
        <v>0.28999999999999915</v>
      </c>
      <c r="F81" s="117">
        <f t="shared" ref="F81" ca="1" si="108">IF(E81="","",(+E81/C81))</f>
        <v>1.2680367293397426E-2</v>
      </c>
      <c r="G81" s="111">
        <f t="shared" ca="1" si="62"/>
        <v>0.23999999999999844</v>
      </c>
      <c r="H81" s="112">
        <f t="shared" ca="1" si="61"/>
        <v>0.28999999999999915</v>
      </c>
    </row>
    <row r="82" spans="1:12" ht="13" x14ac:dyDescent="0.3">
      <c r="A82" s="38">
        <f t="shared" si="88"/>
        <v>79</v>
      </c>
      <c r="B82" s="173" t="s">
        <v>178</v>
      </c>
      <c r="C82" s="163">
        <f ca="1">IF(DataGrowthRates!DI87=0,"",DataGrowthRates!DI87)</f>
        <v>22.39</v>
      </c>
      <c r="D82" s="164">
        <f ca="1">IF(DataGrowthRates!DL87=0,"",DataGrowthRates!DL87)</f>
        <v>21.97</v>
      </c>
      <c r="E82" s="110">
        <f t="shared" ref="E82" ca="1" si="109">IF(D82="","",(D82-C82))</f>
        <v>-0.42000000000000171</v>
      </c>
      <c r="F82" s="117">
        <f t="shared" ref="F82" ca="1" si="110">IF(E82="","",(+E82/C82))</f>
        <v>-1.8758374274229644E-2</v>
      </c>
      <c r="G82" s="111">
        <f t="shared" ca="1" si="62"/>
        <v>0.28999999999999915</v>
      </c>
      <c r="H82" s="112">
        <f t="shared" ca="1" si="61"/>
        <v>0.42000000000000171</v>
      </c>
    </row>
    <row r="83" spans="1:12" ht="13" x14ac:dyDescent="0.3">
      <c r="A83" s="38">
        <f t="shared" si="88"/>
        <v>80</v>
      </c>
      <c r="B83" s="173" t="s">
        <v>179</v>
      </c>
      <c r="C83" s="163">
        <f ca="1">IF(DataGrowthRates!DI88=0,"",DataGrowthRates!DI88)</f>
        <v>24.92</v>
      </c>
      <c r="D83" s="164">
        <f ca="1">IF(DataGrowthRates!DL88=0,"",DataGrowthRates!DL88)</f>
        <v>24.700000000000003</v>
      </c>
      <c r="E83" s="110">
        <f t="shared" ref="E83" ca="1" si="111">IF(D83="","",(D83-C83))</f>
        <v>-0.21999999999999886</v>
      </c>
      <c r="F83" s="117">
        <f t="shared" ref="F83" ca="1" si="112">IF(E83="","",(+E83/C83))</f>
        <v>-8.8282504012840626E-3</v>
      </c>
      <c r="G83" s="111">
        <f t="shared" ca="1" si="62"/>
        <v>-0.42000000000000171</v>
      </c>
      <c r="H83" s="112">
        <f t="shared" ca="1" si="61"/>
        <v>0.21999999999999886</v>
      </c>
    </row>
    <row r="84" spans="1:12" ht="13" x14ac:dyDescent="0.3">
      <c r="A84" s="38">
        <f t="shared" si="88"/>
        <v>81</v>
      </c>
      <c r="B84" s="173" t="s">
        <v>193</v>
      </c>
      <c r="C84" s="163">
        <f ca="1">IF(DataGrowthRates!DI89=0,"",DataGrowthRates!DI89)</f>
        <v>24.88</v>
      </c>
      <c r="D84" s="164"/>
      <c r="E84" s="110"/>
      <c r="F84" s="117"/>
      <c r="G84" s="111">
        <f t="shared" ca="1" si="62"/>
        <v>-0.21999999999999886</v>
      </c>
      <c r="H84" s="112"/>
    </row>
    <row r="85" spans="1:12" ht="13" x14ac:dyDescent="0.3">
      <c r="A85" s="38">
        <f t="shared" si="88"/>
        <v>82</v>
      </c>
      <c r="B85" s="173" t="s">
        <v>194</v>
      </c>
      <c r="C85" s="163"/>
      <c r="D85" s="164"/>
      <c r="E85" s="110"/>
      <c r="F85" s="117"/>
      <c r="G85" s="111"/>
      <c r="H85" s="112"/>
    </row>
    <row r="86" spans="1:12" ht="13" x14ac:dyDescent="0.3">
      <c r="A86" s="38">
        <f t="shared" si="88"/>
        <v>83</v>
      </c>
      <c r="B86" s="173" t="s">
        <v>195</v>
      </c>
      <c r="C86" s="163"/>
      <c r="D86" s="164"/>
      <c r="E86" s="110"/>
      <c r="F86" s="117"/>
      <c r="G86" s="111"/>
      <c r="H86" s="112"/>
    </row>
    <row r="87" spans="1:12" ht="13" x14ac:dyDescent="0.3">
      <c r="A87" s="38">
        <f t="shared" si="88"/>
        <v>84</v>
      </c>
      <c r="B87" s="173" t="s">
        <v>196</v>
      </c>
      <c r="C87" s="163"/>
      <c r="D87" s="164"/>
      <c r="E87" s="110"/>
      <c r="F87" s="117"/>
      <c r="G87" s="111"/>
      <c r="H87" s="112"/>
    </row>
    <row r="95" spans="1:12" ht="18" x14ac:dyDescent="0.4">
      <c r="A95" s="37" t="s">
        <v>97</v>
      </c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5" thickBot="1" x14ac:dyDescent="0.35">
      <c r="A97" s="11" t="s">
        <v>43</v>
      </c>
      <c r="B97" s="76" t="s">
        <v>44</v>
      </c>
      <c r="C97" s="75" t="s">
        <v>96</v>
      </c>
      <c r="D97" s="75" t="s">
        <v>86</v>
      </c>
      <c r="E97" s="75" t="s">
        <v>36</v>
      </c>
      <c r="F97" s="75" t="s">
        <v>37</v>
      </c>
      <c r="G97" s="75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8">
        <v>1</v>
      </c>
      <c r="B98" s="10" t="s">
        <v>12</v>
      </c>
      <c r="C98" s="163">
        <f ca="1">IF(DataGrowthRates!CU9=0,"",DataGrowthRates!CU9)</f>
        <v>-8.6145936119133353</v>
      </c>
      <c r="D98" s="164">
        <f ca="1">IF(DataGrowthRates!CV9=0,"",DataGrowthRates!CV9)</f>
        <v>-8.7530558966426391</v>
      </c>
      <c r="E98" s="110">
        <f ca="1">IF(D98="","",(D98-C98))</f>
        <v>-0.13846228472930378</v>
      </c>
      <c r="F98" s="111"/>
      <c r="G98" s="112">
        <f ca="1">IF(E98="","",ABS(E98))</f>
        <v>0.13846228472930378</v>
      </c>
      <c r="J98" s="26" t="s">
        <v>40</v>
      </c>
      <c r="K98" s="27">
        <f ca="1">COUNT(E98:E181)</f>
        <v>80</v>
      </c>
      <c r="L98" s="30" t="s">
        <v>32</v>
      </c>
      <c r="M98" s="31">
        <f ca="1">CORREL(E99:E181,F99:F181)</f>
        <v>-0.27822438977042524</v>
      </c>
    </row>
    <row r="99" spans="1:13" ht="13" x14ac:dyDescent="0.3">
      <c r="A99" s="38">
        <f>A98+1</f>
        <v>2</v>
      </c>
      <c r="B99" s="10" t="s">
        <v>13</v>
      </c>
      <c r="C99" s="163">
        <f ca="1">IF(DataGrowthRates!CU10=0,"",DataGrowthRates!CU10)</f>
        <v>-7.4731004486081698</v>
      </c>
      <c r="D99" s="164">
        <f ca="1">IF(DataGrowthRates!CV10=0,"",DataGrowthRates!CV10)</f>
        <v>-7.5213777896991729</v>
      </c>
      <c r="E99" s="110">
        <f t="shared" ref="E99:E124" ca="1" si="113">IF(D99="","",(D99-C99))</f>
        <v>-4.8277341091003123E-2</v>
      </c>
      <c r="F99" s="111">
        <f ca="1">E98</f>
        <v>-0.13846228472930378</v>
      </c>
      <c r="G99" s="112">
        <f t="shared" ref="G99:G126" ca="1" si="114">IF(E99="","",ABS(E99))</f>
        <v>4.8277341091003123E-2</v>
      </c>
      <c r="J99" s="26" t="s">
        <v>48</v>
      </c>
      <c r="K99" s="28">
        <f ca="1">AVERAGE(E98:E181)</f>
        <v>7.3461134635116859E-2</v>
      </c>
      <c r="L99" s="32" t="s">
        <v>46</v>
      </c>
      <c r="M99" s="31">
        <f ca="1">VARP(E98:E181)*((1+M98)/(1-M98))</f>
        <v>0.34069669365475036</v>
      </c>
    </row>
    <row r="100" spans="1:13" ht="15" x14ac:dyDescent="0.3">
      <c r="A100" s="38">
        <f t="shared" ref="A100:A163" si="115">A99+1</f>
        <v>3</v>
      </c>
      <c r="B100" s="10" t="s">
        <v>14</v>
      </c>
      <c r="C100" s="163">
        <f ca="1">IF(DataGrowthRates!CU11=0,"",DataGrowthRates!CU11)</f>
        <v>-11.774937459467715</v>
      </c>
      <c r="D100" s="164">
        <f ca="1">IF(DataGrowthRates!CV11=0,"",DataGrowthRates!CV11)</f>
        <v>-11.924426644304804</v>
      </c>
      <c r="E100" s="110">
        <f t="shared" ca="1" si="113"/>
        <v>-0.14948918483708873</v>
      </c>
      <c r="F100" s="111">
        <f t="shared" ref="F100:F119" ca="1" si="116">E99</f>
        <v>-4.8277341091003123E-2</v>
      </c>
      <c r="G100" s="112">
        <f t="shared" ca="1" si="114"/>
        <v>0.14948918483708873</v>
      </c>
      <c r="J100" s="26" t="s">
        <v>47</v>
      </c>
      <c r="K100" s="28">
        <f ca="1">VARP(E98:E181)</f>
        <v>0.60335486149930972</v>
      </c>
      <c r="L100" s="32" t="s">
        <v>31</v>
      </c>
      <c r="M100" s="33">
        <f ca="1">ROUNDUP((K98*(1-(M98*M98)))/(1+(M98*M98)),0)</f>
        <v>69</v>
      </c>
    </row>
    <row r="101" spans="1:13" ht="13" x14ac:dyDescent="0.3">
      <c r="A101" s="38">
        <f t="shared" si="115"/>
        <v>4</v>
      </c>
      <c r="B101" s="10" t="s">
        <v>15</v>
      </c>
      <c r="C101" s="163">
        <f ca="1">IF(DataGrowthRates!CU12=0,"",DataGrowthRates!CU12)</f>
        <v>-9.9345461470487013</v>
      </c>
      <c r="D101" s="164">
        <f ca="1">IF(DataGrowthRates!CV12=0,"",DataGrowthRates!CV12)</f>
        <v>-10.287454710697222</v>
      </c>
      <c r="E101" s="110">
        <f t="shared" ca="1" si="113"/>
        <v>-0.35290856364852097</v>
      </c>
      <c r="F101" s="111">
        <f t="shared" ca="1" si="116"/>
        <v>-0.14948918483708873</v>
      </c>
      <c r="G101" s="112">
        <f t="shared" ca="1" si="114"/>
        <v>0.35290856364852097</v>
      </c>
      <c r="J101" s="26" t="s">
        <v>99</v>
      </c>
      <c r="K101" s="29">
        <f ca="1">K99/SQRT(K100/K98)</f>
        <v>0.84589453119755531</v>
      </c>
      <c r="L101" s="32" t="s">
        <v>30</v>
      </c>
      <c r="M101" s="34">
        <f ca="1">K99/SQRT(M99/K98)</f>
        <v>1.1256896315968237</v>
      </c>
    </row>
    <row r="102" spans="1:13" ht="13.5" thickBot="1" x14ac:dyDescent="0.35">
      <c r="A102" s="38">
        <f t="shared" si="115"/>
        <v>5</v>
      </c>
      <c r="B102" s="10" t="s">
        <v>16</v>
      </c>
      <c r="C102" s="163">
        <f ca="1">IF(DataGrowthRates!CU13=0,"",DataGrowthRates!CU13)</f>
        <v>-4.7289802389702915</v>
      </c>
      <c r="D102" s="164">
        <f ca="1">IF(DataGrowthRates!CV13=0,"",DataGrowthRates!CV13)</f>
        <v>-5.4636319628154819</v>
      </c>
      <c r="E102" s="110">
        <f t="shared" ca="1" si="113"/>
        <v>-0.7346517238451904</v>
      </c>
      <c r="F102" s="111">
        <f t="shared" ca="1" si="116"/>
        <v>-0.35290856364852097</v>
      </c>
      <c r="G102" s="112">
        <f t="shared" ca="1" si="114"/>
        <v>0.7346517238451904</v>
      </c>
      <c r="J102" s="13" t="s">
        <v>102</v>
      </c>
      <c r="K102" s="35">
        <f ca="1">TINV(0.05,K98-1)</f>
        <v>1.9904502102301287</v>
      </c>
      <c r="L102" s="12" t="s">
        <v>103</v>
      </c>
      <c r="M102" s="35">
        <f ca="1">TINV(0.05,M100)</f>
        <v>1.9949454151072357</v>
      </c>
    </row>
    <row r="103" spans="1:13" ht="13.5" thickBot="1" x14ac:dyDescent="0.35">
      <c r="A103" s="38">
        <f t="shared" si="115"/>
        <v>6</v>
      </c>
      <c r="B103" s="10" t="s">
        <v>17</v>
      </c>
      <c r="C103" s="163">
        <f ca="1">IF(DataGrowthRates!CU14=0,"",DataGrowthRates!CU14)</f>
        <v>-11.575711788271889</v>
      </c>
      <c r="D103" s="164">
        <f ca="1">IF(DataGrowthRates!CV14=0,"",DataGrowthRates!CV14)</f>
        <v>-11.435793612484719</v>
      </c>
      <c r="E103" s="110">
        <f t="shared" ca="1" si="113"/>
        <v>0.13991817578716947</v>
      </c>
      <c r="F103" s="111">
        <f t="shared" ca="1" si="116"/>
        <v>-0.7346517238451904</v>
      </c>
      <c r="G103" s="112">
        <f t="shared" ca="1" si="114"/>
        <v>0.13991817578716947</v>
      </c>
      <c r="J103" s="14" t="s">
        <v>45</v>
      </c>
      <c r="K103" s="36" t="str">
        <f ca="1">IF(ABS(K101)&gt;K102,"Yes","No")</f>
        <v>No</v>
      </c>
      <c r="L103" s="14" t="s">
        <v>45</v>
      </c>
      <c r="M103" s="36" t="str">
        <f ca="1">IF(ABS(M101)&gt;M102,"Yes","No")</f>
        <v>No</v>
      </c>
    </row>
    <row r="104" spans="1:13" ht="13.5" thickBot="1" x14ac:dyDescent="0.35">
      <c r="A104" s="38">
        <f t="shared" si="115"/>
        <v>7</v>
      </c>
      <c r="B104" s="10" t="s">
        <v>18</v>
      </c>
      <c r="C104" s="163">
        <f ca="1">IF(DataGrowthRates!CU15=0,"",DataGrowthRates!CU15)</f>
        <v>-7.8385481152226495</v>
      </c>
      <c r="D104" s="164">
        <f ca="1">IF(DataGrowthRates!CV15=0,"",DataGrowthRates!CV15)</f>
        <v>-7.7501565934281897</v>
      </c>
      <c r="E104" s="110">
        <f t="shared" ca="1" si="113"/>
        <v>8.8391521794459749E-2</v>
      </c>
      <c r="F104" s="111">
        <f t="shared" ca="1" si="116"/>
        <v>0.13991817578716947</v>
      </c>
      <c r="G104" s="112">
        <f t="shared" ca="1" si="114"/>
        <v>8.8391521794459749E-2</v>
      </c>
      <c r="J104" s="15"/>
      <c r="K104" s="16"/>
      <c r="L104" s="15"/>
      <c r="M104" s="17"/>
    </row>
    <row r="105" spans="1:13" ht="13.5" thickBot="1" x14ac:dyDescent="0.35">
      <c r="A105" s="38">
        <f t="shared" si="115"/>
        <v>8</v>
      </c>
      <c r="B105" s="10" t="s">
        <v>19</v>
      </c>
      <c r="C105" s="163">
        <f ca="1">IF(DataGrowthRates!CU16=0,"",DataGrowthRates!CU16)</f>
        <v>-11.674153918564576</v>
      </c>
      <c r="D105" s="164">
        <f ca="1">IF(DataGrowthRates!CV16=0,"",DataGrowthRates!CV16)</f>
        <v>-11.668459918323707</v>
      </c>
      <c r="E105" s="110">
        <f t="shared" ca="1" si="113"/>
        <v>5.6940002408687462E-3</v>
      </c>
      <c r="F105" s="111">
        <f t="shared" ca="1" si="116"/>
        <v>8.8391521794459749E-2</v>
      </c>
      <c r="G105" s="112">
        <f t="shared" ca="1" si="114"/>
        <v>5.6940002408687462E-3</v>
      </c>
      <c r="J105" s="185" t="s">
        <v>35</v>
      </c>
      <c r="K105" s="186"/>
      <c r="L105" s="18" t="s">
        <v>41</v>
      </c>
      <c r="M105" s="39">
        <f ca="1">K99</f>
        <v>7.3461134635116859E-2</v>
      </c>
    </row>
    <row r="106" spans="1:13" ht="13.5" thickBot="1" x14ac:dyDescent="0.35">
      <c r="A106" s="38">
        <f t="shared" si="115"/>
        <v>9</v>
      </c>
      <c r="B106" s="10" t="s">
        <v>22</v>
      </c>
      <c r="C106" s="163">
        <f ca="1">IF(DataGrowthRates!CU17=0,"",DataGrowthRates!CU17)</f>
        <v>-13.297261958568408</v>
      </c>
      <c r="D106" s="164">
        <f ca="1">IF(DataGrowthRates!CV17=0,"",DataGrowthRates!CV17)</f>
        <v>-13.367027065731127</v>
      </c>
      <c r="E106" s="110">
        <f t="shared" ca="1" si="113"/>
        <v>-6.9765107162719886E-2</v>
      </c>
      <c r="F106" s="111">
        <f t="shared" ca="1" si="116"/>
        <v>5.6940002408687462E-3</v>
      </c>
      <c r="G106" s="112">
        <f t="shared" ca="1" si="114"/>
        <v>6.9765107162719886E-2</v>
      </c>
      <c r="J106" s="19" t="s">
        <v>34</v>
      </c>
      <c r="K106" s="20" t="str">
        <f ca="1">IF(M98&lt;0,"Standard","Adjusted")</f>
        <v>Standard</v>
      </c>
      <c r="L106" s="21" t="s">
        <v>42</v>
      </c>
      <c r="M106" s="39">
        <f ca="1">AVERAGE(G98:G181)</f>
        <v>0.41578650581188492</v>
      </c>
    </row>
    <row r="107" spans="1:13" ht="13.5" thickBot="1" x14ac:dyDescent="0.35">
      <c r="A107" s="38">
        <f t="shared" si="115"/>
        <v>10</v>
      </c>
      <c r="B107" s="10" t="s">
        <v>23</v>
      </c>
      <c r="C107" s="163">
        <f ca="1">IF(DataGrowthRates!CU18=0,"",DataGrowthRates!CU18)</f>
        <v>-5.3917245872859425</v>
      </c>
      <c r="D107" s="164">
        <f ca="1">IF(DataGrowthRates!CV18=0,"",DataGrowthRates!CV18)</f>
        <v>-5.342303583835684</v>
      </c>
      <c r="E107" s="110">
        <f t="shared" ca="1" si="113"/>
        <v>4.9421003450258461E-2</v>
      </c>
      <c r="F107" s="111">
        <f t="shared" ca="1" si="116"/>
        <v>-6.9765107162719886E-2</v>
      </c>
      <c r="G107" s="112">
        <f t="shared" ca="1" si="114"/>
        <v>4.9421003450258461E-2</v>
      </c>
      <c r="J107" s="22" t="s">
        <v>33</v>
      </c>
      <c r="K107" s="23" t="str">
        <f ca="1">IF(M98&lt;0,K103,M103)</f>
        <v>No</v>
      </c>
      <c r="L107" s="24" t="s">
        <v>27</v>
      </c>
      <c r="M107" s="25" t="str">
        <f ca="1">K107</f>
        <v>No</v>
      </c>
    </row>
    <row r="108" spans="1:13" ht="13" x14ac:dyDescent="0.3">
      <c r="A108" s="38">
        <f t="shared" si="115"/>
        <v>11</v>
      </c>
      <c r="B108" s="10" t="s">
        <v>24</v>
      </c>
      <c r="C108" s="163">
        <f ca="1">IF(DataGrowthRates!CU19=0,"",DataGrowthRates!CU19)</f>
        <v>-3.6213570270735449</v>
      </c>
      <c r="D108" s="164">
        <f ca="1">IF(DataGrowthRates!CV19=0,"",DataGrowthRates!CV19)</f>
        <v>-3.1261016733857163</v>
      </c>
      <c r="E108" s="110">
        <f t="shared" ca="1" si="113"/>
        <v>0.49525535368782858</v>
      </c>
      <c r="F108" s="111">
        <f t="shared" ca="1" si="116"/>
        <v>4.9421003450258461E-2</v>
      </c>
      <c r="G108" s="112">
        <f t="shared" ca="1" si="114"/>
        <v>0.49525535368782858</v>
      </c>
    </row>
    <row r="109" spans="1:13" ht="13" x14ac:dyDescent="0.3">
      <c r="A109" s="38">
        <f t="shared" si="115"/>
        <v>12</v>
      </c>
      <c r="B109" s="10" t="s">
        <v>25</v>
      </c>
      <c r="C109" s="163">
        <f ca="1">IF(DataGrowthRates!CU20=0,"",DataGrowthRates!CU20)</f>
        <v>0.98311381638388495</v>
      </c>
      <c r="D109" s="164">
        <f ca="1">IF(DataGrowthRates!CV20=0,"",DataGrowthRates!CV20)</f>
        <v>0.44673996812825745</v>
      </c>
      <c r="E109" s="110">
        <f t="shared" ca="1" si="113"/>
        <v>-0.53637384825562751</v>
      </c>
      <c r="F109" s="111">
        <f t="shared" ca="1" si="116"/>
        <v>0.49525535368782858</v>
      </c>
      <c r="G109" s="112">
        <f t="shared" ca="1" si="114"/>
        <v>0.53637384825562751</v>
      </c>
      <c r="J109" s="6"/>
    </row>
    <row r="110" spans="1:13" ht="13" x14ac:dyDescent="0.3">
      <c r="A110" s="38">
        <f t="shared" si="115"/>
        <v>13</v>
      </c>
      <c r="B110" s="10" t="s">
        <v>1</v>
      </c>
      <c r="C110" s="163">
        <f ca="1">IF(DataGrowthRates!CU21=0,"",DataGrowthRates!CU21)</f>
        <v>-4.6764525652946656</v>
      </c>
      <c r="D110" s="164">
        <f ca="1">IF(DataGrowthRates!CV21=0,"",DataGrowthRates!CV21)</f>
        <v>-4.597073564045318</v>
      </c>
      <c r="E110" s="110">
        <f t="shared" ca="1" si="113"/>
        <v>7.9379001249347603E-2</v>
      </c>
      <c r="F110" s="111">
        <f t="shared" ca="1" si="116"/>
        <v>-0.53637384825562751</v>
      </c>
      <c r="G110" s="112">
        <f t="shared" ca="1" si="114"/>
        <v>7.9379001249347603E-2</v>
      </c>
    </row>
    <row r="111" spans="1:13" ht="13" x14ac:dyDescent="0.3">
      <c r="A111" s="38">
        <f t="shared" si="115"/>
        <v>14</v>
      </c>
      <c r="B111" s="10" t="s">
        <v>2</v>
      </c>
      <c r="C111" s="163">
        <f ca="1">IF(DataGrowthRates!CU22=0,"",DataGrowthRates!CU22)</f>
        <v>-3.9187235464560506</v>
      </c>
      <c r="D111" s="164">
        <f ca="1">IF(DataGrowthRates!CV22=0,"",DataGrowthRates!CV22)</f>
        <v>-3.8708105369554606</v>
      </c>
      <c r="E111" s="110">
        <f t="shared" ca="1" si="113"/>
        <v>4.7913009500589965E-2</v>
      </c>
      <c r="F111" s="111">
        <f t="shared" ca="1" si="116"/>
        <v>7.9379001249347603E-2</v>
      </c>
      <c r="G111" s="112">
        <f t="shared" ca="1" si="114"/>
        <v>4.7913009500589965E-2</v>
      </c>
    </row>
    <row r="112" spans="1:13" ht="13" x14ac:dyDescent="0.3">
      <c r="A112" s="38">
        <f t="shared" si="115"/>
        <v>15</v>
      </c>
      <c r="B112" s="10" t="s">
        <v>3</v>
      </c>
      <c r="C112" s="163">
        <f ca="1">IF(DataGrowthRates!CU23=0,"",DataGrowthRates!CU23)</f>
        <v>-6.0837757743343488</v>
      </c>
      <c r="D112" s="164">
        <f ca="1">IF(DataGrowthRates!CV23=0,"",DataGrowthRates!CV23)</f>
        <v>-5.7577024765404614</v>
      </c>
      <c r="E112" s="110">
        <f t="shared" ca="1" si="113"/>
        <v>0.32607329779388738</v>
      </c>
      <c r="F112" s="111">
        <f t="shared" ca="1" si="116"/>
        <v>4.7913009500589965E-2</v>
      </c>
      <c r="G112" s="112">
        <f t="shared" ca="1" si="114"/>
        <v>0.32607329779388738</v>
      </c>
    </row>
    <row r="113" spans="1:9" ht="13" x14ac:dyDescent="0.3">
      <c r="A113" s="38">
        <f t="shared" si="115"/>
        <v>16</v>
      </c>
      <c r="B113" s="10" t="s">
        <v>4</v>
      </c>
      <c r="C113" s="163">
        <f ca="1">IF(DataGrowthRates!CU24=0,"",DataGrowthRates!CU24)</f>
        <v>-5.4265057775391945</v>
      </c>
      <c r="D113" s="164">
        <f ca="1">IF(DataGrowthRates!CV24=0,"",DataGrowthRates!CV24)</f>
        <v>-5.5327518635389623</v>
      </c>
      <c r="E113" s="110">
        <f t="shared" ca="1" si="113"/>
        <v>-0.10624608599976781</v>
      </c>
      <c r="F113" s="111">
        <f t="shared" ca="1" si="116"/>
        <v>0.32607329779388738</v>
      </c>
      <c r="G113" s="112">
        <f t="shared" ca="1" si="114"/>
        <v>0.10624608599976781</v>
      </c>
    </row>
    <row r="114" spans="1:9" ht="13" x14ac:dyDescent="0.3">
      <c r="A114" s="38">
        <f t="shared" si="115"/>
        <v>17</v>
      </c>
      <c r="B114" s="10" t="s">
        <v>5</v>
      </c>
      <c r="C114" s="163">
        <f ca="1">IF(DataGrowthRates!CU25=0,"",DataGrowthRates!CU25)</f>
        <v>-3.9386397568554399</v>
      </c>
      <c r="D114" s="164">
        <f ca="1">IF(DataGrowthRates!CV25=0,"",DataGrowthRates!CV25)</f>
        <v>-4.2815426557378116</v>
      </c>
      <c r="E114" s="110">
        <f t="shared" ca="1" si="113"/>
        <v>-0.34290289888237169</v>
      </c>
      <c r="F114" s="111">
        <f t="shared" ca="1" si="116"/>
        <v>-0.10624608599976781</v>
      </c>
      <c r="G114" s="112">
        <f t="shared" ca="1" si="114"/>
        <v>0.34290289888237169</v>
      </c>
    </row>
    <row r="115" spans="1:9" ht="13" x14ac:dyDescent="0.3">
      <c r="A115" s="38">
        <f t="shared" si="115"/>
        <v>18</v>
      </c>
      <c r="B115" s="10" t="s">
        <v>6</v>
      </c>
      <c r="C115" s="163">
        <f ca="1">IF(DataGrowthRates!CU26=0,"",DataGrowthRates!CU26)</f>
        <v>-2.3001252745153149</v>
      </c>
      <c r="D115" s="164">
        <f ca="1">IF(DataGrowthRates!CV26=0,"",DataGrowthRates!CV26)</f>
        <v>-2.2216812468366687</v>
      </c>
      <c r="E115" s="110">
        <f t="shared" ca="1" si="113"/>
        <v>7.8444027678646222E-2</v>
      </c>
      <c r="F115" s="111">
        <f t="shared" ca="1" si="116"/>
        <v>-0.34290289888237169</v>
      </c>
      <c r="G115" s="112">
        <f t="shared" ca="1" si="114"/>
        <v>7.8444027678646222E-2</v>
      </c>
      <c r="H115" s="6"/>
    </row>
    <row r="116" spans="1:9" ht="13" x14ac:dyDescent="0.3">
      <c r="A116" s="38">
        <f t="shared" si="115"/>
        <v>19</v>
      </c>
      <c r="B116" s="10" t="s">
        <v>7</v>
      </c>
      <c r="C116" s="163">
        <f ca="1">IF(DataGrowthRates!CU27=0,"",DataGrowthRates!CU27)</f>
        <v>-7.6653355700482679</v>
      </c>
      <c r="D116" s="164">
        <f ca="1">IF(DataGrowthRates!CV27=0,"",DataGrowthRates!CV27)</f>
        <v>-7.2789686232561035</v>
      </c>
      <c r="E116" s="110">
        <f t="shared" ca="1" si="113"/>
        <v>0.38636694679216443</v>
      </c>
      <c r="F116" s="111">
        <f t="shared" ca="1" si="116"/>
        <v>7.8444027678646222E-2</v>
      </c>
      <c r="G116" s="112">
        <f t="shared" ca="1" si="114"/>
        <v>0.38636694679216443</v>
      </c>
      <c r="I116" t="s">
        <v>39</v>
      </c>
    </row>
    <row r="117" spans="1:9" ht="13" x14ac:dyDescent="0.3">
      <c r="A117" s="38">
        <f t="shared" si="115"/>
        <v>20</v>
      </c>
      <c r="B117" s="10" t="s">
        <v>8</v>
      </c>
      <c r="C117" s="163">
        <f ca="1">IF(DataGrowthRates!CU28=0,"",DataGrowthRates!CU28)</f>
        <v>-9.644146391210775</v>
      </c>
      <c r="D117" s="164">
        <f ca="1">IF(DataGrowthRates!CV28=0,"",DataGrowthRates!CV28)</f>
        <v>-9.4395875758365513</v>
      </c>
      <c r="E117" s="110">
        <f t="shared" ca="1" si="113"/>
        <v>0.20455881537422371</v>
      </c>
      <c r="F117" s="111">
        <f t="shared" ca="1" si="116"/>
        <v>0.38636694679216443</v>
      </c>
      <c r="G117" s="112">
        <f t="shared" ca="1" si="114"/>
        <v>0.20455881537422371</v>
      </c>
    </row>
    <row r="118" spans="1:9" ht="13" x14ac:dyDescent="0.3">
      <c r="A118" s="38">
        <f t="shared" si="115"/>
        <v>21</v>
      </c>
      <c r="B118" s="10" t="s">
        <v>9</v>
      </c>
      <c r="C118" s="163">
        <f ca="1">IF(DataGrowthRates!CU29=0,"",DataGrowthRates!CU29)</f>
        <v>-6.5012140476424429</v>
      </c>
      <c r="D118" s="164">
        <f ca="1">IF(DataGrowthRates!CV29=0,"",DataGrowthRates!CV29)</f>
        <v>-6.3217258143643349</v>
      </c>
      <c r="E118" s="110">
        <f t="shared" ca="1" si="113"/>
        <v>0.17948823327810803</v>
      </c>
      <c r="F118" s="111">
        <f t="shared" ca="1" si="116"/>
        <v>0.20455881537422371</v>
      </c>
      <c r="G118" s="112">
        <f t="shared" ca="1" si="114"/>
        <v>0.17948823327810803</v>
      </c>
    </row>
    <row r="119" spans="1:9" ht="13" x14ac:dyDescent="0.3">
      <c r="A119" s="38">
        <f t="shared" si="115"/>
        <v>22</v>
      </c>
      <c r="B119" s="10" t="s">
        <v>10</v>
      </c>
      <c r="C119" s="163">
        <f ca="1">IF(DataGrowthRates!CU30=0,"",DataGrowthRates!CU30)</f>
        <v>-9.1705579772525887</v>
      </c>
      <c r="D119" s="164">
        <f ca="1">IF(DataGrowthRates!CV30=0,"",DataGrowthRates!CV30)</f>
        <v>-9.2453237100125154</v>
      </c>
      <c r="E119" s="110">
        <f t="shared" ca="1" si="113"/>
        <v>-7.4765732759926706E-2</v>
      </c>
      <c r="F119" s="111">
        <f t="shared" ca="1" si="116"/>
        <v>0.17948823327810803</v>
      </c>
      <c r="G119" s="112">
        <f t="shared" ca="1" si="114"/>
        <v>7.4765732759926706E-2</v>
      </c>
    </row>
    <row r="120" spans="1:9" ht="13" x14ac:dyDescent="0.3">
      <c r="A120" s="38">
        <f t="shared" si="115"/>
        <v>23</v>
      </c>
      <c r="B120" s="10" t="s">
        <v>11</v>
      </c>
      <c r="C120" s="163">
        <f ca="1">IF(DataGrowthRates!CU31=0,"",DataGrowthRates!CU31)</f>
        <v>-1.8079319176031527</v>
      </c>
      <c r="D120" s="164">
        <f ca="1">IF(DataGrowthRates!CV31=0,"",DataGrowthRates!CV31)</f>
        <v>-1.1657783052876387</v>
      </c>
      <c r="E120" s="110">
        <f t="shared" ca="1" si="113"/>
        <v>0.64215361231551404</v>
      </c>
      <c r="F120" s="111">
        <f ca="1">E119</f>
        <v>-7.4765732759926706E-2</v>
      </c>
      <c r="G120" s="112">
        <f t="shared" ca="1" si="114"/>
        <v>0.64215361231551404</v>
      </c>
    </row>
    <row r="121" spans="1:9" ht="13" x14ac:dyDescent="0.3">
      <c r="A121" s="38">
        <f t="shared" si="115"/>
        <v>24</v>
      </c>
      <c r="B121" s="10" t="s">
        <v>26</v>
      </c>
      <c r="C121" s="163">
        <f ca="1">IF(DataGrowthRates!CU32=0,"",DataGrowthRates!CU32)</f>
        <v>-5.6859512413114439</v>
      </c>
      <c r="D121" s="164">
        <f ca="1">IF(DataGrowthRates!CV32=0,"",DataGrowthRates!CV32)</f>
        <v>-5.6678777716252213</v>
      </c>
      <c r="E121" s="110">
        <f t="shared" ca="1" si="113"/>
        <v>1.8073469686222587E-2</v>
      </c>
      <c r="F121" s="111">
        <f ca="1">E120</f>
        <v>0.64215361231551404</v>
      </c>
      <c r="G121" s="112">
        <f t="shared" ca="1" si="114"/>
        <v>1.8073469686222587E-2</v>
      </c>
    </row>
    <row r="122" spans="1:9" ht="13" x14ac:dyDescent="0.3">
      <c r="A122" s="38">
        <f t="shared" si="115"/>
        <v>25</v>
      </c>
      <c r="B122" s="10" t="s">
        <v>104</v>
      </c>
      <c r="C122" s="163">
        <f ca="1">IF(DataGrowthRates!CU33=0,"",DataGrowthRates!CU33)</f>
        <v>-10.9405909917456</v>
      </c>
      <c r="D122" s="164">
        <f ca="1">IF(DataGrowthRates!CV33=0,"",DataGrowthRates!CV33)</f>
        <v>-10.927451299190308</v>
      </c>
      <c r="E122" s="110">
        <f t="shared" ca="1" si="113"/>
        <v>1.3139692555292015E-2</v>
      </c>
      <c r="F122" s="111">
        <f ca="1">E121</f>
        <v>1.8073469686222587E-2</v>
      </c>
      <c r="G122" s="112">
        <f t="shared" ca="1" si="114"/>
        <v>1.3139692555292015E-2</v>
      </c>
    </row>
    <row r="123" spans="1:9" ht="13" x14ac:dyDescent="0.3">
      <c r="A123" s="38">
        <f t="shared" si="115"/>
        <v>26</v>
      </c>
      <c r="B123" s="10" t="s">
        <v>105</v>
      </c>
      <c r="C123" s="163">
        <f ca="1">IF(DataGrowthRates!CU34=0,"",DataGrowthRates!CU34)</f>
        <v>-12.624446323919706</v>
      </c>
      <c r="D123" s="164">
        <f ca="1">IF(DataGrowthRates!CV34=0,"",DataGrowthRates!CV34)</f>
        <v>-12.510033895656465</v>
      </c>
      <c r="E123" s="110">
        <f t="shared" ca="1" si="113"/>
        <v>0.11441242826324149</v>
      </c>
      <c r="F123" s="111">
        <f t="shared" ref="F123" ca="1" si="117">E122</f>
        <v>1.3139692555292015E-2</v>
      </c>
      <c r="G123" s="112">
        <f t="shared" ca="1" si="114"/>
        <v>0.11441242826324149</v>
      </c>
    </row>
    <row r="124" spans="1:9" ht="13" x14ac:dyDescent="0.3">
      <c r="A124" s="38">
        <f t="shared" si="115"/>
        <v>27</v>
      </c>
      <c r="B124" s="10" t="s">
        <v>106</v>
      </c>
      <c r="C124" s="163">
        <f ca="1">IF(DataGrowthRates!CU35=0,"",DataGrowthRates!CU35)</f>
        <v>-18.838826791645616</v>
      </c>
      <c r="D124" s="164">
        <f ca="1">IF(DataGrowthRates!CV35=0,"",DataGrowthRates!CV35)</f>
        <v>-18.838826791645616</v>
      </c>
      <c r="E124" s="110">
        <f t="shared" ca="1" si="113"/>
        <v>0</v>
      </c>
      <c r="F124" s="111">
        <f t="shared" ref="F124" ca="1" si="118">E123</f>
        <v>0.11441242826324149</v>
      </c>
      <c r="G124" s="112">
        <f t="shared" ca="1" si="114"/>
        <v>0</v>
      </c>
    </row>
    <row r="125" spans="1:9" ht="13" x14ac:dyDescent="0.3">
      <c r="A125" s="38">
        <f t="shared" si="115"/>
        <v>28</v>
      </c>
      <c r="B125" s="10" t="s">
        <v>107</v>
      </c>
      <c r="C125" s="163">
        <f ca="1">IF(DataGrowthRates!CU36=0,"",DataGrowthRates!CU36)</f>
        <v>-13.201303451244851</v>
      </c>
      <c r="D125" s="164">
        <f ca="1">IF(DataGrowthRates!CV36=0,"",DataGrowthRates!CV36)</f>
        <v>-12.836302470908457</v>
      </c>
      <c r="E125" s="110">
        <f t="shared" ref="E125:E126" ca="1" si="119">IF(D125="","",(D125-C125))</f>
        <v>0.36500098033639361</v>
      </c>
      <c r="F125" s="111">
        <f t="shared" ref="F125:F126" ca="1" si="120">E124</f>
        <v>0</v>
      </c>
      <c r="G125" s="112">
        <f t="shared" ca="1" si="114"/>
        <v>0.36500098033639361</v>
      </c>
    </row>
    <row r="126" spans="1:9" ht="13" x14ac:dyDescent="0.3">
      <c r="A126" s="38">
        <f t="shared" si="115"/>
        <v>29</v>
      </c>
      <c r="B126" s="10" t="s">
        <v>123</v>
      </c>
      <c r="C126" s="163">
        <f ca="1">IF(DataGrowthRates!CU37=0,"",DataGrowthRates!CU37)</f>
        <v>-11.403642378759459</v>
      </c>
      <c r="D126" s="164">
        <f ca="1">IF(DataGrowthRates!CV37=0,"",DataGrowthRates!CV37)</f>
        <v>-11.386134357914196</v>
      </c>
      <c r="E126" s="110">
        <f t="shared" ca="1" si="119"/>
        <v>1.7508020845262706E-2</v>
      </c>
      <c r="F126" s="111">
        <f t="shared" ca="1" si="120"/>
        <v>0.36500098033639361</v>
      </c>
      <c r="G126" s="112">
        <f t="shared" ca="1" si="114"/>
        <v>1.7508020845262706E-2</v>
      </c>
    </row>
    <row r="127" spans="1:9" ht="13" x14ac:dyDescent="0.3">
      <c r="A127" s="38">
        <f t="shared" si="115"/>
        <v>30</v>
      </c>
      <c r="B127" s="10" t="s">
        <v>124</v>
      </c>
      <c r="C127" s="163">
        <f ca="1">IF(DataGrowthRates!CU38=0,"",DataGrowthRates!CU38)</f>
        <v>-10.081716707134067</v>
      </c>
      <c r="D127" s="164">
        <f ca="1">IF(DataGrowthRates!CV38=0,"",DataGrowthRates!CV38)</f>
        <v>-10.029910032014973</v>
      </c>
      <c r="E127" s="110">
        <f t="shared" ref="E127:E128" ca="1" si="121">IF(D127="","",(D127-C127))</f>
        <v>5.1806675119093981E-2</v>
      </c>
      <c r="F127" s="111">
        <f t="shared" ref="F127:F128" ca="1" si="122">E126</f>
        <v>1.7508020845262706E-2</v>
      </c>
      <c r="G127" s="112">
        <f t="shared" ref="G127:G128" ca="1" si="123">IF(E127="","",ABS(E127))</f>
        <v>5.1806675119093981E-2</v>
      </c>
    </row>
    <row r="128" spans="1:9" ht="13" x14ac:dyDescent="0.3">
      <c r="A128" s="38">
        <f t="shared" si="115"/>
        <v>31</v>
      </c>
      <c r="B128" s="10" t="s">
        <v>125</v>
      </c>
      <c r="C128" s="163">
        <f ca="1">IF(DataGrowthRates!CU39=0,"",DataGrowthRates!CU39)</f>
        <v>-7.3087082414666629</v>
      </c>
      <c r="D128" s="164">
        <f ca="1">IF(DataGrowthRates!CV39=0,"",DataGrowthRates!CV39)</f>
        <v>-6.2858881013762753</v>
      </c>
      <c r="E128" s="110">
        <f t="shared" ca="1" si="121"/>
        <v>1.0228201400903876</v>
      </c>
      <c r="F128" s="111">
        <f t="shared" ca="1" si="122"/>
        <v>5.1806675119093981E-2</v>
      </c>
      <c r="G128" s="112">
        <f t="shared" ca="1" si="123"/>
        <v>1.0228201400903876</v>
      </c>
    </row>
    <row r="129" spans="1:7" ht="13" x14ac:dyDescent="0.3">
      <c r="A129" s="38">
        <f t="shared" si="115"/>
        <v>32</v>
      </c>
      <c r="B129" s="10" t="s">
        <v>126</v>
      </c>
      <c r="C129" s="163">
        <f ca="1">IF(DataGrowthRates!CU40=0,"",DataGrowthRates!CU40)</f>
        <v>-14.131657988847129</v>
      </c>
      <c r="D129" s="164">
        <f ca="1">IF(DataGrowthRates!CV40=0,"",DataGrowthRates!CV40)</f>
        <v>-14.741946182892361</v>
      </c>
      <c r="E129" s="110">
        <f t="shared" ref="E129" ca="1" si="124">IF(D129="","",(D129-C129))</f>
        <v>-0.61028819404523205</v>
      </c>
      <c r="F129" s="111">
        <f t="shared" ref="F129" ca="1" si="125">E128</f>
        <v>1.0228201400903876</v>
      </c>
      <c r="G129" s="112">
        <f t="shared" ref="G129" ca="1" si="126">IF(E129="","",ABS(E129))</f>
        <v>0.61028819404523205</v>
      </c>
    </row>
    <row r="130" spans="1:7" ht="13" x14ac:dyDescent="0.3">
      <c r="A130" s="38">
        <f t="shared" si="115"/>
        <v>33</v>
      </c>
      <c r="B130" s="10" t="s">
        <v>128</v>
      </c>
      <c r="C130" s="163">
        <f ca="1">IF(DataGrowthRates!CU41=0,"",DataGrowthRates!CU41)</f>
        <v>-10.401487065441803</v>
      </c>
      <c r="D130" s="164">
        <f ca="1">IF(DataGrowthRates!CV41=0,"",DataGrowthRates!CV41)</f>
        <v>-10.38798347587022</v>
      </c>
      <c r="E130" s="110">
        <f t="shared" ref="E130" ca="1" si="127">IF(D130="","",(D130-C130))</f>
        <v>1.3503589571582708E-2</v>
      </c>
      <c r="F130" s="111">
        <f t="shared" ref="F130" ca="1" si="128">E129</f>
        <v>-0.61028819404523205</v>
      </c>
      <c r="G130" s="112">
        <f t="shared" ref="G130" ca="1" si="129">IF(E130="","",ABS(E130))</f>
        <v>1.3503589571582708E-2</v>
      </c>
    </row>
    <row r="131" spans="1:7" ht="13" x14ac:dyDescent="0.3">
      <c r="A131" s="38">
        <f t="shared" si="115"/>
        <v>34</v>
      </c>
      <c r="B131" s="10" t="s">
        <v>129</v>
      </c>
      <c r="C131" s="163">
        <f ca="1">IF(DataGrowthRates!CU42=0,"",DataGrowthRates!CU42)</f>
        <v>-9.4331252849215659</v>
      </c>
      <c r="D131" s="164">
        <f ca="1">IF(DataGrowthRates!CV42=0,"",DataGrowthRates!CV42)</f>
        <v>-9.3014142131839481</v>
      </c>
      <c r="E131" s="110">
        <f t="shared" ref="E131" ca="1" si="130">IF(D131="","",(D131-C131))</f>
        <v>0.13171107173761776</v>
      </c>
      <c r="F131" s="111">
        <f t="shared" ref="F131" ca="1" si="131">E130</f>
        <v>1.3503589571582708E-2</v>
      </c>
      <c r="G131" s="112">
        <f t="shared" ref="G131" ca="1" si="132">IF(E131="","",ABS(E131))</f>
        <v>0.13171107173761776</v>
      </c>
    </row>
    <row r="132" spans="1:7" ht="13" x14ac:dyDescent="0.3">
      <c r="A132" s="38">
        <f t="shared" si="115"/>
        <v>35</v>
      </c>
      <c r="B132" s="10" t="s">
        <v>130</v>
      </c>
      <c r="C132" s="163">
        <f ca="1">IF(DataGrowthRates!CU43=0,"",DataGrowthRates!CU43)</f>
        <v>-5.8872511630603324</v>
      </c>
      <c r="D132" s="164">
        <f ca="1">IF(DataGrowthRates!CV43=0,"",DataGrowthRates!CV43)</f>
        <v>-5.8042732881143992</v>
      </c>
      <c r="E132" s="110">
        <f t="shared" ref="E132" ca="1" si="133">IF(D132="","",(D132-C132))</f>
        <v>8.2977874945933117E-2</v>
      </c>
      <c r="F132" s="111">
        <f t="shared" ref="F132" ca="1" si="134">E131</f>
        <v>0.13171107173761776</v>
      </c>
      <c r="G132" s="112">
        <f t="shared" ref="G132" ca="1" si="135">IF(E132="","",ABS(E132))</f>
        <v>8.2977874945933117E-2</v>
      </c>
    </row>
    <row r="133" spans="1:7" ht="13" x14ac:dyDescent="0.3">
      <c r="A133" s="38">
        <f t="shared" si="115"/>
        <v>36</v>
      </c>
      <c r="B133" s="10" t="s">
        <v>131</v>
      </c>
      <c r="C133" s="163">
        <f ca="1">IF(DataGrowthRates!CU44=0,"",DataGrowthRates!CU44)</f>
        <v>-0.12232967853760467</v>
      </c>
      <c r="D133" s="164">
        <f ca="1">IF(DataGrowthRates!CV44=0,"",DataGrowthRates!CV44)</f>
        <v>-0.34503945103849254</v>
      </c>
      <c r="E133" s="110">
        <f t="shared" ref="E133" ca="1" si="136">IF(D133="","",(D133-C133))</f>
        <v>-0.22270977250088786</v>
      </c>
      <c r="F133" s="111">
        <f t="shared" ref="F133" ca="1" si="137">E132</f>
        <v>8.2977874945933117E-2</v>
      </c>
      <c r="G133" s="112">
        <f t="shared" ref="G133" ca="1" si="138">IF(E133="","",ABS(E133))</f>
        <v>0.22270977250088786</v>
      </c>
    </row>
    <row r="134" spans="1:7" ht="13" x14ac:dyDescent="0.3">
      <c r="A134" s="38">
        <f t="shared" si="115"/>
        <v>37</v>
      </c>
      <c r="B134" s="10" t="s">
        <v>132</v>
      </c>
      <c r="C134" s="163">
        <f ca="1">IF(DataGrowthRates!CU45=0,"",DataGrowthRates!CU45)</f>
        <v>-0.20816249928737932</v>
      </c>
      <c r="D134" s="164">
        <f ca="1">IF(DataGrowthRates!CV45=0,"",DataGrowthRates!CV45)</f>
        <v>0.25734079658034509</v>
      </c>
      <c r="E134" s="110">
        <f t="shared" ref="E134:E135" ca="1" si="139">IF(D134="","",(D134-C134))</f>
        <v>0.46550329586772443</v>
      </c>
      <c r="F134" s="111">
        <f t="shared" ref="F134:F135" ca="1" si="140">E133</f>
        <v>-0.22270977250088786</v>
      </c>
      <c r="G134" s="112">
        <f t="shared" ref="G134:G135" ca="1" si="141">IF(E134="","",ABS(E134))</f>
        <v>0.46550329586772443</v>
      </c>
    </row>
    <row r="135" spans="1:7" ht="13" x14ac:dyDescent="0.3">
      <c r="A135" s="38">
        <f t="shared" si="115"/>
        <v>38</v>
      </c>
      <c r="B135" s="10" t="s">
        <v>133</v>
      </c>
      <c r="C135" s="163">
        <f ca="1">IF(DataGrowthRates!CU46=0,"",DataGrowthRates!CU46)</f>
        <v>-0.97813033662257021</v>
      </c>
      <c r="D135" s="164">
        <f ca="1">IF(DataGrowthRates!CV46=0,"",DataGrowthRates!CV46)</f>
        <v>-0.80532667180755058</v>
      </c>
      <c r="E135" s="110">
        <f t="shared" ca="1" si="139"/>
        <v>0.17280366481501963</v>
      </c>
      <c r="F135" s="111">
        <f t="shared" ca="1" si="140"/>
        <v>0.46550329586772443</v>
      </c>
      <c r="G135" s="112">
        <f t="shared" ca="1" si="141"/>
        <v>0.17280366481501963</v>
      </c>
    </row>
    <row r="136" spans="1:7" ht="13" x14ac:dyDescent="0.3">
      <c r="A136" s="38">
        <f t="shared" si="115"/>
        <v>39</v>
      </c>
      <c r="B136" s="10" t="s">
        <v>134</v>
      </c>
      <c r="C136" s="163">
        <f ca="1">IF(DataGrowthRates!CU47=0,"",DataGrowthRates!CU47)</f>
        <v>-4.6479003542327462</v>
      </c>
      <c r="D136" s="164">
        <f ca="1">IF(DataGrowthRates!CV47=0,"",DataGrowthRates!CV47)</f>
        <v>-4.5085980698486923</v>
      </c>
      <c r="E136" s="110">
        <f t="shared" ref="E136" ca="1" si="142">IF(D136="","",(D136-C136))</f>
        <v>0.1393022843840539</v>
      </c>
      <c r="F136" s="111">
        <f t="shared" ref="F136" ca="1" si="143">E135</f>
        <v>0.17280366481501963</v>
      </c>
      <c r="G136" s="112">
        <f t="shared" ref="G136" ca="1" si="144">IF(E136="","",ABS(E136))</f>
        <v>0.1393022843840539</v>
      </c>
    </row>
    <row r="137" spans="1:7" ht="13" x14ac:dyDescent="0.3">
      <c r="A137" s="38">
        <f t="shared" si="115"/>
        <v>40</v>
      </c>
      <c r="B137" s="10" t="s">
        <v>135</v>
      </c>
      <c r="C137" s="163">
        <f ca="1">IF(DataGrowthRates!CU48=0,"",DataGrowthRates!CU48)</f>
        <v>-2.2049456000338195</v>
      </c>
      <c r="D137" s="164">
        <f ca="1">IF(DataGrowthRates!CV48=0,"",DataGrowthRates!CV48)</f>
        <v>-1.7649084356313245</v>
      </c>
      <c r="E137" s="110">
        <f t="shared" ref="E137" ca="1" si="145">IF(D137="","",(D137-C137))</f>
        <v>0.44003716440249496</v>
      </c>
      <c r="F137" s="111">
        <f t="shared" ref="F137" ca="1" si="146">E136</f>
        <v>0.1393022843840539</v>
      </c>
      <c r="G137" s="112">
        <f t="shared" ref="G137" ca="1" si="147">IF(E137="","",ABS(E137))</f>
        <v>0.44003716440249496</v>
      </c>
    </row>
    <row r="138" spans="1:7" ht="13" x14ac:dyDescent="0.3">
      <c r="A138" s="38">
        <f t="shared" si="115"/>
        <v>41</v>
      </c>
      <c r="B138" s="10" t="s">
        <v>136</v>
      </c>
      <c r="C138" s="163">
        <f ca="1">IF(DataGrowthRates!CU49=0,"",DataGrowthRates!CU49)</f>
        <v>1.4537940806265917</v>
      </c>
      <c r="D138" s="164">
        <f ca="1">IF(DataGrowthRates!CV49=0,"",DataGrowthRates!CV49)</f>
        <v>1.8588054356284212</v>
      </c>
      <c r="E138" s="110">
        <f t="shared" ref="E138" ca="1" si="148">IF(D138="","",(D138-C138))</f>
        <v>0.4050113550018295</v>
      </c>
      <c r="F138" s="111">
        <f t="shared" ref="F138" ca="1" si="149">E137</f>
        <v>0.44003716440249496</v>
      </c>
      <c r="G138" s="112">
        <f t="shared" ref="G138" ca="1" si="150">IF(E138="","",ABS(E138))</f>
        <v>0.4050113550018295</v>
      </c>
    </row>
    <row r="139" spans="1:7" ht="13" x14ac:dyDescent="0.3">
      <c r="A139" s="38">
        <f t="shared" si="115"/>
        <v>42</v>
      </c>
      <c r="B139" s="10" t="s">
        <v>138</v>
      </c>
      <c r="C139" s="163">
        <f ca="1">IF(DataGrowthRates!CU50=0,"",DataGrowthRates!CU50)</f>
        <v>10.807763359527806</v>
      </c>
      <c r="D139" s="164">
        <f ca="1">IF(DataGrowthRates!CV50=0,"",DataGrowthRates!CV50)</f>
        <v>10.550029019429443</v>
      </c>
      <c r="E139" s="110">
        <f t="shared" ref="E139:E141" ca="1" si="151">IF(D139="","",(D139-C139))</f>
        <v>-0.25773434009836294</v>
      </c>
      <c r="F139" s="111">
        <f t="shared" ref="F139:F141" ca="1" si="152">E138</f>
        <v>0.4050113550018295</v>
      </c>
      <c r="G139" s="112">
        <f t="shared" ref="G139:G141" ca="1" si="153">IF(E139="","",ABS(E139))</f>
        <v>0.25773434009836294</v>
      </c>
    </row>
    <row r="140" spans="1:7" ht="13" x14ac:dyDescent="0.3">
      <c r="A140" s="38">
        <f t="shared" si="115"/>
        <v>43</v>
      </c>
      <c r="B140" s="10" t="s">
        <v>139</v>
      </c>
      <c r="C140" s="163">
        <f ca="1">IF(DataGrowthRates!CU51=0,"",DataGrowthRates!CU51)</f>
        <v>11.909806759499672</v>
      </c>
      <c r="D140" s="164">
        <f ca="1">IF(DataGrowthRates!CV51=0,"",DataGrowthRates!CV51)</f>
        <v>11.623988918062437</v>
      </c>
      <c r="E140" s="110">
        <f t="shared" ca="1" si="151"/>
        <v>-0.28581784143723432</v>
      </c>
      <c r="F140" s="111">
        <f t="shared" ca="1" si="152"/>
        <v>-0.25773434009836294</v>
      </c>
      <c r="G140" s="112">
        <f t="shared" ca="1" si="153"/>
        <v>0.28581784143723432</v>
      </c>
    </row>
    <row r="141" spans="1:7" ht="13" x14ac:dyDescent="0.3">
      <c r="A141" s="38">
        <f t="shared" si="115"/>
        <v>44</v>
      </c>
      <c r="B141" s="10" t="s">
        <v>140</v>
      </c>
      <c r="C141" s="163">
        <f ca="1">IF(DataGrowthRates!CU52=0,"",DataGrowthRates!CU52)</f>
        <v>13.248601107334942</v>
      </c>
      <c r="D141" s="164">
        <f ca="1">IF(DataGrowthRates!CV52=0,"",DataGrowthRates!CV52)</f>
        <v>12.48284697544981</v>
      </c>
      <c r="E141" s="110">
        <f t="shared" ca="1" si="151"/>
        <v>-0.76575413188513153</v>
      </c>
      <c r="F141" s="111">
        <f t="shared" ca="1" si="152"/>
        <v>-0.28581784143723432</v>
      </c>
      <c r="G141" s="112">
        <f t="shared" ca="1" si="153"/>
        <v>0.76575413188513153</v>
      </c>
    </row>
    <row r="142" spans="1:7" ht="13" x14ac:dyDescent="0.3">
      <c r="A142" s="38">
        <f t="shared" si="115"/>
        <v>45</v>
      </c>
      <c r="B142" s="10" t="s">
        <v>137</v>
      </c>
      <c r="C142" s="163">
        <f ca="1">IF(DataGrowthRates!CU53=0,"",DataGrowthRates!CU53)</f>
        <v>4.4257280939397594</v>
      </c>
      <c r="D142" s="164">
        <f ca="1">IF(DataGrowthRates!CV53=0,"",DataGrowthRates!CV53)</f>
        <v>4.5365504850856979</v>
      </c>
      <c r="E142" s="110">
        <f t="shared" ref="E142:E144" ca="1" si="154">IF(D142="","",(D142-C142))</f>
        <v>0.1108223911459385</v>
      </c>
      <c r="F142" s="111">
        <f t="shared" ref="F142:F145" ca="1" si="155">E141</f>
        <v>-0.76575413188513153</v>
      </c>
      <c r="G142" s="112">
        <f t="shared" ref="G142:G145" ca="1" si="156">IF(E142="","",ABS(E142))</f>
        <v>0.1108223911459385</v>
      </c>
    </row>
    <row r="143" spans="1:7" ht="13" x14ac:dyDescent="0.3">
      <c r="A143" s="38">
        <f t="shared" si="115"/>
        <v>46</v>
      </c>
      <c r="B143" s="10" t="s">
        <v>141</v>
      </c>
      <c r="C143" s="163">
        <f ca="1">IF(DataGrowthRates!CU54=0,"",DataGrowthRates!CU54)</f>
        <v>-3.5908811645731098</v>
      </c>
      <c r="D143" s="164">
        <f ca="1">IF(DataGrowthRates!CV54=0,"",DataGrowthRates!CV54)</f>
        <v>-3.8202378888275956</v>
      </c>
      <c r="E143" s="110">
        <f t="shared" ca="1" si="154"/>
        <v>-0.22935672425448583</v>
      </c>
      <c r="F143" s="111">
        <f t="shared" ca="1" si="155"/>
        <v>0.1108223911459385</v>
      </c>
      <c r="G143" s="112">
        <f t="shared" ca="1" si="156"/>
        <v>0.22935672425448583</v>
      </c>
    </row>
    <row r="144" spans="1:7" ht="13" x14ac:dyDescent="0.3">
      <c r="A144" s="38">
        <f t="shared" si="115"/>
        <v>47</v>
      </c>
      <c r="B144" s="10" t="s">
        <v>142</v>
      </c>
      <c r="C144" s="163">
        <f ca="1">IF(DataGrowthRates!CU55=0,"",DataGrowthRates!CU55)</f>
        <v>8.0272040407168781</v>
      </c>
      <c r="D144" s="164">
        <f ca="1">IF(DataGrowthRates!CV55=0,"",DataGrowthRates!CV55)</f>
        <v>7.913409695668288</v>
      </c>
      <c r="E144" s="110">
        <f t="shared" ca="1" si="154"/>
        <v>-0.1137943450485901</v>
      </c>
      <c r="F144" s="111">
        <f t="shared" ca="1" si="155"/>
        <v>-0.22935672425448583</v>
      </c>
      <c r="G144" s="112">
        <f t="shared" ca="1" si="156"/>
        <v>0.1137943450485901</v>
      </c>
    </row>
    <row r="145" spans="1:7" ht="13" x14ac:dyDescent="0.3">
      <c r="A145" s="38">
        <f t="shared" si="115"/>
        <v>48</v>
      </c>
      <c r="B145" s="10" t="s">
        <v>143</v>
      </c>
      <c r="C145" s="163">
        <f ca="1">IF(DataGrowthRates!CU56=0,"",DataGrowthRates!CU56)</f>
        <v>-1.8165555794165482</v>
      </c>
      <c r="D145" s="164">
        <f ca="1">IF(DataGrowthRates!CV56=0,"",DataGrowthRates!CV56)</f>
        <v>-2.4939611313771501</v>
      </c>
      <c r="E145" s="110">
        <f t="shared" ref="E145" ca="1" si="157">IF(D145="","",(D145-C145))</f>
        <v>-0.67740555196060193</v>
      </c>
      <c r="F145" s="111">
        <f t="shared" ca="1" si="155"/>
        <v>-0.1137943450485901</v>
      </c>
      <c r="G145" s="112">
        <f t="shared" ca="1" si="156"/>
        <v>0.67740555196060193</v>
      </c>
    </row>
    <row r="146" spans="1:7" ht="13" x14ac:dyDescent="0.3">
      <c r="A146" s="38">
        <f t="shared" si="115"/>
        <v>49</v>
      </c>
      <c r="B146" s="173" t="s">
        <v>145</v>
      </c>
      <c r="C146" s="163">
        <f ca="1">IF(DataGrowthRates!CU57=0,"",DataGrowthRates!CU57)</f>
        <v>-6.4298505015699697E-2</v>
      </c>
      <c r="D146" s="164">
        <f ca="1">IF(DataGrowthRates!CV57=0,"",DataGrowthRates!CV57)</f>
        <v>0.1162520640982492</v>
      </c>
      <c r="E146" s="110">
        <f t="shared" ref="E146" ca="1" si="158">IF(D146="","",(D146-C146))</f>
        <v>0.1805505691139489</v>
      </c>
      <c r="F146" s="111">
        <f t="shared" ref="F146:F178" ca="1" si="159">E145</f>
        <v>-0.67740555196060193</v>
      </c>
      <c r="G146" s="112">
        <f t="shared" ref="G146:G177" ca="1" si="160">IF(E146="","",ABS(E146))</f>
        <v>0.1805505691139489</v>
      </c>
    </row>
    <row r="147" spans="1:7" ht="13" x14ac:dyDescent="0.3">
      <c r="A147" s="38">
        <f t="shared" si="115"/>
        <v>50</v>
      </c>
      <c r="B147" s="173" t="s">
        <v>146</v>
      </c>
      <c r="C147" s="163">
        <f ca="1">IF(DataGrowthRates!CU58=0,"",DataGrowthRates!CU58)</f>
        <v>2.5466952941849454</v>
      </c>
      <c r="D147" s="164">
        <f ca="1">IF(DataGrowthRates!CV58=0,"",DataGrowthRates!CV58)</f>
        <v>3.4346031825119958</v>
      </c>
      <c r="E147" s="110">
        <f t="shared" ref="E147" ca="1" si="161">IF(D147="","",(D147-C147))</f>
        <v>0.88790788832705037</v>
      </c>
      <c r="F147" s="111">
        <f t="shared" ca="1" si="159"/>
        <v>0.1805505691139489</v>
      </c>
      <c r="G147" s="112">
        <f t="shared" ca="1" si="160"/>
        <v>0.88790788832705037</v>
      </c>
    </row>
    <row r="148" spans="1:7" ht="13" x14ac:dyDescent="0.3">
      <c r="A148" s="38">
        <f t="shared" si="115"/>
        <v>51</v>
      </c>
      <c r="B148" s="173" t="s">
        <v>147</v>
      </c>
      <c r="C148" s="163">
        <f ca="1">IF(DataGrowthRates!CU59=0,"",DataGrowthRates!CU59)</f>
        <v>-2.8283629769222771</v>
      </c>
      <c r="D148" s="164">
        <f ca="1">IF(DataGrowthRates!CV59=0,"",DataGrowthRates!CV59)</f>
        <v>-3.1396709807920451</v>
      </c>
      <c r="E148" s="110">
        <f t="shared" ref="E148" ca="1" si="162">IF(D148="","",(D148-C148))</f>
        <v>-0.31130800386976798</v>
      </c>
      <c r="F148" s="111">
        <f t="shared" ca="1" si="159"/>
        <v>0.88790788832705037</v>
      </c>
      <c r="G148" s="112">
        <f t="shared" ca="1" si="160"/>
        <v>0.31130800386976798</v>
      </c>
    </row>
    <row r="149" spans="1:7" ht="13" x14ac:dyDescent="0.3">
      <c r="A149" s="38">
        <f t="shared" si="115"/>
        <v>52</v>
      </c>
      <c r="B149" s="173" t="s">
        <v>148</v>
      </c>
      <c r="C149" s="163">
        <f ca="1">IF(DataGrowthRates!CU60=0,"",DataGrowthRates!CU60)</f>
        <v>1.2908359869308834</v>
      </c>
      <c r="D149" s="164">
        <f ca="1">IF(DataGrowthRates!CV60=0,"",DataGrowthRates!CV60)</f>
        <v>2.2702389386322627E-2</v>
      </c>
      <c r="E149" s="110">
        <f t="shared" ref="E149" ca="1" si="163">IF(D149="","",(D149-C149))</f>
        <v>-1.2681335975445609</v>
      </c>
      <c r="F149" s="111">
        <f t="shared" ca="1" si="159"/>
        <v>-0.31130800386976798</v>
      </c>
      <c r="G149" s="112">
        <f t="shared" ca="1" si="160"/>
        <v>1.2681335975445609</v>
      </c>
    </row>
    <row r="150" spans="1:7" ht="13" x14ac:dyDescent="0.3">
      <c r="A150" s="38">
        <f t="shared" si="115"/>
        <v>53</v>
      </c>
      <c r="B150" s="173" t="s">
        <v>149</v>
      </c>
      <c r="C150" s="163">
        <f ca="1">IF(DataGrowthRates!CU61=0,"",DataGrowthRates!CU61)</f>
        <v>-1.0013363353655749</v>
      </c>
      <c r="D150" s="164">
        <f ca="1">IF(DataGrowthRates!CV61=0,"",DataGrowthRates!CV61)</f>
        <v>-0.96454108277433093</v>
      </c>
      <c r="E150" s="110">
        <f t="shared" ref="E150" ca="1" si="164">IF(D150="","",(D150-C150))</f>
        <v>3.6795252591243943E-2</v>
      </c>
      <c r="F150" s="111">
        <f t="shared" ca="1" si="159"/>
        <v>-1.2681335975445609</v>
      </c>
      <c r="G150" s="112">
        <f t="shared" ca="1" si="160"/>
        <v>3.6795252591243943E-2</v>
      </c>
    </row>
    <row r="151" spans="1:7" ht="13" x14ac:dyDescent="0.3">
      <c r="A151" s="38">
        <f t="shared" si="115"/>
        <v>54</v>
      </c>
      <c r="B151" s="173" t="s">
        <v>150</v>
      </c>
      <c r="C151" s="163">
        <f ca="1">IF(DataGrowthRates!CU62=0,"",DataGrowthRates!CU62)</f>
        <v>-2.1076046920983003</v>
      </c>
      <c r="D151" s="164">
        <f ca="1">IF(DataGrowthRates!CV62=0,"",DataGrowthRates!CV62)</f>
        <v>-1.7646834573341763</v>
      </c>
      <c r="E151" s="110">
        <f t="shared" ref="E151" ca="1" si="165">IF(D151="","",(D151-C151))</f>
        <v>0.34292123476412395</v>
      </c>
      <c r="F151" s="111">
        <f t="shared" ca="1" si="159"/>
        <v>3.6795252591243943E-2</v>
      </c>
      <c r="G151" s="112">
        <f t="shared" ca="1" si="160"/>
        <v>0.34292123476412395</v>
      </c>
    </row>
    <row r="152" spans="1:7" ht="13" x14ac:dyDescent="0.3">
      <c r="A152" s="38">
        <f t="shared" si="115"/>
        <v>55</v>
      </c>
      <c r="B152" s="173" t="s">
        <v>151</v>
      </c>
      <c r="C152" s="163">
        <f ca="1">IF(DataGrowthRates!CU63=0,"",DataGrowthRates!CU63)</f>
        <v>0.70317019195957908</v>
      </c>
      <c r="D152" s="164">
        <f ca="1">IF(DataGrowthRates!CV63=0,"",DataGrowthRates!CV63)</f>
        <v>5.3009125068093015</v>
      </c>
      <c r="E152" s="110">
        <f t="shared" ref="E152" ca="1" si="166">IF(D152="","",(D152-C152))</f>
        <v>4.5977423148497225</v>
      </c>
      <c r="F152" s="111">
        <f t="shared" ca="1" si="159"/>
        <v>0.34292123476412395</v>
      </c>
      <c r="G152" s="112">
        <f t="shared" ca="1" si="160"/>
        <v>4.5977423148497225</v>
      </c>
    </row>
    <row r="153" spans="1:7" ht="13" x14ac:dyDescent="0.3">
      <c r="A153" s="38">
        <f t="shared" si="115"/>
        <v>56</v>
      </c>
      <c r="B153" s="173" t="s">
        <v>152</v>
      </c>
      <c r="C153" s="163">
        <f ca="1">IF(DataGrowthRates!CU64=0,"",DataGrowthRates!CU64)</f>
        <v>7.9485096847224099</v>
      </c>
      <c r="D153" s="164">
        <f ca="1">IF(DataGrowthRates!CV64=0,"",DataGrowthRates!CV64)</f>
        <v>4.8580455359193762</v>
      </c>
      <c r="E153" s="110">
        <f t="shared" ref="E153" ca="1" si="167">IF(D153="","",(D153-C153))</f>
        <v>-3.0904641488030338</v>
      </c>
      <c r="F153" s="111">
        <f t="shared" ca="1" si="159"/>
        <v>4.5977423148497225</v>
      </c>
      <c r="G153" s="112">
        <f t="shared" ca="1" si="160"/>
        <v>3.0904641488030338</v>
      </c>
    </row>
    <row r="154" spans="1:7" ht="13" x14ac:dyDescent="0.3">
      <c r="A154" s="38">
        <f t="shared" si="115"/>
        <v>57</v>
      </c>
      <c r="B154" s="173" t="s">
        <v>153</v>
      </c>
      <c r="C154" s="163">
        <f ca="1">IF(DataGrowthRates!CU65=0,"",DataGrowthRates!CU65)</f>
        <v>0.11460373767967634</v>
      </c>
      <c r="D154" s="164">
        <f ca="1">IF(DataGrowthRates!CV65=0,"",DataGrowthRates!CV65)</f>
        <v>0.44307162134070571</v>
      </c>
      <c r="E154" s="110">
        <f t="shared" ref="E154" ca="1" si="168">IF(D154="","",(D154-C154))</f>
        <v>0.32846788366102936</v>
      </c>
      <c r="F154" s="111">
        <f t="shared" ca="1" si="159"/>
        <v>-3.0904641488030338</v>
      </c>
      <c r="G154" s="112">
        <f t="shared" ca="1" si="160"/>
        <v>0.32846788366102936</v>
      </c>
    </row>
    <row r="155" spans="1:7" ht="13" x14ac:dyDescent="0.3">
      <c r="A155" s="38">
        <f t="shared" si="115"/>
        <v>58</v>
      </c>
      <c r="B155" s="173" t="s">
        <v>154</v>
      </c>
      <c r="C155" s="163">
        <f ca="1">IF(DataGrowthRates!CU66=0,"",DataGrowthRates!CU66)</f>
        <v>-1.8966682171438976</v>
      </c>
      <c r="D155" s="164">
        <f ca="1">IF(DataGrowthRates!CV66=0,"",DataGrowthRates!CV66)</f>
        <v>-2.3809680785771867</v>
      </c>
      <c r="E155" s="110">
        <f t="shared" ref="E155" ca="1" si="169">IF(D155="","",(D155-C155))</f>
        <v>-0.48429986143328918</v>
      </c>
      <c r="F155" s="111">
        <f t="shared" ca="1" si="159"/>
        <v>0.32846788366102936</v>
      </c>
      <c r="G155" s="112">
        <f t="shared" ca="1" si="160"/>
        <v>0.48429986143328918</v>
      </c>
    </row>
    <row r="156" spans="1:7" ht="13" x14ac:dyDescent="0.3">
      <c r="A156" s="38">
        <f t="shared" si="115"/>
        <v>59</v>
      </c>
      <c r="B156" s="173" t="s">
        <v>155</v>
      </c>
      <c r="C156" s="163">
        <f ca="1">IF(DataGrowthRates!CU67=0,"",DataGrowthRates!CU67)</f>
        <v>-1.8185291150357248</v>
      </c>
      <c r="D156" s="164">
        <f ca="1">IF(DataGrowthRates!CV67=0,"",DataGrowthRates!CV67)</f>
        <v>-1.0346027623275305</v>
      </c>
      <c r="E156" s="110">
        <f t="shared" ref="E156" ca="1" si="170">IF(D156="","",(D156-C156))</f>
        <v>0.78392635270819433</v>
      </c>
      <c r="F156" s="111">
        <f t="shared" ca="1" si="159"/>
        <v>-0.48429986143328918</v>
      </c>
      <c r="G156" s="112">
        <f t="shared" ca="1" si="160"/>
        <v>0.78392635270819433</v>
      </c>
    </row>
    <row r="157" spans="1:7" ht="13" x14ac:dyDescent="0.3">
      <c r="A157" s="38">
        <f t="shared" si="115"/>
        <v>60</v>
      </c>
      <c r="B157" s="173" t="s">
        <v>156</v>
      </c>
      <c r="C157" s="163">
        <f ca="1">IF(DataGrowthRates!CU68=0,"",DataGrowthRates!CU68)</f>
        <v>1.4034210352932204</v>
      </c>
      <c r="D157" s="164">
        <f ca="1">IF(DataGrowthRates!CV68=0,"",DataGrowthRates!CV68)</f>
        <v>2.8372231056537327</v>
      </c>
      <c r="E157" s="110">
        <f t="shared" ref="E157" ca="1" si="171">IF(D157="","",(D157-C157))</f>
        <v>1.4338020703605123</v>
      </c>
      <c r="F157" s="111">
        <f t="shared" ca="1" si="159"/>
        <v>0.78392635270819433</v>
      </c>
      <c r="G157" s="112">
        <f t="shared" ca="1" si="160"/>
        <v>1.4338020703605123</v>
      </c>
    </row>
    <row r="158" spans="1:7" ht="13" x14ac:dyDescent="0.3">
      <c r="A158" s="38">
        <f t="shared" si="115"/>
        <v>61</v>
      </c>
      <c r="B158" s="173" t="s">
        <v>157</v>
      </c>
      <c r="C158" s="163">
        <f ca="1">IF(DataGrowthRates!CU69=0,"",DataGrowthRates!CU69)</f>
        <v>1.8045326020572896</v>
      </c>
      <c r="D158" s="164">
        <f ca="1">IF(DataGrowthRates!CV69=0,"",DataGrowthRates!CV69)</f>
        <v>1.7661030550808827</v>
      </c>
      <c r="E158" s="110">
        <f t="shared" ref="E158" ca="1" si="172">IF(D158="","",(D158-C158))</f>
        <v>-3.8429546976406881E-2</v>
      </c>
      <c r="F158" s="111">
        <f t="shared" ca="1" si="159"/>
        <v>1.4338020703605123</v>
      </c>
      <c r="G158" s="112">
        <f t="shared" ca="1" si="160"/>
        <v>3.8429546976406881E-2</v>
      </c>
    </row>
    <row r="159" spans="1:7" ht="13" x14ac:dyDescent="0.3">
      <c r="A159" s="38">
        <f t="shared" si="115"/>
        <v>62</v>
      </c>
      <c r="B159" s="173" t="s">
        <v>158</v>
      </c>
      <c r="C159" s="163">
        <f ca="1">IF(DataGrowthRates!CU70=0,"",DataGrowthRates!CU70)</f>
        <v>1.5471476577595127</v>
      </c>
      <c r="D159" s="164">
        <f ca="1">IF(DataGrowthRates!CV70=0,"",DataGrowthRates!CV70)</f>
        <v>1.4475410730234453</v>
      </c>
      <c r="E159" s="110">
        <f t="shared" ref="E159" ca="1" si="173">IF(D159="","",(D159-C159))</f>
        <v>-9.9606584736067427E-2</v>
      </c>
      <c r="F159" s="111">
        <f t="shared" ca="1" si="159"/>
        <v>-3.8429546976406881E-2</v>
      </c>
      <c r="G159" s="112">
        <f t="shared" ca="1" si="160"/>
        <v>9.9606584736067427E-2</v>
      </c>
    </row>
    <row r="160" spans="1:7" ht="13" x14ac:dyDescent="0.3">
      <c r="A160" s="38">
        <f t="shared" si="115"/>
        <v>63</v>
      </c>
      <c r="B160" s="173" t="s">
        <v>159</v>
      </c>
      <c r="C160" s="163">
        <f ca="1">IF(DataGrowthRates!CU71=0,"",DataGrowthRates!CU71)</f>
        <v>-8.771004213163037</v>
      </c>
      <c r="D160" s="164">
        <f ca="1">IF(DataGrowthRates!CV71=0,"",DataGrowthRates!CV71)</f>
        <v>-8.7759815242494223</v>
      </c>
      <c r="E160" s="110">
        <f t="shared" ref="E160" ca="1" si="174">IF(D160="","",(D160-C160))</f>
        <v>-4.9773110863853276E-3</v>
      </c>
      <c r="F160" s="111">
        <f t="shared" ca="1" si="159"/>
        <v>-9.9606584736067427E-2</v>
      </c>
      <c r="G160" s="112">
        <f t="shared" ca="1" si="160"/>
        <v>4.9773110863853276E-3</v>
      </c>
    </row>
    <row r="161" spans="1:7" ht="13" x14ac:dyDescent="0.3">
      <c r="A161" s="38">
        <f t="shared" si="115"/>
        <v>64</v>
      </c>
      <c r="B161" s="173" t="s">
        <v>160</v>
      </c>
      <c r="C161" s="163">
        <f ca="1">IF(DataGrowthRates!CU72=0,"",DataGrowthRates!CU72)</f>
        <v>-7.8318456665707039</v>
      </c>
      <c r="D161" s="164">
        <f ca="1">IF(DataGrowthRates!CV72=0,"",DataGrowthRates!CV72)</f>
        <v>-8.0116959064327542</v>
      </c>
      <c r="E161" s="110">
        <f t="shared" ref="E161" ca="1" si="175">IF(D161="","",(D161-C161))</f>
        <v>-0.17985023986205029</v>
      </c>
      <c r="F161" s="111">
        <f t="shared" ca="1" si="159"/>
        <v>-4.9773110863853276E-3</v>
      </c>
      <c r="G161" s="112">
        <f t="shared" ca="1" si="160"/>
        <v>0.17985023986205029</v>
      </c>
    </row>
    <row r="162" spans="1:7" ht="13" x14ac:dyDescent="0.3">
      <c r="A162" s="38">
        <f t="shared" si="115"/>
        <v>65</v>
      </c>
      <c r="B162" s="173" t="s">
        <v>161</v>
      </c>
      <c r="C162" s="163">
        <f ca="1">IF(DataGrowthRates!CU73=0,"",DataGrowthRates!CU73)</f>
        <v>-12.270845653459489</v>
      </c>
      <c r="D162" s="164">
        <f ca="1">IF(DataGrowthRates!CV73=0,"",DataGrowthRates!CV73)</f>
        <v>-12.144549763033179</v>
      </c>
      <c r="E162" s="110">
        <f t="shared" ref="E162" ca="1" si="176">IF(D162="","",(D162-C162))</f>
        <v>0.1262958904263094</v>
      </c>
      <c r="F162" s="111">
        <f t="shared" ca="1" si="159"/>
        <v>-0.17985023986205029</v>
      </c>
      <c r="G162" s="112">
        <f t="shared" ca="1" si="160"/>
        <v>0.1262958904263094</v>
      </c>
    </row>
    <row r="163" spans="1:7" ht="13" x14ac:dyDescent="0.3">
      <c r="A163" s="38">
        <f t="shared" si="115"/>
        <v>66</v>
      </c>
      <c r="B163" s="173" t="s">
        <v>162</v>
      </c>
      <c r="C163" s="163">
        <f ca="1">IF(DataGrowthRates!CU74=0,"",DataGrowthRates!CU74)</f>
        <v>-27.140139505389989</v>
      </c>
      <c r="D163" s="164">
        <f ca="1">IF(DataGrowthRates!CV74=0,"",DataGrowthRates!CV74)</f>
        <v>-27.076727964489535</v>
      </c>
      <c r="E163" s="110">
        <f t="shared" ref="E163" ca="1" si="177">IF(D163="","",(D163-C163))</f>
        <v>6.3411540900453645E-2</v>
      </c>
      <c r="F163" s="111">
        <f t="shared" ca="1" si="159"/>
        <v>0.1262958904263094</v>
      </c>
      <c r="G163" s="112">
        <f t="shared" ca="1" si="160"/>
        <v>6.3411540900453645E-2</v>
      </c>
    </row>
    <row r="164" spans="1:7" ht="13" x14ac:dyDescent="0.3">
      <c r="A164" s="38">
        <f t="shared" ref="A164:A181" si="178">A163+1</f>
        <v>67</v>
      </c>
      <c r="B164" s="173" t="s">
        <v>163</v>
      </c>
      <c r="C164" s="163">
        <f ca="1">IF(DataGrowthRates!CU75=0,"",DataGrowthRates!CU75)</f>
        <v>-8.7732071350564134</v>
      </c>
      <c r="D164" s="164">
        <f ca="1">IF(DataGrowthRates!CV75=0,"",DataGrowthRates!CV75)</f>
        <v>-8.8096104841645371</v>
      </c>
      <c r="E164" s="110">
        <f t="shared" ref="E164" ca="1" si="179">IF(D164="","",(D164-C164))</f>
        <v>-3.6403349108123706E-2</v>
      </c>
      <c r="F164" s="111">
        <f t="shared" ca="1" si="159"/>
        <v>6.3411540900453645E-2</v>
      </c>
      <c r="G164" s="112">
        <f t="shared" ca="1" si="160"/>
        <v>3.6403349108123706E-2</v>
      </c>
    </row>
    <row r="165" spans="1:7" ht="13" x14ac:dyDescent="0.3">
      <c r="A165" s="38">
        <f t="shared" si="178"/>
        <v>68</v>
      </c>
      <c r="B165" s="173" t="s">
        <v>164</v>
      </c>
      <c r="C165" s="163">
        <f ca="1">IF(DataGrowthRates!CU76=0,"",DataGrowthRates!CU76)</f>
        <v>-7.1928707829408083</v>
      </c>
      <c r="D165" s="164">
        <f ca="1">IF(DataGrowthRates!CV76=0,"",DataGrowthRates!CV76)</f>
        <v>-6.703014753046836</v>
      </c>
      <c r="E165" s="110">
        <f t="shared" ref="E165:E168" ca="1" si="180">IF(D165="","",(D165-C165))</f>
        <v>0.48985602989397226</v>
      </c>
      <c r="F165" s="111">
        <f t="shared" ca="1" si="159"/>
        <v>-3.6403349108123706E-2</v>
      </c>
      <c r="G165" s="112">
        <f t="shared" ca="1" si="160"/>
        <v>0.48985602989397226</v>
      </c>
    </row>
    <row r="166" spans="1:7" ht="13" x14ac:dyDescent="0.3">
      <c r="A166" s="38">
        <f t="shared" si="178"/>
        <v>69</v>
      </c>
      <c r="B166" s="173" t="s">
        <v>165</v>
      </c>
      <c r="C166" s="163">
        <f ca="1">IF(DataGrowthRates!CU77=0,"",DataGrowthRates!CU77)</f>
        <v>-2.0749665327978613</v>
      </c>
      <c r="D166" s="164">
        <f ca="1">IF(DataGrowthRates!CV77=0,"",DataGrowthRates!CV77)</f>
        <v>-1.742043551088764</v>
      </c>
      <c r="E166" s="110">
        <f t="shared" ca="1" si="180"/>
        <v>0.33292298170909729</v>
      </c>
      <c r="F166" s="111">
        <f t="shared" ca="1" si="159"/>
        <v>0.48985602989397226</v>
      </c>
      <c r="G166" s="112">
        <f t="shared" ca="1" si="160"/>
        <v>0.33292298170909729</v>
      </c>
    </row>
    <row r="167" spans="1:7" ht="13" x14ac:dyDescent="0.3">
      <c r="A167" s="38">
        <f t="shared" si="178"/>
        <v>70</v>
      </c>
      <c r="B167" s="173" t="s">
        <v>166</v>
      </c>
      <c r="C167" s="163">
        <f ca="1">IF(DataGrowthRates!CU78=0,"",DataGrowthRates!CU78)</f>
        <v>20.537681798148981</v>
      </c>
      <c r="D167" s="164">
        <f ca="1">IF(DataGrowthRates!CV78=0,"",DataGrowthRates!CV78)</f>
        <v>20.405464962538574</v>
      </c>
      <c r="E167" s="110">
        <f t="shared" ca="1" si="180"/>
        <v>-0.1322168356104072</v>
      </c>
      <c r="F167" s="111">
        <f t="shared" ca="1" si="159"/>
        <v>0.33292298170909729</v>
      </c>
      <c r="G167" s="112">
        <f t="shared" ca="1" si="160"/>
        <v>0.1322168356104072</v>
      </c>
    </row>
    <row r="168" spans="1:7" ht="13" x14ac:dyDescent="0.3">
      <c r="A168" s="38">
        <f t="shared" si="178"/>
        <v>71</v>
      </c>
      <c r="B168" s="173" t="s">
        <v>167</v>
      </c>
      <c r="C168" s="163">
        <f ca="1">IF(DataGrowthRates!CU79="","",DataGrowthRates!CU79)</f>
        <v>0</v>
      </c>
      <c r="D168" s="164">
        <f ca="1">IF(DataGrowthRates!CV79=0,"",DataGrowthRates!CV79)</f>
        <v>0.28033640368442247</v>
      </c>
      <c r="E168" s="110">
        <f t="shared" ca="1" si="180"/>
        <v>0.28033640368442247</v>
      </c>
      <c r="F168" s="111">
        <f t="shared" ca="1" si="159"/>
        <v>-0.1322168356104072</v>
      </c>
      <c r="G168" s="112">
        <f t="shared" ca="1" si="160"/>
        <v>0.28033640368442247</v>
      </c>
    </row>
    <row r="169" spans="1:7" ht="13" x14ac:dyDescent="0.3">
      <c r="A169" s="38">
        <f t="shared" si="178"/>
        <v>72</v>
      </c>
      <c r="B169" s="173" t="s">
        <v>168</v>
      </c>
      <c r="C169" s="163">
        <f ca="1">IF(DataGrowthRates!CU80="","",DataGrowthRates!CU80)</f>
        <v>-4.3702684101858216</v>
      </c>
      <c r="D169" s="164">
        <f ca="1">IF(DataGrowthRates!CV80=0,"",DataGrowthRates!CV80)</f>
        <v>-3.7379972565157744</v>
      </c>
      <c r="E169" s="110">
        <f t="shared" ref="E169" ca="1" si="181">IF(D169="","",(D169-C169))</f>
        <v>0.63227115367004716</v>
      </c>
      <c r="F169" s="111">
        <f t="shared" ca="1" si="159"/>
        <v>0.28033640368442247</v>
      </c>
      <c r="G169" s="112">
        <f t="shared" ca="1" si="160"/>
        <v>0.63227115367004716</v>
      </c>
    </row>
    <row r="170" spans="1:7" ht="13" x14ac:dyDescent="0.3">
      <c r="A170" s="38">
        <f t="shared" si="178"/>
        <v>73</v>
      </c>
      <c r="B170" s="173" t="s">
        <v>169</v>
      </c>
      <c r="C170" s="163">
        <f ca="1">IF(DataGrowthRates!CU81="","",DataGrowthRates!CU81)</f>
        <v>-7.9595278246205714</v>
      </c>
      <c r="D170" s="164">
        <f ca="1">IF(DataGrowthRates!CV81=0,"",DataGrowthRates!CV81)</f>
        <v>-7.7571669477234311</v>
      </c>
      <c r="E170" s="110">
        <f t="shared" ref="E170" ca="1" si="182">IF(D170="","",(D170-C170))</f>
        <v>0.20236087689714033</v>
      </c>
      <c r="F170" s="111">
        <f t="shared" ca="1" si="159"/>
        <v>0.63227115367004716</v>
      </c>
      <c r="G170" s="112">
        <f t="shared" ca="1" si="160"/>
        <v>0.20236087689714033</v>
      </c>
    </row>
    <row r="171" spans="1:7" ht="13" x14ac:dyDescent="0.3">
      <c r="A171" s="38">
        <f t="shared" si="178"/>
        <v>74</v>
      </c>
      <c r="B171" s="173" t="s">
        <v>170</v>
      </c>
      <c r="C171" s="163">
        <f ca="1">IF(DataGrowthRates!CU82="","",DataGrowthRates!CU82)</f>
        <v>-11.281489594742595</v>
      </c>
      <c r="D171" s="164">
        <f ca="1">IF(DataGrowthRates!CV82=0,"",DataGrowthRates!CV82)</f>
        <v>-11.171960569550915</v>
      </c>
      <c r="E171" s="110">
        <f t="shared" ref="E171" ca="1" si="183">IF(D171="","",(D171-C171))</f>
        <v>0.10952902519168006</v>
      </c>
      <c r="F171" s="111">
        <f t="shared" ca="1" si="159"/>
        <v>0.20236087689714033</v>
      </c>
      <c r="G171" s="112">
        <f t="shared" ca="1" si="160"/>
        <v>0.10952902519168006</v>
      </c>
    </row>
    <row r="172" spans="1:7" ht="13" x14ac:dyDescent="0.3">
      <c r="A172" s="38">
        <f t="shared" si="178"/>
        <v>75</v>
      </c>
      <c r="B172" s="173" t="s">
        <v>171</v>
      </c>
      <c r="C172" s="163">
        <f ca="1">IF(DataGrowthRates!CU83="","",DataGrowthRates!CU83)</f>
        <v>-7.6953748006379579</v>
      </c>
      <c r="D172" s="164">
        <f ca="1">IF(DataGrowthRates!CV83=0,"",DataGrowthRates!CV83)</f>
        <v>-7.8149920255183449</v>
      </c>
      <c r="E172" s="110">
        <f t="shared" ref="E172" ca="1" si="184">IF(D172="","",(D172-C172))</f>
        <v>-0.11961722488038706</v>
      </c>
      <c r="F172" s="111">
        <f t="shared" ca="1" si="159"/>
        <v>0.10952902519168006</v>
      </c>
      <c r="G172" s="112">
        <f t="shared" ca="1" si="160"/>
        <v>0.11961722488038706</v>
      </c>
    </row>
    <row r="173" spans="1:7" ht="13" x14ac:dyDescent="0.3">
      <c r="A173" s="38">
        <f t="shared" si="178"/>
        <v>76</v>
      </c>
      <c r="B173" s="173" t="s">
        <v>172</v>
      </c>
      <c r="C173" s="163">
        <f ca="1">IF(DataGrowthRates!CU84="","",DataGrowthRates!CU84)</f>
        <v>-9.2269326683291766</v>
      </c>
      <c r="D173" s="164">
        <f ca="1">IF(DataGrowthRates!CV84=0,"",DataGrowthRates!CV84)</f>
        <v>-8.7281795511221922</v>
      </c>
      <c r="E173" s="110">
        <f t="shared" ref="E173" ca="1" si="185">IF(D173="","",(D173-C173))</f>
        <v>0.49875311720698434</v>
      </c>
      <c r="F173" s="111">
        <f t="shared" ca="1" si="159"/>
        <v>-0.11961722488038706</v>
      </c>
      <c r="G173" s="112">
        <f t="shared" ca="1" si="160"/>
        <v>0.49875311720698434</v>
      </c>
    </row>
    <row r="174" spans="1:7" ht="13" x14ac:dyDescent="0.3">
      <c r="A174" s="38">
        <f t="shared" si="178"/>
        <v>77</v>
      </c>
      <c r="B174" s="173" t="s">
        <v>176</v>
      </c>
      <c r="C174" s="163">
        <f ca="1">IF(DataGrowthRates!CU85="","",DataGrowthRates!CU85)</f>
        <v>-8.9622641509434029</v>
      </c>
      <c r="D174" s="164">
        <f ca="1">IF(DataGrowthRates!CV85=0,"",DataGrowthRates!CV85)</f>
        <v>-8.1913736861181654</v>
      </c>
      <c r="E174" s="110">
        <f t="shared" ref="E174" ca="1" si="186">IF(D174="","",(D174-C174))</f>
        <v>0.77089046482523749</v>
      </c>
      <c r="F174" s="111">
        <f t="shared" ca="1" si="159"/>
        <v>0.49875311720698434</v>
      </c>
      <c r="G174" s="112">
        <f t="shared" ca="1" si="160"/>
        <v>0.77089046482523749</v>
      </c>
    </row>
    <row r="175" spans="1:7" ht="13" x14ac:dyDescent="0.3">
      <c r="A175" s="38">
        <f t="shared" si="178"/>
        <v>78</v>
      </c>
      <c r="B175" s="173" t="s">
        <v>177</v>
      </c>
      <c r="C175" s="163">
        <f ca="1">IF(DataGrowthRates!CU86="","",DataGrowthRates!CU86)</f>
        <v>-6.6530612244897913</v>
      </c>
      <c r="D175" s="164">
        <f ca="1">IF(DataGrowthRates!CV86=0,"",DataGrowthRates!CV86)</f>
        <v>-5.4693877551020407</v>
      </c>
      <c r="E175" s="110">
        <f t="shared" ref="E175" ca="1" si="187">IF(D175="","",(D175-C175))</f>
        <v>1.1836734693877506</v>
      </c>
      <c r="F175" s="111">
        <f t="shared" ca="1" si="159"/>
        <v>0.77089046482523749</v>
      </c>
      <c r="G175" s="112">
        <f t="shared" ca="1" si="160"/>
        <v>1.1836734693877506</v>
      </c>
    </row>
    <row r="176" spans="1:7" ht="13" x14ac:dyDescent="0.3">
      <c r="A176" s="38">
        <f t="shared" si="178"/>
        <v>79</v>
      </c>
      <c r="B176" s="173" t="s">
        <v>178</v>
      </c>
      <c r="C176" s="163">
        <f ca="1">IF(DataGrowthRates!CU87="","",DataGrowthRates!CU87)</f>
        <v>-3.7403267411865904</v>
      </c>
      <c r="D176" s="164">
        <f ca="1">IF(DataGrowthRates!CV87=0,"",DataGrowthRates!CV87)</f>
        <v>-5.5460017196904676</v>
      </c>
      <c r="E176" s="110">
        <f t="shared" ref="E176" ca="1" si="188">IF(D176="","",(D176-C176))</f>
        <v>-1.8056749785038773</v>
      </c>
      <c r="F176" s="111">
        <f t="shared" ca="1" si="159"/>
        <v>1.1836734693877506</v>
      </c>
      <c r="G176" s="112">
        <f t="shared" ca="1" si="160"/>
        <v>1.8056749785038773</v>
      </c>
    </row>
    <row r="177" spans="1:7" ht="13" x14ac:dyDescent="0.3">
      <c r="A177" s="38">
        <f t="shared" si="178"/>
        <v>80</v>
      </c>
      <c r="B177" s="173" t="s">
        <v>179</v>
      </c>
      <c r="C177" s="163">
        <f ca="1">IF(DataGrowthRates!CU88="","",DataGrowthRates!CU88)</f>
        <v>-3.3734005428460545</v>
      </c>
      <c r="D177" s="164">
        <f ca="1">IF(DataGrowthRates!CV88=0,"",DataGrowthRates!CV88)</f>
        <v>-3.7787300350603772</v>
      </c>
      <c r="E177" s="110">
        <f t="shared" ref="E177" ca="1" si="189">IF(D177="","",(D177-C177))</f>
        <v>-0.40532949221432268</v>
      </c>
      <c r="F177" s="111">
        <f t="shared" ca="1" si="159"/>
        <v>-1.8056749785038773</v>
      </c>
      <c r="G177" s="112">
        <f t="shared" ca="1" si="160"/>
        <v>0.40532949221432268</v>
      </c>
    </row>
    <row r="178" spans="1:7" ht="13" x14ac:dyDescent="0.3">
      <c r="A178" s="38">
        <f t="shared" si="178"/>
        <v>81</v>
      </c>
      <c r="B178" s="173" t="s">
        <v>193</v>
      </c>
      <c r="C178" s="163">
        <f ca="1">IF(DataGrowthRates!CU89="","",DataGrowthRates!CU89)</f>
        <v>-1.5433320142461577</v>
      </c>
      <c r="D178" s="164"/>
      <c r="E178" s="110"/>
      <c r="F178" s="111">
        <f t="shared" ca="1" si="159"/>
        <v>-0.40532949221432268</v>
      </c>
      <c r="G178" s="112"/>
    </row>
    <row r="179" spans="1:7" ht="13" x14ac:dyDescent="0.3">
      <c r="A179" s="38">
        <f t="shared" si="178"/>
        <v>82</v>
      </c>
      <c r="B179" s="173" t="s">
        <v>194</v>
      </c>
      <c r="C179" s="163"/>
      <c r="D179" s="164"/>
      <c r="E179" s="110"/>
      <c r="F179" s="111"/>
      <c r="G179" s="112"/>
    </row>
    <row r="180" spans="1:7" ht="13" x14ac:dyDescent="0.3">
      <c r="A180" s="38">
        <f t="shared" si="178"/>
        <v>83</v>
      </c>
      <c r="B180" s="173" t="s">
        <v>195</v>
      </c>
      <c r="C180" s="163"/>
      <c r="D180" s="164"/>
      <c r="E180" s="110"/>
      <c r="F180" s="111"/>
      <c r="G180" s="112"/>
    </row>
    <row r="181" spans="1:7" ht="13" x14ac:dyDescent="0.3">
      <c r="A181" s="38">
        <f t="shared" si="178"/>
        <v>84</v>
      </c>
      <c r="B181" s="173" t="s">
        <v>196</v>
      </c>
      <c r="C181" s="163"/>
      <c r="D181" s="164"/>
      <c r="E181" s="110"/>
      <c r="F181" s="111"/>
      <c r="G181" s="112"/>
    </row>
  </sheetData>
  <mergeCells count="6">
    <mergeCell ref="J105:K105"/>
    <mergeCell ref="J3:K3"/>
    <mergeCell ref="L3:M3"/>
    <mergeCell ref="J11:K11"/>
    <mergeCell ref="J97:K97"/>
    <mergeCell ref="L97:M97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81"/>
  <sheetViews>
    <sheetView showGridLines="0" zoomScale="70" zoomScaleNormal="70" workbookViewId="0"/>
  </sheetViews>
  <sheetFormatPr defaultRowHeight="12.5" x14ac:dyDescent="0.25"/>
  <cols>
    <col min="1" max="1" width="3.54296875" customWidth="1"/>
    <col min="2" max="2" width="9.54296875" customWidth="1"/>
    <col min="3" max="3" width="20.08984375" customWidth="1"/>
    <col min="4" max="4" width="18" bestFit="1" customWidth="1"/>
    <col min="5" max="5" width="14" bestFit="1" customWidth="1"/>
    <col min="6" max="6" width="12" customWidth="1"/>
    <col min="7" max="7" width="10.54296875" bestFit="1" customWidth="1"/>
    <col min="8" max="8" width="10" customWidth="1"/>
    <col min="9" max="9" width="2.54296875" customWidth="1"/>
    <col min="10" max="10" width="42.90625" customWidth="1"/>
    <col min="11" max="11" width="10" customWidth="1"/>
    <col min="12" max="12" width="46.453125" customWidth="1"/>
    <col min="13" max="13" width="14.453125" customWidth="1"/>
    <col min="14" max="14" width="11" customWidth="1"/>
  </cols>
  <sheetData>
    <row r="1" spans="1:15" ht="18" x14ac:dyDescent="0.4">
      <c r="A1" s="37" t="s">
        <v>95</v>
      </c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5" ht="13.5" thickBot="1" x14ac:dyDescent="0.35">
      <c r="C2" s="3"/>
      <c r="D2" s="3"/>
    </row>
    <row r="3" spans="1:15" ht="26.5" thickBot="1" x14ac:dyDescent="0.3">
      <c r="A3" s="75" t="s">
        <v>43</v>
      </c>
      <c r="B3" s="76" t="s">
        <v>44</v>
      </c>
      <c r="C3" s="75" t="s">
        <v>94</v>
      </c>
      <c r="D3" s="75" t="s">
        <v>88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DataGrowthRates!DI9</f>
        <v>59.85416467530311</v>
      </c>
      <c r="D4" s="165">
        <f ca="1">DataGrowthRates!DM9</f>
        <v>59.898291862493323</v>
      </c>
      <c r="E4" s="110">
        <f ca="1">D4-C4</f>
        <v>4.4127187190213135E-2</v>
      </c>
      <c r="F4" s="117">
        <f ca="1">+E4/C4</f>
        <v>7.3724505938048445E-4</v>
      </c>
      <c r="G4" s="112"/>
      <c r="H4" s="112">
        <f ca="1">ABS(E4)</f>
        <v>4.4127187190213135E-2</v>
      </c>
      <c r="J4" s="26" t="s">
        <v>40</v>
      </c>
      <c r="K4" s="27">
        <f ca="1">COUNT(E4:E87)</f>
        <v>77</v>
      </c>
      <c r="L4" s="30" t="s">
        <v>32</v>
      </c>
      <c r="M4" s="150">
        <f ca="1">CORREL(E5:E87,G5:G87)</f>
        <v>0.1186845131941686</v>
      </c>
    </row>
    <row r="5" spans="1:15" ht="13" x14ac:dyDescent="0.3">
      <c r="A5" s="38">
        <f>A4+1</f>
        <v>2</v>
      </c>
      <c r="B5" s="10" t="s">
        <v>13</v>
      </c>
      <c r="C5" s="163">
        <f ca="1">DataGrowthRates!DI10</f>
        <v>55.368531572810021</v>
      </c>
      <c r="D5" s="165">
        <f ca="1">DataGrowthRates!DM10</f>
        <v>55.328320429363295</v>
      </c>
      <c r="E5" s="110">
        <f t="shared" ref="E5:E22" ca="1" si="0">D5-C5</f>
        <v>-4.0211143446725828E-2</v>
      </c>
      <c r="F5" s="117">
        <f t="shared" ref="F5:F25" ca="1" si="1">+E5/C5</f>
        <v>-7.2624543769682392E-4</v>
      </c>
      <c r="G5" s="112">
        <f ca="1">E4</f>
        <v>4.4127187190213135E-2</v>
      </c>
      <c r="H5" s="112">
        <f t="shared" ref="H5:H22" ca="1" si="2">ABS(E5)</f>
        <v>4.0211143446725828E-2</v>
      </c>
      <c r="J5" s="26" t="s">
        <v>48</v>
      </c>
      <c r="K5" s="147">
        <f ca="1">AVERAGE(E4:E87)</f>
        <v>9.5740400051994454E-2</v>
      </c>
      <c r="L5" s="32" t="s">
        <v>46</v>
      </c>
      <c r="M5" s="150">
        <f ca="1">VARP(E4:E87)*((1+M4)/(1-M4))</f>
        <v>0.14913154402234013</v>
      </c>
    </row>
    <row r="6" spans="1:15" ht="15" x14ac:dyDescent="0.3">
      <c r="A6" s="38">
        <f t="shared" ref="A6:A69" si="3">A5+1</f>
        <v>3</v>
      </c>
      <c r="B6" s="10" t="s">
        <v>14</v>
      </c>
      <c r="C6" s="163">
        <f ca="1">DataGrowthRates!DI11</f>
        <v>46.307795246200982</v>
      </c>
      <c r="D6" s="165">
        <f ca="1">DataGrowthRates!DM11</f>
        <v>45.977476787193112</v>
      </c>
      <c r="E6" s="110">
        <f t="shared" ca="1" si="0"/>
        <v>-0.33031845900787005</v>
      </c>
      <c r="F6" s="117">
        <f t="shared" ca="1" si="1"/>
        <v>-7.1331070125816203E-3</v>
      </c>
      <c r="G6" s="112">
        <f t="shared" ref="G6:G22" ca="1" si="4">E5</f>
        <v>-4.0211143446725828E-2</v>
      </c>
      <c r="H6" s="112">
        <f t="shared" ca="1" si="2"/>
        <v>0.33031845900787005</v>
      </c>
      <c r="J6" s="26" t="s">
        <v>47</v>
      </c>
      <c r="K6" s="147">
        <f ca="1">VARP(E4:E87)</f>
        <v>0.11748794031561023</v>
      </c>
      <c r="L6" s="32" t="s">
        <v>31</v>
      </c>
      <c r="M6" s="33">
        <f ca="1">ROUNDUP((K4*(1-(M4*M4)))/(1+(M4*M4)),0)</f>
        <v>75</v>
      </c>
    </row>
    <row r="7" spans="1:15" ht="13" x14ac:dyDescent="0.3">
      <c r="A7" s="38">
        <f t="shared" si="3"/>
        <v>4</v>
      </c>
      <c r="B7" s="10" t="s">
        <v>15</v>
      </c>
      <c r="C7" s="163">
        <f ca="1">DataGrowthRates!DI12</f>
        <v>54.550136511100121</v>
      </c>
      <c r="D7" s="165">
        <f ca="1">DataGrowthRates!DM12</f>
        <v>54.333301230612378</v>
      </c>
      <c r="E7" s="110">
        <f t="shared" ca="1" si="0"/>
        <v>-0.21683528048774292</v>
      </c>
      <c r="F7" s="117">
        <f t="shared" ca="1" si="1"/>
        <v>-3.9749722797415964E-3</v>
      </c>
      <c r="G7" s="112">
        <f t="shared" ca="1" si="4"/>
        <v>-0.33031845900787005</v>
      </c>
      <c r="H7" s="112">
        <f t="shared" ca="1" si="2"/>
        <v>0.21683528048774292</v>
      </c>
      <c r="J7" s="26" t="s">
        <v>99</v>
      </c>
      <c r="K7" s="148">
        <f ca="1">K5/SQRT(K6/K4)</f>
        <v>2.4510036348799353</v>
      </c>
      <c r="L7" s="32" t="s">
        <v>30</v>
      </c>
      <c r="M7" s="151">
        <f ca="1">K5/SQRT(M5/K4)</f>
        <v>2.1754837482294289</v>
      </c>
    </row>
    <row r="8" spans="1:15" ht="13.5" thickBot="1" x14ac:dyDescent="0.35">
      <c r="A8" s="38">
        <f t="shared" si="3"/>
        <v>5</v>
      </c>
      <c r="B8" s="10" t="s">
        <v>16</v>
      </c>
      <c r="C8" s="163">
        <f ca="1">DataGrowthRates!DI13</f>
        <v>57.065713476835263</v>
      </c>
      <c r="D8" s="165">
        <f ca="1">DataGrowthRates!DM13</f>
        <v>56.900346360985054</v>
      </c>
      <c r="E8" s="110">
        <f t="shared" ca="1" si="0"/>
        <v>-0.16536711585020925</v>
      </c>
      <c r="F8" s="117">
        <f t="shared" ca="1" si="1"/>
        <v>-2.897836647873278E-3</v>
      </c>
      <c r="G8" s="112">
        <f t="shared" ca="1" si="4"/>
        <v>-0.21683528048774292</v>
      </c>
      <c r="H8" s="112">
        <f t="shared" ca="1" si="2"/>
        <v>0.16536711585020925</v>
      </c>
      <c r="J8" s="13" t="s">
        <v>102</v>
      </c>
      <c r="K8" s="149">
        <f ca="1">TINV(0.05,K4-1)</f>
        <v>1.991672609644662</v>
      </c>
      <c r="L8" s="12" t="s">
        <v>103</v>
      </c>
      <c r="M8" s="149">
        <f ca="1">TINV(0.05,M6)</f>
        <v>1.9921021540022406</v>
      </c>
    </row>
    <row r="9" spans="1:15" ht="13.5" thickBot="1" x14ac:dyDescent="0.35">
      <c r="A9" s="38">
        <f t="shared" si="3"/>
        <v>6</v>
      </c>
      <c r="B9" s="10" t="s">
        <v>17</v>
      </c>
      <c r="C9" s="163">
        <f ca="1">DataGrowthRates!DI14</f>
        <v>48.923673519168645</v>
      </c>
      <c r="D9" s="165">
        <f ca="1">DataGrowthRates!DM14</f>
        <v>49.197180665609338</v>
      </c>
      <c r="E9" s="110">
        <f t="shared" ca="1" si="0"/>
        <v>0.27350714644069285</v>
      </c>
      <c r="F9" s="117">
        <f t="shared" ca="1" si="1"/>
        <v>5.5904867064720887E-3</v>
      </c>
      <c r="G9" s="112">
        <f t="shared" ca="1" si="4"/>
        <v>-0.16536711585020925</v>
      </c>
      <c r="H9" s="112">
        <f t="shared" ca="1" si="2"/>
        <v>0.27350714644069285</v>
      </c>
      <c r="J9" s="14" t="s">
        <v>45</v>
      </c>
      <c r="K9" s="36" t="str">
        <f ca="1">IF(ABS(K7)&gt;K8,"Yes","No")</f>
        <v>Yes</v>
      </c>
      <c r="L9" s="14" t="s">
        <v>45</v>
      </c>
      <c r="M9" s="36" t="str">
        <f ca="1">IF(ABS(M7)&gt;M8,"Yes","No")</f>
        <v>Yes</v>
      </c>
    </row>
    <row r="10" spans="1:15" ht="13.5" thickBot="1" x14ac:dyDescent="0.35">
      <c r="A10" s="38">
        <f t="shared" si="3"/>
        <v>7</v>
      </c>
      <c r="B10" s="10" t="s">
        <v>18</v>
      </c>
      <c r="C10" s="163">
        <f ca="1">DataGrowthRates!DI15</f>
        <v>42.373510147063655</v>
      </c>
      <c r="D10" s="165">
        <f ca="1">DataGrowthRates!DM15</f>
        <v>42.52744715984845</v>
      </c>
      <c r="E10" s="110">
        <f t="shared" ca="1" si="0"/>
        <v>0.15393701278479455</v>
      </c>
      <c r="F10" s="117">
        <f t="shared" ca="1" si="1"/>
        <v>3.6328595920076703E-3</v>
      </c>
      <c r="G10" s="112">
        <f t="shared" ca="1" si="4"/>
        <v>0.27350714644069285</v>
      </c>
      <c r="H10" s="112">
        <f t="shared" ca="1" si="2"/>
        <v>0.15393701278479455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63">
        <f ca="1">DataGrowthRates!DI16</f>
        <v>47.990348015913348</v>
      </c>
      <c r="D11" s="165">
        <f ca="1">DataGrowthRates!DM16</f>
        <v>48.076735633145447</v>
      </c>
      <c r="E11" s="110">
        <f t="shared" ca="1" si="0"/>
        <v>8.6387617232098535E-2</v>
      </c>
      <c r="F11" s="117">
        <f t="shared" ca="1" si="1"/>
        <v>1.8001039959837934E-3</v>
      </c>
      <c r="G11" s="112">
        <f t="shared" ca="1" si="4"/>
        <v>0.15393701278479455</v>
      </c>
      <c r="H11" s="112">
        <f t="shared" ca="1" si="2"/>
        <v>8.6387617232098535E-2</v>
      </c>
      <c r="J11" s="185" t="s">
        <v>35</v>
      </c>
      <c r="K11" s="186"/>
      <c r="L11" s="18" t="s">
        <v>41</v>
      </c>
      <c r="M11" s="152">
        <f ca="1">K5</f>
        <v>9.5740400051994454E-2</v>
      </c>
    </row>
    <row r="12" spans="1:15" ht="13.5" thickBot="1" x14ac:dyDescent="0.35">
      <c r="A12" s="38">
        <f t="shared" si="3"/>
        <v>9</v>
      </c>
      <c r="B12" s="10" t="s">
        <v>22</v>
      </c>
      <c r="C12" s="163">
        <f ca="1">DataGrowthRates!DI17</f>
        <v>49.334158250032125</v>
      </c>
      <c r="D12" s="165">
        <f ca="1">DataGrowthRates!DM17</f>
        <v>49.467558251598774</v>
      </c>
      <c r="E12" s="110">
        <f t="shared" ca="1" si="0"/>
        <v>0.133400001566649</v>
      </c>
      <c r="F12" s="117">
        <f t="shared" ca="1" si="1"/>
        <v>2.7040088713090006E-3</v>
      </c>
      <c r="G12" s="112">
        <f t="shared" ca="1" si="4"/>
        <v>8.6387617232098535E-2</v>
      </c>
      <c r="H12" s="112">
        <f t="shared" ca="1" si="2"/>
        <v>0.133400001566649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52">
        <f ca="1">AVERAGE(H4:H87)</f>
        <v>0.26151534558215894</v>
      </c>
    </row>
    <row r="13" spans="1:15" ht="13.5" thickBot="1" x14ac:dyDescent="0.35">
      <c r="A13" s="38">
        <f t="shared" si="3"/>
        <v>10</v>
      </c>
      <c r="B13" s="10" t="s">
        <v>23</v>
      </c>
      <c r="C13" s="163">
        <f ca="1">DataGrowthRates!DI18</f>
        <v>46.544604179410193</v>
      </c>
      <c r="D13" s="165">
        <f ca="1">DataGrowthRates!DM18</f>
        <v>46.699035708511687</v>
      </c>
      <c r="E13" s="110">
        <f t="shared" ca="1" si="0"/>
        <v>0.15443152910149394</v>
      </c>
      <c r="F13" s="117">
        <f t="shared" ca="1" si="1"/>
        <v>3.3179255001551692E-3</v>
      </c>
      <c r="G13" s="112">
        <f t="shared" ca="1" si="4"/>
        <v>0.133400001566649</v>
      </c>
      <c r="H13" s="112">
        <f t="shared" ca="1" si="2"/>
        <v>0.15443152910149394</v>
      </c>
      <c r="J13" s="22" t="s">
        <v>33</v>
      </c>
      <c r="K13" s="23" t="str">
        <f ca="1">IF(M4&lt;0,K9,M9)</f>
        <v>Yes</v>
      </c>
      <c r="L13" s="24" t="s">
        <v>27</v>
      </c>
      <c r="M13" s="25" t="str">
        <f ca="1">K13</f>
        <v>Yes</v>
      </c>
    </row>
    <row r="14" spans="1:15" ht="13" x14ac:dyDescent="0.3">
      <c r="A14" s="38">
        <f t="shared" si="3"/>
        <v>11</v>
      </c>
      <c r="B14" s="10" t="s">
        <v>24</v>
      </c>
      <c r="C14" s="163">
        <f ca="1">DataGrowthRates!DI19</f>
        <v>40.987376463690289</v>
      </c>
      <c r="D14" s="165">
        <f ca="1">DataGrowthRates!DM19</f>
        <v>41.265825599606003</v>
      </c>
      <c r="E14" s="110">
        <f t="shared" ca="1" si="0"/>
        <v>0.27844913591571441</v>
      </c>
      <c r="F14" s="117">
        <f t="shared" ca="1" si="1"/>
        <v>6.7935340082668052E-3</v>
      </c>
      <c r="G14" s="112">
        <f t="shared" ca="1" si="4"/>
        <v>0.15443152910149394</v>
      </c>
      <c r="H14" s="112">
        <f t="shared" ca="1" si="2"/>
        <v>0.27844913591571441</v>
      </c>
    </row>
    <row r="15" spans="1:15" ht="13" x14ac:dyDescent="0.3">
      <c r="A15" s="38">
        <f t="shared" si="3"/>
        <v>12</v>
      </c>
      <c r="B15" s="10" t="s">
        <v>25</v>
      </c>
      <c r="C15" s="163">
        <f ca="1">DataGrowthRates!DI20</f>
        <v>48.549384663621254</v>
      </c>
      <c r="D15" s="165">
        <f ca="1">DataGrowthRates!DM20</f>
        <v>48.372336585283648</v>
      </c>
      <c r="E15" s="110">
        <f t="shared" ca="1" si="0"/>
        <v>-0.17704807833760583</v>
      </c>
      <c r="F15" s="117">
        <f t="shared" ca="1" si="1"/>
        <v>-3.646762560726552E-3</v>
      </c>
      <c r="G15" s="112">
        <f t="shared" ca="1" si="4"/>
        <v>0.27844913591571441</v>
      </c>
      <c r="H15" s="112">
        <f t="shared" ca="1" si="2"/>
        <v>0.17704807833760583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63">
        <f ca="1">DataGrowthRates!DI21</f>
        <v>47.15423135475325</v>
      </c>
      <c r="D16" s="165">
        <f ca="1">DataGrowthRates!DM21</f>
        <v>47.167767125744845</v>
      </c>
      <c r="E16" s="110">
        <f t="shared" ca="1" si="0"/>
        <v>1.3535770991595086E-2</v>
      </c>
      <c r="F16" s="117">
        <f t="shared" ca="1" si="1"/>
        <v>2.8705315732456852E-4</v>
      </c>
      <c r="G16" s="112">
        <f t="shared" ca="1" si="4"/>
        <v>-0.17704807833760583</v>
      </c>
      <c r="H16" s="112">
        <f t="shared" ca="1" si="2"/>
        <v>1.3535770991595086E-2</v>
      </c>
    </row>
    <row r="17" spans="1:10" ht="13" x14ac:dyDescent="0.3">
      <c r="A17" s="38">
        <f t="shared" si="3"/>
        <v>14</v>
      </c>
      <c r="B17" s="10" t="s">
        <v>2</v>
      </c>
      <c r="C17" s="163">
        <f ca="1">DataGrowthRates!DI22</f>
        <v>44.86902960023432</v>
      </c>
      <c r="D17" s="165">
        <f ca="1">DataGrowthRates!DM22</f>
        <v>44.904224390174122</v>
      </c>
      <c r="E17" s="110">
        <f t="shared" ca="1" si="0"/>
        <v>3.5194789939801296E-2</v>
      </c>
      <c r="F17" s="117">
        <f t="shared" ca="1" si="1"/>
        <v>7.8438937176429375E-4</v>
      </c>
      <c r="G17" s="112">
        <f t="shared" ca="1" si="4"/>
        <v>1.3535770991595086E-2</v>
      </c>
      <c r="H17" s="112">
        <f t="shared" ca="1" si="2"/>
        <v>3.5194789939801296E-2</v>
      </c>
    </row>
    <row r="18" spans="1:10" ht="13" x14ac:dyDescent="0.3">
      <c r="A18" s="38">
        <f t="shared" si="3"/>
        <v>15</v>
      </c>
      <c r="B18" s="10" t="s">
        <v>3</v>
      </c>
      <c r="C18" s="163">
        <f ca="1">DataGrowthRates!DI23</f>
        <v>38.755305298698111</v>
      </c>
      <c r="D18" s="165">
        <f ca="1">DataGrowthRates!DM23</f>
        <v>38.83392435862676</v>
      </c>
      <c r="E18" s="110">
        <f t="shared" ca="1" si="0"/>
        <v>7.8619059928648483E-2</v>
      </c>
      <c r="F18" s="117">
        <f t="shared" ca="1" si="1"/>
        <v>2.0286012282114442E-3</v>
      </c>
      <c r="G18" s="112">
        <f t="shared" ca="1" si="4"/>
        <v>3.5194789939801296E-2</v>
      </c>
      <c r="H18" s="112">
        <f t="shared" ca="1" si="2"/>
        <v>7.8619059928648483E-2</v>
      </c>
    </row>
    <row r="19" spans="1:10" ht="13" x14ac:dyDescent="0.3">
      <c r="A19" s="38">
        <f t="shared" si="3"/>
        <v>16</v>
      </c>
      <c r="B19" s="10" t="s">
        <v>4</v>
      </c>
      <c r="C19" s="163">
        <f ca="1">DataGrowthRates!DI24</f>
        <v>45.747408945752525</v>
      </c>
      <c r="D19" s="165">
        <f ca="1">DataGrowthRates!DM24</f>
        <v>45.900449036866341</v>
      </c>
      <c r="E19" s="110">
        <f t="shared" ca="1" si="0"/>
        <v>0.15304009111381589</v>
      </c>
      <c r="F19" s="117">
        <f t="shared" ca="1" si="1"/>
        <v>3.3453280664549E-3</v>
      </c>
      <c r="G19" s="112">
        <f t="shared" ca="1" si="4"/>
        <v>7.8619059928648483E-2</v>
      </c>
      <c r="H19" s="112">
        <f t="shared" ca="1" si="2"/>
        <v>0.15304009111381589</v>
      </c>
    </row>
    <row r="20" spans="1:10" ht="13" x14ac:dyDescent="0.3">
      <c r="A20" s="38">
        <f t="shared" si="3"/>
        <v>17</v>
      </c>
      <c r="B20" s="10" t="s">
        <v>5</v>
      </c>
      <c r="C20" s="163">
        <f ca="1">DataGrowthRates!DI25</f>
        <v>45.309998697309268</v>
      </c>
      <c r="D20" s="165">
        <f ca="1">DataGrowthRates!DM25</f>
        <v>45.28144525455113</v>
      </c>
      <c r="E20" s="110">
        <f t="shared" ca="1" si="0"/>
        <v>-2.8553442758138203E-2</v>
      </c>
      <c r="F20" s="117">
        <f t="shared" ca="1" si="1"/>
        <v>-6.3017973028178104E-4</v>
      </c>
      <c r="G20" s="112">
        <f t="shared" ca="1" si="4"/>
        <v>0.15304009111381589</v>
      </c>
      <c r="H20" s="112">
        <f t="shared" ca="1" si="2"/>
        <v>2.8553442758138203E-2</v>
      </c>
    </row>
    <row r="21" spans="1:10" ht="13" x14ac:dyDescent="0.3">
      <c r="A21" s="38">
        <f t="shared" si="3"/>
        <v>18</v>
      </c>
      <c r="B21" s="10" t="s">
        <v>6</v>
      </c>
      <c r="C21" s="163">
        <f ca="1">DataGrowthRates!DI26</f>
        <v>43.871370975650656</v>
      </c>
      <c r="D21" s="165">
        <f ca="1">DataGrowthRates!DM26</f>
        <v>43.964467399682043</v>
      </c>
      <c r="E21" s="110">
        <f t="shared" ca="1" si="0"/>
        <v>9.309642403138696E-2</v>
      </c>
      <c r="F21" s="117">
        <f t="shared" ca="1" si="1"/>
        <v>2.1220313375448657E-3</v>
      </c>
      <c r="G21" s="112">
        <f t="shared" ca="1" si="4"/>
        <v>-2.8553442758138203E-2</v>
      </c>
      <c r="H21" s="112">
        <f t="shared" ca="1" si="2"/>
        <v>9.309642403138696E-2</v>
      </c>
      <c r="I21" s="6"/>
    </row>
    <row r="22" spans="1:10" ht="13" x14ac:dyDescent="0.3">
      <c r="A22" s="38">
        <f t="shared" si="3"/>
        <v>19</v>
      </c>
      <c r="B22" s="10" t="s">
        <v>7</v>
      </c>
      <c r="C22" s="163">
        <f ca="1">DataGrowthRates!DI27</f>
        <v>35.857173741519304</v>
      </c>
      <c r="D22" s="165">
        <f ca="1">DataGrowthRates!DM27</f>
        <v>36.135073165171249</v>
      </c>
      <c r="E22" s="110">
        <f t="shared" ca="1" si="0"/>
        <v>0.2778994236519452</v>
      </c>
      <c r="F22" s="117">
        <f t="shared" ca="1" si="1"/>
        <v>7.7501764543746864E-3</v>
      </c>
      <c r="G22" s="112">
        <f t="shared" ca="1" si="4"/>
        <v>9.309642403138696E-2</v>
      </c>
      <c r="H22" s="112">
        <f t="shared" ca="1" si="2"/>
        <v>0.2778994236519452</v>
      </c>
      <c r="J22" t="s">
        <v>39</v>
      </c>
    </row>
    <row r="23" spans="1:10" ht="13" x14ac:dyDescent="0.3">
      <c r="A23" s="38">
        <f t="shared" si="3"/>
        <v>20</v>
      </c>
      <c r="B23" s="10" t="s">
        <v>8</v>
      </c>
      <c r="C23" s="163">
        <f ca="1">DataGrowthRates!DI28</f>
        <v>41.473742537527855</v>
      </c>
      <c r="D23" s="165">
        <f ca="1">DataGrowthRates!DM28</f>
        <v>41.531650022546572</v>
      </c>
      <c r="E23" s="110">
        <f ca="1">D23-C23</f>
        <v>5.7907485018716898E-2</v>
      </c>
      <c r="F23" s="117">
        <f t="shared" ca="1" si="1"/>
        <v>1.396244502562527E-3</v>
      </c>
      <c r="G23" s="112">
        <f ca="1">E22</f>
        <v>0.2778994236519452</v>
      </c>
      <c r="H23" s="112">
        <f ca="1">ABS(E23)</f>
        <v>5.7907485018716898E-2</v>
      </c>
    </row>
    <row r="24" spans="1:10" ht="13" x14ac:dyDescent="0.3">
      <c r="A24" s="38">
        <f t="shared" si="3"/>
        <v>21</v>
      </c>
      <c r="B24" s="10" t="s">
        <v>9</v>
      </c>
      <c r="C24" s="163">
        <f ca="1">DataGrowthRates!DI29</f>
        <v>42.33760157468673</v>
      </c>
      <c r="D24" s="165">
        <f ca="1">DataGrowthRates!DM29</f>
        <v>42.404889320338683</v>
      </c>
      <c r="E24" s="110">
        <f ca="1">D24-C24</f>
        <v>6.7287745651952946E-2</v>
      </c>
      <c r="F24" s="117">
        <f t="shared" ca="1" si="1"/>
        <v>1.5893140647859393E-3</v>
      </c>
      <c r="G24" s="112">
        <f ca="1">E23</f>
        <v>5.7907485018716898E-2</v>
      </c>
      <c r="H24" s="112">
        <f ca="1">ABS(E24)</f>
        <v>6.7287745651952946E-2</v>
      </c>
    </row>
    <row r="25" spans="1:10" ht="13" x14ac:dyDescent="0.3">
      <c r="A25" s="38">
        <f t="shared" si="3"/>
        <v>22</v>
      </c>
      <c r="B25" s="10" t="s">
        <v>10</v>
      </c>
      <c r="C25" s="163">
        <f ca="1">DataGrowthRates!DI30</f>
        <v>39.932680427403888</v>
      </c>
      <c r="D25" s="165">
        <f ca="1">DataGrowthRates!DM30</f>
        <v>40.103738365062831</v>
      </c>
      <c r="E25" s="110">
        <f ca="1">D25-C25</f>
        <v>0.17105793765894362</v>
      </c>
      <c r="F25" s="117">
        <f t="shared" ca="1" si="1"/>
        <v>4.2836577917658323E-3</v>
      </c>
      <c r="G25" s="112">
        <f ca="1">E24</f>
        <v>6.7287745651952946E-2</v>
      </c>
      <c r="H25" s="112">
        <f ca="1">ABS(E25)</f>
        <v>0.17105793765894362</v>
      </c>
    </row>
    <row r="26" spans="1:10" ht="13" x14ac:dyDescent="0.3">
      <c r="A26" s="38">
        <f t="shared" si="3"/>
        <v>23</v>
      </c>
      <c r="B26" s="10" t="s">
        <v>11</v>
      </c>
      <c r="C26" s="163">
        <f ca="1">DataGrowthRates!DI31</f>
        <v>35.481775643968867</v>
      </c>
      <c r="D26" s="165">
        <f ca="1">DataGrowthRates!DM31</f>
        <v>35.765897339327722</v>
      </c>
      <c r="E26" s="110">
        <f t="shared" ref="E26" ca="1" si="5">D26-C26</f>
        <v>0.28412169535885567</v>
      </c>
      <c r="F26" s="117">
        <f ca="1">+E26/C26</f>
        <v>8.0075388055487629E-3</v>
      </c>
      <c r="G26" s="112">
        <f t="shared" ref="G26" ca="1" si="6">E25</f>
        <v>0.17105793765894362</v>
      </c>
      <c r="H26" s="112">
        <f t="shared" ref="H26" ca="1" si="7">ABS(E26)</f>
        <v>0.28412169535885567</v>
      </c>
    </row>
    <row r="27" spans="1:10" ht="13" x14ac:dyDescent="0.3">
      <c r="A27" s="38">
        <f t="shared" si="3"/>
        <v>24</v>
      </c>
      <c r="B27" s="10" t="s">
        <v>26</v>
      </c>
      <c r="C27" s="163">
        <f ca="1">DataGrowthRates!DI32</f>
        <v>39.17018065255246</v>
      </c>
      <c r="D27" s="165">
        <f ca="1">DataGrowthRates!DM32</f>
        <v>39.563454234966741</v>
      </c>
      <c r="E27" s="110">
        <f t="shared" ref="E27" ca="1" si="8">D27-C27</f>
        <v>0.39327358241428101</v>
      </c>
      <c r="F27" s="117">
        <f t="shared" ref="F27" ca="1" si="9">+E27/C27</f>
        <v>1.0040126848091368E-2</v>
      </c>
      <c r="G27" s="112">
        <f t="shared" ref="G27" ca="1" si="10">E26</f>
        <v>0.28412169535885567</v>
      </c>
      <c r="H27" s="112">
        <f t="shared" ref="H27" ca="1" si="11">ABS(E27)</f>
        <v>0.39327358241428101</v>
      </c>
    </row>
    <row r="28" spans="1:10" ht="13" x14ac:dyDescent="0.3">
      <c r="A28" s="38">
        <f t="shared" si="3"/>
        <v>25</v>
      </c>
      <c r="B28" s="10" t="s">
        <v>104</v>
      </c>
      <c r="C28" s="163">
        <f ca="1">DataGrowthRates!DI33</f>
        <v>37.765543819298017</v>
      </c>
      <c r="D28" s="165">
        <f ca="1">DataGrowthRates!DM33</f>
        <v>38.290395823545374</v>
      </c>
      <c r="E28" s="110">
        <f t="shared" ref="E28:E29" ca="1" si="12">D28-C28</f>
        <v>0.52485200424735723</v>
      </c>
      <c r="F28" s="117">
        <f t="shared" ref="F28:F29" ca="1" si="13">+E28/C28</f>
        <v>1.3897641902330036E-2</v>
      </c>
      <c r="G28" s="112">
        <f t="shared" ref="G28:G29" ca="1" si="14">E27</f>
        <v>0.39327358241428101</v>
      </c>
      <c r="H28" s="112">
        <f t="shared" ref="H28:H29" ca="1" si="15">ABS(E28)</f>
        <v>0.52485200424735723</v>
      </c>
    </row>
    <row r="29" spans="1:10" ht="13" x14ac:dyDescent="0.3">
      <c r="A29" s="38">
        <f t="shared" si="3"/>
        <v>26</v>
      </c>
      <c r="B29" s="10" t="s">
        <v>105</v>
      </c>
      <c r="C29" s="163">
        <f ca="1">DataGrowthRates!DI34</f>
        <v>35.04086344128028</v>
      </c>
      <c r="D29" s="165">
        <f ca="1">DataGrowthRates!DM34</f>
        <v>35.054636782421284</v>
      </c>
      <c r="E29" s="110">
        <f t="shared" ca="1" si="12"/>
        <v>1.3773341141003925E-2</v>
      </c>
      <c r="F29" s="117">
        <f t="shared" ca="1" si="13"/>
        <v>3.9306511850327545E-4</v>
      </c>
      <c r="G29" s="112">
        <f t="shared" ca="1" si="14"/>
        <v>0.52485200424735723</v>
      </c>
      <c r="H29" s="112">
        <f t="shared" ca="1" si="15"/>
        <v>1.3773341141003925E-2</v>
      </c>
    </row>
    <row r="30" spans="1:10" ht="13" x14ac:dyDescent="0.3">
      <c r="A30" s="38">
        <f t="shared" si="3"/>
        <v>27</v>
      </c>
      <c r="B30" s="10" t="s">
        <v>106</v>
      </c>
      <c r="C30" s="163">
        <f ca="1">DataGrowthRates!DI35</f>
        <v>29.028021889093985</v>
      </c>
      <c r="D30" s="165">
        <f ca="1">DataGrowthRates!DM35</f>
        <v>29.213613829039907</v>
      </c>
      <c r="E30" s="110">
        <f t="shared" ref="E30:E31" ca="1" si="16">D30-C30</f>
        <v>0.18559193994592249</v>
      </c>
      <c r="F30" s="117">
        <f t="shared" ref="F30:F31" ca="1" si="17">+E30/C30</f>
        <v>6.3935441641530038E-3</v>
      </c>
      <c r="G30" s="112">
        <f t="shared" ref="G30:G31" ca="1" si="18">E29</f>
        <v>1.3773341141003925E-2</v>
      </c>
      <c r="H30" s="112">
        <f t="shared" ref="H30:H31" ca="1" si="19">ABS(E30)</f>
        <v>0.18559193994592249</v>
      </c>
    </row>
    <row r="31" spans="1:10" ht="13" x14ac:dyDescent="0.3">
      <c r="A31" s="38">
        <f t="shared" si="3"/>
        <v>28</v>
      </c>
      <c r="B31" s="10" t="s">
        <v>107</v>
      </c>
      <c r="C31" s="163">
        <f ca="1">DataGrowthRates!DI36</f>
        <v>34.3405625856144</v>
      </c>
      <c r="D31" s="165">
        <f ca="1">DataGrowthRates!DM36</f>
        <v>34.432496593212214</v>
      </c>
      <c r="E31" s="110">
        <f t="shared" ca="1" si="16"/>
        <v>9.1934007597814116E-2</v>
      </c>
      <c r="F31" s="117">
        <f t="shared" ca="1" si="17"/>
        <v>2.6771258440689079E-3</v>
      </c>
      <c r="G31" s="112">
        <f t="shared" ca="1" si="18"/>
        <v>0.18559193994592249</v>
      </c>
      <c r="H31" s="112">
        <f t="shared" ca="1" si="19"/>
        <v>9.1934007597814116E-2</v>
      </c>
    </row>
    <row r="32" spans="1:10" ht="13" x14ac:dyDescent="0.3">
      <c r="A32" s="38">
        <f t="shared" si="3"/>
        <v>29</v>
      </c>
      <c r="B32" s="10" t="s">
        <v>123</v>
      </c>
      <c r="C32" s="163">
        <f ca="1">DataGrowthRates!DI37</f>
        <v>33.923896018416812</v>
      </c>
      <c r="D32" s="165">
        <f ca="1">DataGrowthRates!DM37</f>
        <v>33.90058991245521</v>
      </c>
      <c r="E32" s="110">
        <f t="shared" ref="E32" ca="1" si="20">D32-C32</f>
        <v>-2.3306105961601986E-2</v>
      </c>
      <c r="F32" s="117">
        <f t="shared" ref="F32" ca="1" si="21">+E32/C32</f>
        <v>-6.8701147854448752E-4</v>
      </c>
      <c r="G32" s="112">
        <f t="shared" ref="G32" ca="1" si="22">E31</f>
        <v>9.1934007597814116E-2</v>
      </c>
      <c r="H32" s="112">
        <f t="shared" ref="H32" ca="1" si="23">ABS(E32)</f>
        <v>2.3306105961601986E-2</v>
      </c>
    </row>
    <row r="33" spans="1:8" ht="13" x14ac:dyDescent="0.3">
      <c r="A33" s="38">
        <f t="shared" si="3"/>
        <v>30</v>
      </c>
      <c r="B33" s="10" t="s">
        <v>124</v>
      </c>
      <c r="C33" s="163">
        <f ca="1">DataGrowthRates!DI38</f>
        <v>31.520527609302754</v>
      </c>
      <c r="D33" s="165">
        <f ca="1">DataGrowthRates!DM38</f>
        <v>31.674869660468239</v>
      </c>
      <c r="E33" s="110">
        <f t="shared" ref="E33" ca="1" si="24">D33-C33</f>
        <v>0.15434205116548583</v>
      </c>
      <c r="F33" s="117">
        <f t="shared" ref="F33" ca="1" si="25">+E33/C33</f>
        <v>4.8965567162630348E-3</v>
      </c>
      <c r="G33" s="112">
        <f t="shared" ref="G33" ca="1" si="26">E32</f>
        <v>-2.3306105961601986E-2</v>
      </c>
      <c r="H33" s="112">
        <f t="shared" ref="H33" ca="1" si="27">ABS(E33)</f>
        <v>0.15434205116548583</v>
      </c>
    </row>
    <row r="34" spans="1:8" ht="13" x14ac:dyDescent="0.3">
      <c r="A34" s="38">
        <f t="shared" si="3"/>
        <v>31</v>
      </c>
      <c r="B34" s="10" t="s">
        <v>125</v>
      </c>
      <c r="C34" s="163">
        <f ca="1">DataGrowthRates!DI39</f>
        <v>27.078476027486623</v>
      </c>
      <c r="D34" s="165">
        <f ca="1">DataGrowthRates!DM39</f>
        <v>27.171718790251226</v>
      </c>
      <c r="E34" s="110">
        <f t="shared" ref="E34" ca="1" si="28">D34-C34</f>
        <v>9.3242762764603526E-2</v>
      </c>
      <c r="F34" s="117">
        <f t="shared" ref="F34" ca="1" si="29">+E34/C34</f>
        <v>3.4434272693173477E-3</v>
      </c>
      <c r="G34" s="112">
        <f t="shared" ref="G34" ca="1" si="30">E33</f>
        <v>0.15434205116548583</v>
      </c>
      <c r="H34" s="112">
        <f t="shared" ref="H34" ca="1" si="31">ABS(E34)</f>
        <v>9.3242762764603526E-2</v>
      </c>
    </row>
    <row r="35" spans="1:8" ht="13" x14ac:dyDescent="0.3">
      <c r="A35" s="38">
        <f t="shared" si="3"/>
        <v>32</v>
      </c>
      <c r="B35" s="10" t="s">
        <v>126</v>
      </c>
      <c r="C35" s="163">
        <f ca="1">DataGrowthRates!DI40</f>
        <v>29.566613937638024</v>
      </c>
      <c r="D35" s="165">
        <f ca="1">DataGrowthRates!DM40</f>
        <v>29.338710700788177</v>
      </c>
      <c r="E35" s="110">
        <f t="shared" ref="E35" ca="1" si="32">D35-C35</f>
        <v>-0.2279032368498477</v>
      </c>
      <c r="F35" s="117">
        <f t="shared" ref="F35" ca="1" si="33">+E35/C35</f>
        <v>-7.7081277325344649E-3</v>
      </c>
      <c r="G35" s="112">
        <f t="shared" ref="G35" ca="1" si="34">E34</f>
        <v>9.3242762764603526E-2</v>
      </c>
      <c r="H35" s="112">
        <f t="shared" ref="H35" ca="1" si="35">ABS(E35)</f>
        <v>0.2279032368498477</v>
      </c>
    </row>
    <row r="36" spans="1:8" ht="13" x14ac:dyDescent="0.3">
      <c r="A36" s="38">
        <f t="shared" si="3"/>
        <v>33</v>
      </c>
      <c r="B36" s="10" t="s">
        <v>128</v>
      </c>
      <c r="C36" s="163">
        <f ca="1">DataGrowthRates!DI41</f>
        <v>30.374424437602713</v>
      </c>
      <c r="D36" s="165">
        <f ca="1">DataGrowthRates!DM41</f>
        <v>30.353697673336587</v>
      </c>
      <c r="E36" s="110">
        <f t="shared" ref="E36" ca="1" si="36">D36-C36</f>
        <v>-2.0726764266125741E-2</v>
      </c>
      <c r="F36" s="117">
        <f t="shared" ref="F36" ca="1" si="37">+E36/C36</f>
        <v>-6.8237553961570936E-4</v>
      </c>
      <c r="G36" s="112">
        <f t="shared" ref="G36" ca="1" si="38">E35</f>
        <v>-0.2279032368498477</v>
      </c>
      <c r="H36" s="112">
        <f t="shared" ref="H36" ca="1" si="39">ABS(E36)</f>
        <v>2.0726764266125741E-2</v>
      </c>
    </row>
    <row r="37" spans="1:8" ht="13" x14ac:dyDescent="0.3">
      <c r="A37" s="38">
        <f t="shared" si="3"/>
        <v>34</v>
      </c>
      <c r="B37" s="10" t="s">
        <v>129</v>
      </c>
      <c r="C37" s="163">
        <f ca="1">DataGrowthRates!DI42</f>
        <v>28.68693952156066</v>
      </c>
      <c r="D37" s="165">
        <f ca="1">DataGrowthRates!DM42</f>
        <v>29.062226123016153</v>
      </c>
      <c r="E37" s="110">
        <f t="shared" ref="E37" ca="1" si="40">D37-C37</f>
        <v>0.37528660145549253</v>
      </c>
      <c r="F37" s="117">
        <f t="shared" ref="F37" ca="1" si="41">+E37/C37</f>
        <v>1.3082141480217259E-2</v>
      </c>
      <c r="G37" s="112">
        <f t="shared" ref="G37" ca="1" si="42">E36</f>
        <v>-2.0726764266125741E-2</v>
      </c>
      <c r="H37" s="112">
        <f t="shared" ref="H37" ca="1" si="43">ABS(E37)</f>
        <v>0.37528660145549253</v>
      </c>
    </row>
    <row r="38" spans="1:8" ht="13" x14ac:dyDescent="0.3">
      <c r="A38" s="38">
        <f t="shared" si="3"/>
        <v>35</v>
      </c>
      <c r="B38" s="10" t="s">
        <v>130</v>
      </c>
      <c r="C38" s="163">
        <f ca="1">DataGrowthRates!DI43</f>
        <v>25.572051459748678</v>
      </c>
      <c r="D38" s="165">
        <f ca="1">DataGrowthRates!DM43</f>
        <v>25.591102916922395</v>
      </c>
      <c r="E38" s="110">
        <f t="shared" ref="E38" ca="1" si="44">D38-C38</f>
        <v>1.9051457173716813E-2</v>
      </c>
      <c r="F38" s="117">
        <f t="shared" ref="F38" ca="1" si="45">+E38/C38</f>
        <v>7.4501090394349032E-4</v>
      </c>
      <c r="G38" s="112">
        <f t="shared" ref="G38" ca="1" si="46">E37</f>
        <v>0.37528660145549253</v>
      </c>
      <c r="H38" s="112">
        <f t="shared" ref="H38" ca="1" si="47">ABS(E38)</f>
        <v>1.9051457173716813E-2</v>
      </c>
    </row>
    <row r="39" spans="1:8" ht="13" x14ac:dyDescent="0.3">
      <c r="A39" s="38">
        <f t="shared" si="3"/>
        <v>36</v>
      </c>
      <c r="B39" s="10" t="s">
        <v>131</v>
      </c>
      <c r="C39" s="163">
        <f ca="1">DataGrowthRates!DI44</f>
        <v>29.302820750300825</v>
      </c>
      <c r="D39" s="165">
        <f ca="1">DataGrowthRates!DM44</f>
        <v>29.355716400029014</v>
      </c>
      <c r="E39" s="110">
        <f t="shared" ref="E39" ca="1" si="48">D39-C39</f>
        <v>5.2895649728188943E-2</v>
      </c>
      <c r="F39" s="117">
        <f t="shared" ref="F39" ca="1" si="49">+E39/C39</f>
        <v>1.8051384943084674E-3</v>
      </c>
      <c r="G39" s="112">
        <f t="shared" ref="G39" ca="1" si="50">E38</f>
        <v>1.9051457173716813E-2</v>
      </c>
      <c r="H39" s="112">
        <f t="shared" ref="H39" ca="1" si="51">ABS(E39)</f>
        <v>5.2895649728188943E-2</v>
      </c>
    </row>
    <row r="40" spans="1:8" ht="13" x14ac:dyDescent="0.3">
      <c r="A40" s="38">
        <f t="shared" si="3"/>
        <v>37</v>
      </c>
      <c r="B40" s="10" t="s">
        <v>132</v>
      </c>
      <c r="C40" s="163">
        <f ca="1">DataGrowthRates!DI45</f>
        <v>30.290512657633634</v>
      </c>
      <c r="D40" s="165">
        <f ca="1">DataGrowthRates!DM45</f>
        <v>30.696323475916699</v>
      </c>
      <c r="E40" s="110">
        <f t="shared" ref="E40" ca="1" si="52">D40-C40</f>
        <v>0.40581081828306509</v>
      </c>
      <c r="F40" s="117">
        <f t="shared" ref="F40" ca="1" si="53">+E40/C40</f>
        <v>1.3397291187172927E-2</v>
      </c>
      <c r="G40" s="112">
        <f t="shared" ref="G40" ca="1" si="54">E39</f>
        <v>5.2895649728188943E-2</v>
      </c>
      <c r="H40" s="112">
        <f t="shared" ref="H40" ca="1" si="55">ABS(E40)</f>
        <v>0.40581081828306509</v>
      </c>
    </row>
    <row r="41" spans="1:8" ht="13" x14ac:dyDescent="0.3">
      <c r="A41" s="38">
        <f t="shared" si="3"/>
        <v>38</v>
      </c>
      <c r="B41" s="10" t="s">
        <v>133</v>
      </c>
      <c r="C41" s="163">
        <f ca="1">DataGrowthRates!DI46</f>
        <v>28.777959672809082</v>
      </c>
      <c r="D41" s="165">
        <f ca="1">DataGrowthRates!DM46</f>
        <v>28.592209190800318</v>
      </c>
      <c r="E41" s="110">
        <f t="shared" ref="E41" ca="1" si="56">D41-C41</f>
        <v>-0.1857504820087641</v>
      </c>
      <c r="F41" s="117">
        <f t="shared" ref="F41" ca="1" si="57">+E41/C41</f>
        <v>-6.4546091564743847E-3</v>
      </c>
      <c r="G41" s="112">
        <f t="shared" ref="G41" ca="1" si="58">E40</f>
        <v>0.40581081828306509</v>
      </c>
      <c r="H41" s="112">
        <f t="shared" ref="H41" ca="1" si="59">ABS(E41)</f>
        <v>0.1857504820087641</v>
      </c>
    </row>
    <row r="42" spans="1:8" ht="13" x14ac:dyDescent="0.3">
      <c r="A42" s="38">
        <f t="shared" si="3"/>
        <v>39</v>
      </c>
      <c r="B42" s="10" t="s">
        <v>134</v>
      </c>
      <c r="C42" s="163">
        <f ca="1">DataGrowthRates!DI47</f>
        <v>24.401653953794693</v>
      </c>
      <c r="D42" s="165">
        <f ca="1">DataGrowthRates!DM47</f>
        <v>24.546108181644083</v>
      </c>
      <c r="E42" s="110">
        <f t="shared" ref="E42" ca="1" si="60">D42-C42</f>
        <v>0.14445422784939055</v>
      </c>
      <c r="F42" s="117">
        <f t="shared" ref="F42" ca="1" si="61">+E42/C42</f>
        <v>5.9198539624780852E-3</v>
      </c>
      <c r="G42" s="112">
        <f t="shared" ref="G42" ca="1" si="62">E41</f>
        <v>-0.1857504820087641</v>
      </c>
      <c r="H42" s="112">
        <f t="shared" ref="H42" ca="1" si="63">ABS(E42)</f>
        <v>0.14445422784939055</v>
      </c>
    </row>
    <row r="43" spans="1:8" ht="13" x14ac:dyDescent="0.3">
      <c r="A43" s="38">
        <f t="shared" si="3"/>
        <v>40</v>
      </c>
      <c r="B43" s="10" t="s">
        <v>135</v>
      </c>
      <c r="C43" s="163">
        <f ca="1">DataGrowthRates!DI48</f>
        <v>28.708438822908168</v>
      </c>
      <c r="D43" s="165">
        <f ca="1">DataGrowthRates!DM48</f>
        <v>29.103286688436576</v>
      </c>
      <c r="E43" s="110">
        <f t="shared" ref="E43" ca="1" si="64">D43-C43</f>
        <v>0.39484786552840845</v>
      </c>
      <c r="F43" s="117">
        <f t="shared" ref="F43" ca="1" si="65">+E43/C43</f>
        <v>1.3753721265168063E-2</v>
      </c>
      <c r="G43" s="112">
        <f t="shared" ref="G43" ca="1" si="66">E42</f>
        <v>0.14445422784939055</v>
      </c>
      <c r="H43" s="112">
        <f t="shared" ref="H43" ca="1" si="67">ABS(E43)</f>
        <v>0.39484786552840845</v>
      </c>
    </row>
    <row r="44" spans="1:8" ht="13" x14ac:dyDescent="0.3">
      <c r="A44" s="38">
        <f t="shared" si="3"/>
        <v>41</v>
      </c>
      <c r="B44" s="10" t="s">
        <v>136</v>
      </c>
      <c r="C44" s="163">
        <f ca="1">IF(DataGrowthRates!DI49=0,"",DataGrowthRates!DI49)</f>
        <v>31.142584809579567</v>
      </c>
      <c r="D44" s="165">
        <f ca="1">DataGrowthRates!DM49</f>
        <v>31.851431602221339</v>
      </c>
      <c r="E44" s="110">
        <f t="shared" ref="E44" ca="1" si="68">D44-C44</f>
        <v>0.70884679264177208</v>
      </c>
      <c r="F44" s="117">
        <f t="shared" ref="F44" ca="1" si="69">+E44/C44</f>
        <v>2.276133458336857E-2</v>
      </c>
      <c r="G44" s="112">
        <f t="shared" ref="G44" ca="1" si="70">E43</f>
        <v>0.39484786552840845</v>
      </c>
      <c r="H44" s="112">
        <f t="shared" ref="H44" ca="1" si="71">ABS(E44)</f>
        <v>0.70884679264177208</v>
      </c>
    </row>
    <row r="45" spans="1:8" ht="13" x14ac:dyDescent="0.3">
      <c r="A45" s="38">
        <f t="shared" si="3"/>
        <v>42</v>
      </c>
      <c r="B45" s="10" t="s">
        <v>138</v>
      </c>
      <c r="C45" s="163">
        <f ca="1">IF(DataGrowthRates!DI50=0,"",DataGrowthRates!DI50)</f>
        <v>31.682387499403177</v>
      </c>
      <c r="D45" s="165">
        <f ca="1">DataGrowthRates!DM50</f>
        <v>32.157121882990012</v>
      </c>
      <c r="E45" s="110">
        <f t="shared" ref="E45" ca="1" si="72">D45-C45</f>
        <v>0.47473438358683495</v>
      </c>
      <c r="F45" s="117">
        <f t="shared" ref="F45" ca="1" si="73">+E45/C45</f>
        <v>1.4984173260167905E-2</v>
      </c>
      <c r="G45" s="112">
        <f t="shared" ref="G45:G46" ca="1" si="74">E44</f>
        <v>0.70884679264177208</v>
      </c>
      <c r="H45" s="112">
        <f t="shared" ref="H45:H47" ca="1" si="75">ABS(E45)</f>
        <v>0.47473438358683495</v>
      </c>
    </row>
    <row r="46" spans="1:8" ht="13" x14ac:dyDescent="0.3">
      <c r="A46" s="38">
        <f t="shared" si="3"/>
        <v>43</v>
      </c>
      <c r="B46" s="10" t="s">
        <v>139</v>
      </c>
      <c r="C46" s="163">
        <f ca="1">IF(DataGrowthRates!DI51=0,"",DataGrowthRates!DI51)</f>
        <v>27.469502233055632</v>
      </c>
      <c r="D46" s="165">
        <f ca="1">DataGrowthRates!DM51</f>
        <v>27.636057079559802</v>
      </c>
      <c r="E46" s="110">
        <f t="shared" ref="E46" ca="1" si="76">D46-C46</f>
        <v>0.16655484650416952</v>
      </c>
      <c r="F46" s="117">
        <f t="shared" ref="F46" ca="1" si="77">+E46/C46</f>
        <v>6.0632640916130067E-3</v>
      </c>
      <c r="G46" s="112">
        <f t="shared" ca="1" si="74"/>
        <v>0.47473438358683495</v>
      </c>
      <c r="H46" s="112">
        <f t="shared" ca="1" si="75"/>
        <v>0.16655484650416952</v>
      </c>
    </row>
    <row r="47" spans="1:8" ht="13" x14ac:dyDescent="0.3">
      <c r="A47" s="38">
        <f t="shared" si="3"/>
        <v>44</v>
      </c>
      <c r="B47" s="10" t="s">
        <v>140</v>
      </c>
      <c r="C47" s="163">
        <f ca="1">IF(DataGrowthRates!DI52=0,"",DataGrowthRates!DI52)</f>
        <v>32.959065050911647</v>
      </c>
      <c r="D47" s="165">
        <f ca="1">DataGrowthRates!DM52</f>
        <v>32.90250430749326</v>
      </c>
      <c r="E47" s="110">
        <f t="shared" ref="E47" ca="1" si="78">D47-C47</f>
        <v>-5.656074341838746E-2</v>
      </c>
      <c r="F47" s="117">
        <f t="shared" ref="F47" ca="1" si="79">+E47/C47</f>
        <v>-1.7160906515709246E-3</v>
      </c>
      <c r="G47" s="112">
        <f ca="1">E46</f>
        <v>0.16655484650416952</v>
      </c>
      <c r="H47" s="112">
        <f t="shared" ca="1" si="75"/>
        <v>5.656074341838746E-2</v>
      </c>
    </row>
    <row r="48" spans="1:8" ht="13" x14ac:dyDescent="0.3">
      <c r="A48" s="38">
        <f t="shared" si="3"/>
        <v>45</v>
      </c>
      <c r="B48" s="10" t="s">
        <v>137</v>
      </c>
      <c r="C48" s="163">
        <f ca="1">IF(DataGrowthRates!DI53=0,"",DataGrowthRates!DI53)</f>
        <v>33.261089358962856</v>
      </c>
      <c r="D48" s="165">
        <f ca="1">DataGrowthRates!DM53</f>
        <v>33.20396376774552</v>
      </c>
      <c r="E48" s="110">
        <f t="shared" ref="E48" ca="1" si="80">D48-C48</f>
        <v>-5.7125591217335625E-2</v>
      </c>
      <c r="F48" s="117">
        <f t="shared" ref="F48" ca="1" si="81">+E48/C48</f>
        <v>-1.7174900858122979E-3</v>
      </c>
      <c r="G48" s="112">
        <f t="shared" ref="G48" ca="1" si="82">E47</f>
        <v>-5.656074341838746E-2</v>
      </c>
      <c r="H48" s="112">
        <f t="shared" ref="H48" ca="1" si="83">ABS(E48)</f>
        <v>5.7125591217335625E-2</v>
      </c>
    </row>
    <row r="49" spans="1:8" ht="13" x14ac:dyDescent="0.3">
      <c r="A49" s="38">
        <f t="shared" si="3"/>
        <v>46</v>
      </c>
      <c r="B49" s="10" t="s">
        <v>141</v>
      </c>
      <c r="C49" s="163">
        <f ca="1">IF(DataGrowthRates!DI54=0,"",DataGrowthRates!DI54)</f>
        <v>31.002397850224906</v>
      </c>
      <c r="D49" s="165">
        <f ca="1">DataGrowthRates!DM54</f>
        <v>30.43535494487336</v>
      </c>
      <c r="E49" s="110">
        <f t="shared" ref="E49" ca="1" si="84">D49-C49</f>
        <v>-0.56704290535154556</v>
      </c>
      <c r="F49" s="117">
        <f t="shared" ref="F49" ca="1" si="85">+E49/C49</f>
        <v>-1.8290291870034562E-2</v>
      </c>
      <c r="G49" s="112">
        <f t="shared" ref="G49:G81" ca="1" si="86">E48</f>
        <v>-5.7125591217335625E-2</v>
      </c>
      <c r="H49" s="112">
        <f t="shared" ref="H49:H80" ca="1" si="87">ABS(E49)</f>
        <v>0.56704290535154556</v>
      </c>
    </row>
    <row r="50" spans="1:8" ht="13" x14ac:dyDescent="0.3">
      <c r="A50" s="38">
        <f t="shared" si="3"/>
        <v>47</v>
      </c>
      <c r="B50" s="10" t="s">
        <v>142</v>
      </c>
      <c r="C50" s="163">
        <f ca="1">IF(DataGrowthRates!DI55=0,"",DataGrowthRates!DI55)</f>
        <v>29.854459770145048</v>
      </c>
      <c r="D50" s="165">
        <f ca="1">DataGrowthRates!DM55</f>
        <v>29.456244686233489</v>
      </c>
      <c r="E50" s="110">
        <f t="shared" ref="E50" ca="1" si="88">D50-C50</f>
        <v>-0.39821508391155902</v>
      </c>
      <c r="F50" s="117">
        <f t="shared" ref="F50" ca="1" si="89">+E50/C50</f>
        <v>-1.3338545965242374E-2</v>
      </c>
      <c r="G50" s="112">
        <f t="shared" ca="1" si="86"/>
        <v>-0.56704290535154556</v>
      </c>
      <c r="H50" s="112">
        <f t="shared" ca="1" si="87"/>
        <v>0.39821508391155902</v>
      </c>
    </row>
    <row r="51" spans="1:8" ht="13" x14ac:dyDescent="0.3">
      <c r="A51" s="38">
        <f t="shared" si="3"/>
        <v>48</v>
      </c>
      <c r="B51" s="10" t="s">
        <v>143</v>
      </c>
      <c r="C51" s="163">
        <f ca="1">IF(DataGrowthRates!DI56=0,"",DataGrowthRates!DI56)</f>
        <v>32.304812029727721</v>
      </c>
      <c r="D51" s="165">
        <f ca="1">DataGrowthRates!DM56</f>
        <v>31.633222072231909</v>
      </c>
      <c r="E51" s="110">
        <f t="shared" ref="E51" ca="1" si="90">D51-C51</f>
        <v>-0.67158995749581152</v>
      </c>
      <c r="F51" s="117">
        <f t="shared" ref="F51" ca="1" si="91">+E51/C51</f>
        <v>-2.0789161592328635E-2</v>
      </c>
      <c r="G51" s="112">
        <f t="shared" ca="1" si="86"/>
        <v>-0.39821508391155902</v>
      </c>
      <c r="H51" s="112">
        <f t="shared" ca="1" si="87"/>
        <v>0.67158995749581152</v>
      </c>
    </row>
    <row r="52" spans="1:8" ht="13" x14ac:dyDescent="0.3">
      <c r="A52" s="38">
        <f t="shared" si="3"/>
        <v>49</v>
      </c>
      <c r="B52" s="173" t="s">
        <v>145</v>
      </c>
      <c r="C52" s="163">
        <f ca="1">IF(DataGrowthRates!DI57=0,"",DataGrowthRates!DI57)</f>
        <v>33.182614115436905</v>
      </c>
      <c r="D52" s="165">
        <f ca="1">DataGrowthRates!DM57</f>
        <v>33.8409072846584</v>
      </c>
      <c r="E52" s="110">
        <f t="shared" ref="E52" ca="1" si="92">D52-C52</f>
        <v>0.65829316922149417</v>
      </c>
      <c r="F52" s="117">
        <f t="shared" ref="F52" ca="1" si="93">+E52/C52</f>
        <v>1.9838496356296691E-2</v>
      </c>
      <c r="G52" s="112">
        <f t="shared" ca="1" si="86"/>
        <v>-0.67158995749581152</v>
      </c>
      <c r="H52" s="112">
        <f t="shared" ca="1" si="87"/>
        <v>0.65829316922149417</v>
      </c>
    </row>
    <row r="53" spans="1:8" ht="13" x14ac:dyDescent="0.3">
      <c r="A53" s="38">
        <f t="shared" si="3"/>
        <v>50</v>
      </c>
      <c r="B53" s="173" t="s">
        <v>146</v>
      </c>
      <c r="C53" s="163">
        <f ca="1">IF(DataGrowthRates!DI58=0,"",DataGrowthRates!DI58)</f>
        <v>31.210450697022935</v>
      </c>
      <c r="D53" s="165">
        <f ca="1">DataGrowthRates!DM58</f>
        <v>31.840718519986005</v>
      </c>
      <c r="E53" s="110">
        <f t="shared" ref="E53" ca="1" si="94">D53-C53</f>
        <v>0.63026782296307005</v>
      </c>
      <c r="F53" s="117">
        <f t="shared" ref="F53" ca="1" si="95">+E53/C53</f>
        <v>2.0194127572249039E-2</v>
      </c>
      <c r="G53" s="112">
        <f t="shared" ca="1" si="86"/>
        <v>0.65829316922149417</v>
      </c>
      <c r="H53" s="112">
        <f t="shared" ca="1" si="87"/>
        <v>0.63026782296307005</v>
      </c>
    </row>
    <row r="54" spans="1:8" ht="13" x14ac:dyDescent="0.3">
      <c r="A54" s="38">
        <f t="shared" si="3"/>
        <v>51</v>
      </c>
      <c r="B54" s="173" t="s">
        <v>147</v>
      </c>
      <c r="C54" s="163">
        <f ca="1">IF(DataGrowthRates!DI59=0,"",DataGrowthRates!DI59)</f>
        <v>28.623115167136426</v>
      </c>
      <c r="D54" s="165">
        <f ca="1">DataGrowthRates!DM59</f>
        <v>28.978703673313984</v>
      </c>
      <c r="E54" s="110">
        <f t="shared" ref="E54" ca="1" si="96">D54-C54</f>
        <v>0.35558850617755766</v>
      </c>
      <c r="F54" s="117">
        <f t="shared" ref="F54" ca="1" si="97">+E54/C54</f>
        <v>1.2423123901825539E-2</v>
      </c>
      <c r="G54" s="112">
        <f t="shared" ca="1" si="86"/>
        <v>0.63026782296307005</v>
      </c>
      <c r="H54" s="112">
        <f t="shared" ca="1" si="87"/>
        <v>0.35558850617755766</v>
      </c>
    </row>
    <row r="55" spans="1:8" ht="13" x14ac:dyDescent="0.3">
      <c r="A55" s="38">
        <f t="shared" si="3"/>
        <v>52</v>
      </c>
      <c r="B55" s="173" t="s">
        <v>148</v>
      </c>
      <c r="C55" s="163">
        <f ca="1">IF(DataGrowthRates!DI60=0,"",DataGrowthRates!DI60)</f>
        <v>32.041555086566042</v>
      </c>
      <c r="D55" s="165">
        <f ca="1">DataGrowthRates!DM60</f>
        <v>32.240218717144842</v>
      </c>
      <c r="E55" s="110">
        <f t="shared" ref="E55" ca="1" si="98">D55-C55</f>
        <v>0.19866363057879965</v>
      </c>
      <c r="F55" s="117">
        <f t="shared" ref="F55" ca="1" si="99">+E55/C55</f>
        <v>6.2001869148383716E-3</v>
      </c>
      <c r="G55" s="112">
        <f t="shared" ca="1" si="86"/>
        <v>0.35558850617755766</v>
      </c>
      <c r="H55" s="112">
        <f t="shared" ca="1" si="87"/>
        <v>0.19866363057879965</v>
      </c>
    </row>
    <row r="56" spans="1:8" ht="13" x14ac:dyDescent="0.3">
      <c r="A56" s="38">
        <f t="shared" si="3"/>
        <v>53</v>
      </c>
      <c r="B56" s="173" t="s">
        <v>149</v>
      </c>
      <c r="C56" s="163">
        <f ca="1">IF(DataGrowthRates!DI61=0,"",DataGrowthRates!DI61)</f>
        <v>33.502045983799739</v>
      </c>
      <c r="D56" s="165">
        <f ca="1">DataGrowthRates!DM61</f>
        <v>33.647165114807883</v>
      </c>
      <c r="E56" s="110">
        <f t="shared" ref="E56" ca="1" si="100">D56-C56</f>
        <v>0.14511913100814411</v>
      </c>
      <c r="F56" s="117">
        <f t="shared" ref="F56" ca="1" si="101">+E56/C56</f>
        <v>4.3316498066511512E-3</v>
      </c>
      <c r="G56" s="112">
        <f t="shared" ca="1" si="86"/>
        <v>0.19866363057879965</v>
      </c>
      <c r="H56" s="112">
        <f t="shared" ca="1" si="87"/>
        <v>0.14511913100814411</v>
      </c>
    </row>
    <row r="57" spans="1:8" ht="13" x14ac:dyDescent="0.3">
      <c r="A57" s="38">
        <f t="shared" si="3"/>
        <v>54</v>
      </c>
      <c r="B57" s="173" t="s">
        <v>150</v>
      </c>
      <c r="C57" s="163">
        <f ca="1">IF(DataGrowthRates!DI62=0,"",DataGrowthRates!DI62)</f>
        <v>31.169642042460968</v>
      </c>
      <c r="D57" s="165">
        <f ca="1">DataGrowthRates!DM62</f>
        <v>31.958720168899319</v>
      </c>
      <c r="E57" s="110">
        <f t="shared" ref="E57" ca="1" si="102">D57-C57</f>
        <v>0.78907812643835129</v>
      </c>
      <c r="F57" s="117">
        <f t="shared" ref="F57" ca="1" si="103">+E57/C57</f>
        <v>2.5315597957892056E-2</v>
      </c>
      <c r="G57" s="112">
        <f t="shared" ca="1" si="86"/>
        <v>0.14511913100814411</v>
      </c>
      <c r="H57" s="112">
        <f t="shared" ca="1" si="87"/>
        <v>0.78907812643835129</v>
      </c>
    </row>
    <row r="58" spans="1:8" ht="13" x14ac:dyDescent="0.3">
      <c r="A58" s="38">
        <f t="shared" si="3"/>
        <v>55</v>
      </c>
      <c r="B58" s="173" t="s">
        <v>151</v>
      </c>
      <c r="C58" s="163">
        <f ca="1">IF(DataGrowthRates!DI63=0,"",DataGrowthRates!DI63)</f>
        <v>29.182473279561023</v>
      </c>
      <c r="D58" s="165">
        <f ca="1">DataGrowthRates!DM63</f>
        <v>30.510189919291761</v>
      </c>
      <c r="E58" s="110">
        <f t="shared" ref="E58" ca="1" si="104">D58-C58</f>
        <v>1.3277166397307383</v>
      </c>
      <c r="F58" s="117">
        <f t="shared" ref="F58" ca="1" si="105">+E58/C58</f>
        <v>4.5497056641208393E-2</v>
      </c>
      <c r="G58" s="112">
        <f t="shared" ca="1" si="86"/>
        <v>0.78907812643835129</v>
      </c>
      <c r="H58" s="112">
        <f t="shared" ca="1" si="87"/>
        <v>1.3277166397307383</v>
      </c>
    </row>
    <row r="59" spans="1:8" ht="13" x14ac:dyDescent="0.3">
      <c r="A59" s="38">
        <f t="shared" si="3"/>
        <v>56</v>
      </c>
      <c r="B59" s="173" t="s">
        <v>152</v>
      </c>
      <c r="C59" s="163">
        <f ca="1">IF(DataGrowthRates!DI64=0,"",DataGrowthRates!DI64)</f>
        <v>34.802835624252786</v>
      </c>
      <c r="D59" s="165">
        <f ca="1">DataGrowthRates!DM64</f>
        <v>33.86529960922303</v>
      </c>
      <c r="E59" s="110">
        <f t="shared" ref="E59" ca="1" si="106">D59-C59</f>
        <v>-0.9375360150297567</v>
      </c>
      <c r="F59" s="117">
        <f t="shared" ref="F59" ca="1" si="107">+E59/C59</f>
        <v>-2.6938495045398633E-2</v>
      </c>
      <c r="G59" s="112">
        <f t="shared" ca="1" si="86"/>
        <v>1.3277166397307383</v>
      </c>
      <c r="H59" s="112">
        <f t="shared" ca="1" si="87"/>
        <v>0.9375360150297567</v>
      </c>
    </row>
    <row r="60" spans="1:8" ht="13" x14ac:dyDescent="0.3">
      <c r="A60" s="38">
        <f t="shared" si="3"/>
        <v>57</v>
      </c>
      <c r="B60" s="173" t="s">
        <v>153</v>
      </c>
      <c r="C60" s="163">
        <f ca="1">IF(DataGrowthRates!DI65=0,"",DataGrowthRates!DI65)</f>
        <v>33.685726023652705</v>
      </c>
      <c r="D60" s="165">
        <f ca="1">DataGrowthRates!DM65</f>
        <v>33.991148180013766</v>
      </c>
      <c r="E60" s="110">
        <f t="shared" ref="E60" ca="1" si="108">D60-C60</f>
        <v>0.30542215636106107</v>
      </c>
      <c r="F60" s="117">
        <f t="shared" ref="F60" ca="1" si="109">+E60/C60</f>
        <v>9.0668123390484877E-3</v>
      </c>
      <c r="G60" s="112">
        <f t="shared" ca="1" si="86"/>
        <v>-0.9375360150297567</v>
      </c>
      <c r="H60" s="112">
        <f t="shared" ca="1" si="87"/>
        <v>0.30542215636106107</v>
      </c>
    </row>
    <row r="61" spans="1:8" ht="13" x14ac:dyDescent="0.3">
      <c r="A61" s="38">
        <f t="shared" si="3"/>
        <v>58</v>
      </c>
      <c r="B61" s="173" t="s">
        <v>154</v>
      </c>
      <c r="C61" s="163">
        <f ca="1">IF(DataGrowthRates!DI66=0,"",DataGrowthRates!DI66)</f>
        <v>31.352569280849849</v>
      </c>
      <c r="D61" s="165">
        <f ca="1">DataGrowthRates!DM66</f>
        <v>31.204659552852547</v>
      </c>
      <c r="E61" s="110">
        <f t="shared" ref="E61" ca="1" si="110">D61-C61</f>
        <v>-0.14790972799730184</v>
      </c>
      <c r="F61" s="117">
        <f t="shared" ref="F61" ca="1" si="111">+E61/C61</f>
        <v>-4.7176270203681554E-3</v>
      </c>
      <c r="G61" s="112">
        <f t="shared" ca="1" si="86"/>
        <v>0.30542215636106107</v>
      </c>
      <c r="H61" s="112">
        <f t="shared" ca="1" si="87"/>
        <v>0.14790972799730184</v>
      </c>
    </row>
    <row r="62" spans="1:8" ht="13" x14ac:dyDescent="0.3">
      <c r="A62" s="38">
        <f t="shared" si="3"/>
        <v>59</v>
      </c>
      <c r="B62" s="173" t="s">
        <v>155</v>
      </c>
      <c r="C62" s="163">
        <f ca="1">IF(DataGrowthRates!DI67=0,"",DataGrowthRates!DI67)</f>
        <v>29.955353232556746</v>
      </c>
      <c r="D62" s="165">
        <f ca="1">DataGrowthRates!DM67</f>
        <v>30.284630218991541</v>
      </c>
      <c r="E62" s="110">
        <f t="shared" ref="E62" ca="1" si="112">D62-C62</f>
        <v>0.3292769864347953</v>
      </c>
      <c r="F62" s="117">
        <f t="shared" ref="F62" ca="1" si="113">+E62/C62</f>
        <v>1.099225850813614E-2</v>
      </c>
      <c r="G62" s="112">
        <f t="shared" ca="1" si="86"/>
        <v>-0.14790972799730184</v>
      </c>
      <c r="H62" s="112">
        <f t="shared" ca="1" si="87"/>
        <v>0.3292769864347953</v>
      </c>
    </row>
    <row r="63" spans="1:8" ht="13" x14ac:dyDescent="0.3">
      <c r="A63" s="38">
        <f t="shared" si="3"/>
        <v>60</v>
      </c>
      <c r="B63" s="173" t="s">
        <v>156</v>
      </c>
      <c r="C63" s="163">
        <f ca="1">IF(DataGrowthRates!DI68=0,"",DataGrowthRates!DI68)</f>
        <v>34.340572347603938</v>
      </c>
      <c r="D63" s="165">
        <f ca="1">DataGrowthRates!DM68</f>
        <v>34.730000000000004</v>
      </c>
      <c r="E63" s="110">
        <f t="shared" ref="E63" ca="1" si="114">D63-C63</f>
        <v>0.38942765239606558</v>
      </c>
      <c r="F63" s="117">
        <f t="shared" ref="F63" ca="1" si="115">+E63/C63</f>
        <v>1.1340161965100076E-2</v>
      </c>
      <c r="G63" s="112">
        <f t="shared" ca="1" si="86"/>
        <v>0.3292769864347953</v>
      </c>
      <c r="H63" s="112">
        <f t="shared" ca="1" si="87"/>
        <v>0.38942765239606558</v>
      </c>
    </row>
    <row r="64" spans="1:8" ht="13" x14ac:dyDescent="0.3">
      <c r="A64" s="38">
        <f t="shared" si="3"/>
        <v>61</v>
      </c>
      <c r="B64" s="173" t="s">
        <v>157</v>
      </c>
      <c r="C64" s="163">
        <f ca="1">IF(DataGrowthRates!DI69=0,"",DataGrowthRates!DI69)</f>
        <v>34.604529530735718</v>
      </c>
      <c r="D64" s="165">
        <f ca="1">DataGrowthRates!DM69</f>
        <v>33.82</v>
      </c>
      <c r="E64" s="110">
        <f t="shared" ref="E64" ca="1" si="116">D64-C64</f>
        <v>-0.78452953073571763</v>
      </c>
      <c r="F64" s="117">
        <f t="shared" ref="F64" ca="1" si="117">+E64/C64</f>
        <v>-2.2671295965428429E-2</v>
      </c>
      <c r="G64" s="112">
        <f t="shared" ca="1" si="86"/>
        <v>0.38942765239606558</v>
      </c>
      <c r="H64" s="112">
        <f t="shared" ca="1" si="87"/>
        <v>0.78452953073571763</v>
      </c>
    </row>
    <row r="65" spans="1:8" ht="13" x14ac:dyDescent="0.3">
      <c r="A65" s="38">
        <f t="shared" si="3"/>
        <v>62</v>
      </c>
      <c r="B65" s="173" t="s">
        <v>158</v>
      </c>
      <c r="C65" s="163">
        <f ca="1">IF(DataGrowthRates!DI70=0,"",DataGrowthRates!DI70)</f>
        <v>31.687441712236335</v>
      </c>
      <c r="D65" s="165">
        <f ca="1">DataGrowthRates!DM70</f>
        <v>31.54</v>
      </c>
      <c r="E65" s="110">
        <f t="shared" ref="E65" ca="1" si="118">D65-C65</f>
        <v>-0.14744171223633629</v>
      </c>
      <c r="F65" s="117">
        <f t="shared" ref="F65" ca="1" si="119">+E65/C65</f>
        <v>-4.6530014500792156E-3</v>
      </c>
      <c r="G65" s="112">
        <f t="shared" ca="1" si="86"/>
        <v>-0.78452953073571763</v>
      </c>
      <c r="H65" s="112">
        <f t="shared" ca="1" si="87"/>
        <v>0.14744171223633629</v>
      </c>
    </row>
    <row r="66" spans="1:8" ht="13" x14ac:dyDescent="0.3">
      <c r="A66" s="38">
        <f t="shared" si="3"/>
        <v>63</v>
      </c>
      <c r="B66" s="173" t="s">
        <v>159</v>
      </c>
      <c r="C66" s="163">
        <f ca="1">IF(DataGrowthRates!DI71=0,"",DataGrowthRates!DI71)</f>
        <v>27.628364026542947</v>
      </c>
      <c r="D66" s="165">
        <f ca="1">DataGrowthRates!DM71</f>
        <v>27.47</v>
      </c>
      <c r="E66" s="110">
        <f t="shared" ref="E66" ca="1" si="120">D66-C66</f>
        <v>-0.15836402654294801</v>
      </c>
      <c r="F66" s="117">
        <f t="shared" ref="F66" ca="1" si="121">+E66/C66</f>
        <v>-5.7319364400586848E-3</v>
      </c>
      <c r="G66" s="112">
        <f t="shared" ca="1" si="86"/>
        <v>-0.14744171223633629</v>
      </c>
      <c r="H66" s="112">
        <f t="shared" ca="1" si="87"/>
        <v>0.15836402654294801</v>
      </c>
    </row>
    <row r="67" spans="1:8" ht="13" x14ac:dyDescent="0.3">
      <c r="A67" s="38">
        <f t="shared" si="3"/>
        <v>64</v>
      </c>
      <c r="B67" s="173" t="s">
        <v>160</v>
      </c>
      <c r="C67" s="163">
        <f ca="1">IF(DataGrowthRates!DI72=0,"",DataGrowthRates!DI72)</f>
        <v>32.01</v>
      </c>
      <c r="D67" s="165">
        <f ca="1">DataGrowthRates!DM72</f>
        <v>31.419999999999998</v>
      </c>
      <c r="E67" s="110">
        <f t="shared" ref="E67" ca="1" si="122">D67-C67</f>
        <v>-0.58999999999999986</v>
      </c>
      <c r="F67" s="117">
        <f t="shared" ref="F67" ca="1" si="123">+E67/C67</f>
        <v>-1.8431740081224612E-2</v>
      </c>
      <c r="G67" s="112">
        <f t="shared" ca="1" si="86"/>
        <v>-0.15836402654294801</v>
      </c>
      <c r="H67" s="112">
        <f t="shared" ca="1" si="87"/>
        <v>0.58999999999999986</v>
      </c>
    </row>
    <row r="68" spans="1:8" ht="13" x14ac:dyDescent="0.3">
      <c r="A68" s="38">
        <f t="shared" si="3"/>
        <v>65</v>
      </c>
      <c r="B68" s="173" t="s">
        <v>161</v>
      </c>
      <c r="C68" s="163">
        <f ca="1">IF(DataGrowthRates!DI73=0,"",DataGrowthRates!DI73)</f>
        <v>29.67</v>
      </c>
      <c r="D68" s="165">
        <f ca="1">DataGrowthRates!DM73</f>
        <v>29.880000000000003</v>
      </c>
      <c r="E68" s="110">
        <f t="shared" ref="E68" ca="1" si="124">D68-C68</f>
        <v>0.21000000000000085</v>
      </c>
      <c r="F68" s="117">
        <f t="shared" ref="F68" ca="1" si="125">+E68/C68</f>
        <v>7.0778564206269243E-3</v>
      </c>
      <c r="G68" s="112">
        <f t="shared" ca="1" si="86"/>
        <v>-0.58999999999999986</v>
      </c>
      <c r="H68" s="112">
        <f t="shared" ca="1" si="87"/>
        <v>0.21000000000000085</v>
      </c>
    </row>
    <row r="69" spans="1:8" ht="13" x14ac:dyDescent="0.3">
      <c r="A69" s="38">
        <f t="shared" si="3"/>
        <v>66</v>
      </c>
      <c r="B69" s="173" t="s">
        <v>162</v>
      </c>
      <c r="C69" s="163">
        <f ca="1">IF(DataGrowthRates!DI74=0,"",DataGrowthRates!DI74)</f>
        <v>22.979999999999997</v>
      </c>
      <c r="D69" s="165">
        <f ca="1">DataGrowthRates!DM74</f>
        <v>22.689999999999998</v>
      </c>
      <c r="E69" s="110">
        <f t="shared" ref="E69" ca="1" si="126">D69-C69</f>
        <v>-0.28999999999999915</v>
      </c>
      <c r="F69" s="117">
        <f t="shared" ref="F69" ca="1" si="127">+E69/C69</f>
        <v>-1.2619669277632689E-2</v>
      </c>
      <c r="G69" s="112">
        <f t="shared" ca="1" si="86"/>
        <v>0.21000000000000085</v>
      </c>
      <c r="H69" s="112">
        <f t="shared" ca="1" si="87"/>
        <v>0.28999999999999915</v>
      </c>
    </row>
    <row r="70" spans="1:8" ht="13" x14ac:dyDescent="0.3">
      <c r="A70" s="38">
        <f t="shared" ref="A70:A87" si="128">A69+1</f>
        <v>67</v>
      </c>
      <c r="B70" s="173" t="s">
        <v>163</v>
      </c>
      <c r="C70" s="163">
        <f ca="1">IF(DataGrowthRates!DI75=0,"",DataGrowthRates!DI75)</f>
        <v>25.060000000000002</v>
      </c>
      <c r="D70" s="165">
        <f ca="1">DataGrowthRates!DM75</f>
        <v>25</v>
      </c>
      <c r="E70" s="110">
        <f t="shared" ref="E70" ca="1" si="129">D70-C70</f>
        <v>-6.0000000000002274E-2</v>
      </c>
      <c r="F70" s="117">
        <f t="shared" ref="F70" ca="1" si="130">+E70/C70</f>
        <v>-2.3942537909019262E-3</v>
      </c>
      <c r="G70" s="112">
        <f t="shared" ca="1" si="86"/>
        <v>-0.28999999999999915</v>
      </c>
      <c r="H70" s="112">
        <f t="shared" ca="1" si="87"/>
        <v>6.0000000000002274E-2</v>
      </c>
    </row>
    <row r="71" spans="1:8" ht="13" x14ac:dyDescent="0.3">
      <c r="A71" s="38">
        <f t="shared" si="128"/>
        <v>68</v>
      </c>
      <c r="B71" s="173" t="s">
        <v>164</v>
      </c>
      <c r="C71" s="163">
        <f ca="1">IF(DataGrowthRates!DI76=0,"",DataGrowthRates!DI76)</f>
        <v>29.159999999999997</v>
      </c>
      <c r="D71" s="165">
        <f ca="1">DataGrowthRates!DM76</f>
        <v>29.059999999999995</v>
      </c>
      <c r="E71" s="110">
        <f t="shared" ref="E71" ca="1" si="131">D71-C71</f>
        <v>-0.10000000000000142</v>
      </c>
      <c r="F71" s="117">
        <f t="shared" ref="F71" ca="1" si="132">+E71/C71</f>
        <v>-3.4293552812071824E-3</v>
      </c>
      <c r="G71" s="112">
        <f t="shared" ca="1" si="86"/>
        <v>-6.0000000000002274E-2</v>
      </c>
      <c r="H71" s="112">
        <f t="shared" ca="1" si="87"/>
        <v>0.10000000000000142</v>
      </c>
    </row>
    <row r="72" spans="1:8" ht="13" x14ac:dyDescent="0.3">
      <c r="A72" s="38">
        <f t="shared" si="128"/>
        <v>69</v>
      </c>
      <c r="B72" s="173" t="s">
        <v>165</v>
      </c>
      <c r="C72" s="163">
        <f ca="1">IF(DataGrowthRates!DI77=0,"",DataGrowthRates!DI77)</f>
        <v>29.26</v>
      </c>
      <c r="D72" s="165">
        <f ca="1">DataGrowthRates!DM77</f>
        <v>29.65</v>
      </c>
      <c r="E72" s="110">
        <f t="shared" ref="E72" ca="1" si="133">D72-C72</f>
        <v>0.38999999999999702</v>
      </c>
      <c r="F72" s="117">
        <f t="shared" ref="F72" ca="1" si="134">+E72/C72</f>
        <v>1.3328776486671121E-2</v>
      </c>
      <c r="G72" s="112">
        <f t="shared" ca="1" si="86"/>
        <v>-0.10000000000000142</v>
      </c>
      <c r="H72" s="112">
        <f t="shared" ca="1" si="87"/>
        <v>0.38999999999999702</v>
      </c>
    </row>
    <row r="73" spans="1:8" ht="13" x14ac:dyDescent="0.3">
      <c r="A73" s="38">
        <f t="shared" si="128"/>
        <v>70</v>
      </c>
      <c r="B73" s="173" t="s">
        <v>166</v>
      </c>
      <c r="C73" s="163">
        <f ca="1">IF(DataGrowthRates!DI78=0,"",DataGrowthRates!DI78)</f>
        <v>27.35</v>
      </c>
      <c r="D73" s="165">
        <f ca="1">DataGrowthRates!DM78</f>
        <v>27.389999999999997</v>
      </c>
      <c r="E73" s="110">
        <f t="shared" ref="E73" ca="1" si="135">D73-C73</f>
        <v>3.9999999999995595E-2</v>
      </c>
      <c r="F73" s="117">
        <f t="shared" ref="F73" ca="1" si="136">+E73/C73</f>
        <v>1.4625228519194E-3</v>
      </c>
      <c r="G73" s="112">
        <f t="shared" ca="1" si="86"/>
        <v>0.38999999999999702</v>
      </c>
      <c r="H73" s="112">
        <f t="shared" ca="1" si="87"/>
        <v>3.9999999999995595E-2</v>
      </c>
    </row>
    <row r="74" spans="1:8" ht="13" x14ac:dyDescent="0.3">
      <c r="A74" s="38">
        <f t="shared" si="128"/>
        <v>71</v>
      </c>
      <c r="B74" s="173" t="s">
        <v>167</v>
      </c>
      <c r="C74" s="163">
        <f ca="1">IF(DataGrowthRates!DI79=0,"",DataGrowthRates!DI79)</f>
        <v>25</v>
      </c>
      <c r="D74" s="165">
        <f ca="1">DataGrowthRates!DM79</f>
        <v>25.08</v>
      </c>
      <c r="E74" s="110">
        <f t="shared" ref="E74" ca="1" si="137">D74-C74</f>
        <v>7.9999999999998295E-2</v>
      </c>
      <c r="F74" s="117">
        <f t="shared" ref="F74" ca="1" si="138">+E74/C74</f>
        <v>3.1999999999999316E-3</v>
      </c>
      <c r="G74" s="112">
        <f t="shared" ca="1" si="86"/>
        <v>3.9999999999995595E-2</v>
      </c>
      <c r="H74" s="112">
        <f t="shared" ca="1" si="87"/>
        <v>7.9999999999998295E-2</v>
      </c>
    </row>
    <row r="75" spans="1:8" ht="13" x14ac:dyDescent="0.3">
      <c r="A75" s="38">
        <f t="shared" si="128"/>
        <v>72</v>
      </c>
      <c r="B75" s="173" t="s">
        <v>168</v>
      </c>
      <c r="C75" s="163">
        <f ca="1">IF(DataGrowthRates!DI80=0,"",DataGrowthRates!DI80)</f>
        <v>27.789999999999996</v>
      </c>
      <c r="D75" s="165">
        <f ca="1">DataGrowthRates!DM80</f>
        <v>28.07</v>
      </c>
      <c r="E75" s="110">
        <f t="shared" ref="E75" ca="1" si="139">D75-C75</f>
        <v>0.28000000000000469</v>
      </c>
      <c r="F75" s="117">
        <f t="shared" ref="F75" ca="1" si="140">+E75/C75</f>
        <v>1.0075566750629893E-2</v>
      </c>
      <c r="G75" s="112">
        <f t="shared" ca="1" si="86"/>
        <v>7.9999999999998295E-2</v>
      </c>
      <c r="H75" s="112">
        <f t="shared" ca="1" si="87"/>
        <v>0.28000000000000469</v>
      </c>
    </row>
    <row r="76" spans="1:8" ht="13" x14ac:dyDescent="0.3">
      <c r="A76" s="38">
        <f t="shared" si="128"/>
        <v>73</v>
      </c>
      <c r="B76" s="173" t="s">
        <v>169</v>
      </c>
      <c r="C76" s="163">
        <f ca="1">IF(DataGrowthRates!DI81=0,"",DataGrowthRates!DI81)</f>
        <v>27.29</v>
      </c>
      <c r="D76" s="165">
        <f ca="1">DataGrowthRates!DM81</f>
        <v>27.560000000000002</v>
      </c>
      <c r="E76" s="110">
        <f t="shared" ref="E76" ca="1" si="141">D76-C76</f>
        <v>0.27000000000000313</v>
      </c>
      <c r="F76" s="117">
        <f t="shared" ref="F76" ca="1" si="142">+E76/C76</f>
        <v>9.8937339684867405E-3</v>
      </c>
      <c r="G76" s="112">
        <f t="shared" ca="1" si="86"/>
        <v>0.28000000000000469</v>
      </c>
      <c r="H76" s="112">
        <f t="shared" ca="1" si="87"/>
        <v>0.27000000000000313</v>
      </c>
    </row>
    <row r="77" spans="1:8" ht="13" x14ac:dyDescent="0.3">
      <c r="A77" s="38">
        <f t="shared" si="128"/>
        <v>74</v>
      </c>
      <c r="B77" s="173" t="s">
        <v>170</v>
      </c>
      <c r="C77" s="163">
        <f ca="1">IF(DataGrowthRates!DI82=0,"",DataGrowthRates!DI82)</f>
        <v>24.3</v>
      </c>
      <c r="D77" s="165">
        <f ca="1">DataGrowthRates!DM82</f>
        <v>24.5</v>
      </c>
      <c r="E77" s="110">
        <f t="shared" ref="E77" ca="1" si="143">D77-C77</f>
        <v>0.19999999999999929</v>
      </c>
      <c r="F77" s="117">
        <f t="shared" ref="F77" ca="1" si="144">+E77/C77</f>
        <v>8.2304526748970906E-3</v>
      </c>
      <c r="G77" s="112">
        <f t="shared" ca="1" si="86"/>
        <v>0.27000000000000313</v>
      </c>
      <c r="H77" s="112">
        <f t="shared" ca="1" si="87"/>
        <v>0.19999999999999929</v>
      </c>
    </row>
    <row r="78" spans="1:8" ht="13" x14ac:dyDescent="0.3">
      <c r="A78" s="38">
        <f t="shared" si="128"/>
        <v>75</v>
      </c>
      <c r="B78" s="173" t="s">
        <v>171</v>
      </c>
      <c r="C78" s="163">
        <f ca="1">IF(DataGrowthRates!DI83=0,"",DataGrowthRates!DI83)</f>
        <v>23.15</v>
      </c>
      <c r="D78" s="165">
        <f ca="1">DataGrowthRates!DM83</f>
        <v>23.26</v>
      </c>
      <c r="E78" s="110">
        <f t="shared" ref="E78" ca="1" si="145">D78-C78</f>
        <v>0.11000000000000298</v>
      </c>
      <c r="F78" s="117">
        <f t="shared" ref="F78" ca="1" si="146">+E78/C78</f>
        <v>4.7516198704104966E-3</v>
      </c>
      <c r="G78" s="112">
        <f t="shared" ca="1" si="86"/>
        <v>0.19999999999999929</v>
      </c>
      <c r="H78" s="112">
        <f t="shared" ca="1" si="87"/>
        <v>0.11000000000000298</v>
      </c>
    </row>
    <row r="79" spans="1:8" ht="13" x14ac:dyDescent="0.3">
      <c r="A79" s="38">
        <f t="shared" si="128"/>
        <v>76</v>
      </c>
      <c r="B79" s="173" t="s">
        <v>172</v>
      </c>
      <c r="C79" s="163">
        <f ca="1">IF(DataGrowthRates!DI84=0,"",DataGrowthRates!DI84)</f>
        <v>25.48</v>
      </c>
      <c r="D79" s="165">
        <f ca="1">DataGrowthRates!DM84</f>
        <v>25.79</v>
      </c>
      <c r="E79" s="110">
        <f t="shared" ref="E79" ca="1" si="147">D79-C79</f>
        <v>0.30999999999999872</v>
      </c>
      <c r="F79" s="117">
        <f t="shared" ref="F79" ca="1" si="148">+E79/C79</f>
        <v>1.216640502354783E-2</v>
      </c>
      <c r="G79" s="112">
        <f t="shared" ca="1" si="86"/>
        <v>0.11000000000000298</v>
      </c>
      <c r="H79" s="112">
        <f t="shared" ca="1" si="87"/>
        <v>0.30999999999999872</v>
      </c>
    </row>
    <row r="80" spans="1:8" ht="13" x14ac:dyDescent="0.3">
      <c r="A80" s="38">
        <f t="shared" si="128"/>
        <v>77</v>
      </c>
      <c r="B80" s="173" t="s">
        <v>176</v>
      </c>
      <c r="C80" s="163">
        <f ca="1">IF(DataGrowthRates!DI85=0,"",DataGrowthRates!DI85)</f>
        <v>25.09</v>
      </c>
      <c r="D80" s="165">
        <f ca="1">DataGrowthRates!DM85</f>
        <v>25.270000000000003</v>
      </c>
      <c r="E80" s="110">
        <f t="shared" ref="E80" ca="1" si="149">D80-C80</f>
        <v>0.18000000000000327</v>
      </c>
      <c r="F80" s="117">
        <f t="shared" ref="F80" ca="1" si="150">+E80/C80</f>
        <v>7.1741729772819155E-3</v>
      </c>
      <c r="G80" s="112">
        <f t="shared" ca="1" si="86"/>
        <v>0.30999999999999872</v>
      </c>
      <c r="H80" s="112">
        <f t="shared" ca="1" si="87"/>
        <v>0.18000000000000327</v>
      </c>
    </row>
    <row r="81" spans="1:12" ht="13" x14ac:dyDescent="0.3">
      <c r="A81" s="38">
        <f t="shared" si="128"/>
        <v>78</v>
      </c>
      <c r="B81" s="173" t="s">
        <v>177</v>
      </c>
      <c r="C81" s="163">
        <f ca="1">IF(DataGrowthRates!DI86=0,"",DataGrowthRates!DI86)</f>
        <v>22.87</v>
      </c>
      <c r="D81" s="165"/>
      <c r="E81" s="110"/>
      <c r="F81" s="117"/>
      <c r="G81" s="112">
        <f t="shared" ca="1" si="86"/>
        <v>0.18000000000000327</v>
      </c>
      <c r="H81" s="112"/>
    </row>
    <row r="82" spans="1:12" ht="13" x14ac:dyDescent="0.3">
      <c r="A82" s="38">
        <f t="shared" si="128"/>
        <v>79</v>
      </c>
      <c r="B82" s="173" t="s">
        <v>178</v>
      </c>
      <c r="C82" s="163">
        <f ca="1">IF(DataGrowthRates!DI87=0,"",DataGrowthRates!DI87)</f>
        <v>22.39</v>
      </c>
      <c r="D82" s="165"/>
      <c r="E82" s="110"/>
      <c r="F82" s="117"/>
      <c r="G82" s="112"/>
      <c r="H82" s="112"/>
    </row>
    <row r="83" spans="1:12" ht="13" x14ac:dyDescent="0.3">
      <c r="A83" s="38">
        <f t="shared" si="128"/>
        <v>80</v>
      </c>
      <c r="B83" s="173" t="s">
        <v>179</v>
      </c>
      <c r="C83" s="163">
        <f ca="1">IF(DataGrowthRates!DI88=0,"",DataGrowthRates!DI88)</f>
        <v>24.92</v>
      </c>
      <c r="D83" s="165"/>
      <c r="E83" s="110"/>
      <c r="F83" s="117"/>
      <c r="G83" s="112"/>
      <c r="H83" s="112"/>
    </row>
    <row r="84" spans="1:12" ht="13" x14ac:dyDescent="0.3">
      <c r="A84" s="38">
        <f t="shared" si="128"/>
        <v>81</v>
      </c>
      <c r="B84" s="173" t="s">
        <v>193</v>
      </c>
      <c r="C84" s="163">
        <f ca="1">IF(DataGrowthRates!DI89=0,"",DataGrowthRates!DI89)</f>
        <v>24.88</v>
      </c>
      <c r="D84" s="165"/>
      <c r="E84" s="110"/>
      <c r="F84" s="117"/>
      <c r="G84" s="112"/>
      <c r="H84" s="112"/>
    </row>
    <row r="85" spans="1:12" ht="13" x14ac:dyDescent="0.3">
      <c r="A85" s="38">
        <f t="shared" si="128"/>
        <v>82</v>
      </c>
      <c r="B85" s="173" t="s">
        <v>194</v>
      </c>
      <c r="C85" s="163"/>
      <c r="D85" s="165"/>
      <c r="E85" s="110"/>
      <c r="F85" s="117"/>
      <c r="G85" s="112"/>
      <c r="H85" s="112"/>
    </row>
    <row r="86" spans="1:12" ht="13" x14ac:dyDescent="0.3">
      <c r="A86" s="38">
        <f t="shared" si="128"/>
        <v>83</v>
      </c>
      <c r="B86" s="173" t="s">
        <v>195</v>
      </c>
      <c r="C86" s="163"/>
      <c r="D86" s="165"/>
      <c r="E86" s="110"/>
      <c r="F86" s="117"/>
      <c r="G86" s="112"/>
      <c r="H86" s="112"/>
    </row>
    <row r="87" spans="1:12" ht="13" x14ac:dyDescent="0.3">
      <c r="A87" s="38">
        <f t="shared" si="128"/>
        <v>84</v>
      </c>
      <c r="B87" s="173" t="s">
        <v>196</v>
      </c>
      <c r="C87" s="163"/>
      <c r="D87" s="165"/>
      <c r="E87" s="110"/>
      <c r="F87" s="117"/>
      <c r="G87" s="112"/>
      <c r="H87" s="112"/>
    </row>
    <row r="95" spans="1:12" ht="16.5" customHeight="1" x14ac:dyDescent="0.4">
      <c r="A95" s="37" t="s">
        <v>98</v>
      </c>
      <c r="C95" s="37"/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25" customHeight="1" thickBot="1" x14ac:dyDescent="0.3">
      <c r="A97" s="75" t="s">
        <v>43</v>
      </c>
      <c r="B97" s="76" t="s">
        <v>44</v>
      </c>
      <c r="C97" s="75" t="s">
        <v>96</v>
      </c>
      <c r="D97" s="75" t="s">
        <v>87</v>
      </c>
      <c r="E97" s="75" t="s">
        <v>36</v>
      </c>
      <c r="F97" s="75" t="s">
        <v>37</v>
      </c>
      <c r="G97" s="75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8">
        <v>1</v>
      </c>
      <c r="B98" s="10" t="s">
        <v>12</v>
      </c>
      <c r="C98" s="163">
        <f ca="1">'Summary &amp; chart QUARTER data'!C98</f>
        <v>-8.6145936119133353</v>
      </c>
      <c r="D98" s="165">
        <f ca="1">DataGrowthRates!CW9</f>
        <v>-8.5469465869029371</v>
      </c>
      <c r="E98" s="110">
        <f ca="1">D98-C98</f>
        <v>6.764702501039821E-2</v>
      </c>
      <c r="F98" s="112"/>
      <c r="G98" s="112">
        <f ca="1">ABS(E98)</f>
        <v>6.764702501039821E-2</v>
      </c>
      <c r="J98" s="26" t="s">
        <v>40</v>
      </c>
      <c r="K98" s="27">
        <f ca="1">COUNT(E98:E181)</f>
        <v>77</v>
      </c>
      <c r="L98" s="30" t="s">
        <v>32</v>
      </c>
      <c r="M98" s="31">
        <f ca="1">CORREL(E99:E181,F99:F181)</f>
        <v>-3.516452499966842E-2</v>
      </c>
    </row>
    <row r="99" spans="1:13" ht="13" x14ac:dyDescent="0.3">
      <c r="A99" s="38">
        <f>A98+1</f>
        <v>2</v>
      </c>
      <c r="B99" s="10" t="s">
        <v>13</v>
      </c>
      <c r="C99" s="163">
        <f ca="1">'Summary &amp; chart QUARTER data'!C99</f>
        <v>-7.4731004486081698</v>
      </c>
      <c r="D99" s="165">
        <f ca="1">DataGrowthRates!CW10</f>
        <v>-7.3826308098310172</v>
      </c>
      <c r="E99" s="110">
        <f t="shared" ref="E99:E116" ca="1" si="151">D99-C99</f>
        <v>9.0469638777152639E-2</v>
      </c>
      <c r="F99" s="112">
        <f ca="1">E98</f>
        <v>6.764702501039821E-2</v>
      </c>
      <c r="G99" s="112">
        <f t="shared" ref="G99:G116" ca="1" si="152">ABS(E99)</f>
        <v>9.0469638777152639E-2</v>
      </c>
      <c r="J99" s="26" t="s">
        <v>48</v>
      </c>
      <c r="K99" s="28">
        <f ca="1">AVERAGE(E98:E181)</f>
        <v>0.27826831060899626</v>
      </c>
      <c r="L99" s="32" t="s">
        <v>46</v>
      </c>
      <c r="M99" s="31">
        <f ca="1">VARP(E98:E181)*((1+M98)/(1-M98))</f>
        <v>0.82754654380129922</v>
      </c>
    </row>
    <row r="100" spans="1:13" ht="15" x14ac:dyDescent="0.3">
      <c r="A100" s="38">
        <f t="shared" ref="A100:A163" si="153">A99+1</f>
        <v>3</v>
      </c>
      <c r="B100" s="10" t="s">
        <v>14</v>
      </c>
      <c r="C100" s="163">
        <f ca="1">'Summary &amp; chart QUARTER data'!C100</f>
        <v>-11.774937459467715</v>
      </c>
      <c r="D100" s="165">
        <f ca="1">DataGrowthRates!CW11</f>
        <v>-12.249694397364257</v>
      </c>
      <c r="E100" s="110">
        <f t="shared" ca="1" si="151"/>
        <v>-0.47475693789654194</v>
      </c>
      <c r="F100" s="112">
        <f t="shared" ref="F100:F116" ca="1" si="154">E99</f>
        <v>9.0469638777152639E-2</v>
      </c>
      <c r="G100" s="112">
        <f t="shared" ca="1" si="152"/>
        <v>0.47475693789654194</v>
      </c>
      <c r="J100" s="26" t="s">
        <v>47</v>
      </c>
      <c r="K100" s="28">
        <f ca="1">VARP(E98:E181)</f>
        <v>0.88786829166796</v>
      </c>
      <c r="L100" s="32" t="s">
        <v>31</v>
      </c>
      <c r="M100" s="33">
        <f ca="1">ROUNDUP((K98*(1-(M98*M98)))/(1+(M98*M98)),0)</f>
        <v>77</v>
      </c>
    </row>
    <row r="101" spans="1:13" ht="13" x14ac:dyDescent="0.3">
      <c r="A101" s="38">
        <f t="shared" si="153"/>
        <v>4</v>
      </c>
      <c r="B101" s="10" t="s">
        <v>15</v>
      </c>
      <c r="C101" s="163">
        <f ca="1">'Summary &amp; chart QUARTER data'!C101</f>
        <v>-9.9345461470487013</v>
      </c>
      <c r="D101" s="165">
        <f ca="1">DataGrowthRates!CW12</f>
        <v>-10.194326336985188</v>
      </c>
      <c r="E101" s="110">
        <f t="shared" ca="1" si="151"/>
        <v>-0.2597801899364871</v>
      </c>
      <c r="F101" s="112">
        <f t="shared" ca="1" si="154"/>
        <v>-0.47475693789654194</v>
      </c>
      <c r="G101" s="112">
        <f t="shared" ca="1" si="152"/>
        <v>0.2597801899364871</v>
      </c>
      <c r="J101" s="26" t="s">
        <v>99</v>
      </c>
      <c r="K101" s="29">
        <f ca="1">K99/SQRT(K100/K98)</f>
        <v>2.5914023054047952</v>
      </c>
      <c r="L101" s="32" t="s">
        <v>30</v>
      </c>
      <c r="M101" s="34">
        <f ca="1">K99/SQRT(M99/K98)</f>
        <v>2.6841878078245247</v>
      </c>
    </row>
    <row r="102" spans="1:13" ht="13.5" thickBot="1" x14ac:dyDescent="0.35">
      <c r="A102" s="38">
        <f t="shared" si="153"/>
        <v>5</v>
      </c>
      <c r="B102" s="10" t="s">
        <v>16</v>
      </c>
      <c r="C102" s="163">
        <f ca="1">'Summary &amp; chart QUARTER data'!C102</f>
        <v>-4.7289802389702915</v>
      </c>
      <c r="D102" s="165">
        <f ca="1">DataGrowthRates!CW13</f>
        <v>-4.8605088070803495</v>
      </c>
      <c r="E102" s="110">
        <f t="shared" ca="1" si="151"/>
        <v>-0.13152856811005798</v>
      </c>
      <c r="F102" s="112">
        <f t="shared" ca="1" si="154"/>
        <v>-0.2597801899364871</v>
      </c>
      <c r="G102" s="112">
        <f t="shared" ca="1" si="152"/>
        <v>0.13152856811005798</v>
      </c>
      <c r="J102" s="13" t="s">
        <v>102</v>
      </c>
      <c r="K102" s="35">
        <f ca="1">TINV(0.05,K98-1)</f>
        <v>1.991672609644662</v>
      </c>
      <c r="L102" s="12" t="s">
        <v>103</v>
      </c>
      <c r="M102" s="35">
        <f ca="1">TINV(0.05,M100)</f>
        <v>1.9912543953883848</v>
      </c>
    </row>
    <row r="103" spans="1:13" ht="13.5" thickBot="1" x14ac:dyDescent="0.35">
      <c r="A103" s="38">
        <f t="shared" si="153"/>
        <v>6</v>
      </c>
      <c r="B103" s="10" t="s">
        <v>17</v>
      </c>
      <c r="C103" s="163">
        <f ca="1">'Summary &amp; chart QUARTER data'!C103</f>
        <v>-11.575711788271889</v>
      </c>
      <c r="D103" s="165">
        <f ca="1">DataGrowthRates!CW14</f>
        <v>-11.559824087715501</v>
      </c>
      <c r="E103" s="110">
        <f t="shared" ca="1" si="151"/>
        <v>1.588770055638733E-2</v>
      </c>
      <c r="F103" s="112">
        <f t="shared" ca="1" si="154"/>
        <v>-0.13152856811005798</v>
      </c>
      <c r="G103" s="112">
        <f t="shared" ca="1" si="152"/>
        <v>1.588770055638733E-2</v>
      </c>
      <c r="J103" s="14" t="s">
        <v>45</v>
      </c>
      <c r="K103" s="36" t="str">
        <f ca="1">IF(ABS(K101)&gt;K102,"Yes","No")</f>
        <v>Yes</v>
      </c>
      <c r="L103" s="14" t="s">
        <v>45</v>
      </c>
      <c r="M103" s="36" t="str">
        <f ca="1">IF(ABS(M101)&gt;M102,"Yes","No")</f>
        <v>Yes</v>
      </c>
    </row>
    <row r="104" spans="1:13" ht="13.5" thickBot="1" x14ac:dyDescent="0.35">
      <c r="A104" s="38">
        <f t="shared" si="153"/>
        <v>7</v>
      </c>
      <c r="B104" s="10" t="s">
        <v>18</v>
      </c>
      <c r="C104" s="163">
        <f ca="1">'Summary &amp; chart QUARTER data'!C104</f>
        <v>-7.8385481152226495</v>
      </c>
      <c r="D104" s="165">
        <f ca="1">DataGrowthRates!CW15</f>
        <v>-7.984380373362665</v>
      </c>
      <c r="E104" s="110">
        <f t="shared" ca="1" si="151"/>
        <v>-0.14583225814001555</v>
      </c>
      <c r="F104" s="112">
        <f t="shared" ca="1" si="154"/>
        <v>1.588770055638733E-2</v>
      </c>
      <c r="G104" s="112">
        <f t="shared" ca="1" si="152"/>
        <v>0.14583225814001555</v>
      </c>
      <c r="J104" s="15"/>
      <c r="K104" s="16"/>
      <c r="L104" s="15"/>
      <c r="M104" s="17"/>
    </row>
    <row r="105" spans="1:13" ht="13.5" thickBot="1" x14ac:dyDescent="0.35">
      <c r="A105" s="38">
        <f t="shared" si="153"/>
        <v>8</v>
      </c>
      <c r="B105" s="10" t="s">
        <v>19</v>
      </c>
      <c r="C105" s="163">
        <f ca="1">'Summary &amp; chart QUARTER data'!C105</f>
        <v>-11.674153918564576</v>
      </c>
      <c r="D105" s="165">
        <f ca="1">DataGrowthRates!CW16</f>
        <v>-11.917329277944342</v>
      </c>
      <c r="E105" s="110">
        <f t="shared" ca="1" si="151"/>
        <v>-0.24317535937976587</v>
      </c>
      <c r="F105" s="112">
        <f t="shared" ca="1" si="154"/>
        <v>-0.14583225814001555</v>
      </c>
      <c r="G105" s="112">
        <f t="shared" ca="1" si="152"/>
        <v>0.24317535937976587</v>
      </c>
      <c r="J105" s="185" t="s">
        <v>35</v>
      </c>
      <c r="K105" s="186"/>
      <c r="L105" s="18" t="s">
        <v>41</v>
      </c>
      <c r="M105" s="39">
        <f ca="1">K99</f>
        <v>0.27826831060899626</v>
      </c>
    </row>
    <row r="106" spans="1:13" ht="13.5" thickBot="1" x14ac:dyDescent="0.35">
      <c r="A106" s="38">
        <f t="shared" si="153"/>
        <v>9</v>
      </c>
      <c r="B106" s="10" t="s">
        <v>22</v>
      </c>
      <c r="C106" s="163">
        <f ca="1">'Summary &amp; chart QUARTER data'!C106</f>
        <v>-13.297261958568408</v>
      </c>
      <c r="D106" s="165">
        <f ca="1">DataGrowthRates!CW17</f>
        <v>-13.237682998374765</v>
      </c>
      <c r="E106" s="110">
        <f t="shared" ca="1" si="151"/>
        <v>5.9578960193642061E-2</v>
      </c>
      <c r="F106" s="112">
        <f t="shared" ca="1" si="154"/>
        <v>-0.24317535937976587</v>
      </c>
      <c r="G106" s="112">
        <f t="shared" ca="1" si="152"/>
        <v>5.9578960193642061E-2</v>
      </c>
      <c r="J106" s="19" t="s">
        <v>34</v>
      </c>
      <c r="K106" s="20" t="str">
        <f ca="1">IF(M98&lt;0,"Standard","Adjusted")</f>
        <v>Standard</v>
      </c>
      <c r="L106" s="21" t="s">
        <v>42</v>
      </c>
      <c r="M106" s="39">
        <f ca="1">AVERAGE(G98:G181)</f>
        <v>0.6278326119197537</v>
      </c>
    </row>
    <row r="107" spans="1:13" ht="13.5" thickBot="1" x14ac:dyDescent="0.35">
      <c r="A107" s="38">
        <f t="shared" si="153"/>
        <v>10</v>
      </c>
      <c r="B107" s="10" t="s">
        <v>23</v>
      </c>
      <c r="C107" s="163">
        <f ca="1">'Summary &amp; chart QUARTER data'!C107</f>
        <v>-5.3917245872859425</v>
      </c>
      <c r="D107" s="165">
        <f ca="1">DataGrowthRates!CW18</f>
        <v>-5.1473044812287752</v>
      </c>
      <c r="E107" s="110">
        <f t="shared" ca="1" si="151"/>
        <v>0.24442010605716735</v>
      </c>
      <c r="F107" s="112">
        <f t="shared" ca="1" si="154"/>
        <v>5.9578960193642061E-2</v>
      </c>
      <c r="G107" s="112">
        <f t="shared" ca="1" si="152"/>
        <v>0.24442010605716735</v>
      </c>
      <c r="J107" s="22" t="s">
        <v>33</v>
      </c>
      <c r="K107" s="23" t="str">
        <f ca="1">IF(M98&lt;0,K103,M103)</f>
        <v>Yes</v>
      </c>
      <c r="L107" s="24" t="s">
        <v>27</v>
      </c>
      <c r="M107" s="25" t="str">
        <f ca="1">K107</f>
        <v>Yes</v>
      </c>
    </row>
    <row r="108" spans="1:13" ht="13" x14ac:dyDescent="0.3">
      <c r="A108" s="38">
        <f t="shared" si="153"/>
        <v>11</v>
      </c>
      <c r="B108" s="10" t="s">
        <v>24</v>
      </c>
      <c r="C108" s="163">
        <f ca="1">'Summary &amp; chart QUARTER data'!C108</f>
        <v>-3.6213570270735449</v>
      </c>
      <c r="D108" s="165">
        <f ca="1">DataGrowthRates!CW19</f>
        <v>-3.0408434439103935</v>
      </c>
      <c r="E108" s="110">
        <f t="shared" ca="1" si="151"/>
        <v>0.58051358316315138</v>
      </c>
      <c r="F108" s="112">
        <f t="shared" ca="1" si="154"/>
        <v>0.24442010605716735</v>
      </c>
      <c r="G108" s="112">
        <f t="shared" ca="1" si="152"/>
        <v>0.58051358316315138</v>
      </c>
    </row>
    <row r="109" spans="1:13" ht="13" x14ac:dyDescent="0.3">
      <c r="A109" s="38">
        <f t="shared" si="153"/>
        <v>12</v>
      </c>
      <c r="B109" s="10" t="s">
        <v>25</v>
      </c>
      <c r="C109" s="163">
        <f ca="1">'Summary &amp; chart QUARTER data'!C109</f>
        <v>0.98311381638388495</v>
      </c>
      <c r="D109" s="165">
        <f ca="1">DataGrowthRates!CW20</f>
        <v>0.52650055601925161</v>
      </c>
      <c r="E109" s="110">
        <f t="shared" ca="1" si="151"/>
        <v>-0.45661326036463334</v>
      </c>
      <c r="F109" s="112">
        <f t="shared" ca="1" si="154"/>
        <v>0.58051358316315138</v>
      </c>
      <c r="G109" s="112">
        <f t="shared" ca="1" si="152"/>
        <v>0.45661326036463334</v>
      </c>
      <c r="J109" s="6"/>
    </row>
    <row r="110" spans="1:13" ht="13" x14ac:dyDescent="0.3">
      <c r="A110" s="38">
        <f t="shared" si="153"/>
        <v>13</v>
      </c>
      <c r="B110" s="10" t="s">
        <v>1</v>
      </c>
      <c r="C110" s="163">
        <f ca="1">'Summary &amp; chart QUARTER data'!C110</f>
        <v>-4.6764525652946656</v>
      </c>
      <c r="D110" s="165">
        <f ca="1">DataGrowthRates!CW21</f>
        <v>-4.8457203520297689</v>
      </c>
      <c r="E110" s="110">
        <f t="shared" ca="1" si="151"/>
        <v>-0.16926778673510334</v>
      </c>
      <c r="F110" s="112">
        <f t="shared" ca="1" si="154"/>
        <v>-0.45661326036463334</v>
      </c>
      <c r="G110" s="112">
        <f t="shared" ca="1" si="152"/>
        <v>0.16926778673510334</v>
      </c>
    </row>
    <row r="111" spans="1:13" ht="13" x14ac:dyDescent="0.3">
      <c r="A111" s="38">
        <f t="shared" si="153"/>
        <v>14</v>
      </c>
      <c r="B111" s="10" t="s">
        <v>2</v>
      </c>
      <c r="C111" s="163">
        <f ca="1">'Summary &amp; chart QUARTER data'!C111</f>
        <v>-3.9187235464560506</v>
      </c>
      <c r="D111" s="165">
        <f ca="1">DataGrowthRates!CW22</f>
        <v>-3.9828567280937426</v>
      </c>
      <c r="E111" s="110">
        <f t="shared" ca="1" si="151"/>
        <v>-6.4133181637691994E-2</v>
      </c>
      <c r="F111" s="112">
        <f t="shared" ca="1" si="154"/>
        <v>-0.16926778673510334</v>
      </c>
      <c r="G111" s="112">
        <f t="shared" ca="1" si="152"/>
        <v>6.4133181637691994E-2</v>
      </c>
    </row>
    <row r="112" spans="1:13" ht="13" x14ac:dyDescent="0.3">
      <c r="A112" s="38">
        <f t="shared" si="153"/>
        <v>15</v>
      </c>
      <c r="B112" s="10" t="s">
        <v>3</v>
      </c>
      <c r="C112" s="163">
        <f ca="1">'Summary &amp; chart QUARTER data'!C112</f>
        <v>-6.0837757743343488</v>
      </c>
      <c r="D112" s="165">
        <f ca="1">DataGrowthRates!CW23</f>
        <v>-6.0637408603792275</v>
      </c>
      <c r="E112" s="110">
        <f t="shared" ca="1" si="151"/>
        <v>2.0034913955121247E-2</v>
      </c>
      <c r="F112" s="112">
        <f t="shared" ca="1" si="154"/>
        <v>-6.4133181637691994E-2</v>
      </c>
      <c r="G112" s="112">
        <f t="shared" ca="1" si="152"/>
        <v>2.0034913955121247E-2</v>
      </c>
    </row>
    <row r="113" spans="1:9" ht="13" x14ac:dyDescent="0.3">
      <c r="A113" s="38">
        <f t="shared" si="153"/>
        <v>16</v>
      </c>
      <c r="B113" s="10" t="s">
        <v>4</v>
      </c>
      <c r="C113" s="163">
        <f ca="1">'Summary &amp; chart QUARTER data'!C113</f>
        <v>-5.4265057775391945</v>
      </c>
      <c r="D113" s="165">
        <f ca="1">DataGrowthRates!CW24</f>
        <v>-4.8583277192674652</v>
      </c>
      <c r="E113" s="110">
        <f t="shared" ca="1" si="151"/>
        <v>0.56817805827172929</v>
      </c>
      <c r="F113" s="112">
        <f t="shared" ca="1" si="154"/>
        <v>2.0034913955121247E-2</v>
      </c>
      <c r="G113" s="112">
        <f t="shared" ca="1" si="152"/>
        <v>0.56817805827172929</v>
      </c>
    </row>
    <row r="114" spans="1:9" ht="13" x14ac:dyDescent="0.3">
      <c r="A114" s="38">
        <f t="shared" si="153"/>
        <v>17</v>
      </c>
      <c r="B114" s="10" t="s">
        <v>5</v>
      </c>
      <c r="C114" s="163">
        <f ca="1">'Summary &amp; chart QUARTER data'!C114</f>
        <v>-3.9386397568554399</v>
      </c>
      <c r="D114" s="165">
        <f ca="1">DataGrowthRates!CW25</f>
        <v>-4.287286228473981</v>
      </c>
      <c r="E114" s="110">
        <f t="shared" ca="1" si="151"/>
        <v>-0.34864647161854112</v>
      </c>
      <c r="F114" s="112">
        <f t="shared" ca="1" si="154"/>
        <v>0.56817805827172929</v>
      </c>
      <c r="G114" s="112">
        <f t="shared" ca="1" si="152"/>
        <v>0.34864647161854112</v>
      </c>
    </row>
    <row r="115" spans="1:9" ht="13" x14ac:dyDescent="0.3">
      <c r="A115" s="38">
        <f t="shared" si="153"/>
        <v>18</v>
      </c>
      <c r="B115" s="10" t="s">
        <v>6</v>
      </c>
      <c r="C115" s="163">
        <f ca="1">'Summary &amp; chart QUARTER data'!C115</f>
        <v>-2.3001252745153149</v>
      </c>
      <c r="D115" s="165">
        <f ca="1">DataGrowthRates!CW26</f>
        <v>-2.1042246390268211</v>
      </c>
      <c r="E115" s="110">
        <f t="shared" ca="1" si="151"/>
        <v>0.19590063548849379</v>
      </c>
      <c r="F115" s="112">
        <f t="shared" ca="1" si="154"/>
        <v>-0.34864647161854112</v>
      </c>
      <c r="G115" s="112">
        <f t="shared" ca="1" si="152"/>
        <v>0.19590063548849379</v>
      </c>
      <c r="H115" s="6"/>
    </row>
    <row r="116" spans="1:9" ht="13" x14ac:dyDescent="0.3">
      <c r="A116" s="38">
        <f t="shared" si="153"/>
        <v>19</v>
      </c>
      <c r="B116" s="10" t="s">
        <v>7</v>
      </c>
      <c r="C116" s="163">
        <f ca="1">'Summary &amp; chart QUARTER data'!C116</f>
        <v>-7.6653355700482679</v>
      </c>
      <c r="D116" s="165">
        <f ca="1">DataGrowthRates!CW27</f>
        <v>-6.9601717214257377</v>
      </c>
      <c r="E116" s="110">
        <f t="shared" ca="1" si="151"/>
        <v>0.70516384862253023</v>
      </c>
      <c r="F116" s="112">
        <f t="shared" ca="1" si="154"/>
        <v>0.19590063548849379</v>
      </c>
      <c r="G116" s="112">
        <f t="shared" ca="1" si="152"/>
        <v>0.70516384862253023</v>
      </c>
      <c r="I116" t="s">
        <v>39</v>
      </c>
    </row>
    <row r="117" spans="1:9" ht="13" x14ac:dyDescent="0.3">
      <c r="A117" s="38">
        <f t="shared" si="153"/>
        <v>20</v>
      </c>
      <c r="B117" s="10" t="s">
        <v>8</v>
      </c>
      <c r="C117" s="163">
        <f ca="1">'Summary &amp; chart QUARTER data'!C117</f>
        <v>-9.644146391210775</v>
      </c>
      <c r="D117" s="165">
        <f ca="1">DataGrowthRates!CW28</f>
        <v>-9.5215821586153435</v>
      </c>
      <c r="E117" s="110">
        <f ca="1">D117-C117</f>
        <v>0.12256423259543148</v>
      </c>
      <c r="F117" s="112">
        <f ca="1">E116</f>
        <v>0.70516384862253023</v>
      </c>
      <c r="G117" s="112">
        <f ca="1">ABS(E117)</f>
        <v>0.12256423259543148</v>
      </c>
    </row>
    <row r="118" spans="1:9" ht="13" x14ac:dyDescent="0.3">
      <c r="A118" s="38">
        <f t="shared" si="153"/>
        <v>21</v>
      </c>
      <c r="B118" s="10" t="s">
        <v>9</v>
      </c>
      <c r="C118" s="163">
        <f ca="1">'Summary &amp; chart QUARTER data'!C118</f>
        <v>-6.5012140476424429</v>
      </c>
      <c r="D118" s="165">
        <f ca="1">DataGrowthRates!CW29</f>
        <v>-6.3189475986728674</v>
      </c>
      <c r="E118" s="110">
        <f ca="1">D118-C118</f>
        <v>0.18226644896957556</v>
      </c>
      <c r="F118" s="112">
        <f ca="1">E117</f>
        <v>0.12256423259543148</v>
      </c>
      <c r="G118" s="112">
        <f ca="1">ABS(E118)</f>
        <v>0.18226644896957556</v>
      </c>
    </row>
    <row r="119" spans="1:9" ht="13" x14ac:dyDescent="0.3">
      <c r="A119" s="38">
        <f t="shared" si="153"/>
        <v>22</v>
      </c>
      <c r="B119" s="10" t="s">
        <v>10</v>
      </c>
      <c r="C119" s="163">
        <f ca="1">'Summary &amp; chart QUARTER data'!C119</f>
        <v>-9.1705579772525887</v>
      </c>
      <c r="D119" s="165">
        <f ca="1">DataGrowthRates!CW30</f>
        <v>-8.8339129368875167</v>
      </c>
      <c r="E119" s="110">
        <f ca="1">D119-C119</f>
        <v>0.33664504036507203</v>
      </c>
      <c r="F119" s="112">
        <f ca="1">E118</f>
        <v>0.18226644896957556</v>
      </c>
      <c r="G119" s="112">
        <f ca="1">ABS(E119)</f>
        <v>0.33664504036507203</v>
      </c>
    </row>
    <row r="120" spans="1:9" ht="13" x14ac:dyDescent="0.3">
      <c r="A120" s="38">
        <f t="shared" si="153"/>
        <v>23</v>
      </c>
      <c r="B120" s="10" t="s">
        <v>11</v>
      </c>
      <c r="C120" s="163">
        <f ca="1">'Summary &amp; chart QUARTER data'!C120</f>
        <v>-1.8079319176031527</v>
      </c>
      <c r="D120" s="165">
        <f ca="1">DataGrowthRates!CW31</f>
        <v>-1.0905459862919826</v>
      </c>
      <c r="E120" s="110">
        <f t="shared" ref="E120" ca="1" si="155">D120-C120</f>
        <v>0.71738593131117012</v>
      </c>
      <c r="F120" s="112">
        <f t="shared" ref="F120" ca="1" si="156">E119</f>
        <v>0.33664504036507203</v>
      </c>
      <c r="G120" s="112">
        <f t="shared" ref="G120" ca="1" si="157">ABS(E120)</f>
        <v>0.71738593131117012</v>
      </c>
    </row>
    <row r="121" spans="1:9" ht="13" x14ac:dyDescent="0.3">
      <c r="A121" s="38">
        <f t="shared" si="153"/>
        <v>24</v>
      </c>
      <c r="B121" s="10" t="s">
        <v>26</v>
      </c>
      <c r="C121" s="163">
        <f ca="1">'Summary &amp; chart QUARTER data'!C121</f>
        <v>-5.6859512413114439</v>
      </c>
      <c r="D121" s="165">
        <f ca="1">DataGrowthRates!CW32</f>
        <v>-4.7826657759806714</v>
      </c>
      <c r="E121" s="110">
        <f t="shared" ref="E121" ca="1" si="158">D121-C121</f>
        <v>0.90328546533077247</v>
      </c>
      <c r="F121" s="112">
        <f t="shared" ref="F121" ca="1" si="159">E120</f>
        <v>0.71738593131117012</v>
      </c>
      <c r="G121" s="112">
        <f t="shared" ref="G121" ca="1" si="160">ABS(E121)</f>
        <v>0.90328546533077247</v>
      </c>
    </row>
    <row r="122" spans="1:9" ht="13" x14ac:dyDescent="0.3">
      <c r="A122" s="38">
        <f t="shared" si="153"/>
        <v>25</v>
      </c>
      <c r="B122" s="10" t="s">
        <v>104</v>
      </c>
      <c r="C122" s="163">
        <f ca="1">'Summary &amp; chart QUARTER data'!C122</f>
        <v>-10.9405909917456</v>
      </c>
      <c r="D122" s="165">
        <f ca="1">DataGrowthRates!CW33</f>
        <v>-10.374583152363776</v>
      </c>
      <c r="E122" s="110">
        <f t="shared" ref="E122:E123" ca="1" si="161">D122-C122</f>
        <v>0.56600783938182353</v>
      </c>
      <c r="F122" s="112">
        <f t="shared" ref="F122:F123" ca="1" si="162">E121</f>
        <v>0.90328546533077247</v>
      </c>
      <c r="G122" s="112">
        <f t="shared" ref="G122:G123" ca="1" si="163">ABS(E122)</f>
        <v>0.56600783938182353</v>
      </c>
    </row>
    <row r="123" spans="1:9" ht="13" x14ac:dyDescent="0.3">
      <c r="A123" s="38">
        <f t="shared" si="153"/>
        <v>26</v>
      </c>
      <c r="B123" s="10" t="s">
        <v>105</v>
      </c>
      <c r="C123" s="163">
        <f ca="1">'Summary &amp; chart QUARTER data'!C123</f>
        <v>-12.624446323919706</v>
      </c>
      <c r="D123" s="165">
        <f ca="1">DataGrowthRates!CW34</f>
        <v>-12.25043538714003</v>
      </c>
      <c r="E123" s="110">
        <f t="shared" ca="1" si="161"/>
        <v>0.37401093677967623</v>
      </c>
      <c r="F123" s="112">
        <f t="shared" ca="1" si="162"/>
        <v>0.56600783938182353</v>
      </c>
      <c r="G123" s="112">
        <f t="shared" ca="1" si="163"/>
        <v>0.37401093677967623</v>
      </c>
    </row>
    <row r="124" spans="1:9" ht="13" x14ac:dyDescent="0.3">
      <c r="A124" s="38">
        <f t="shared" si="153"/>
        <v>27</v>
      </c>
      <c r="B124" s="10" t="s">
        <v>106</v>
      </c>
      <c r="C124" s="163">
        <f ca="1">'Summary &amp; chart QUARTER data'!C124</f>
        <v>-18.838826791645616</v>
      </c>
      <c r="D124" s="165">
        <f ca="1">DataGrowthRates!CW35</f>
        <v>-18.210587750040904</v>
      </c>
      <c r="E124" s="110">
        <f t="shared" ref="E124:E125" ca="1" si="164">D124-C124</f>
        <v>0.62823904160471145</v>
      </c>
      <c r="F124" s="112">
        <f t="shared" ref="F124:F125" ca="1" si="165">E123</f>
        <v>0.37401093677967623</v>
      </c>
      <c r="G124" s="112">
        <f t="shared" ref="G124:G125" ca="1" si="166">ABS(E124)</f>
        <v>0.62823904160471145</v>
      </c>
    </row>
    <row r="125" spans="1:9" ht="13" x14ac:dyDescent="0.3">
      <c r="A125" s="38">
        <f t="shared" si="153"/>
        <v>28</v>
      </c>
      <c r="B125" s="10" t="s">
        <v>107</v>
      </c>
      <c r="C125" s="163">
        <f ca="1">'Summary &amp; chart QUARTER data'!C125</f>
        <v>-13.201303451244851</v>
      </c>
      <c r="D125" s="165">
        <f ca="1">DataGrowthRates!CW36</f>
        <v>-12.836302470908457</v>
      </c>
      <c r="E125" s="110">
        <f t="shared" ca="1" si="164"/>
        <v>0.36500098033639361</v>
      </c>
      <c r="F125" s="112">
        <f t="shared" ca="1" si="165"/>
        <v>0.62823904160471145</v>
      </c>
      <c r="G125" s="112">
        <f t="shared" ca="1" si="166"/>
        <v>0.36500098033639361</v>
      </c>
    </row>
    <row r="126" spans="1:9" ht="13" x14ac:dyDescent="0.3">
      <c r="A126" s="38">
        <f t="shared" si="153"/>
        <v>29</v>
      </c>
      <c r="B126" s="10" t="s">
        <v>123</v>
      </c>
      <c r="C126" s="163">
        <f ca="1">'Summary &amp; chart QUARTER data'!C126</f>
        <v>-11.403642378759459</v>
      </c>
      <c r="D126" s="165">
        <f ca="1">DataGrowthRates!CW37</f>
        <v>-11.357278857112577</v>
      </c>
      <c r="E126" s="110">
        <f t="shared" ref="E126" ca="1" si="167">D126-C126</f>
        <v>4.6363521646881622E-2</v>
      </c>
      <c r="F126" s="112">
        <f t="shared" ref="F126" ca="1" si="168">E125</f>
        <v>0.36500098033639361</v>
      </c>
      <c r="G126" s="112">
        <f t="shared" ref="G126" ca="1" si="169">ABS(E126)</f>
        <v>4.6363521646881622E-2</v>
      </c>
    </row>
    <row r="127" spans="1:9" ht="13" x14ac:dyDescent="0.3">
      <c r="A127" s="38">
        <f t="shared" si="153"/>
        <v>30</v>
      </c>
      <c r="B127" s="10" t="s">
        <v>124</v>
      </c>
      <c r="C127" s="163">
        <f ca="1">'Summary &amp; chart QUARTER data'!C127</f>
        <v>-10.081716707134067</v>
      </c>
      <c r="D127" s="165">
        <f ca="1">DataGrowthRates!CW38</f>
        <v>-9.5462117306307661</v>
      </c>
      <c r="E127" s="110">
        <f t="shared" ref="E127" ca="1" si="170">D127-C127</f>
        <v>0.53550497650330087</v>
      </c>
      <c r="F127" s="112">
        <f t="shared" ref="F127" ca="1" si="171">E126</f>
        <v>4.6363521646881622E-2</v>
      </c>
      <c r="G127" s="112">
        <f t="shared" ref="G127" ca="1" si="172">ABS(E127)</f>
        <v>0.53550497650330087</v>
      </c>
    </row>
    <row r="128" spans="1:9" ht="13" x14ac:dyDescent="0.3">
      <c r="A128" s="38">
        <f t="shared" si="153"/>
        <v>31</v>
      </c>
      <c r="B128" s="10" t="s">
        <v>125</v>
      </c>
      <c r="C128" s="163">
        <f ca="1">'Summary &amp; chart QUARTER data'!C128</f>
        <v>-7.3087082414666629</v>
      </c>
      <c r="D128" s="165">
        <f ca="1">DataGrowthRates!CW39</f>
        <v>-6.8804902507543524</v>
      </c>
      <c r="E128" s="110">
        <f t="shared" ref="E128" ca="1" si="173">D128-C128</f>
        <v>0.42821799071231048</v>
      </c>
      <c r="F128" s="112">
        <f t="shared" ref="F128" ca="1" si="174">E127</f>
        <v>0.53550497650330087</v>
      </c>
      <c r="G128" s="112">
        <f t="shared" ref="G128" ca="1" si="175">ABS(E128)</f>
        <v>0.42821799071231048</v>
      </c>
    </row>
    <row r="129" spans="1:7" ht="13" x14ac:dyDescent="0.3">
      <c r="A129" s="38">
        <f t="shared" si="153"/>
        <v>32</v>
      </c>
      <c r="B129" s="10" t="s">
        <v>126</v>
      </c>
      <c r="C129" s="163">
        <f ca="1">'Summary &amp; chart QUARTER data'!C129</f>
        <v>-14.131657988847129</v>
      </c>
      <c r="D129" s="165">
        <f ca="1">DataGrowthRates!CW40</f>
        <v>-14.677726461998544</v>
      </c>
      <c r="E129" s="110">
        <f t="shared" ref="E129" ca="1" si="176">D129-C129</f>
        <v>-0.54606847315141493</v>
      </c>
      <c r="F129" s="112">
        <f t="shared" ref="F129" ca="1" si="177">E128</f>
        <v>0.42821799071231048</v>
      </c>
      <c r="G129" s="112">
        <f t="shared" ref="G129" ca="1" si="178">ABS(E129)</f>
        <v>0.54606847315141493</v>
      </c>
    </row>
    <row r="130" spans="1:7" ht="13" x14ac:dyDescent="0.3">
      <c r="A130" s="38">
        <f t="shared" si="153"/>
        <v>33</v>
      </c>
      <c r="B130" s="10" t="s">
        <v>128</v>
      </c>
      <c r="C130" s="163">
        <f ca="1">'Summary &amp; chart QUARTER data'!C130</f>
        <v>-10.401487065441803</v>
      </c>
      <c r="D130" s="165">
        <f ca="1">DataGrowthRates!CW41</f>
        <v>-10.618349059481888</v>
      </c>
      <c r="E130" s="110">
        <f t="shared" ref="E130" ca="1" si="179">D130-C130</f>
        <v>-0.21686199404008555</v>
      </c>
      <c r="F130" s="112">
        <f t="shared" ref="F130" ca="1" si="180">E129</f>
        <v>-0.54606847315141493</v>
      </c>
      <c r="G130" s="112">
        <f t="shared" ref="G130" ca="1" si="181">ABS(E130)</f>
        <v>0.21686199404008555</v>
      </c>
    </row>
    <row r="131" spans="1:7" ht="13" x14ac:dyDescent="0.3">
      <c r="A131" s="38">
        <f t="shared" si="153"/>
        <v>34</v>
      </c>
      <c r="B131" s="10" t="s">
        <v>129</v>
      </c>
      <c r="C131" s="163">
        <f ca="1">'Summary &amp; chart QUARTER data'!C131</f>
        <v>-9.4331252849215659</v>
      </c>
      <c r="D131" s="165">
        <f ca="1">DataGrowthRates!CW42</f>
        <v>-8.0346121902801819</v>
      </c>
      <c r="E131" s="110">
        <f t="shared" ref="E131" ca="1" si="182">D131-C131</f>
        <v>1.398513094641384</v>
      </c>
      <c r="F131" s="112">
        <f t="shared" ref="F131" ca="1" si="183">E130</f>
        <v>-0.21686199404008555</v>
      </c>
      <c r="G131" s="112">
        <f t="shared" ref="G131" ca="1" si="184">ABS(E131)</f>
        <v>1.398513094641384</v>
      </c>
    </row>
    <row r="132" spans="1:7" ht="13" x14ac:dyDescent="0.3">
      <c r="A132" s="38">
        <f t="shared" si="153"/>
        <v>35</v>
      </c>
      <c r="B132" s="10" t="s">
        <v>130</v>
      </c>
      <c r="C132" s="163">
        <f ca="1">'Summary &amp; chart QUARTER data'!C132</f>
        <v>-5.8872511630603324</v>
      </c>
      <c r="D132" s="165">
        <f ca="1">DataGrowthRates!CW43</f>
        <v>-5.5783212412346517</v>
      </c>
      <c r="E132" s="110">
        <f t="shared" ref="E132" ca="1" si="185">D132-C132</f>
        <v>0.30892992182568069</v>
      </c>
      <c r="F132" s="112">
        <f t="shared" ref="F132" ca="1" si="186">E131</f>
        <v>1.398513094641384</v>
      </c>
      <c r="G132" s="112">
        <f t="shared" ref="G132" ca="1" si="187">ABS(E132)</f>
        <v>0.30892992182568069</v>
      </c>
    </row>
    <row r="133" spans="1:7" ht="13" x14ac:dyDescent="0.3">
      <c r="A133" s="38">
        <f t="shared" si="153"/>
        <v>36</v>
      </c>
      <c r="B133" s="10" t="s">
        <v>131</v>
      </c>
      <c r="C133" s="163">
        <f ca="1">'Summary &amp; chart QUARTER data'!C133</f>
        <v>-0.12232967853760467</v>
      </c>
      <c r="D133" s="165">
        <f ca="1">DataGrowthRates!CW44</f>
        <v>-0.14359120935513917</v>
      </c>
      <c r="E133" s="110">
        <f t="shared" ref="E133" ca="1" si="188">D133-C133</f>
        <v>-2.1261530817534499E-2</v>
      </c>
      <c r="F133" s="112">
        <f t="shared" ref="F133" ca="1" si="189">E132</f>
        <v>0.30892992182568069</v>
      </c>
      <c r="G133" s="112">
        <f t="shared" ref="G133" ca="1" si="190">ABS(E133)</f>
        <v>2.1261530817534499E-2</v>
      </c>
    </row>
    <row r="134" spans="1:7" ht="13" x14ac:dyDescent="0.3">
      <c r="A134" s="38">
        <f t="shared" si="153"/>
        <v>37</v>
      </c>
      <c r="B134" s="10" t="s">
        <v>132</v>
      </c>
      <c r="C134" s="163">
        <f ca="1">'Summary &amp; chart QUARTER data'!C134</f>
        <v>-0.20816249928737932</v>
      </c>
      <c r="D134" s="165">
        <f ca="1">DataGrowthRates!CW45</f>
        <v>9.0961729754789666E-2</v>
      </c>
      <c r="E134" s="110">
        <f t="shared" ref="E134" ca="1" si="191">D134-C134</f>
        <v>0.29912422904216895</v>
      </c>
      <c r="F134" s="112">
        <f t="shared" ref="F134" ca="1" si="192">E133</f>
        <v>-2.1261530817534499E-2</v>
      </c>
      <c r="G134" s="112">
        <f t="shared" ref="G134" ca="1" si="193">ABS(E134)</f>
        <v>0.29912422904216895</v>
      </c>
    </row>
    <row r="135" spans="1:7" ht="13" x14ac:dyDescent="0.3">
      <c r="A135" s="38">
        <f t="shared" si="153"/>
        <v>38</v>
      </c>
      <c r="B135" s="10" t="s">
        <v>133</v>
      </c>
      <c r="C135" s="163">
        <f ca="1">'Summary &amp; chart QUARTER data'!C135</f>
        <v>-0.97813033662257021</v>
      </c>
      <c r="D135" s="165">
        <f ca="1">DataGrowthRates!CW46</f>
        <v>-1.8418934810744108</v>
      </c>
      <c r="E135" s="110">
        <f t="shared" ref="E135" ca="1" si="194">D135-C135</f>
        <v>-0.86376314445184055</v>
      </c>
      <c r="F135" s="112">
        <f t="shared" ref="F135" ca="1" si="195">E134</f>
        <v>0.29912422904216895</v>
      </c>
      <c r="G135" s="112">
        <f t="shared" ref="G135" ca="1" si="196">ABS(E135)</f>
        <v>0.86376314445184055</v>
      </c>
    </row>
    <row r="136" spans="1:7" ht="13" x14ac:dyDescent="0.3">
      <c r="A136" s="38">
        <f t="shared" si="153"/>
        <v>39</v>
      </c>
      <c r="B136" s="10" t="s">
        <v>134</v>
      </c>
      <c r="C136" s="163">
        <f ca="1">'Summary &amp; chart QUARTER data'!C136</f>
        <v>-4.6479003542327462</v>
      </c>
      <c r="D136" s="165">
        <f ca="1">DataGrowthRates!CW47</f>
        <v>-3.9952244221810966</v>
      </c>
      <c r="E136" s="110">
        <f t="shared" ref="E136" ca="1" si="197">D136-C136</f>
        <v>0.65267593205164953</v>
      </c>
      <c r="F136" s="112">
        <f t="shared" ref="F136" ca="1" si="198">E135</f>
        <v>-0.86376314445184055</v>
      </c>
      <c r="G136" s="112">
        <f t="shared" ref="G136" ca="1" si="199">ABS(E136)</f>
        <v>0.65267593205164953</v>
      </c>
    </row>
    <row r="137" spans="1:7" ht="13" x14ac:dyDescent="0.3">
      <c r="A137" s="38">
        <f t="shared" si="153"/>
        <v>40</v>
      </c>
      <c r="B137" s="10" t="s">
        <v>135</v>
      </c>
      <c r="C137" s="163">
        <f ca="1">'Summary &amp; chart QUARTER data'!C137</f>
        <v>-2.2049456000338195</v>
      </c>
      <c r="D137" s="165">
        <f ca="1">DataGrowthRates!CW48</f>
        <v>-1.4941090750132522</v>
      </c>
      <c r="E137" s="110">
        <f t="shared" ref="E137" ca="1" si="200">D137-C137</f>
        <v>0.71083652502056727</v>
      </c>
      <c r="F137" s="112">
        <f t="shared" ref="F137" ca="1" si="201">E136</f>
        <v>0.65267593205164953</v>
      </c>
      <c r="G137" s="112">
        <f t="shared" ref="G137" ca="1" si="202">ABS(E137)</f>
        <v>0.71083652502056727</v>
      </c>
    </row>
    <row r="138" spans="1:7" ht="13" x14ac:dyDescent="0.3">
      <c r="A138" s="38">
        <f t="shared" si="153"/>
        <v>41</v>
      </c>
      <c r="B138" s="10" t="s">
        <v>136</v>
      </c>
      <c r="C138" s="163">
        <f ca="1">'Summary &amp; chart QUARTER data'!C138</f>
        <v>1.4537940806265917</v>
      </c>
      <c r="D138" s="165">
        <f ca="1">DataGrowthRates!CW49</f>
        <v>3.0903120586651247</v>
      </c>
      <c r="E138" s="110">
        <f t="shared" ref="E138:E141" ca="1" si="203">D138-C138</f>
        <v>1.636517978038533</v>
      </c>
      <c r="F138" s="112">
        <f t="shared" ref="F138" ca="1" si="204">E137</f>
        <v>0.71083652502056727</v>
      </c>
      <c r="G138" s="112">
        <f t="shared" ref="G138:G142" ca="1" si="205">ABS(E138)</f>
        <v>1.636517978038533</v>
      </c>
    </row>
    <row r="139" spans="1:7" ht="13" x14ac:dyDescent="0.3">
      <c r="A139" s="38">
        <f t="shared" si="153"/>
        <v>42</v>
      </c>
      <c r="B139" s="10" t="s">
        <v>138</v>
      </c>
      <c r="C139" s="163">
        <f ca="1">'Summary &amp; chart QUARTER data'!C139</f>
        <v>10.807763359527806</v>
      </c>
      <c r="D139" s="165">
        <f ca="1">DataGrowthRates!CW50</f>
        <v>11.720410744557544</v>
      </c>
      <c r="E139" s="110">
        <f t="shared" ca="1" si="203"/>
        <v>0.91264738502973763</v>
      </c>
      <c r="F139" s="112">
        <f t="shared" ref="F139" ca="1" si="206">E138</f>
        <v>1.636517978038533</v>
      </c>
      <c r="G139" s="112">
        <f t="shared" ca="1" si="205"/>
        <v>0.91264738502973763</v>
      </c>
    </row>
    <row r="140" spans="1:7" ht="13" x14ac:dyDescent="0.3">
      <c r="A140" s="38">
        <f t="shared" si="153"/>
        <v>43</v>
      </c>
      <c r="B140" s="10" t="s">
        <v>139</v>
      </c>
      <c r="C140" s="163">
        <f ca="1">'Summary &amp; chart QUARTER data'!C140</f>
        <v>11.909806759499672</v>
      </c>
      <c r="D140" s="165">
        <f ca="1">DataGrowthRates!CW51</f>
        <v>11.911243397825567</v>
      </c>
      <c r="E140" s="110">
        <f t="shared" ca="1" si="203"/>
        <v>1.4366383258952453E-3</v>
      </c>
      <c r="F140" s="112">
        <f t="shared" ref="F140:F142" ca="1" si="207">E139</f>
        <v>0.91264738502973763</v>
      </c>
      <c r="G140" s="112">
        <f t="shared" ca="1" si="205"/>
        <v>1.4366383258952453E-3</v>
      </c>
    </row>
    <row r="141" spans="1:7" ht="13" x14ac:dyDescent="0.3">
      <c r="A141" s="38">
        <f t="shared" si="153"/>
        <v>44</v>
      </c>
      <c r="B141" s="10" t="s">
        <v>140</v>
      </c>
      <c r="C141" s="163">
        <f ca="1">'Summary &amp; chart QUARTER data'!C141</f>
        <v>13.248601107334942</v>
      </c>
      <c r="D141" s="165">
        <f ca="1">DataGrowthRates!CW52</f>
        <v>12.48284697544981</v>
      </c>
      <c r="E141" s="110">
        <f t="shared" ca="1" si="203"/>
        <v>-0.76575413188513153</v>
      </c>
      <c r="F141" s="112">
        <f t="shared" ca="1" si="207"/>
        <v>1.4366383258952453E-3</v>
      </c>
      <c r="G141" s="112">
        <f t="shared" ca="1" si="205"/>
        <v>0.76575413188513153</v>
      </c>
    </row>
    <row r="142" spans="1:7" ht="13" x14ac:dyDescent="0.3">
      <c r="A142" s="38">
        <f t="shared" si="153"/>
        <v>45</v>
      </c>
      <c r="B142" s="10" t="s">
        <v>137</v>
      </c>
      <c r="C142" s="163">
        <f ca="1">'Summary &amp; chart QUARTER data'!C142</f>
        <v>4.4257280939397594</v>
      </c>
      <c r="D142" s="165">
        <f ca="1">DataGrowthRates!CW53</f>
        <v>4.7049859482249561</v>
      </c>
      <c r="E142" s="110">
        <f t="shared" ref="E142" ca="1" si="208">D142-C142</f>
        <v>0.27925785428519667</v>
      </c>
      <c r="F142" s="112">
        <f t="shared" ca="1" si="207"/>
        <v>-0.76575413188513153</v>
      </c>
      <c r="G142" s="112">
        <f t="shared" ca="1" si="205"/>
        <v>0.27925785428519667</v>
      </c>
    </row>
    <row r="143" spans="1:7" ht="13" x14ac:dyDescent="0.3">
      <c r="A143" s="38">
        <f t="shared" si="153"/>
        <v>46</v>
      </c>
      <c r="B143" s="10" t="s">
        <v>141</v>
      </c>
      <c r="C143" s="163">
        <f ca="1">'Summary &amp; chart QUARTER data'!C143</f>
        <v>-3.5908811645731098</v>
      </c>
      <c r="D143" s="165">
        <f ca="1">DataGrowthRates!CW54</f>
        <v>-4.4646332248088747</v>
      </c>
      <c r="E143" s="110">
        <f t="shared" ref="E143" ca="1" si="209">D143-C143</f>
        <v>-0.8737520602357649</v>
      </c>
      <c r="F143" s="112">
        <f t="shared" ref="F143:F175" ca="1" si="210">E142</f>
        <v>0.27925785428519667</v>
      </c>
      <c r="G143" s="112">
        <f t="shared" ref="G143:G174" ca="1" si="211">ABS(E143)</f>
        <v>0.8737520602357649</v>
      </c>
    </row>
    <row r="144" spans="1:7" ht="13" x14ac:dyDescent="0.3">
      <c r="A144" s="38">
        <f t="shared" si="153"/>
        <v>47</v>
      </c>
      <c r="B144" s="10" t="s">
        <v>142</v>
      </c>
      <c r="C144" s="163">
        <f ca="1">'Summary &amp; chart QUARTER data'!C144</f>
        <v>8.0272040407168781</v>
      </c>
      <c r="D144" s="165">
        <f ca="1">DataGrowthRates!CW55</f>
        <v>8.1190105476852708</v>
      </c>
      <c r="E144" s="110">
        <f t="shared" ref="E144" ca="1" si="212">D144-C144</f>
        <v>9.1806506968392654E-2</v>
      </c>
      <c r="F144" s="112">
        <f t="shared" ca="1" si="210"/>
        <v>-0.8737520602357649</v>
      </c>
      <c r="G144" s="112">
        <f t="shared" ca="1" si="211"/>
        <v>9.1806506968392654E-2</v>
      </c>
    </row>
    <row r="145" spans="1:7" ht="13" x14ac:dyDescent="0.3">
      <c r="A145" s="38">
        <f t="shared" si="153"/>
        <v>48</v>
      </c>
      <c r="B145" s="10" t="s">
        <v>143</v>
      </c>
      <c r="C145" s="163">
        <f ca="1">'Summary &amp; chart QUARTER data'!C145</f>
        <v>-1.8165555794165482</v>
      </c>
      <c r="D145" s="165">
        <f ca="1">DataGrowthRates!CW56</f>
        <v>-3.7288528941424328</v>
      </c>
      <c r="E145" s="110">
        <f t="shared" ref="E145" ca="1" si="213">D145-C145</f>
        <v>-1.9122973147258846</v>
      </c>
      <c r="F145" s="112">
        <f t="shared" ca="1" si="210"/>
        <v>9.1806506968392654E-2</v>
      </c>
      <c r="G145" s="112">
        <f t="shared" ca="1" si="211"/>
        <v>1.9122973147258846</v>
      </c>
    </row>
    <row r="146" spans="1:7" ht="13" x14ac:dyDescent="0.3">
      <c r="A146" s="38">
        <f t="shared" si="153"/>
        <v>49</v>
      </c>
      <c r="B146" s="173" t="s">
        <v>145</v>
      </c>
      <c r="C146" s="163">
        <f ca="1">'Summary &amp; chart QUARTER data'!C146</f>
        <v>-6.4298505015699697E-2</v>
      </c>
      <c r="D146" s="165">
        <f ca="1">DataGrowthRates!CW57</f>
        <v>0.81081790607866033</v>
      </c>
      <c r="E146" s="110">
        <f t="shared" ref="E146" ca="1" si="214">D146-C146</f>
        <v>0.87511641109436</v>
      </c>
      <c r="F146" s="112">
        <f t="shared" ca="1" si="210"/>
        <v>-1.9122973147258846</v>
      </c>
      <c r="G146" s="112">
        <f t="shared" ca="1" si="211"/>
        <v>0.87511641109436</v>
      </c>
    </row>
    <row r="147" spans="1:7" ht="13" x14ac:dyDescent="0.3">
      <c r="A147" s="38">
        <f t="shared" si="153"/>
        <v>50</v>
      </c>
      <c r="B147" s="173" t="s">
        <v>146</v>
      </c>
      <c r="C147" s="163">
        <f ca="1">'Summary &amp; chart QUARTER data'!C147</f>
        <v>2.5466952941849454</v>
      </c>
      <c r="D147" s="165">
        <f ca="1">DataGrowthRates!CW58</f>
        <v>3.222176043765089</v>
      </c>
      <c r="E147" s="110">
        <f t="shared" ref="E147" ca="1" si="215">D147-C147</f>
        <v>0.67548074958014359</v>
      </c>
      <c r="F147" s="112">
        <f t="shared" ca="1" si="210"/>
        <v>0.87511641109436</v>
      </c>
      <c r="G147" s="112">
        <f t="shared" ca="1" si="211"/>
        <v>0.67548074958014359</v>
      </c>
    </row>
    <row r="148" spans="1:7" ht="13" x14ac:dyDescent="0.3">
      <c r="A148" s="38">
        <f t="shared" si="153"/>
        <v>51</v>
      </c>
      <c r="B148" s="173" t="s">
        <v>147</v>
      </c>
      <c r="C148" s="163">
        <f ca="1">'Summary &amp; chart QUARTER data'!C148</f>
        <v>-2.8283629769222771</v>
      </c>
      <c r="D148" s="165">
        <f ca="1">DataGrowthRates!CW59</f>
        <v>-2.6481990136091298</v>
      </c>
      <c r="E148" s="110">
        <f t="shared" ref="E148" ca="1" si="216">D148-C148</f>
        <v>0.18016396331314732</v>
      </c>
      <c r="F148" s="112">
        <f t="shared" ca="1" si="210"/>
        <v>0.67548074958014359</v>
      </c>
      <c r="G148" s="112">
        <f t="shared" ca="1" si="211"/>
        <v>0.18016396331314732</v>
      </c>
    </row>
    <row r="149" spans="1:7" ht="13" x14ac:dyDescent="0.3">
      <c r="A149" s="38">
        <f t="shared" si="153"/>
        <v>52</v>
      </c>
      <c r="B149" s="173" t="s">
        <v>148</v>
      </c>
      <c r="C149" s="163">
        <f ca="1">'Summary &amp; chart QUARTER data'!C149</f>
        <v>1.2908359869308834</v>
      </c>
      <c r="D149" s="165">
        <f ca="1">DataGrowthRates!CW60</f>
        <v>0.51883278703074487</v>
      </c>
      <c r="E149" s="110">
        <f t="shared" ref="E149" ca="1" si="217">D149-C149</f>
        <v>-0.77200319990013855</v>
      </c>
      <c r="F149" s="112">
        <f t="shared" ca="1" si="210"/>
        <v>0.18016396331314732</v>
      </c>
      <c r="G149" s="112">
        <f t="shared" ca="1" si="211"/>
        <v>0.77200319990013855</v>
      </c>
    </row>
    <row r="150" spans="1:7" ht="13" x14ac:dyDescent="0.3">
      <c r="A150" s="38">
        <f t="shared" si="153"/>
        <v>53</v>
      </c>
      <c r="B150" s="173" t="s">
        <v>149</v>
      </c>
      <c r="C150" s="163">
        <f ca="1">'Summary &amp; chart QUARTER data'!C150</f>
        <v>-1.0013363353655749</v>
      </c>
      <c r="D150" s="165">
        <f ca="1">DataGrowthRates!CW61</f>
        <v>0.69850922165940366</v>
      </c>
      <c r="E150" s="110">
        <f t="shared" ref="E150" ca="1" si="218">D150-C150</f>
        <v>1.6998455570249784</v>
      </c>
      <c r="F150" s="112">
        <f t="shared" ca="1" si="210"/>
        <v>-0.77200319990013855</v>
      </c>
      <c r="G150" s="112">
        <f t="shared" ca="1" si="211"/>
        <v>1.6998455570249784</v>
      </c>
    </row>
    <row r="151" spans="1:7" ht="13" x14ac:dyDescent="0.3">
      <c r="A151" s="38">
        <f t="shared" si="153"/>
        <v>54</v>
      </c>
      <c r="B151" s="173" t="s">
        <v>150</v>
      </c>
      <c r="C151" s="163">
        <f ca="1">'Summary &amp; chart QUARTER data'!C151</f>
        <v>-2.1076046920983003</v>
      </c>
      <c r="D151" s="165">
        <f ca="1">DataGrowthRates!CW62</f>
        <v>0.41752704506164906</v>
      </c>
      <c r="E151" s="110">
        <f t="shared" ref="E151" ca="1" si="219">D151-C151</f>
        <v>2.5251317371599491</v>
      </c>
      <c r="F151" s="112">
        <f t="shared" ca="1" si="210"/>
        <v>1.6998455570249784</v>
      </c>
      <c r="G151" s="112">
        <f t="shared" ca="1" si="211"/>
        <v>2.5251317371599491</v>
      </c>
    </row>
    <row r="152" spans="1:7" ht="13" x14ac:dyDescent="0.3">
      <c r="A152" s="38">
        <f t="shared" si="153"/>
        <v>55</v>
      </c>
      <c r="B152" s="173" t="s">
        <v>151</v>
      </c>
      <c r="C152" s="163">
        <f ca="1">'Summary &amp; chart QUARTER data'!C152</f>
        <v>0.70317019195957908</v>
      </c>
      <c r="D152" s="165">
        <f ca="1">DataGrowthRates!CW63</f>
        <v>5.8352958988883854</v>
      </c>
      <c r="E152" s="110">
        <f t="shared" ref="E152" ca="1" si="220">D152-C152</f>
        <v>5.1321257069288064</v>
      </c>
      <c r="F152" s="112">
        <f t="shared" ca="1" si="210"/>
        <v>2.5251317371599491</v>
      </c>
      <c r="G152" s="112">
        <f t="shared" ca="1" si="211"/>
        <v>5.1321257069288064</v>
      </c>
    </row>
    <row r="153" spans="1:7" ht="13" x14ac:dyDescent="0.3">
      <c r="A153" s="38">
        <f t="shared" si="153"/>
        <v>56</v>
      </c>
      <c r="B153" s="173" t="s">
        <v>152</v>
      </c>
      <c r="C153" s="163">
        <f ca="1">'Summary &amp; chart QUARTER data'!C153</f>
        <v>7.9485096847224099</v>
      </c>
      <c r="D153" s="165">
        <f ca="1">DataGrowthRates!CW64</f>
        <v>4.8580455359193762</v>
      </c>
      <c r="E153" s="110">
        <f t="shared" ref="E153" ca="1" si="221">D153-C153</f>
        <v>-3.0904641488030338</v>
      </c>
      <c r="F153" s="112">
        <f t="shared" ca="1" si="210"/>
        <v>5.1321257069288064</v>
      </c>
      <c r="G153" s="112">
        <f t="shared" ca="1" si="211"/>
        <v>3.0904641488030338</v>
      </c>
    </row>
    <row r="154" spans="1:7" ht="13" x14ac:dyDescent="0.3">
      <c r="A154" s="38">
        <f t="shared" si="153"/>
        <v>57</v>
      </c>
      <c r="B154" s="173" t="s">
        <v>153</v>
      </c>
      <c r="C154" s="163">
        <f ca="1">'Summary &amp; chart QUARTER data'!C154</f>
        <v>0.11460373767967634</v>
      </c>
      <c r="D154" s="165">
        <f ca="1">DataGrowthRates!CW65</f>
        <v>0.50654151400327574</v>
      </c>
      <c r="E154" s="110">
        <f t="shared" ref="E154" ca="1" si="222">D154-C154</f>
        <v>0.39193777632359939</v>
      </c>
      <c r="F154" s="112">
        <f t="shared" ca="1" si="210"/>
        <v>-3.0904641488030338</v>
      </c>
      <c r="G154" s="112">
        <f t="shared" ca="1" si="211"/>
        <v>0.39193777632359939</v>
      </c>
    </row>
    <row r="155" spans="1:7" ht="13" x14ac:dyDescent="0.3">
      <c r="A155" s="38">
        <f t="shared" si="153"/>
        <v>58</v>
      </c>
      <c r="B155" s="173" t="s">
        <v>154</v>
      </c>
      <c r="C155" s="163">
        <f ca="1">'Summary &amp; chart QUARTER data'!C155</f>
        <v>-1.8966682171438976</v>
      </c>
      <c r="D155" s="165">
        <f ca="1">DataGrowthRates!CW66</f>
        <v>-2.7998613708400195</v>
      </c>
      <c r="E155" s="110">
        <f t="shared" ref="E155" ca="1" si="223">D155-C155</f>
        <v>-0.90319315369612196</v>
      </c>
      <c r="F155" s="112">
        <f t="shared" ca="1" si="210"/>
        <v>0.39193777632359939</v>
      </c>
      <c r="G155" s="112">
        <f t="shared" ca="1" si="211"/>
        <v>0.90319315369612196</v>
      </c>
    </row>
    <row r="156" spans="1:7" ht="13" x14ac:dyDescent="0.3">
      <c r="A156" s="38">
        <f t="shared" si="153"/>
        <v>59</v>
      </c>
      <c r="B156" s="173" t="s">
        <v>155</v>
      </c>
      <c r="C156" s="163">
        <f ca="1">'Summary &amp; chart QUARTER data'!C156</f>
        <v>-1.8185291150357248</v>
      </c>
      <c r="D156" s="165">
        <f ca="1">DataGrowthRates!CW67</f>
        <v>-1.4791667409060862</v>
      </c>
      <c r="E156" s="110">
        <f t="shared" ref="E156" ca="1" si="224">D156-C156</f>
        <v>0.33936237412963854</v>
      </c>
      <c r="F156" s="112">
        <f t="shared" ca="1" si="210"/>
        <v>-0.90319315369612196</v>
      </c>
      <c r="G156" s="112">
        <f t="shared" ca="1" si="211"/>
        <v>0.33936237412963854</v>
      </c>
    </row>
    <row r="157" spans="1:7" ht="13" x14ac:dyDescent="0.3">
      <c r="A157" s="38">
        <f t="shared" si="153"/>
        <v>60</v>
      </c>
      <c r="B157" s="173" t="s">
        <v>156</v>
      </c>
      <c r="C157" s="163">
        <f ca="1">'Summary &amp; chart QUARTER data'!C157</f>
        <v>1.4034210352932204</v>
      </c>
      <c r="D157" s="165">
        <f ca="1">DataGrowthRates!CW68</f>
        <v>2.6300236406619617</v>
      </c>
      <c r="E157" s="110">
        <f t="shared" ref="E157" ca="1" si="225">D157-C157</f>
        <v>1.2266026053687413</v>
      </c>
      <c r="F157" s="112">
        <f t="shared" ca="1" si="210"/>
        <v>0.33936237412963854</v>
      </c>
      <c r="G157" s="112">
        <f t="shared" ca="1" si="211"/>
        <v>1.2266026053687413</v>
      </c>
    </row>
    <row r="158" spans="1:7" ht="13" x14ac:dyDescent="0.3">
      <c r="A158" s="38">
        <f t="shared" si="153"/>
        <v>61</v>
      </c>
      <c r="B158" s="173" t="s">
        <v>157</v>
      </c>
      <c r="C158" s="163">
        <f ca="1">'Summary &amp; chart QUARTER data'!C158</f>
        <v>1.8045326020572896</v>
      </c>
      <c r="D158" s="165">
        <f ca="1">DataGrowthRates!CW69</f>
        <v>1.5310717502251516</v>
      </c>
      <c r="E158" s="110">
        <f t="shared" ref="E158" ca="1" si="226">D158-C158</f>
        <v>-0.27346085183213797</v>
      </c>
      <c r="F158" s="112">
        <f t="shared" ca="1" si="210"/>
        <v>1.2266026053687413</v>
      </c>
      <c r="G158" s="112">
        <f t="shared" ca="1" si="211"/>
        <v>0.27346085183213797</v>
      </c>
    </row>
    <row r="159" spans="1:7" ht="13" x14ac:dyDescent="0.3">
      <c r="A159" s="38">
        <f t="shared" si="153"/>
        <v>62</v>
      </c>
      <c r="B159" s="173" t="s">
        <v>158</v>
      </c>
      <c r="C159" s="163">
        <f ca="1">'Summary &amp; chart QUARTER data'!C159</f>
        <v>1.5471476577595127</v>
      </c>
      <c r="D159" s="165">
        <f ca="1">DataGrowthRates!CW70</f>
        <v>1.284521515735384</v>
      </c>
      <c r="E159" s="110">
        <f t="shared" ref="E159" ca="1" si="227">D159-C159</f>
        <v>-0.26262614202412871</v>
      </c>
      <c r="F159" s="112">
        <f t="shared" ca="1" si="210"/>
        <v>-0.27346085183213797</v>
      </c>
      <c r="G159" s="112">
        <f t="shared" ca="1" si="211"/>
        <v>0.26262614202412871</v>
      </c>
    </row>
    <row r="160" spans="1:7" ht="13" x14ac:dyDescent="0.3">
      <c r="A160" s="38">
        <f t="shared" si="153"/>
        <v>63</v>
      </c>
      <c r="B160" s="173" t="s">
        <v>159</v>
      </c>
      <c r="C160" s="163">
        <f ca="1">'Summary &amp; chart QUARTER data'!C160</f>
        <v>-8.771004213163037</v>
      </c>
      <c r="D160" s="165">
        <f ca="1">DataGrowthRates!CW71</f>
        <v>-7.5084175084175211</v>
      </c>
      <c r="E160" s="110">
        <f t="shared" ref="E160" ca="1" si="228">D160-C160</f>
        <v>1.2625867047455159</v>
      </c>
      <c r="F160" s="112">
        <f t="shared" ca="1" si="210"/>
        <v>-0.26262614202412871</v>
      </c>
      <c r="G160" s="112">
        <f t="shared" ca="1" si="211"/>
        <v>1.2625867047455159</v>
      </c>
    </row>
    <row r="161" spans="1:7" ht="13" x14ac:dyDescent="0.3">
      <c r="A161" s="38">
        <f t="shared" si="153"/>
        <v>64</v>
      </c>
      <c r="B161" s="173" t="s">
        <v>160</v>
      </c>
      <c r="C161" s="163">
        <f ca="1">'Summary &amp; chart QUARTER data'!C161</f>
        <v>-7.8318456665707039</v>
      </c>
      <c r="D161" s="165">
        <f ca="1">DataGrowthRates!CW72</f>
        <v>-8.0479953175300061</v>
      </c>
      <c r="E161" s="110">
        <f t="shared" ref="E161" ca="1" si="229">D161-C161</f>
        <v>-0.21614965095930216</v>
      </c>
      <c r="F161" s="112">
        <f t="shared" ca="1" si="210"/>
        <v>1.2625867047455159</v>
      </c>
      <c r="G161" s="112">
        <f t="shared" ca="1" si="211"/>
        <v>0.21614965095930216</v>
      </c>
    </row>
    <row r="162" spans="1:7" ht="13" x14ac:dyDescent="0.3">
      <c r="A162" s="38">
        <f t="shared" si="153"/>
        <v>65</v>
      </c>
      <c r="B162" s="173" t="s">
        <v>161</v>
      </c>
      <c r="C162" s="163">
        <f ca="1">'Summary &amp; chart QUARTER data'!C162</f>
        <v>-12.270845653459489</v>
      </c>
      <c r="D162" s="165">
        <f ca="1">DataGrowthRates!CW73</f>
        <v>-11.858407079646026</v>
      </c>
      <c r="E162" s="110">
        <f t="shared" ref="E162" ca="1" si="230">D162-C162</f>
        <v>0.41243857381346238</v>
      </c>
      <c r="F162" s="112">
        <f t="shared" ca="1" si="210"/>
        <v>-0.21614965095930216</v>
      </c>
      <c r="G162" s="112">
        <f t="shared" ca="1" si="211"/>
        <v>0.41243857381346238</v>
      </c>
    </row>
    <row r="163" spans="1:7" ht="13" x14ac:dyDescent="0.3">
      <c r="A163" s="38">
        <f t="shared" si="153"/>
        <v>66</v>
      </c>
      <c r="B163" s="173" t="s">
        <v>162</v>
      </c>
      <c r="C163" s="163">
        <f ca="1">'Summary &amp; chart QUARTER data'!C163</f>
        <v>-27.140139505389989</v>
      </c>
      <c r="D163" s="165">
        <f ca="1">DataGrowthRates!CW74</f>
        <v>-27.392000000000014</v>
      </c>
      <c r="E163" s="110">
        <f t="shared" ref="E163" ca="1" si="231">D163-C163</f>
        <v>-0.25186049461002469</v>
      </c>
      <c r="F163" s="112">
        <f t="shared" ca="1" si="210"/>
        <v>0.41243857381346238</v>
      </c>
      <c r="G163" s="112">
        <f t="shared" ca="1" si="211"/>
        <v>0.25186049461002469</v>
      </c>
    </row>
    <row r="164" spans="1:7" ht="13" x14ac:dyDescent="0.3">
      <c r="A164" s="38">
        <f t="shared" ref="A164:A181" si="232">A163+1</f>
        <v>67</v>
      </c>
      <c r="B164" s="173" t="s">
        <v>163</v>
      </c>
      <c r="C164" s="163">
        <f ca="1">'Summary &amp; chart QUARTER data'!C164</f>
        <v>-8.7732071350564134</v>
      </c>
      <c r="D164" s="165">
        <f ca="1">DataGrowthRates!CW75</f>
        <v>-8.6924762600438132</v>
      </c>
      <c r="E164" s="110">
        <f t="shared" ref="E164" ca="1" si="233">D164-C164</f>
        <v>8.0730875012600123E-2</v>
      </c>
      <c r="F164" s="112">
        <f t="shared" ca="1" si="210"/>
        <v>-0.25186049461002469</v>
      </c>
      <c r="G164" s="112">
        <f t="shared" ca="1" si="211"/>
        <v>8.0730875012600123E-2</v>
      </c>
    </row>
    <row r="165" spans="1:7" ht="13" x14ac:dyDescent="0.3">
      <c r="A165" s="38">
        <f t="shared" si="232"/>
        <v>68</v>
      </c>
      <c r="B165" s="173" t="s">
        <v>164</v>
      </c>
      <c r="C165" s="163">
        <f ca="1">'Summary &amp; chart QUARTER data'!C165</f>
        <v>-7.1928707829408083</v>
      </c>
      <c r="D165" s="165">
        <f ca="1">DataGrowthRates!CW76</f>
        <v>-6.7094703049759339</v>
      </c>
      <c r="E165" s="110">
        <f t="shared" ref="E165" ca="1" si="234">D165-C165</f>
        <v>0.4834004779648744</v>
      </c>
      <c r="F165" s="112">
        <f t="shared" ca="1" si="210"/>
        <v>8.0730875012600123E-2</v>
      </c>
      <c r="G165" s="112">
        <f t="shared" ca="1" si="211"/>
        <v>0.4834004779648744</v>
      </c>
    </row>
    <row r="166" spans="1:7" ht="13" x14ac:dyDescent="0.3">
      <c r="A166" s="38">
        <f t="shared" si="232"/>
        <v>69</v>
      </c>
      <c r="B166" s="173" t="s">
        <v>165</v>
      </c>
      <c r="C166" s="163">
        <f ca="1">'Summary &amp; chart QUARTER data'!C166</f>
        <v>-2.0749665327978613</v>
      </c>
      <c r="D166" s="165">
        <f ca="1">DataGrowthRates!CW77</f>
        <v>-0.96860387441549489</v>
      </c>
      <c r="E166" s="110">
        <f t="shared" ref="E166" ca="1" si="235">D166-C166</f>
        <v>1.1063626583823662</v>
      </c>
      <c r="F166" s="112">
        <f t="shared" ca="1" si="210"/>
        <v>0.4834004779648744</v>
      </c>
      <c r="G166" s="112">
        <f t="shared" ca="1" si="211"/>
        <v>1.1063626583823662</v>
      </c>
    </row>
    <row r="167" spans="1:7" ht="13" x14ac:dyDescent="0.3">
      <c r="A167" s="38">
        <f t="shared" si="232"/>
        <v>70</v>
      </c>
      <c r="B167" s="173" t="s">
        <v>166</v>
      </c>
      <c r="C167" s="163">
        <f ca="1">'Summary &amp; chart QUARTER data'!C167</f>
        <v>20.537681798148981</v>
      </c>
      <c r="D167" s="165">
        <f ca="1">DataGrowthRates!CW78</f>
        <v>20.342706502636201</v>
      </c>
      <c r="E167" s="110">
        <f t="shared" ref="E167" ca="1" si="236">D167-C167</f>
        <v>-0.19497529551277992</v>
      </c>
      <c r="F167" s="112">
        <f t="shared" ca="1" si="210"/>
        <v>1.1063626583823662</v>
      </c>
      <c r="G167" s="112">
        <f t="shared" ca="1" si="211"/>
        <v>0.19497529551277992</v>
      </c>
    </row>
    <row r="168" spans="1:7" ht="13" x14ac:dyDescent="0.3">
      <c r="A168" s="38">
        <f t="shared" si="232"/>
        <v>71</v>
      </c>
      <c r="B168" s="173" t="s">
        <v>167</v>
      </c>
      <c r="C168" s="163">
        <f ca="1">'Summary &amp; chart QUARTER data'!C168</f>
        <v>0</v>
      </c>
      <c r="D168" s="165">
        <f ca="1">DataGrowthRates!CW79</f>
        <v>0.19976028765480286</v>
      </c>
      <c r="E168" s="110">
        <f t="shared" ref="E168" ca="1" si="237">D168-C168</f>
        <v>0.19976028765480286</v>
      </c>
      <c r="F168" s="112">
        <f t="shared" ca="1" si="210"/>
        <v>-0.19497529551277992</v>
      </c>
      <c r="G168" s="112">
        <f t="shared" ca="1" si="211"/>
        <v>0.19976028765480286</v>
      </c>
    </row>
    <row r="169" spans="1:7" ht="13" x14ac:dyDescent="0.3">
      <c r="A169" s="38">
        <f t="shared" si="232"/>
        <v>72</v>
      </c>
      <c r="B169" s="173" t="s">
        <v>168</v>
      </c>
      <c r="C169" s="163">
        <f ca="1">'Summary &amp; chart QUARTER data'!C169</f>
        <v>-4.3702684101858216</v>
      </c>
      <c r="D169" s="165">
        <f ca="1">DataGrowthRates!CW80</f>
        <v>-3.7379972565157744</v>
      </c>
      <c r="E169" s="110">
        <f t="shared" ref="E169" ca="1" si="238">D169-C169</f>
        <v>0.63227115367004716</v>
      </c>
      <c r="F169" s="112">
        <f t="shared" ca="1" si="210"/>
        <v>0.19976028765480286</v>
      </c>
      <c r="G169" s="112">
        <f t="shared" ca="1" si="211"/>
        <v>0.63227115367004716</v>
      </c>
    </row>
    <row r="170" spans="1:7" ht="13" x14ac:dyDescent="0.3">
      <c r="A170" s="38">
        <f t="shared" si="232"/>
        <v>73</v>
      </c>
      <c r="B170" s="173" t="s">
        <v>169</v>
      </c>
      <c r="C170" s="163">
        <f ca="1">'Summary &amp; chart QUARTER data'!C170</f>
        <v>-7.9595278246205714</v>
      </c>
      <c r="D170" s="165">
        <f ca="1">DataGrowthRates!CW81</f>
        <v>-6.860425819533619</v>
      </c>
      <c r="E170" s="110">
        <f t="shared" ref="E170" ca="1" si="239">D170-C170</f>
        <v>1.0991020050869524</v>
      </c>
      <c r="F170" s="112">
        <f t="shared" ca="1" si="210"/>
        <v>0.63227115367004716</v>
      </c>
      <c r="G170" s="112">
        <f t="shared" ca="1" si="211"/>
        <v>1.0991020050869524</v>
      </c>
    </row>
    <row r="171" spans="1:7" ht="13" x14ac:dyDescent="0.3">
      <c r="A171" s="38">
        <f t="shared" si="232"/>
        <v>74</v>
      </c>
      <c r="B171" s="173" t="s">
        <v>170</v>
      </c>
      <c r="C171" s="163">
        <f ca="1">'Summary &amp; chart QUARTER data'!C171</f>
        <v>-11.281489594742595</v>
      </c>
      <c r="D171" s="165">
        <f ca="1">DataGrowthRates!CW82</f>
        <v>-10.681735326285089</v>
      </c>
      <c r="E171" s="110">
        <f t="shared" ref="E171" ca="1" si="240">D171-C171</f>
        <v>0.5997542684575059</v>
      </c>
      <c r="F171" s="112">
        <f t="shared" ca="1" si="210"/>
        <v>1.0991020050869524</v>
      </c>
      <c r="G171" s="112">
        <f t="shared" ca="1" si="211"/>
        <v>0.5997542684575059</v>
      </c>
    </row>
    <row r="172" spans="1:7" ht="13" x14ac:dyDescent="0.3">
      <c r="A172" s="38">
        <f t="shared" si="232"/>
        <v>75</v>
      </c>
      <c r="B172" s="173" t="s">
        <v>171</v>
      </c>
      <c r="C172" s="163">
        <f ca="1">'Summary &amp; chart QUARTER data'!C172</f>
        <v>-7.6953748006379579</v>
      </c>
      <c r="D172" s="165">
        <f ca="1">DataGrowthRates!CW83</f>
        <v>-7.4044585987261122</v>
      </c>
      <c r="E172" s="110">
        <f t="shared" ref="E172" ca="1" si="241">D172-C172</f>
        <v>0.29091620191184564</v>
      </c>
      <c r="F172" s="112">
        <f t="shared" ca="1" si="210"/>
        <v>0.5997542684575059</v>
      </c>
      <c r="G172" s="112">
        <f t="shared" ca="1" si="211"/>
        <v>0.29091620191184564</v>
      </c>
    </row>
    <row r="173" spans="1:7" ht="13" x14ac:dyDescent="0.3">
      <c r="A173" s="38">
        <f t="shared" si="232"/>
        <v>76</v>
      </c>
      <c r="B173" s="173" t="s">
        <v>172</v>
      </c>
      <c r="C173" s="163">
        <f ca="1">'Summary &amp; chart QUARTER data'!C173</f>
        <v>-9.2269326683291766</v>
      </c>
      <c r="D173" s="165">
        <f ca="1">DataGrowthRates!CW84</f>
        <v>-8.2532906438989695</v>
      </c>
      <c r="E173" s="110">
        <f t="shared" ref="E173" ca="1" si="242">D173-C173</f>
        <v>0.97364202443020709</v>
      </c>
      <c r="F173" s="112">
        <f t="shared" ca="1" si="210"/>
        <v>0.29091620191184564</v>
      </c>
      <c r="G173" s="112">
        <f t="shared" ca="1" si="211"/>
        <v>0.97364202443020709</v>
      </c>
    </row>
    <row r="174" spans="1:7" ht="13" x14ac:dyDescent="0.3">
      <c r="A174" s="38">
        <f t="shared" si="232"/>
        <v>77</v>
      </c>
      <c r="B174" s="173" t="s">
        <v>176</v>
      </c>
      <c r="C174" s="163">
        <f ca="1">'Summary &amp; chart QUARTER data'!C174</f>
        <v>-8.9622641509434029</v>
      </c>
      <c r="D174" s="165">
        <f ca="1">DataGrowthRates!CW85</f>
        <v>-8.3091436865021731</v>
      </c>
      <c r="E174" s="110">
        <f t="shared" ref="E174" ca="1" si="243">D174-C174</f>
        <v>0.65312046444122984</v>
      </c>
      <c r="F174" s="112">
        <f t="shared" ca="1" si="210"/>
        <v>0.97364202443020709</v>
      </c>
      <c r="G174" s="112">
        <f t="shared" ca="1" si="211"/>
        <v>0.65312046444122984</v>
      </c>
    </row>
    <row r="175" spans="1:7" ht="13" x14ac:dyDescent="0.3">
      <c r="A175" s="38">
        <f t="shared" si="232"/>
        <v>78</v>
      </c>
      <c r="B175" s="173" t="s">
        <v>177</v>
      </c>
      <c r="C175" s="163">
        <f ca="1">'Summary &amp; chart QUARTER data'!C175</f>
        <v>-6.6530612244897913</v>
      </c>
      <c r="D175" s="165"/>
      <c r="E175" s="110"/>
      <c r="F175" s="112">
        <f t="shared" ca="1" si="210"/>
        <v>0.65312046444122984</v>
      </c>
      <c r="G175" s="112"/>
    </row>
    <row r="176" spans="1:7" ht="13" x14ac:dyDescent="0.3">
      <c r="A176" s="38">
        <f t="shared" si="232"/>
        <v>79</v>
      </c>
      <c r="B176" s="173" t="s">
        <v>178</v>
      </c>
      <c r="C176" s="163">
        <f ca="1">'Summary &amp; chart QUARTER data'!C176</f>
        <v>-3.7403267411865904</v>
      </c>
      <c r="D176" s="165"/>
      <c r="E176" s="110"/>
      <c r="F176" s="117"/>
      <c r="G176" s="112"/>
    </row>
    <row r="177" spans="1:7" ht="13" x14ac:dyDescent="0.3">
      <c r="A177" s="38">
        <f t="shared" si="232"/>
        <v>80</v>
      </c>
      <c r="B177" s="173" t="s">
        <v>179</v>
      </c>
      <c r="C177" s="163">
        <f ca="1">'Summary &amp; chart QUARTER data'!C177</f>
        <v>-3.3734005428460545</v>
      </c>
      <c r="D177" s="165"/>
      <c r="E177" s="110"/>
      <c r="F177" s="117"/>
      <c r="G177" s="112"/>
    </row>
    <row r="178" spans="1:7" ht="13" x14ac:dyDescent="0.3">
      <c r="A178" s="38">
        <f t="shared" si="232"/>
        <v>81</v>
      </c>
      <c r="B178" s="173" t="s">
        <v>193</v>
      </c>
      <c r="C178" s="163"/>
      <c r="D178" s="165"/>
      <c r="E178" s="110"/>
      <c r="F178" s="112"/>
      <c r="G178" s="112"/>
    </row>
    <row r="179" spans="1:7" ht="13" x14ac:dyDescent="0.3">
      <c r="A179" s="38">
        <f t="shared" si="232"/>
        <v>82</v>
      </c>
      <c r="B179" s="173" t="s">
        <v>194</v>
      </c>
      <c r="C179" s="163"/>
      <c r="D179" s="165"/>
      <c r="E179" s="110"/>
      <c r="F179" s="112"/>
      <c r="G179" s="112"/>
    </row>
    <row r="180" spans="1:7" ht="13" x14ac:dyDescent="0.3">
      <c r="A180" s="38">
        <f t="shared" si="232"/>
        <v>83</v>
      </c>
      <c r="B180" s="173" t="s">
        <v>195</v>
      </c>
      <c r="C180" s="163"/>
      <c r="D180" s="165"/>
      <c r="E180" s="110"/>
      <c r="F180" s="117"/>
      <c r="G180" s="112"/>
    </row>
    <row r="181" spans="1:7" ht="13" x14ac:dyDescent="0.3">
      <c r="A181" s="38">
        <f t="shared" si="232"/>
        <v>84</v>
      </c>
      <c r="B181" s="173" t="s">
        <v>196</v>
      </c>
      <c r="C181" s="163"/>
      <c r="D181" s="165"/>
      <c r="E181" s="110"/>
      <c r="F181" s="117"/>
      <c r="G181" s="112"/>
    </row>
  </sheetData>
  <mergeCells count="6">
    <mergeCell ref="J105:K105"/>
    <mergeCell ref="J3:K3"/>
    <mergeCell ref="L3:M3"/>
    <mergeCell ref="J11:K11"/>
    <mergeCell ref="J97:K97"/>
    <mergeCell ref="L97:M97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workbookViewId="0"/>
  </sheetViews>
  <sheetFormatPr defaultRowHeight="12.5" x14ac:dyDescent="0.25"/>
  <sheetData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16</xdr:col>
                <xdr:colOff>196850</xdr:colOff>
                <xdr:row>54</xdr:row>
                <xdr:rowOff>114300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2017-04-07T11:16:24Z</cp:lastPrinted>
  <dcterms:created xsi:type="dcterms:W3CDTF">2011-01-14T13:54:52Z</dcterms:created>
  <dcterms:modified xsi:type="dcterms:W3CDTF">2025-06-23T10:33:30Z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2019-09-17T13:43:35Z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80b41c6e-1f2d-402f-a743-00008d5a1322</vt:lpwstr>
  </property>
  <property fmtid="{D5CDD505-2E9C-101B-9397-08002B2CF9AE}" pid="8" name="MSIP_Label_ba62f585-b40f-4ab9-bafe-39150f03d124_ContentBits">
    <vt:lpwstr>0</vt:lpwstr>
  </property>
</Properties>
</file>