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EllenHorner\Downloads\"/>
    </mc:Choice>
  </mc:AlternateContent>
  <xr:revisionPtr revIDLastSave="0" documentId="8_{45CC258D-5E68-4D57-8254-FF520C07D1E0}" xr6:coauthVersionLast="47" xr6:coauthVersionMax="47" xr10:uidLastSave="{00000000-0000-0000-0000-000000000000}"/>
  <bookViews>
    <workbookView xWindow="-120" yWindow="-120" windowWidth="29040" windowHeight="15720" xr2:uid="{C17C2F8E-E5E2-4333-9E49-995A8CF642F9}"/>
  </bookViews>
  <sheets>
    <sheet name="Introduction and notes" sheetId="14" r:id="rId1"/>
    <sheet name="Calculator" sheetId="16" r:id="rId2"/>
    <sheet name="Unweighted Need Shares" sheetId="9" r:id="rId3"/>
    <sheet name="Control Totals Mapping" sheetId="15" r:id="rId4"/>
  </sheets>
  <definedNames>
    <definedName name="_xlnm._FilterDatabase" localSheetId="2" hidden="1">'Unweighted Need Shares'!$A$1:$I$351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6" l="1"/>
  <c r="C22" i="16"/>
  <c r="C21" i="16"/>
  <c r="C20" i="16"/>
  <c r="C19" i="16"/>
  <c r="C18" i="16"/>
  <c r="C17" i="16"/>
  <c r="C16" i="16"/>
  <c r="E15" i="16" l="1"/>
  <c r="E17" i="16"/>
  <c r="E19" i="16"/>
  <c r="E21" i="16"/>
  <c r="E16" i="16"/>
  <c r="E18" i="16"/>
  <c r="E20" i="16"/>
  <c r="E22" i="16"/>
  <c r="E23" i="16" l="1"/>
</calcChain>
</file>

<file path=xl/sharedStrings.xml><?xml version="1.0" encoding="utf-8"?>
<sst xmlns="http://schemas.openxmlformats.org/spreadsheetml/2006/main" count="895" uniqueCount="594">
  <si>
    <t>FUNDING REFORM CONSULTATION - Technical Paper on calculating local authority need assessment</t>
  </si>
  <si>
    <t xml:space="preserve">The fields in orange in the Calculator tab under "local authority input fields" are to be filled in by users. Other fields are automatically filled in and should not be changed manually. </t>
  </si>
  <si>
    <t>The calculator is composed of two parts, local authority need shares and the weights used to adjust the local authority need shares to calculate the needs assessment. Further details on these and the general calculation methodology can be found below.</t>
  </si>
  <si>
    <t>Notes found in Worksheet 1 (Calculator)</t>
  </si>
  <si>
    <t>Note number</t>
  </si>
  <si>
    <t>Note text</t>
  </si>
  <si>
    <t>[note 1]</t>
  </si>
  <si>
    <t xml:space="preserve">Need shares are a measure of the demand and costs each local authority faces in the delivery of local services compared to other local authorities. The needs assessment calculates a percentage for each local authority, which represents their share of the total need for local government services in England. The overall relative need share for each local authority will be determined by a series of Relative Needs Formulae (RNFs), which assess differences in demand for services between local areas. RNFs calculate the need share for particular service areas. We propose weighting them using historic service expenditure and combining them to give overall need shares (Calculator: E23, in bold). More details on our approach to relative need shares and how these are combined can be found in chapter 4 of the consultation document. 
For example, authority X has a highways maintenance need share of 1%. This represents the authority's proportion of the national need for the highways maintenance service area. This need share is then weighted using national expenditure on highways maintenance, and is then added to the authority's need shares for other service areas to determine the authority's share of the overall need.
All RNFs seek to account for local authority differences in the cost of delivering services including in rural and urban areas e.g. wage and office rental costs, primarily by including an Area Cost Adjustment (ACA). The detail of our approach to ACAs is set out in chapter 5 of the consultation document.
</t>
  </si>
  <si>
    <t>[note 2]</t>
  </si>
  <si>
    <r>
      <rPr>
        <sz val="12"/>
        <color rgb="FF000000"/>
        <rFont val="Arial"/>
      </rPr>
      <t>The weights, as specified in note 1, help determine the impact an RNF has in the overall needs calculation. These are collectively known as the control totals and they reflect the scale of national expenditure on the service area(s) assessed by the formula. The combination of weighted RNFs is then used to determine an overall share of need for each local authority. For example, 37.5% of national expenditure is on adult social care, this is used to determine the weighting of the adult social care RNF in the overall need share calculation</t>
    </r>
    <r>
      <rPr>
        <sz val="12"/>
        <color rgb="FFFF0000"/>
        <rFont val="Arial"/>
      </rPr>
      <t xml:space="preserve">. </t>
    </r>
    <r>
      <rPr>
        <sz val="12"/>
        <color rgb="FF000000"/>
        <rFont val="Arial"/>
      </rPr>
      <t xml:space="preserve">More details on how these are calculated can be found in the Control Totals Mapping tab and chapter 4 of the of the consultation document. 
</t>
    </r>
  </si>
  <si>
    <t>Special Cases:</t>
  </si>
  <si>
    <t>[s]</t>
  </si>
  <si>
    <t>Isles of Scilly is not included in the calculator. The Council of the Isles of Scilly is treated as a special case in the current Local Government Finance Settlement. Its small population size (c. 2100 as of the 2021 Census) means that calculating the Isles of Scilly's allocations via the approach applied nationally is not appropriate or feasible.</t>
  </si>
  <si>
    <t>Notes found in Worksheet 3 (Control Totals Mapping)</t>
  </si>
  <si>
    <t>[note 3]</t>
  </si>
  <si>
    <t xml:space="preserve">Control totals are calculated using the latest year available of MHCLG’s revenue outturn (RO) and DfE’s s251 data (for Home to School Transport). </t>
  </si>
  <si>
    <t>[note 4]</t>
  </si>
  <si>
    <t xml:space="preserve">Total net current expenditure is illustrative only, and uses 2023/24 data. The information provided cannot be used alone to calculate the final control total values, as additional steps outlined in the consultation document are required. The technical annex on control totals provides further detail on the control totals and the steps undertaken to produce the weights from the raw data. </t>
  </si>
  <si>
    <t>LOCAL AUTHORITY NEEDS ASSESSMENT CALCULATOR</t>
  </si>
  <si>
    <t>Local authority input fields (in orange)</t>
  </si>
  <si>
    <t>Please input a local authority name:</t>
  </si>
  <si>
    <t>A</t>
  </si>
  <si>
    <t xml:space="preserve">Authority name </t>
  </si>
  <si>
    <t>Greater London Authority</t>
  </si>
  <si>
    <t xml:space="preserve">Need shares calculator </t>
  </si>
  <si>
    <t>Authority Need Share [note 1]</t>
  </si>
  <si>
    <t>Weights [note 2]</t>
  </si>
  <si>
    <t>Weighted Need Share</t>
  </si>
  <si>
    <t>B</t>
  </si>
  <si>
    <t xml:space="preserve">Adult Social Care Relative Need Formula </t>
  </si>
  <si>
    <t>C</t>
  </si>
  <si>
    <t>Children and Young People's Services Relative Need Formula</t>
  </si>
  <si>
    <t>D_LT</t>
  </si>
  <si>
    <t>Foundation Formula (Lower Tier)</t>
  </si>
  <si>
    <t>D_UT</t>
  </si>
  <si>
    <t>Foundation Formula (Upper Tier)</t>
  </si>
  <si>
    <t>E</t>
  </si>
  <si>
    <t>Fire &amp; Rescue Relative Need Formula</t>
  </si>
  <si>
    <t>F</t>
  </si>
  <si>
    <t>Highways Maintenance Relative Need Formula</t>
  </si>
  <si>
    <t>G</t>
  </si>
  <si>
    <t>Home to School Transport Service Relative Need Formula</t>
  </si>
  <si>
    <t>H</t>
  </si>
  <si>
    <t>Temporary Accommodation Relative Need Formula</t>
  </si>
  <si>
    <t>I</t>
  </si>
  <si>
    <t>Needs Assessment</t>
  </si>
  <si>
    <t>Unweighted Need Shares</t>
  </si>
  <si>
    <t>Authority</t>
  </si>
  <si>
    <t xml:space="preserve">Adult Social Care  Relative Need Formula </t>
  </si>
  <si>
    <t>Temporary Accomodation Relative Need Formula</t>
  </si>
  <si>
    <t>Adur</t>
  </si>
  <si>
    <t>Amber Valley</t>
  </si>
  <si>
    <t>Arun</t>
  </si>
  <si>
    <t>Ashfield</t>
  </si>
  <si>
    <t>Ashford</t>
  </si>
  <si>
    <t>Avon Fire</t>
  </si>
  <si>
    <t>Babergh</t>
  </si>
  <si>
    <t>Barking And Dagenham</t>
  </si>
  <si>
    <t>Barnet</t>
  </si>
  <si>
    <t>Barnsley</t>
  </si>
  <si>
    <t>Basildon</t>
  </si>
  <si>
    <t>Basingstoke And Deane</t>
  </si>
  <si>
    <t>Bassetlaw</t>
  </si>
  <si>
    <t>Bath And North East Somerset</t>
  </si>
  <si>
    <t>Bedford</t>
  </si>
  <si>
    <t>Bedfordshire Fire</t>
  </si>
  <si>
    <t>Berkshire Fire</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</si>
  <si>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</si>
  <si>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</si>
  <si>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</si>
  <si>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</si>
  <si>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</si>
  <si>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</si>
  <si>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</si>
  <si>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</si>
  <si>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</si>
  <si>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</si>
  <si>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</si>
  <si>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</si>
  <si>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</si>
  <si>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</si>
  <si>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</si>
  <si>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</si>
  <si>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t>
  </si>
  <si>
    <t>Broadland</t>
  </si>
  <si>
    <t>Bromley</t>
  </si>
  <si>
    <t>Bromsgrove</t>
  </si>
  <si>
    <t>Broxbourne</t>
  </si>
  <si>
    <t>Broxtowe</t>
  </si>
  <si>
    <t>Buckinghamshire Council</t>
  </si>
  <si>
    <t>Buckinghamshire Fire</t>
  </si>
  <si>
    <t>Burnley</t>
  </si>
  <si>
    <t>Bury</t>
  </si>
  <si>
    <t>Calderdale</t>
  </si>
  <si>
    <t>Cambridge</t>
  </si>
  <si>
    <t>Cambridgeshire</t>
  </si>
  <si>
    <t>Cambridgeshire Fire</t>
  </si>
  <si>
    <t>Camden</t>
  </si>
  <si>
    <t>Cannock Chase</t>
  </si>
  <si>
    <t>Canterbury</t>
  </si>
  <si>
    <t>Castle Point</t>
  </si>
  <si>
    <t>Central Bedfordshire</t>
  </si>
  <si>
    <t>Charnwood</t>
  </si>
  <si>
    <t>Chelmsford</t>
  </si>
  <si>
    <t>Cheltenham</t>
  </si>
  <si>
    <t>Cherwell</t>
  </si>
  <si>
    <t>Cheshire East</t>
  </si>
  <si>
    <t>Cheshire Fire</t>
  </si>
  <si>
    <t>Cheshire West and Chester</t>
  </si>
  <si>
    <t>Chesterfield</t>
  </si>
  <si>
    <t>Chichester</t>
  </si>
  <si>
    <t>Chorley</t>
  </si>
  <si>
    <t>City of London</t>
  </si>
  <si>
    <t>Cleveland Fire</t>
  </si>
  <si>
    <t>Colchester</t>
  </si>
  <si>
    <t>Cornwall</t>
  </si>
  <si>
    <t>Cotswold</t>
  </si>
  <si>
    <t>Coventry</t>
  </si>
  <si>
    <t>Crawley</t>
  </si>
  <si>
    <t>Croydon</t>
  </si>
  <si>
    <t>Cumberland</t>
  </si>
  <si>
    <t>Cumbria Fire</t>
  </si>
  <si>
    <t>Dacorum</t>
  </si>
  <si>
    <t>Darlington</t>
  </si>
  <si>
    <t>Dartford</t>
  </si>
  <si>
    <t>Derby</t>
  </si>
  <si>
    <t>Derbyshire</t>
  </si>
  <si>
    <t>Derbyshire Dales</t>
  </si>
  <si>
    <t>Derbyshire Fire</t>
  </si>
  <si>
    <t>Devon</t>
  </si>
  <si>
    <t>Devon and Somerset Fire</t>
  </si>
  <si>
    <t>Doncaster</t>
  </si>
  <si>
    <t>Dorset and Wiltshire Fire</t>
  </si>
  <si>
    <t>Dorset Council</t>
  </si>
  <si>
    <t>Dover</t>
  </si>
  <si>
    <t>Dudley</t>
  </si>
  <si>
    <t>Durham</t>
  </si>
  <si>
    <t>Durham Fire</t>
  </si>
  <si>
    <t>Ealing</t>
  </si>
  <si>
    <t>East Cambridgeshire</t>
  </si>
  <si>
    <t>East Devon</t>
  </si>
  <si>
    <t>East Hampshire</t>
  </si>
  <si>
    <t>East Hertfordshire</t>
  </si>
  <si>
    <t>East Lindsey</t>
  </si>
  <si>
    <t>East Riding of Yorkshire</t>
  </si>
  <si>
    <t>East Staffordshire</t>
  </si>
  <si>
    <t>East Suffolk</t>
  </si>
  <si>
    <t>East Sussex</t>
  </si>
  <si>
    <t>East Sussex Fire</t>
  </si>
  <si>
    <t>Eastbourne</t>
  </si>
  <si>
    <t>Eastleigh</t>
  </si>
  <si>
    <t>Elmbridge</t>
  </si>
  <si>
    <t>Enfield</t>
  </si>
  <si>
    <t>Epping Forest</t>
  </si>
  <si>
    <t>Epsom And Ewell</t>
  </si>
  <si>
    <t>Erewash</t>
  </si>
  <si>
    <t>Essex</t>
  </si>
  <si>
    <t>Essex Fire</t>
  </si>
  <si>
    <t>Exeter</t>
  </si>
  <si>
    <t>Fareham</t>
  </si>
  <si>
    <t>Fenland</t>
  </si>
  <si>
    <t>Folkestone and Hythe</t>
  </si>
  <si>
    <t>Forest of Dean</t>
  </si>
  <si>
    <t>Fylde</t>
  </si>
  <si>
    <t>Gateshead</t>
  </si>
  <si>
    <t>Gedling</t>
  </si>
  <si>
    <t>Gloucester</t>
  </si>
  <si>
    <t>Gloucestershire</t>
  </si>
  <si>
    <t>Gosport</t>
  </si>
  <si>
    <t>Gravesham</t>
  </si>
  <si>
    <t>Great Yarmouth</t>
  </si>
  <si>
    <t>Greater Manchester Combined Authority</t>
  </si>
  <si>
    <t>Greenwich</t>
  </si>
  <si>
    <t>Guildford</t>
  </si>
  <si>
    <t>Hackney</t>
  </si>
  <si>
    <t>Halton</t>
  </si>
  <si>
    <t>Hammersmith And Fulham</t>
  </si>
  <si>
    <t>Hampshire</t>
  </si>
  <si>
    <t>Hampshire and Isle of Wight Fire and Rescue</t>
  </si>
  <si>
    <t>Harborough</t>
  </si>
  <si>
    <t>Haringey</t>
  </si>
  <si>
    <t>Harlow</t>
  </si>
  <si>
    <t>Harrow</t>
  </si>
  <si>
    <t>Hart</t>
  </si>
  <si>
    <t>Hartlepool</t>
  </si>
  <si>
    <t>Hastings</t>
  </si>
  <si>
    <t>Havant</t>
  </si>
  <si>
    <t>Havering</t>
  </si>
  <si>
    <t>Hereford and Worcester Fire</t>
  </si>
  <si>
    <t>Herefordshire</t>
  </si>
  <si>
    <t>Hertfordshire</t>
  </si>
  <si>
    <t>Hertsmere</t>
  </si>
  <si>
    <t>High Peak</t>
  </si>
  <si>
    <t>Hillingdon</t>
  </si>
  <si>
    <t>Hinckley And Bosworth</t>
  </si>
  <si>
    <t>Horsham</t>
  </si>
  <si>
    <t>Hounslow</t>
  </si>
  <si>
    <t>Humberside Fire</t>
  </si>
  <si>
    <t>Huntingdonshire</t>
  </si>
  <si>
    <t>Hyndburn</t>
  </si>
  <si>
    <t>Ipswich</t>
  </si>
  <si>
    <t>Isle of Wight</t>
  </si>
  <si>
    <t>Isles of Scilly</t>
  </si>
  <si>
    <t>Islington</t>
  </si>
  <si>
    <t>Kensington And Chelsea</t>
  </si>
  <si>
    <t>Kent</t>
  </si>
  <si>
    <t>Kent Fire</t>
  </si>
  <si>
    <t>King's Lynn And West Norfolk</t>
  </si>
  <si>
    <t>Kingston upon Hull</t>
  </si>
  <si>
    <t>Kingston upon Thames</t>
  </si>
  <si>
    <t>Kirklees</t>
  </si>
  <si>
    <t>Knowsley</t>
  </si>
  <si>
    <t>Lambeth</t>
  </si>
  <si>
    <t>Lancashire</t>
  </si>
  <si>
    <t>Lancashire Fire</t>
  </si>
  <si>
    <t>Lancaster</t>
  </si>
  <si>
    <t>Leeds</t>
  </si>
  <si>
    <t>Leicester</t>
  </si>
  <si>
    <t>Leicestershire</t>
  </si>
  <si>
    <t>Leicestershire Fire</t>
  </si>
  <si>
    <t>Lewes</t>
  </si>
  <si>
    <t>Lewisham</t>
  </si>
  <si>
    <t>Lichfield</t>
  </si>
  <si>
    <t>Lincoln</t>
  </si>
  <si>
    <t>Lincolnshire</t>
  </si>
  <si>
    <t>Liverpool</t>
  </si>
  <si>
    <t>Luton</t>
  </si>
  <si>
    <t>Maidstone</t>
  </si>
  <si>
    <t>Maldon</t>
  </si>
  <si>
    <t>Malvern Hills</t>
  </si>
  <si>
    <t>Manchester</t>
  </si>
  <si>
    <t>Mansfield</t>
  </si>
  <si>
    <t>Medway</t>
  </si>
  <si>
    <t>Melton</t>
  </si>
  <si>
    <t>Merseyside Fire</t>
  </si>
  <si>
    <t>Merton</t>
  </si>
  <si>
    <t>Mid Devon</t>
  </si>
  <si>
    <t>Mid Suffolk</t>
  </si>
  <si>
    <t>Mid Sussex</t>
  </si>
  <si>
    <t>Middlesbrough</t>
  </si>
  <si>
    <t>Milton Keynes</t>
  </si>
  <si>
    <t>Mole Valley</t>
  </si>
  <si>
    <t>New Forest</t>
  </si>
  <si>
    <t>Newark And Sherwood</t>
  </si>
  <si>
    <t>Newcastle upon Tyne</t>
  </si>
  <si>
    <t>Newcastle-under-Lyme</t>
  </si>
  <si>
    <t>Newham</t>
  </si>
  <si>
    <t>Norfolk</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</si>
  <si>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</si>
  <si>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</si>
  <si>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</si>
  <si>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</si>
  <si>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</si>
  <si>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</si>
  <si>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</si>
  <si>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</si>
  <si>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</si>
  <si>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</si>
  <si>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</si>
  <si>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</si>
  <si>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</si>
  <si>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 Yorkshire Police, Fire and Crime Commissioner</t>
  </si>
  <si>
    <t>Northamptonshire Police, Fire and Crime Commissioner</t>
  </si>
  <si>
    <t>Northumberland</t>
  </si>
  <si>
    <t>Norwich</t>
  </si>
  <si>
    <t>Nottingham</t>
  </si>
  <si>
    <t>Nottinghamshire</t>
  </si>
  <si>
    <t>Nottinghamshire Fire</t>
  </si>
  <si>
    <t>Nuneaton And Bedworth</t>
  </si>
  <si>
    <t>Oadby And Wigston</t>
  </si>
  <si>
    <t>Oldham</t>
  </si>
  <si>
    <t>Oxford</t>
  </si>
  <si>
    <t>Oxfordshire</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</si>
  <si>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</si>
  <si>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</si>
  <si>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</si>
  <si>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</si>
  <si>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</si>
  <si>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</si>
  <si>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</si>
  <si>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</si>
  <si>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</si>
  <si>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</si>
  <si>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</si>
  <si>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</si>
  <si>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</si>
  <si>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</si>
  <si>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</si>
  <si>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</si>
  <si>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</si>
  <si>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</si>
  <si>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</si>
  <si>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</si>
  <si>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</si>
  <si>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</si>
  <si>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</si>
  <si>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</si>
  <si>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</si>
  <si>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</si>
  <si>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</si>
  <si>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</si>
  <si>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Shropshire Fire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</si>
  <si>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</si>
  <si>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</si>
  <si>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</si>
  <si>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</si>
  <si>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</si>
  <si>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</si>
  <si>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</si>
  <si>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</si>
  <si>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</si>
  <si>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</si>
  <si>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</si>
  <si>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</si>
  <si>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</si>
  <si>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</si>
  <si>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 Yorkshire Fire</t>
  </si>
  <si>
    <t>Southampton</t>
  </si>
  <si>
    <t>Southend-on-Sea</t>
  </si>
  <si>
    <t>Southwark</t>
  </si>
  <si>
    <t>Spelthorne</t>
  </si>
  <si>
    <t>St Albans</t>
  </si>
  <si>
    <t>St. Helens</t>
  </si>
  <si>
    <t>Stafford</t>
  </si>
  <si>
    <t>Staffordshire</t>
  </si>
  <si>
    <t>Staffordshire Moorlands</t>
  </si>
  <si>
    <t>Staffordshire Police, Fire and Crime Commissioner</t>
  </si>
  <si>
    <t>Stevenage</t>
  </si>
  <si>
    <t>Stockport</t>
  </si>
  <si>
    <t>Stockton-on-Tees</t>
  </si>
  <si>
    <t>Stoke-on-Trent</t>
  </si>
  <si>
    <t>Stratford-on-Avon</t>
  </si>
  <si>
    <t>Stroud</t>
  </si>
  <si>
    <t>Suffolk</t>
  </si>
  <si>
    <t>Sunderland</t>
  </si>
  <si>
    <t>Surrey</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</si>
  <si>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</si>
  <si>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</si>
  <si>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</si>
  <si>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</si>
  <si>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</si>
  <si>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</si>
  <si>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</si>
  <si>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</si>
  <si>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</si>
  <si>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</si>
  <si>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</si>
  <si>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</si>
  <si>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</si>
  <si>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</si>
  <si>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</si>
  <si>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</si>
  <si>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</si>
  <si>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</si>
  <si>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</si>
  <si>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</si>
  <si>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</si>
  <si>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Tyne and Wear Fire</t>
  </si>
  <si>
    <t>Uttlesford</t>
  </si>
  <si>
    <t>Vale of White Horse</t>
  </si>
  <si>
    <t>Wakefield</t>
  </si>
  <si>
    <t>Walsall</t>
  </si>
  <si>
    <t>Waltham Forest</t>
  </si>
  <si>
    <t>Wandsworth</t>
  </si>
  <si>
    <t>Warrington</t>
  </si>
  <si>
    <t>Warwick</t>
  </si>
  <si>
    <t>Warwickshire</t>
  </si>
  <si>
    <t>Watford</t>
  </si>
  <si>
    <t>Waverley</t>
  </si>
  <si>
    <t>Wealden</t>
  </si>
  <si>
    <t>Welwyn Hatfield</t>
  </si>
  <si>
    <t>West Berkshire</t>
  </si>
  <si>
    <t>West Devon</t>
  </si>
  <si>
    <t>West Lancashire</t>
  </si>
  <si>
    <t>West Lindsey</t>
  </si>
  <si>
    <t>West Midlands Fire</t>
  </si>
  <si>
    <t>Westmorland and Furness</t>
  </si>
  <si>
    <t>West Northamptonshire</t>
  </si>
  <si>
    <t>West Oxfordshire</t>
  </si>
  <si>
    <t>West Suffolk</t>
  </si>
  <si>
    <t>West Sussex</t>
  </si>
  <si>
    <t>West Yorkshire Fire</t>
  </si>
  <si>
    <t>Westminster</t>
  </si>
  <si>
    <t>Wigan</t>
  </si>
  <si>
    <t>Wiltshire</t>
  </si>
  <si>
    <t>Winchester</t>
  </si>
  <si>
    <t>Windsor And Maidenhead</t>
  </si>
  <si>
    <t>Wirral</t>
  </si>
  <si>
    <t>Woking</t>
  </si>
  <si>
    <t>Wokingham</t>
  </si>
  <si>
    <t>Wolverhampton</t>
  </si>
  <si>
    <t>Worcester</t>
  </si>
  <si>
    <t>Worcestershire</t>
  </si>
  <si>
    <t>Worthing</t>
  </si>
  <si>
    <t>Wychavon</t>
  </si>
  <si>
    <t>Wyre</t>
  </si>
  <si>
    <t>Wyre Forest</t>
  </si>
  <si>
    <t>York</t>
  </si>
  <si>
    <t>RO/S251 Form</t>
  </si>
  <si>
    <t>Revenue Outturn/S251 line number [note 3]</t>
  </si>
  <si>
    <t>Service area</t>
  </si>
  <si>
    <t>Proposed RNF area</t>
  </si>
  <si>
    <t>Total NCE (2023/24), £000s [note 4]</t>
  </si>
  <si>
    <t>SCHOOLS</t>
  </si>
  <si>
    <t>RO1</t>
  </si>
  <si>
    <t>Other education and community budget</t>
  </si>
  <si>
    <t>Foundation Formula</t>
  </si>
  <si>
    <t>S251</t>
  </si>
  <si>
    <t>2.1.4 &amp; 2.1.5</t>
  </si>
  <si>
    <t xml:space="preserve">Home to school transport (H2ST) </t>
  </si>
  <si>
    <t>Home to School Transport RNF</t>
  </si>
  <si>
    <t>HIGHWAYS AND TRANSPORT SERVICES</t>
  </si>
  <si>
    <t>Transport planning, policy and strategy</t>
  </si>
  <si>
    <t>RO2</t>
  </si>
  <si>
    <t>Highways maintenance planning, policy and strategy</t>
  </si>
  <si>
    <t>Highway Maintenance RNF</t>
  </si>
  <si>
    <t>Public and other transport planning, policy and strategy</t>
  </si>
  <si>
    <t/>
  </si>
  <si>
    <t>Highways and roads - maintenance</t>
  </si>
  <si>
    <t>Structural maintenance - principal roads</t>
  </si>
  <si>
    <t>Structural maintenance - other LA roads</t>
  </si>
  <si>
    <t>Structural maintenance - bridges</t>
  </si>
  <si>
    <t>Environmental, safety and routine maintenance - principal roads</t>
  </si>
  <si>
    <t>Environmental, safety and routine maintenance - other LA roads</t>
  </si>
  <si>
    <t>Winter service</t>
  </si>
  <si>
    <t>Street lighting (including energy costs)</t>
  </si>
  <si>
    <t>Traffic management and road safety</t>
  </si>
  <si>
    <t>Road safety education and safe routes (including school crossing patrols)</t>
  </si>
  <si>
    <t>Other traffic management</t>
  </si>
  <si>
    <t>Parking services</t>
  </si>
  <si>
    <t>On-street parking</t>
  </si>
  <si>
    <t>Off-street parking</t>
  </si>
  <si>
    <t>Public transport</t>
  </si>
  <si>
    <t>Statutory concessionary fares</t>
  </si>
  <si>
    <t>Discretionary concessionary fares</t>
  </si>
  <si>
    <t>Support to operators - bus services</t>
  </si>
  <si>
    <t>Support to operators - rail services</t>
  </si>
  <si>
    <t>Support to operators - other</t>
  </si>
  <si>
    <t>Public transport co-ordination</t>
  </si>
  <si>
    <t>Airports, harbours and toll facilities</t>
  </si>
  <si>
    <t xml:space="preserve">SOCIAL CARE AND PUBLIC HEALTH </t>
  </si>
  <si>
    <t>Children's social care</t>
  </si>
  <si>
    <t>RO3</t>
  </si>
  <si>
    <t>Children's social care: Sure start children's centres and early years</t>
  </si>
  <si>
    <t>Children and Young People's Services RNF</t>
  </si>
  <si>
    <t>Children's social care - Children Looked After</t>
  </si>
  <si>
    <t>Children's social care - Other children's and families services</t>
  </si>
  <si>
    <t>Children's social care - Family Support Services</t>
  </si>
  <si>
    <t>Children's social care - Youth Justice</t>
  </si>
  <si>
    <t>Children's social care: Safeguarding children and young people's services</t>
  </si>
  <si>
    <t>Children's social care - Asylum Seekers</t>
  </si>
  <si>
    <t>Children's social care: Services for young people</t>
  </si>
  <si>
    <t>Adult social care</t>
  </si>
  <si>
    <t>Physical support - adults (18-64)</t>
  </si>
  <si>
    <t>Adults' Social Care RNF</t>
  </si>
  <si>
    <t>Physical support - older people (65+)</t>
  </si>
  <si>
    <t>Sensory support - adults (18-64)</t>
  </si>
  <si>
    <t>Sensory support - older people (65+)</t>
  </si>
  <si>
    <t>Support with memory and cognition - adults (18-64)</t>
  </si>
  <si>
    <t>Support with memory and cognition - older people (65+)</t>
  </si>
  <si>
    <t>Learning disability support - adults (18-64)</t>
  </si>
  <si>
    <t>Learning disability support - older people (65+)</t>
  </si>
  <si>
    <t>Mental health support - adults (18-64)</t>
  </si>
  <si>
    <t>Mental health support - older people (65+)</t>
  </si>
  <si>
    <t>Social support: Substance misuse support</t>
  </si>
  <si>
    <t>Social support: Asylum seeker support</t>
  </si>
  <si>
    <t>Social support: Support for carer</t>
  </si>
  <si>
    <t>Social support: Social Isolation</t>
  </si>
  <si>
    <t>Assistive equipment and technology</t>
  </si>
  <si>
    <t>Care assessment and safeguarding* (previously named 'social care activities')</t>
  </si>
  <si>
    <t>Information and early intervention</t>
  </si>
  <si>
    <t>Commissioning, strategy and admin support* (previously named Commissioning and service delivery)</t>
  </si>
  <si>
    <t>Disbursement payments to care providers</t>
  </si>
  <si>
    <t>Other payments to care providers</t>
  </si>
  <si>
    <t>HOUSING SERVICES</t>
  </si>
  <si>
    <t>RO4</t>
  </si>
  <si>
    <t>Housing strategy, advice and enabling</t>
  </si>
  <si>
    <t>Housing advances</t>
  </si>
  <si>
    <t>Private sector housing renewal</t>
  </si>
  <si>
    <t>Administration of financial support for repairs and improvements</t>
  </si>
  <si>
    <t>Other private sector housing renewal</t>
  </si>
  <si>
    <t>Homelessness</t>
  </si>
  <si>
    <t>Nightly paid, privately managed accommodation, self-contained</t>
  </si>
  <si>
    <t>Temporary Accomodation RNF</t>
  </si>
  <si>
    <t>Private sector accommodation leased by authority or by a registered provider</t>
  </si>
  <si>
    <t>Hostels (including reception centres, emergency units and refuges)</t>
  </si>
  <si>
    <t>Bed and breakfast hotels (including shared annexes)</t>
  </si>
  <si>
    <t>Local authority or housing association stock</t>
  </si>
  <si>
    <t>Any other type of temporary accommodation (including private landlord and not known)</t>
  </si>
  <si>
    <t>Temporary accommodation administration</t>
  </si>
  <si>
    <t>Homeless Reduction Act: Administration, Prevention, Relief and Support</t>
  </si>
  <si>
    <t>Non Homeless Reduction Act: Administration and Support</t>
  </si>
  <si>
    <t>Housing benefits</t>
  </si>
  <si>
    <t>Other council property (Non-HRA)</t>
  </si>
  <si>
    <t>Housing welfare</t>
  </si>
  <si>
    <t>Supporting People</t>
  </si>
  <si>
    <t>Other welfare services</t>
  </si>
  <si>
    <t>CULTURAL, ENVIRONMENTAL, REGULATORY AND PLANNING SERVICES</t>
  </si>
  <si>
    <t xml:space="preserve">CULTURAL AND RELATED SERVICES </t>
  </si>
  <si>
    <t>Culture and heritage</t>
  </si>
  <si>
    <t>RO5</t>
  </si>
  <si>
    <t>Archives</t>
  </si>
  <si>
    <t>Arts development and support</t>
  </si>
  <si>
    <t>Heritage</t>
  </si>
  <si>
    <t>Museums and galleries</t>
  </si>
  <si>
    <t>Theatres and public entertainment</t>
  </si>
  <si>
    <t>Recreation and sport</t>
  </si>
  <si>
    <t>Community centres and public halls</t>
  </si>
  <si>
    <t>Foreshore</t>
  </si>
  <si>
    <t>Sports development and community recreation</t>
  </si>
  <si>
    <t>Sports and leisure facilities (including golf courses)</t>
  </si>
  <si>
    <t>Parks and Open Spaces (including play areas)</t>
  </si>
  <si>
    <t>Allotments</t>
  </si>
  <si>
    <t>Tourism</t>
  </si>
  <si>
    <t>Library service</t>
  </si>
  <si>
    <t xml:space="preserve">ENVIRONMENTAL AND REGULATORY SERVICES  </t>
  </si>
  <si>
    <t>Cemetery, cremation and mortuary services</t>
  </si>
  <si>
    <t>Regulatory services</t>
  </si>
  <si>
    <t>Trading standards</t>
  </si>
  <si>
    <t>Water safety</t>
  </si>
  <si>
    <t>Food safety</t>
  </si>
  <si>
    <t>Environmental protection; noise and nuisance</t>
  </si>
  <si>
    <t>Housing standards</t>
  </si>
  <si>
    <t>Health and safety</t>
  </si>
  <si>
    <t>Port health (excluding levies)</t>
  </si>
  <si>
    <t>Port health levies</t>
  </si>
  <si>
    <t>Pest control</t>
  </si>
  <si>
    <t>Public conveniences</t>
  </si>
  <si>
    <t>Animal and public health; infectious disease control</t>
  </si>
  <si>
    <t>Licensing - Alcohol and entertainment licensing; taxi licensing</t>
  </si>
  <si>
    <t>Community Safety</t>
  </si>
  <si>
    <t>Crime Reduction</t>
  </si>
  <si>
    <t>Safety Services</t>
  </si>
  <si>
    <t>CCTV</t>
  </si>
  <si>
    <t>Flood defence, land drainage and  coast protection</t>
  </si>
  <si>
    <t>Defences against flooding</t>
  </si>
  <si>
    <t>Land drainage and related work (excluding levy / Special levies)</t>
  </si>
  <si>
    <t>Land drainage and related work - Levy / Special levies</t>
  </si>
  <si>
    <t>Coast protection</t>
  </si>
  <si>
    <t>Agricultural and fisheries services</t>
  </si>
  <si>
    <t>Street cleansing (not chargeable to Highways)</t>
  </si>
  <si>
    <t>Waste management</t>
  </si>
  <si>
    <t>Waste collection</t>
  </si>
  <si>
    <t>Waste disposal</t>
  </si>
  <si>
    <t>Trade waste</t>
  </si>
  <si>
    <t>Recycling</t>
  </si>
  <si>
    <t>Waste minimisation</t>
  </si>
  <si>
    <t>Climate change costs</t>
  </si>
  <si>
    <t xml:space="preserve">PLANNING AND DEVELOPMENT SERVICES  </t>
  </si>
  <si>
    <t>Building control</t>
  </si>
  <si>
    <t>Development control</t>
  </si>
  <si>
    <t>Planning policy</t>
  </si>
  <si>
    <t>Conservation and listed buildings planning policy</t>
  </si>
  <si>
    <t>Other planning policy</t>
  </si>
  <si>
    <t>Environmental initiatives</t>
  </si>
  <si>
    <t>Economic development</t>
  </si>
  <si>
    <t>Economic research</t>
  </si>
  <si>
    <t>Business support</t>
  </si>
  <si>
    <t>Community development</t>
  </si>
  <si>
    <t>PROTECTIVE, CENTRAL AND OTHER SERVICES</t>
  </si>
  <si>
    <t>FIRE AND RESCUE SERVICES</t>
  </si>
  <si>
    <t>RO6</t>
  </si>
  <si>
    <t>Community fire safety</t>
  </si>
  <si>
    <t>Fire &amp; Rescue RNF</t>
  </si>
  <si>
    <t>Fire fighting and rescue operations</t>
  </si>
  <si>
    <t>Fire and rescue service emergency planning and civil defence</t>
  </si>
  <si>
    <t xml:space="preserve">CENTRAL SERVICES </t>
  </si>
  <si>
    <t>Corporate and Democratic Core</t>
  </si>
  <si>
    <t>CENTRAL SERVICES TO THE PUBLIC</t>
  </si>
  <si>
    <t>Local tax collection</t>
  </si>
  <si>
    <t>Council tax collection</t>
  </si>
  <si>
    <t>Council tax discounts for prompt payment</t>
  </si>
  <si>
    <t>Council tax discounts locally funded</t>
  </si>
  <si>
    <t>Council tax support administration</t>
  </si>
  <si>
    <t>Non-domestic rates collection</t>
  </si>
  <si>
    <t>BID ballots</t>
  </si>
  <si>
    <t>Registration of births, deaths and marriages</t>
  </si>
  <si>
    <t>Elections</t>
  </si>
  <si>
    <t>Registration of electors</t>
  </si>
  <si>
    <t>Conducting elections</t>
  </si>
  <si>
    <t>Emergency planning</t>
  </si>
  <si>
    <t>Local land charges</t>
  </si>
  <si>
    <t>Local welfare assistance schemes</t>
  </si>
  <si>
    <t>General grants, bequests and donations</t>
  </si>
  <si>
    <t>Coroners' court services</t>
  </si>
  <si>
    <t>Other court services</t>
  </si>
  <si>
    <t>LEVIES</t>
  </si>
  <si>
    <t>RS</t>
  </si>
  <si>
    <t>Integrated Transport Authority levy (- for authorities for which this is an income, + for others)</t>
  </si>
  <si>
    <t>NA</t>
  </si>
  <si>
    <t>Waste Disposal Authority levy (- for authorities for which this is an income, + for others)</t>
  </si>
  <si>
    <t>Levy: Environment Agency flood defence: payments(+) receipts(-)</t>
  </si>
  <si>
    <t>Notes:</t>
  </si>
  <si>
    <t>This calculator serves as a demonstration of the June 2025 Funding Reform Consultation need assessment determination process. More information on the inputs used for the calculator can be found in the main consultation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</si>
</sst>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0.00000%"/>
    <numFmt numFmtId="165" formatCode="0.0000%"/>
    <numFmt numFmtId="166" formatCode="0.00000"/>
    <numFmt numFmtId="167" formatCode="0.000"/>
    <numFmt numFmtId="168" formatCode="#,##0_ ;[Red]\-#,##0\ "/>
    <numFmt numFmtId="169" formatCode="0.000000%"/>
    <numFmt numFmtId="170" formatCode="0.0000000000000000000%"/>
    <numFmt numFmtId="171" formatCode="0.0000000000000000000000"/>
    <numFmt numFmtId="172" formatCode="0.00000000000000000000000000"/>
    <numFmt numFmtId="173" formatCode="0.0000000%"/>
    <numFmt numFmtId="174" formatCode="0.000000000"/>
    <numFmt numFmtId="175" formatCode="0.0000000000000000000"/>
  </numFmts>
  <fonts count="32" x14ac:knownFonts="1">
    <font>
      <sz val="11"/>
      <color theme="1"/>
      <name val="Calibri"/>
      <family val="2"/>
      <scheme val="minor"/>
    </font>
    <font>
      <sz val="12"/>
      <color theme="1"/>
      <name val="Arial"/>
      <family val="2"/>
    </font>
    <font>
      <b/>
      <sz val="12"/>
      <color theme="1"/>
      <name val="Arial"/>
      <family val="2"/>
    </font>
    <font>
      <b/>
      <u/>
      <sz val="14"/>
      <color theme="1"/>
      <name val="Arial"/>
      <family val="2"/>
    </font>
    <font>
      <b/>
      <sz val="16"/>
      <name val="Calibri"/>
      <family val="2"/>
      <scheme val="minor"/>
    </font>
    <font>
      <b/>
      <sz val="16"/>
      <color theme="1"/>
      <name val="Arial"/>
      <family val="2"/>
    </font>
    <font>
      <b/>
      <u/>
      <sz val="12"/>
      <color theme="1"/>
      <name val="Arial"/>
      <family val="2"/>
    </font>
    <font>
      <sz val="11"/>
      <color theme="1"/>
      <name val="Calibri"/>
      <family val="2"/>
      <scheme val="minor"/>
    </font>
    <font>
      <b/>
      <sz val="11"/>
      <color theme="1"/>
      <name val="Calibri"/>
      <family val="2"/>
      <scheme val="minor"/>
    </font>
    <font>
      <sz val="11"/>
      <color indexed="8"/>
      <name val="Aptos Narrow"/>
      <family val="2"/>
    </font>
    <font>
      <b/>
      <sz val="11"/>
      <color indexed="8"/>
      <name val="Aptos Narrow"/>
      <family val="2"/>
    </font>
    <font>
      <sz val="8"/>
      <name val="Calibri"/>
      <family val="2"/>
      <scheme val="minor"/>
    </font>
    <font>
      <sz val="11"/>
      <name val="Arial"/>
      <family val="2"/>
    </font>
    <font>
      <u/>
      <sz val="11"/>
      <color theme="10"/>
      <name val="Calibri"/>
      <family val="2"/>
      <scheme val="minor"/>
    </font>
    <font>
      <b/>
      <sz val="14"/>
      <name val="Arial"/>
      <family val="2"/>
    </font>
    <font>
      <sz val="12"/>
      <color rgb="FF000000"/>
      <name val="Arial"/>
      <family val="2"/>
    </font>
    <font>
      <b/>
      <sz val="12"/>
      <color rgb="FF000000"/>
      <name val="Arial"/>
      <family val="2"/>
    </font>
    <font>
      <sz val="11"/>
      <color theme="1"/>
      <name val="Arial"/>
      <family val="2"/>
    </font>
    <font>
      <b/>
      <sz val="8"/>
      <color theme="0"/>
      <name val="Arial"/>
      <family val="2"/>
    </font>
    <font>
      <b/>
      <i/>
      <sz val="8"/>
      <color theme="0"/>
      <name val="Arial"/>
      <family val="2"/>
    </font>
    <font>
      <sz val="8"/>
      <color theme="0"/>
      <name val="Arial"/>
      <family val="2"/>
    </font>
    <font>
      <sz val="8"/>
      <color theme="1"/>
      <name val="Arial"/>
      <family val="2"/>
    </font>
    <font>
      <b/>
      <sz val="8"/>
      <color theme="1"/>
      <name val="Arial"/>
      <family val="2"/>
    </font>
    <font>
      <sz val="11"/>
      <color rgb="FF000000"/>
      <name val="Arial"/>
      <family val="2"/>
    </font>
    <font>
      <b/>
      <sz val="11"/>
      <color rgb="FF000000"/>
      <name val="Calibri"/>
      <family val="2"/>
    </font>
    <font>
      <b/>
      <sz val="11"/>
      <color rgb="FF000000"/>
      <name val="Aptos Narrow"/>
      <family val="2"/>
    </font>
    <font>
      <u/>
      <sz val="11"/>
      <color theme="10"/>
      <name val="Arial"/>
      <family val="2"/>
    </font>
    <font>
      <sz val="13"/>
      <color rgb="FF000000"/>
      <name val="Arial"/>
      <family val="2"/>
    </font>
    <font>
      <sz val="12"/>
      <name val="Arial"/>
      <family val="2"/>
    </font>
    <font>
      <u/>
      <sz val="12"/>
      <color theme="10"/>
      <name val="Arial"/>
      <family val="2"/>
    </font>
    <font>
      <sz val="12"/>
      <color rgb="FF000000"/>
      <name val="Arial"/>
    </font>
    <font>
      <sz val="12"/>
      <color rgb="FFFF0000"/>
      <name val="Arial"/>
    </font>
  </fonts>
  <fills count="10">
    <fill>
      <patternFill patternType="none"/>
    </fill>
    <fill>
      <patternFill patternType="gray125"/>
    </fill>
    <fill>
      <patternFill patternType="solid">
        <fgColor rgb="FFF2F2F2"/>
        <bgColor indexed="64"/>
      </patternFill>
    </fill>
    <fill>
      <patternFill patternType="solid">
        <fgColor theme="9" tint="0.79998168889431442"/>
        <bgColor indexed="65"/>
      </patternFill>
    </fill>
    <fill>
      <patternFill patternType="solid">
        <fgColor rgb="FF00808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6">
    <xf numFmtId="0" fontId="0" fillId="0" borderId="0"/>
    <xf numFmtId="0" fontId="7" fillId="3" borderId="0" applyNumberFormat="0" applyBorder="0" applyAlignment="0" applyProtection="0"/>
    <xf numFmtId="0" fontId="13" fillId="0" borderId="0" applyNumberFormat="0" applyFill="0" applyBorder="0" applyAlignment="0" applyProtection="0"/>
    <xf numFmtId="0" fontId="1" fillId="0" borderId="0"/>
    <xf numFmtId="43" fontId="1" fillId="0" borderId="0" applyFont="0" applyFill="0" applyBorder="0" applyAlignment="0" applyProtection="0"/>
    <xf numFmtId="9" fontId="7" fillId="0" borderId="0" applyFont="0" applyFill="0" applyBorder="0" applyAlignment="0" applyProtection="0"/>
  </cellStyleXfs>
  <cellXfs count="97">
    <xf numFmtId="0" fontId="0" fillId="0" borderId="0" xfId="0"/>
    <xf numFmtId="0" fontId="1" fillId="0" borderId="0" xfId="0" applyFont="1"/>
    <xf numFmtId="14" fontId="1" fillId="0" borderId="0" xfId="0" applyNumberFormat="1" applyFont="1"/>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3" fillId="0" borderId="0" xfId="0" applyFont="1"/>
    <xf numFmtId="0" fontId="4" fillId="0" borderId="0" xfId="0" applyFont="1" applyAlignment="1">
      <alignment vertical="top"/>
    </xf>
    <xf numFmtId="0" fontId="5" fillId="0" borderId="0" xfId="0" applyFont="1" applyAlignment="1">
      <alignment vertical="top"/>
    </xf>
    <xf numFmtId="0" fontId="6" fillId="0" borderId="0" xfId="0" applyFont="1"/>
    <xf numFmtId="0" fontId="2" fillId="0" borderId="0" xfId="0" applyFont="1"/>
    <xf numFmtId="0" fontId="9" fillId="0" borderId="0" xfId="0" applyFont="1"/>
    <xf numFmtId="0" fontId="8" fillId="0" borderId="0" xfId="0" applyFont="1"/>
    <xf numFmtId="11" fontId="9" fillId="0" borderId="0" xfId="0" applyNumberFormat="1" applyFont="1"/>
    <xf numFmtId="0" fontId="10" fillId="0" borderId="0" xfId="0" applyFont="1" applyAlignment="1">
      <alignment wrapText="1"/>
    </xf>
    <xf numFmtId="11" fontId="10" fillId="0" borderId="0" xfId="0" applyNumberFormat="1" applyFont="1" applyAlignment="1">
      <alignment wrapText="1"/>
    </xf>
    <xf numFmtId="0" fontId="8" fillId="0" borderId="0" xfId="0" applyFont="1" applyAlignment="1">
      <alignment wrapText="1"/>
    </xf>
    <xf numFmtId="167" fontId="9" fillId="0" borderId="0" xfId="0" applyNumberFormat="1" applyFont="1"/>
    <xf numFmtId="165" fontId="1" fillId="0" borderId="0" xfId="0" applyNumberFormat="1" applyFont="1"/>
    <xf numFmtId="9" fontId="9" fillId="0" borderId="0" xfId="0" applyNumberFormat="1" applyFont="1"/>
    <xf numFmtId="11" fontId="0" fillId="0" borderId="0" xfId="0" applyNumberFormat="1"/>
    <xf numFmtId="166" fontId="7" fillId="3" borderId="3" xfId="1" applyNumberFormat="1" applyBorder="1" applyAlignment="1">
      <alignment vertical="center" wrapText="1"/>
    </xf>
    <xf numFmtId="164" fontId="7" fillId="3" borderId="3" xfId="1" applyNumberFormat="1" applyBorder="1" applyAlignment="1">
      <alignment vertical="center" wrapText="1"/>
    </xf>
    <xf numFmtId="0" fontId="12" fillId="0" borderId="0" xfId="0" applyFont="1" applyAlignment="1">
      <alignment vertical="center" wrapText="1"/>
    </xf>
    <xf numFmtId="0" fontId="15" fillId="0" borderId="0" xfId="0" applyFont="1"/>
    <xf numFmtId="0" fontId="16" fillId="0" borderId="6" xfId="0" applyFont="1" applyBorder="1"/>
    <xf numFmtId="0" fontId="16" fillId="0" borderId="0" xfId="0" applyFont="1" applyAlignment="1">
      <alignment horizontal="left"/>
    </xf>
    <xf numFmtId="0" fontId="15" fillId="0" borderId="0" xfId="0" applyFont="1" applyAlignment="1">
      <alignment wrapText="1"/>
    </xf>
    <xf numFmtId="0" fontId="1" fillId="0" borderId="0" xfId="0" applyFont="1" applyAlignment="1">
      <alignment wrapText="1"/>
    </xf>
    <xf numFmtId="0" fontId="14" fillId="0" borderId="0" xfId="0" applyFont="1" applyAlignment="1">
      <alignment vertical="center" wrapText="1"/>
    </xf>
    <xf numFmtId="0" fontId="17" fillId="0" borderId="0" xfId="3" applyFont="1" applyProtection="1">
      <protection locked="0"/>
    </xf>
    <xf numFmtId="0" fontId="17" fillId="0" borderId="0" xfId="0" applyFont="1"/>
    <xf numFmtId="168" fontId="0" fillId="0" borderId="0" xfId="0" applyNumberFormat="1"/>
    <xf numFmtId="0" fontId="14" fillId="0" borderId="0" xfId="0" applyFont="1" applyAlignment="1">
      <alignment horizontal="center" vertical="center" wrapText="1"/>
    </xf>
    <xf numFmtId="10" fontId="1" fillId="0" borderId="0" xfId="0" applyNumberFormat="1" applyFont="1"/>
    <xf numFmtId="169" fontId="7" fillId="3" borderId="3" xfId="1" applyNumberFormat="1" applyBorder="1" applyAlignment="1">
      <alignment vertical="center" wrapText="1"/>
    </xf>
    <xf numFmtId="0" fontId="18" fillId="4" borderId="0" xfId="3" applyFont="1" applyFill="1" applyAlignment="1" applyProtection="1">
      <alignment horizontal="left" vertical="center"/>
      <protection locked="0"/>
    </xf>
    <xf numFmtId="0" fontId="18" fillId="4" borderId="0" xfId="3" applyFont="1" applyFill="1" applyAlignment="1" applyProtection="1">
      <alignment horizontal="center" vertical="center"/>
      <protection locked="0"/>
    </xf>
    <xf numFmtId="0" fontId="18" fillId="4" borderId="0" xfId="3" applyFont="1" applyFill="1" applyAlignment="1" applyProtection="1">
      <alignment horizontal="center" vertical="center" wrapText="1"/>
      <protection locked="0"/>
    </xf>
    <xf numFmtId="0" fontId="18" fillId="4" borderId="0" xfId="3" applyFont="1" applyFill="1" applyAlignment="1" applyProtection="1">
      <alignment vertical="center"/>
      <protection locked="0"/>
    </xf>
    <xf numFmtId="0" fontId="19" fillId="4" borderId="0" xfId="3" applyFont="1" applyFill="1" applyAlignment="1" applyProtection="1">
      <alignment horizontal="center" vertical="center"/>
      <protection locked="0"/>
    </xf>
    <xf numFmtId="168" fontId="20" fillId="5" borderId="0" xfId="4" applyNumberFormat="1" applyFont="1" applyFill="1" applyBorder="1" applyAlignment="1" applyProtection="1">
      <protection locked="0"/>
    </xf>
    <xf numFmtId="0" fontId="18" fillId="5" borderId="0" xfId="3" applyFont="1" applyFill="1" applyProtection="1">
      <protection locked="0"/>
    </xf>
    <xf numFmtId="0" fontId="20" fillId="5" borderId="0" xfId="3" applyFont="1" applyFill="1" applyProtection="1">
      <protection locked="0"/>
    </xf>
    <xf numFmtId="0" fontId="21" fillId="0" borderId="0" xfId="3" applyFont="1" applyProtection="1">
      <protection locked="0"/>
    </xf>
    <xf numFmtId="0" fontId="21" fillId="0" borderId="0" xfId="3" applyFont="1" applyAlignment="1" applyProtection="1">
      <alignment horizontal="left"/>
      <protection locked="0"/>
    </xf>
    <xf numFmtId="0" fontId="21" fillId="0" borderId="0" xfId="0" applyFont="1" applyAlignment="1" applyProtection="1">
      <alignment wrapText="1"/>
      <protection locked="0"/>
    </xf>
    <xf numFmtId="0" fontId="21" fillId="0" borderId="0" xfId="3" applyFont="1" applyAlignment="1" applyProtection="1">
      <alignment horizontal="left"/>
      <protection hidden="1"/>
    </xf>
    <xf numFmtId="168" fontId="20" fillId="5" borderId="0" xfId="3" applyNumberFormat="1" applyFont="1" applyFill="1" applyProtection="1">
      <protection locked="0"/>
    </xf>
    <xf numFmtId="0" fontId="21" fillId="6" borderId="0" xfId="3" applyFont="1" applyFill="1" applyProtection="1">
      <protection locked="0"/>
    </xf>
    <xf numFmtId="0" fontId="22" fillId="6" borderId="0" xfId="3" applyFont="1" applyFill="1" applyAlignment="1" applyProtection="1">
      <alignment horizontal="left"/>
      <protection locked="0"/>
    </xf>
    <xf numFmtId="168" fontId="21" fillId="6" borderId="0" xfId="3" applyNumberFormat="1" applyFont="1" applyFill="1" applyProtection="1">
      <protection locked="0"/>
    </xf>
    <xf numFmtId="0" fontId="21" fillId="0" borderId="0" xfId="0" applyFont="1" applyProtection="1">
      <protection locked="0"/>
    </xf>
    <xf numFmtId="0" fontId="18" fillId="5" borderId="0" xfId="3" applyFont="1" applyFill="1" applyAlignment="1" applyProtection="1">
      <alignment horizontal="left"/>
      <protection locked="0"/>
    </xf>
    <xf numFmtId="0" fontId="21" fillId="6" borderId="0" xfId="3" applyFont="1" applyFill="1" applyAlignment="1" applyProtection="1">
      <alignment horizontal="left"/>
      <protection locked="0"/>
    </xf>
    <xf numFmtId="0" fontId="21" fillId="7" borderId="0" xfId="3" applyFont="1" applyFill="1" applyProtection="1">
      <protection locked="0"/>
    </xf>
    <xf numFmtId="0" fontId="22" fillId="6" borderId="0" xfId="3" applyFont="1" applyFill="1" applyProtection="1">
      <protection locked="0"/>
    </xf>
    <xf numFmtId="0" fontId="21" fillId="0" borderId="0" xfId="3" applyFont="1" applyProtection="1">
      <protection hidden="1"/>
    </xf>
    <xf numFmtId="168" fontId="21" fillId="7" borderId="0" xfId="4" applyNumberFormat="1" applyFont="1" applyFill="1" applyProtection="1">
      <protection hidden="1"/>
    </xf>
    <xf numFmtId="0" fontId="21" fillId="5" borderId="0" xfId="3" applyFont="1" applyFill="1" applyProtection="1">
      <protection locked="0"/>
    </xf>
    <xf numFmtId="168" fontId="21" fillId="0" borderId="0" xfId="4" applyNumberFormat="1" applyFont="1" applyFill="1" applyProtection="1">
      <protection hidden="1"/>
    </xf>
    <xf numFmtId="168" fontId="21" fillId="0" borderId="0" xfId="4" applyNumberFormat="1" applyFont="1" applyProtection="1">
      <protection hidden="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8" fillId="3" borderId="3" xfId="1" applyNumberFormat="1" applyFont="1" applyBorder="1" applyAlignment="1">
      <alignment vertical="center" wrapText="1"/>
    </xf>
    <xf numFmtId="9" fontId="8" fillId="3" borderId="3" xfId="1" applyNumberFormat="1" applyFont="1" applyBorder="1" applyAlignment="1">
      <alignment vertical="center" wrapText="1"/>
    </xf>
    <xf numFmtId="0" fontId="10" fillId="0" borderId="0" xfId="0" applyFont="1"/>
    <xf numFmtId="10" fontId="24" fillId="0" borderId="0" xfId="0" applyNumberFormat="1" applyFont="1"/>
    <xf numFmtId="0" fontId="9" fillId="0" borderId="0" xfId="5" applyNumberFormat="1" applyFont="1"/>
    <xf numFmtId="0" fontId="0" fillId="0" borderId="0" xfId="5" applyNumberFormat="1" applyFont="1"/>
    <xf numFmtId="170" fontId="1" fillId="0" borderId="0" xfId="0" applyNumberFormat="1" applyFont="1"/>
    <xf numFmtId="0" fontId="25" fillId="0" borderId="0" xfId="0" applyFont="1" applyAlignment="1">
      <alignment wrapText="1"/>
    </xf>
    <xf numFmtId="2" fontId="9" fillId="0" borderId="0" xfId="0" applyNumberFormat="1" applyFont="1"/>
    <xf numFmtId="172" fontId="9" fillId="0" borderId="0" xfId="0" applyNumberFormat="1" applyFont="1"/>
    <xf numFmtId="171" fontId="1" fillId="0" borderId="0" xfId="0" applyNumberFormat="1" applyFont="1" applyAlignment="1">
      <alignment wrapText="1"/>
    </xf>
    <xf numFmtId="0" fontId="27" fillId="0" borderId="0" xfId="0" applyFont="1"/>
    <xf numFmtId="0" fontId="26" fillId="0" borderId="0" xfId="2" applyFont="1" applyAlignment="1">
      <alignment wrapText="1"/>
    </xf>
    <xf numFmtId="0" fontId="28" fillId="0" borderId="0" xfId="0" applyFont="1" applyAlignment="1">
      <alignment horizontal="center" vertical="center" wrapText="1"/>
    </xf>
    <xf numFmtId="0" fontId="28" fillId="0" borderId="0" xfId="0" applyFont="1" applyAlignment="1">
      <alignment horizontal="left" wrapText="1"/>
    </xf>
    <xf numFmtId="0" fontId="16" fillId="0" borderId="0" xfId="0" applyFont="1"/>
    <xf numFmtId="1" fontId="1" fillId="8" borderId="5" xfId="0" applyNumberFormat="1" applyFont="1" applyFill="1" applyBorder="1" applyAlignment="1">
      <alignment horizontal="left"/>
    </xf>
    <xf numFmtId="1" fontId="1" fillId="9" borderId="5" xfId="0" applyNumberFormat="1" applyFont="1" applyFill="1" applyBorder="1" applyAlignment="1">
      <alignment horizontal="left"/>
    </xf>
    <xf numFmtId="164" fontId="0" fillId="0" borderId="0" xfId="5" applyNumberFormat="1" applyFont="1"/>
    <xf numFmtId="173" fontId="0" fillId="0" borderId="0" xfId="5" applyNumberFormat="1" applyFont="1"/>
    <xf numFmtId="174" fontId="0" fillId="0" borderId="0" xfId="0" applyNumberFormat="1"/>
    <xf numFmtId="164" fontId="9" fillId="0" borderId="0" xfId="0" applyNumberFormat="1" applyFont="1"/>
    <xf numFmtId="0" fontId="15" fillId="0" borderId="0" xfId="0" applyFont="1" applyAlignment="1">
      <alignment horizontal="center" vertical="center" wrapText="1"/>
    </xf>
    <xf numFmtId="171" fontId="9" fillId="0" borderId="0" xfId="0" applyNumberFormat="1" applyFont="1"/>
    <xf numFmtId="175" fontId="0" fillId="0" borderId="0" xfId="0" applyNumberFormat="1"/>
    <xf numFmtId="0" fontId="30" fillId="0" borderId="0" xfId="0" applyFont="1" applyAlignment="1">
      <alignment wrapText="1"/>
    </xf>
    <xf numFmtId="2" fontId="10" fillId="0" borderId="0" xfId="0" applyNumberFormat="1" applyFont="1" applyAlignment="1">
      <alignment wrapText="1"/>
    </xf>
    <xf numFmtId="10" fontId="8" fillId="3" borderId="3" xfId="1" applyNumberFormat="1" applyFont="1" applyBorder="1" applyAlignment="1">
      <alignment vertical="center" wrapText="1"/>
    </xf>
    <xf numFmtId="0" fontId="23" fillId="0" borderId="0" xfId="0" applyFont="1"/>
    <xf numFmtId="0" fontId="29" fillId="0" borderId="0" xfId="2" applyFont="1" applyFill="1" applyAlignment="1">
      <alignment wrapText="1"/>
    </xf>
    <xf numFmtId="0" fontId="12" fillId="0" borderId="0" xfId="0" applyFont="1" applyFill="1" applyAlignment="1">
      <alignment vertical="center" wrapText="1"/>
    </xf>
    <xf numFmtId="0" fontId="17" fillId="0" borderId="0" xfId="0" applyFont="1" applyFill="1"/>
  </cellXfs>
  <cellStyles count="6">
    <cellStyle name="20% - Accent6" xfId="1" builtinId="50"/>
    <cellStyle name="Comma 2" xfId="4" xr:uid="{44A27555-3E1E-45A7-9528-09322496164B}"/>
    <cellStyle name="Hyperlink" xfId="2" builtinId="8"/>
    <cellStyle name="Normal" xfId="0" builtinId="0"/>
    <cellStyle name="Normal 2" xfId="3" xr:uid="{5C465CD4-0BD9-4B10-9F60-694761238D1A}"/>
    <cellStyle name="Per cent" xfId="5" builtinId="5"/>
  </cellStyles>
  <dxfs count="2">
    <dxf>
      <font>
        <b/>
        <i val="0"/>
      </font>
    </dxf>
    <dxf>
      <font>
        <b val="0"/>
        <i val="0"/>
      </font>
    </dxf>
  </dxfs>
  <tableStyles count="1" defaultTableStyle="TableStyleMedium2" defaultPivotStyle="PivotStyleLight16">
    <tableStyle name="Base style" pivot="0" count="2" xr9:uid="{81A314BE-DA77-4D99-BAC6-5D9559BE57A9}">
      <tableStyleElement type="wholeTable" dxfId="1"/>
      <tableStyleElement type="headerRow" dxfId="0"/>
    </tableStyle>
  </tableStyles>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1706038</xdr:colOff>
      <xdr:row>1</xdr:row>
      <xdr:rowOff>7788</xdr:rowOff>
    </xdr:to>
    <xdr:pic>
      <xdr:nvPicPr>
        <xdr:cNvPr id="2" name="Picture 1" descr="Publisher: Ministry of Housing, Communities &amp; Local Government (MHCLG) -  London Datastore">
          <a:extLst>
            <a:ext uri="{FF2B5EF4-FFF2-40B4-BE49-F238E27FC236}">
              <a16:creationId xmlns:a16="http://schemas.microsoft.com/office/drawing/2014/main" id="{B9BABF17-1AB7-469A-AE1D-539305693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5563" cy="939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26893</xdr:colOff>
      <xdr:row>0</xdr:row>
      <xdr:rowOff>8966</xdr:rowOff>
    </xdr:from>
    <xdr:to>
      <xdr:col>1</xdr:col>
      <xdr:colOff>1201345</xdr:colOff>
      <xdr:row>3</xdr:row>
      <xdr:rowOff>135136</xdr:rowOff>
    </xdr:to>
    <xdr:pic>
      <xdr:nvPicPr>
        <xdr:cNvPr id="2" name="Picture 1" descr="Publisher: Ministry of Housing, Communities &amp; Local Government (MHCLG) -  London Datastore">
          <a:extLst>
            <a:ext uri="{FF2B5EF4-FFF2-40B4-BE49-F238E27FC236}">
              <a16:creationId xmlns:a16="http://schemas.microsoft.com/office/drawing/2014/main" id="{2945B911-5908-4BEB-B30A-56B3FC5C0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3" y="8966"/>
          <a:ext cx="1712334" cy="955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304800</xdr:colOff>
      <xdr:row>38</xdr:row>
      <xdr:rowOff>34925</xdr:rowOff>
    </xdr:to>
    <xdr:sp macro="" textlink="">
      <xdr:nvSpPr>
        <xdr:cNvPr id="3" name="x_0-wuk-d3-2965bdbf8035ce793b194ec509a73636" descr="image">
          <a:extLst>
            <a:ext uri="{FF2B5EF4-FFF2-40B4-BE49-F238E27FC236}">
              <a16:creationId xmlns:a16="http://schemas.microsoft.com/office/drawing/2014/main" id="{4F1BFE17-451B-459A-80A6-1CBD6642FE74}"/>
            </a:ext>
          </a:extLst>
        </xdr:cNvPr>
        <xdr:cNvSpPr>
          <a:spLocks noChangeAspect="1" noChangeArrowheads="1"/>
        </xdr:cNvSpPr>
      </xdr:nvSpPr>
      <xdr:spPr bwMode="auto">
        <a:xfrm>
          <a:off x="27612975" y="106584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8EC4-A4B8-47C5-A2A2-6CB89BA71A19}">
  <sheetPr>
    <tabColor rgb="FFFFFF00"/>
  </sheetPr>
  <dimension ref="A1:J27"/>
  <sheetViews>
    <sheetView tabSelected="1" zoomScale="70" zoomScaleNormal="70" workbookViewId="0">
      <selection activeCell="A5" sqref="A5:XFD5"/>
    </sheetView>
  </sheetViews>
  <sheetFormatPr defaultColWidth="8.7109375" defaultRowHeight="14.25" x14ac:dyDescent="0.2"/>
  <cols>
    <col min="1" max="1" width="136" style="32" customWidth="1"/>
    <col min="2" max="2" width="135" style="32" customWidth="1"/>
    <col min="3" max="3" width="62.140625" style="32" customWidth="1"/>
    <col min="4" max="4" width="77.7109375" style="32" customWidth="1"/>
    <col min="5" max="16384" width="8.7109375" style="32"/>
  </cols>
  <sheetData>
    <row r="1" spans="1:10" ht="72.599999999999994" customHeight="1" x14ac:dyDescent="0.2">
      <c r="A1" s="93"/>
      <c r="B1" s="93"/>
      <c r="C1" s="93"/>
      <c r="D1" s="93"/>
    </row>
    <row r="2" spans="1:10" ht="68.099999999999994" customHeight="1" x14ac:dyDescent="0.2">
      <c r="A2" s="34" t="s">
        <v>0</v>
      </c>
      <c r="B2" s="34"/>
      <c r="C2" s="30"/>
      <c r="D2" s="30"/>
    </row>
    <row r="3" spans="1:10" ht="57" customHeight="1" x14ac:dyDescent="0.2">
      <c r="A3" s="87" t="s">
        <v>593</v>
      </c>
      <c r="B3" s="78"/>
      <c r="C3" s="24"/>
      <c r="D3" s="24"/>
    </row>
    <row r="4" spans="1:10" ht="52.5" customHeight="1" x14ac:dyDescent="0.2">
      <c r="A4" s="78" t="s">
        <v>1</v>
      </c>
      <c r="B4" s="78"/>
      <c r="C4" s="24"/>
      <c r="D4" s="24"/>
    </row>
    <row r="5" spans="1:10" s="96" customFormat="1" ht="17.100000000000001" customHeight="1" x14ac:dyDescent="0.2">
      <c r="A5" s="94"/>
      <c r="B5" s="94"/>
      <c r="C5" s="95"/>
      <c r="D5" s="95"/>
    </row>
    <row r="6" spans="1:10" ht="84" customHeight="1" x14ac:dyDescent="0.2">
      <c r="A6" s="79" t="s">
        <v>2</v>
      </c>
      <c r="B6" s="79"/>
      <c r="C6" s="24"/>
      <c r="D6" s="24"/>
    </row>
    <row r="7" spans="1:10" ht="42.6" customHeight="1" x14ac:dyDescent="0.25">
      <c r="A7" s="80" t="s">
        <v>3</v>
      </c>
      <c r="B7" s="25"/>
      <c r="J7" s="25"/>
    </row>
    <row r="8" spans="1:10" ht="4.5" customHeight="1" x14ac:dyDescent="0.2">
      <c r="A8" s="25"/>
      <c r="B8" s="25"/>
      <c r="J8" s="25"/>
    </row>
    <row r="9" spans="1:10" ht="45" customHeight="1" x14ac:dyDescent="0.25">
      <c r="A9" s="26" t="s">
        <v>4</v>
      </c>
      <c r="B9" s="26" t="s">
        <v>5</v>
      </c>
    </row>
    <row r="10" spans="1:10" ht="274.5" customHeight="1" x14ac:dyDescent="0.25">
      <c r="A10" s="27" t="s">
        <v>6</v>
      </c>
      <c r="B10" s="90" t="s">
        <v>7</v>
      </c>
      <c r="G10" s="76"/>
      <c r="J10" s="28"/>
    </row>
    <row r="11" spans="1:10" ht="162" customHeight="1" x14ac:dyDescent="0.25">
      <c r="A11" s="27" t="s">
        <v>8</v>
      </c>
      <c r="B11" s="90" t="s">
        <v>9</v>
      </c>
      <c r="G11" s="76"/>
      <c r="J11" s="77"/>
    </row>
    <row r="12" spans="1:10" ht="90" customHeight="1" x14ac:dyDescent="0.25">
      <c r="A12" s="27" t="s">
        <v>10</v>
      </c>
      <c r="B12" s="1"/>
      <c r="G12" s="76"/>
      <c r="J12" s="28"/>
    </row>
    <row r="13" spans="1:10" ht="94.5" customHeight="1" x14ac:dyDescent="0.25">
      <c r="A13" s="27" t="s">
        <v>11</v>
      </c>
      <c r="B13" s="29" t="s">
        <v>12</v>
      </c>
      <c r="G13" s="76"/>
      <c r="J13" s="28"/>
    </row>
    <row r="14" spans="1:10" ht="37.5" customHeight="1" x14ac:dyDescent="0.25">
      <c r="A14" s="80" t="s">
        <v>13</v>
      </c>
      <c r="B14" s="1"/>
      <c r="J14" s="28"/>
    </row>
    <row r="15" spans="1:10" ht="36.950000000000003" customHeight="1" x14ac:dyDescent="0.25">
      <c r="A15" s="27" t="s">
        <v>14</v>
      </c>
      <c r="B15" s="28" t="s">
        <v>15</v>
      </c>
      <c r="G15" s="76"/>
      <c r="J15" s="28"/>
    </row>
    <row r="16" spans="1:10" ht="109.5" customHeight="1" x14ac:dyDescent="0.25">
      <c r="A16" s="27" t="s">
        <v>16</v>
      </c>
      <c r="B16" s="28" t="s">
        <v>17</v>
      </c>
      <c r="G16" s="76"/>
      <c r="J16" s="28"/>
    </row>
    <row r="17" spans="1:10" ht="15" x14ac:dyDescent="0.2">
      <c r="A17" s="1"/>
      <c r="B17" s="1"/>
      <c r="J17" s="28"/>
    </row>
    <row r="18" spans="1:10" ht="16.5" x14ac:dyDescent="0.25">
      <c r="A18" s="1"/>
      <c r="B18" s="1"/>
      <c r="G18" s="76"/>
      <c r="J18" s="28"/>
    </row>
    <row r="19" spans="1:10" ht="16.5" x14ac:dyDescent="0.25">
      <c r="A19" s="1"/>
      <c r="B19" s="1"/>
      <c r="C19" s="27"/>
      <c r="D19" s="1"/>
      <c r="G19" s="76"/>
      <c r="J19" s="28"/>
    </row>
    <row r="20" spans="1:10" ht="16.5" x14ac:dyDescent="0.25">
      <c r="B20" s="1"/>
      <c r="C20" s="27"/>
      <c r="D20" s="1"/>
      <c r="G20" s="76"/>
      <c r="J20" s="77"/>
    </row>
    <row r="21" spans="1:10" ht="16.5" x14ac:dyDescent="0.25">
      <c r="B21" s="1"/>
      <c r="C21" s="27"/>
      <c r="D21" s="1"/>
      <c r="G21" s="76"/>
      <c r="J21" s="28"/>
    </row>
    <row r="22" spans="1:10" ht="16.5" x14ac:dyDescent="0.25">
      <c r="B22" s="1"/>
      <c r="C22" s="27"/>
      <c r="D22" s="1"/>
      <c r="G22" s="76"/>
      <c r="J22" s="28"/>
    </row>
    <row r="23" spans="1:10" ht="16.5" x14ac:dyDescent="0.25">
      <c r="B23" s="1"/>
      <c r="C23" s="27"/>
      <c r="D23" s="1"/>
      <c r="G23" s="76"/>
      <c r="J23" s="28"/>
    </row>
    <row r="24" spans="1:10" ht="16.5" x14ac:dyDescent="0.25">
      <c r="B24" s="1"/>
      <c r="D24" s="1"/>
      <c r="G24" s="76"/>
      <c r="J24" s="28"/>
    </row>
    <row r="25" spans="1:10" ht="15" x14ac:dyDescent="0.2">
      <c r="B25" s="1"/>
      <c r="D25" s="1"/>
      <c r="J25" s="28"/>
    </row>
    <row r="26" spans="1:10" ht="15" x14ac:dyDescent="0.2">
      <c r="B26" s="1"/>
      <c r="D26" s="1"/>
      <c r="J26" s="28"/>
    </row>
    <row r="27" spans="1:10" ht="15" x14ac:dyDescent="0.2">
      <c r="B27" s="1"/>
      <c r="D27" s="1"/>
      <c r="J27" s="28"/>
    </row>
  </sheetData>
  <mergeCells count="1">
    <mergeCell ref="A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1DC01-819F-45A5-857B-9F7FBCA1B080}">
  <sheetPr>
    <tabColor rgb="FF92D050"/>
    <pageSetUpPr fitToPage="1"/>
  </sheetPr>
  <dimension ref="A2:U41"/>
  <sheetViews>
    <sheetView showGridLines="0" zoomScale="85" zoomScaleNormal="85" workbookViewId="0"/>
  </sheetViews>
  <sheetFormatPr defaultColWidth="9" defaultRowHeight="21.95" customHeight="1" x14ac:dyDescent="0.2"/>
  <cols>
    <col min="1" max="1" width="7.7109375" style="1" customWidth="1"/>
    <col min="2" max="2" width="85.28515625" style="1" customWidth="1"/>
    <col min="3" max="3" width="57.85546875" style="1" customWidth="1"/>
    <col min="4" max="4" width="21.7109375" style="1" customWidth="1"/>
    <col min="5" max="5" width="34.28515625" style="1" customWidth="1"/>
    <col min="6" max="6" width="48.42578125" style="1" customWidth="1"/>
    <col min="7" max="7" width="11.7109375" style="1" bestFit="1" customWidth="1"/>
    <col min="8" max="8" width="9" style="1"/>
    <col min="9" max="9" width="46" style="1" bestFit="1" customWidth="1"/>
    <col min="10" max="10" width="9" style="1"/>
    <col min="11" max="11" width="10.5703125" style="1" bestFit="1" customWidth="1"/>
    <col min="12" max="16384" width="9" style="1"/>
  </cols>
  <sheetData>
    <row r="2" spans="1:18" ht="21.95" customHeight="1" x14ac:dyDescent="0.25">
      <c r="F2" s="12"/>
      <c r="G2" s="12"/>
    </row>
    <row r="3" spans="1:18" ht="21.95" customHeight="1" x14ac:dyDescent="0.25">
      <c r="E3" s="12"/>
    </row>
    <row r="4" spans="1:18" ht="30" customHeight="1" x14ac:dyDescent="0.2"/>
    <row r="6" spans="1:18" ht="21.95" customHeight="1" x14ac:dyDescent="0.2">
      <c r="A6" s="9" t="s">
        <v>18</v>
      </c>
    </row>
    <row r="7" spans="1:18" ht="21.95" customHeight="1" x14ac:dyDescent="0.2">
      <c r="A7" s="8"/>
    </row>
    <row r="8" spans="1:18" ht="21.95" customHeight="1" x14ac:dyDescent="0.25">
      <c r="A8" s="7" t="s">
        <v>19</v>
      </c>
      <c r="I8" s="12"/>
    </row>
    <row r="9" spans="1:18" ht="21.95" customHeight="1" thickBot="1" x14ac:dyDescent="0.25">
      <c r="C9" s="81" t="s">
        <v>20</v>
      </c>
    </row>
    <row r="10" spans="1:18" ht="21.95" customHeight="1" thickBot="1" x14ac:dyDescent="0.3">
      <c r="A10" s="3" t="s">
        <v>21</v>
      </c>
      <c r="B10" s="4" t="s">
        <v>22</v>
      </c>
      <c r="C10" s="82" t="s">
        <v>166</v>
      </c>
      <c r="E10" s="12"/>
    </row>
    <row r="12" spans="1:18" ht="21.95" customHeight="1" x14ac:dyDescent="0.25">
      <c r="C12" s="11"/>
      <c r="E12" s="12"/>
    </row>
    <row r="13" spans="1:18" ht="21.95" customHeight="1" x14ac:dyDescent="0.25">
      <c r="A13" s="7" t="s">
        <v>24</v>
      </c>
      <c r="D13" s="35"/>
      <c r="E13" s="12"/>
      <c r="J13" s="2"/>
    </row>
    <row r="14" spans="1:18" ht="21.95" customHeight="1" thickBot="1" x14ac:dyDescent="0.3">
      <c r="C14" s="10" t="s">
        <v>25</v>
      </c>
      <c r="D14" s="10" t="s">
        <v>26</v>
      </c>
      <c r="E14" s="10" t="s">
        <v>27</v>
      </c>
    </row>
    <row r="15" spans="1:18" ht="21.95" customHeight="1" thickBot="1" x14ac:dyDescent="0.3">
      <c r="A15" s="3" t="s">
        <v>28</v>
      </c>
      <c r="B15" s="4" t="s">
        <v>29</v>
      </c>
      <c r="C15" s="36">
        <f>INDEX('Unweighted Need Shares'!$B$3:$I$351,MATCH(Calculator!$C$10,'Unweighted Need Shares'!$A$3:$A$351,0),1)</f>
        <v>0</v>
      </c>
      <c r="D15" s="23">
        <v>0.37542250393950599</v>
      </c>
      <c r="E15" s="22">
        <f t="shared" ref="E15:E22" si="0">C15*D15</f>
        <v>0</v>
      </c>
      <c r="F15" s="72"/>
      <c r="G15" s="83"/>
      <c r="H15" s="72"/>
      <c r="I15" s="84"/>
      <c r="J15"/>
      <c r="K15" s="20"/>
      <c r="L15" s="12"/>
      <c r="M15" s="12"/>
      <c r="N15" s="12"/>
      <c r="P15" s="12"/>
      <c r="Q15" s="12"/>
      <c r="R15" s="12"/>
    </row>
    <row r="16" spans="1:18" ht="21.95" customHeight="1" thickBot="1" x14ac:dyDescent="0.3">
      <c r="A16" s="3" t="s">
        <v>30</v>
      </c>
      <c r="B16" s="6" t="s">
        <v>31</v>
      </c>
      <c r="C16" s="36">
        <f>INDEX('Unweighted Need Shares'!$B$3:$I$351,MATCH(Calculator!$C$10,'Unweighted Need Shares'!$A$3:$A$351,0),2)</f>
        <v>0</v>
      </c>
      <c r="D16" s="23">
        <v>0.23176228668274501</v>
      </c>
      <c r="E16" s="22">
        <f t="shared" si="0"/>
        <v>0</v>
      </c>
      <c r="F16" s="72"/>
      <c r="G16" s="83"/>
      <c r="H16" s="72"/>
      <c r="I16" s="84"/>
      <c r="J16"/>
    </row>
    <row r="17" spans="1:21" ht="21.95" customHeight="1" thickBot="1" x14ac:dyDescent="0.3">
      <c r="A17" s="5" t="s">
        <v>32</v>
      </c>
      <c r="B17" s="6" t="s">
        <v>33</v>
      </c>
      <c r="C17" s="36">
        <f>INDEX('Unweighted Need Shares'!$B$3:$I$351,MATCH(Calculator!$C$10,'Unweighted Need Shares'!$A$3:$A$351,0),3)</f>
        <v>2.4053711839638801E-3</v>
      </c>
      <c r="D17" s="23">
        <v>0.123584883100836</v>
      </c>
      <c r="E17" s="22">
        <f t="shared" si="0"/>
        <v>2.9726751658429562E-4</v>
      </c>
      <c r="F17" s="72"/>
      <c r="G17" s="83"/>
      <c r="H17" s="72"/>
      <c r="I17" s="84"/>
      <c r="J17"/>
      <c r="P17" s="12"/>
      <c r="Q17" s="12"/>
      <c r="R17" s="12"/>
      <c r="S17" s="12"/>
      <c r="T17" s="12"/>
      <c r="U17" s="12"/>
    </row>
    <row r="18" spans="1:21" ht="21.95" customHeight="1" thickBot="1" x14ac:dyDescent="0.3">
      <c r="A18" s="3" t="s">
        <v>34</v>
      </c>
      <c r="B18" s="6" t="s">
        <v>35</v>
      </c>
      <c r="C18" s="36">
        <f>INDEX('Unweighted Need Shares'!$B$3:$I$351,MATCH(Calculator!$C$10,'Unweighted Need Shares'!$A$3:$A$351,0),4)</f>
        <v>0</v>
      </c>
      <c r="D18" s="23">
        <v>0.14764437412412099</v>
      </c>
      <c r="E18" s="22">
        <f t="shared" si="0"/>
        <v>0</v>
      </c>
      <c r="F18" s="72"/>
      <c r="G18" s="83"/>
      <c r="H18" s="72"/>
      <c r="I18" s="84"/>
      <c r="J18"/>
      <c r="P18" s="12"/>
      <c r="Q18" s="12"/>
      <c r="R18" s="12"/>
      <c r="S18" s="12"/>
      <c r="T18" s="12"/>
      <c r="U18" s="12"/>
    </row>
    <row r="19" spans="1:21" ht="21.95" customHeight="1" thickBot="1" x14ac:dyDescent="0.3">
      <c r="A19" s="5" t="s">
        <v>36</v>
      </c>
      <c r="B19" s="6" t="s">
        <v>37</v>
      </c>
      <c r="C19" s="36">
        <f>INDEX('Unweighted Need Shares'!$B$3:$I$351,MATCH(Calculator!$C$10,'Unweighted Need Shares'!$A$3:$A$351,0),5)</f>
        <v>0</v>
      </c>
      <c r="D19" s="23">
        <v>4.3014042467254203E-2</v>
      </c>
      <c r="E19" s="22">
        <f t="shared" si="0"/>
        <v>0</v>
      </c>
      <c r="F19" s="72"/>
      <c r="G19" s="83"/>
      <c r="H19" s="72"/>
      <c r="I19" s="84"/>
      <c r="J19"/>
      <c r="P19" s="12"/>
      <c r="Q19" s="12"/>
      <c r="R19" s="12"/>
      <c r="S19" s="12"/>
      <c r="T19" s="12"/>
      <c r="U19" s="12"/>
    </row>
    <row r="20" spans="1:21" ht="21.95" customHeight="1" thickBot="1" x14ac:dyDescent="0.3">
      <c r="A20" s="3" t="s">
        <v>38</v>
      </c>
      <c r="B20" s="6" t="s">
        <v>39</v>
      </c>
      <c r="C20" s="36">
        <f>INDEX('Unweighted Need Shares'!$B$3:$I$351,MATCH(Calculator!$C$10,'Unweighted Need Shares'!$A$3:$A$351,0),6)</f>
        <v>0</v>
      </c>
      <c r="D20" s="23">
        <v>3.2006383683825503E-2</v>
      </c>
      <c r="E20" s="22">
        <f t="shared" si="0"/>
        <v>0</v>
      </c>
      <c r="G20" s="83"/>
      <c r="H20" s="72"/>
      <c r="I20" s="84"/>
      <c r="J20"/>
      <c r="P20" s="12"/>
      <c r="Q20" s="12"/>
      <c r="R20" s="12"/>
      <c r="S20" s="12"/>
      <c r="T20" s="12"/>
      <c r="U20" s="12"/>
    </row>
    <row r="21" spans="1:21" ht="21.95" customHeight="1" thickBot="1" x14ac:dyDescent="0.3">
      <c r="A21" s="5" t="s">
        <v>40</v>
      </c>
      <c r="B21" s="6" t="s">
        <v>41</v>
      </c>
      <c r="C21" s="36">
        <f>INDEX('Unweighted Need Shares'!$B$3:$I$351,MATCH(Calculator!$C$10,'Unweighted Need Shares'!$A$3:$A$351,0),7)</f>
        <v>0</v>
      </c>
      <c r="D21" s="23">
        <v>3.2353039329249801E-2</v>
      </c>
      <c r="E21" s="22">
        <f t="shared" si="0"/>
        <v>0</v>
      </c>
      <c r="F21" s="72"/>
      <c r="G21" s="83"/>
      <c r="H21" s="72"/>
      <c r="I21" s="84"/>
      <c r="J21"/>
      <c r="P21" s="12"/>
      <c r="Q21" s="12"/>
      <c r="R21" s="12"/>
      <c r="S21" s="12"/>
      <c r="T21" s="12"/>
      <c r="U21" s="12"/>
    </row>
    <row r="22" spans="1:21" ht="21.95" customHeight="1" thickBot="1" x14ac:dyDescent="0.3">
      <c r="A22" s="3" t="s">
        <v>42</v>
      </c>
      <c r="B22" s="6" t="s">
        <v>43</v>
      </c>
      <c r="C22" s="36">
        <f>INDEX('Unweighted Need Shares'!$B$3:$I$351,MATCH(Calculator!$C$10,'Unweighted Need Shares'!$A$3:$A$351,0),8)</f>
        <v>8.8211993976773E-4</v>
      </c>
      <c r="D22" s="23">
        <v>1.42124866724633E-2</v>
      </c>
      <c r="E22" s="22">
        <f t="shared" si="0"/>
        <v>1.2537117887462992E-5</v>
      </c>
      <c r="F22" s="72"/>
      <c r="G22" s="83"/>
      <c r="H22" s="72"/>
      <c r="I22" s="84"/>
      <c r="J22"/>
      <c r="P22" s="12"/>
      <c r="Q22" s="12"/>
      <c r="R22" s="12"/>
      <c r="S22" s="12"/>
      <c r="T22" s="12"/>
      <c r="U22" s="12"/>
    </row>
    <row r="23" spans="1:21" s="11" customFormat="1" ht="21.95" customHeight="1" x14ac:dyDescent="0.25">
      <c r="A23" s="63" t="s">
        <v>44</v>
      </c>
      <c r="B23" s="64" t="s">
        <v>45</v>
      </c>
      <c r="C23" s="65"/>
      <c r="D23" s="66"/>
      <c r="E23" s="92">
        <f>SUM(E15:E22)</f>
        <v>3.0980463447175861E-4</v>
      </c>
      <c r="F23" s="68"/>
      <c r="G23" s="83"/>
      <c r="I23" s="13"/>
      <c r="J23" s="13"/>
      <c r="O23" s="67"/>
      <c r="P23" s="67"/>
      <c r="Q23" s="67"/>
      <c r="R23" s="67"/>
      <c r="S23" s="67"/>
      <c r="T23" s="67"/>
      <c r="U23" s="67"/>
    </row>
    <row r="24" spans="1:21" ht="21.95" customHeight="1" x14ac:dyDescent="0.25">
      <c r="E24" s="75"/>
      <c r="F24" s="71"/>
      <c r="O24" s="12"/>
      <c r="P24" s="12"/>
      <c r="Q24" s="12"/>
      <c r="R24" s="12"/>
      <c r="S24" s="12"/>
      <c r="T24" s="12"/>
      <c r="U24" s="12"/>
    </row>
    <row r="25" spans="1:21" ht="21.95" customHeight="1" x14ac:dyDescent="0.25">
      <c r="E25" s="19"/>
      <c r="O25" s="12"/>
      <c r="P25" s="12"/>
      <c r="Q25" s="12"/>
      <c r="R25" s="12"/>
      <c r="S25" s="12"/>
      <c r="T25" s="12"/>
      <c r="U25" s="12"/>
    </row>
    <row r="26" spans="1:21" ht="21.95" customHeight="1" x14ac:dyDescent="0.25">
      <c r="C26"/>
      <c r="O26" s="12"/>
      <c r="P26" s="12"/>
      <c r="Q26" s="12"/>
      <c r="R26" s="12"/>
      <c r="S26" s="12"/>
      <c r="T26" s="12"/>
      <c r="U26" s="12"/>
    </row>
    <row r="27" spans="1:21" ht="21.95" customHeight="1" x14ac:dyDescent="0.25">
      <c r="A27" s="7"/>
      <c r="B27" s="12"/>
      <c r="C27" s="12"/>
      <c r="D27" s="12"/>
      <c r="E27" s="12"/>
      <c r="F27" s="12"/>
      <c r="G27" s="12"/>
      <c r="H27" s="12"/>
    </row>
    <row r="28" spans="1:21" ht="21.95" customHeight="1" x14ac:dyDescent="0.25">
      <c r="B28" s="12"/>
      <c r="C28" s="12"/>
      <c r="D28" s="86"/>
      <c r="E28" s="12"/>
      <c r="F28" s="12"/>
      <c r="G28" s="12"/>
      <c r="H28" s="12"/>
    </row>
    <row r="29" spans="1:21" ht="21.95" customHeight="1" x14ac:dyDescent="0.25">
      <c r="B29" s="12"/>
      <c r="C29" s="12"/>
      <c r="D29" s="86"/>
      <c r="E29" s="12"/>
      <c r="F29" s="12"/>
      <c r="G29" s="12"/>
      <c r="H29" s="12"/>
    </row>
    <row r="30" spans="1:21" ht="21.95" customHeight="1" x14ac:dyDescent="0.25">
      <c r="B30" s="12"/>
      <c r="C30" s="12"/>
      <c r="D30" s="86"/>
      <c r="E30" s="12"/>
      <c r="F30" s="12"/>
      <c r="G30" s="12"/>
      <c r="H30" s="12"/>
    </row>
    <row r="31" spans="1:21" ht="21.95" customHeight="1" x14ac:dyDescent="0.25">
      <c r="B31" s="12"/>
      <c r="C31" s="12"/>
      <c r="D31" s="86"/>
      <c r="E31" s="12"/>
      <c r="F31" s="12"/>
      <c r="G31" s="12"/>
      <c r="H31" s="12"/>
    </row>
    <row r="32" spans="1:21" ht="21.95" customHeight="1" x14ac:dyDescent="0.25">
      <c r="B32" s="12"/>
      <c r="C32" s="12"/>
      <c r="D32" s="86"/>
      <c r="E32" s="12"/>
      <c r="F32" s="12"/>
      <c r="G32" s="12"/>
      <c r="H32" s="12"/>
    </row>
    <row r="33" spans="1:18" ht="23.25" customHeight="1" x14ac:dyDescent="0.25">
      <c r="B33" s="12"/>
      <c r="C33" s="12"/>
      <c r="D33" s="86"/>
      <c r="E33" s="12"/>
      <c r="F33" s="12"/>
      <c r="G33" s="12"/>
      <c r="H33" s="12"/>
    </row>
    <row r="34" spans="1:18" ht="21" customHeight="1" x14ac:dyDescent="0.25">
      <c r="B34" s="12"/>
      <c r="C34" s="12"/>
      <c r="D34" s="86"/>
      <c r="E34" s="12"/>
      <c r="F34" s="12"/>
      <c r="G34" s="12"/>
      <c r="H34" s="12"/>
    </row>
    <row r="35" spans="1:18" ht="34.5" customHeight="1" x14ac:dyDescent="0.25">
      <c r="B35" s="12"/>
      <c r="C35" s="12"/>
      <c r="D35" s="86"/>
      <c r="E35" s="12"/>
      <c r="F35" s="12"/>
      <c r="G35" s="12"/>
      <c r="H35" s="12"/>
    </row>
    <row r="36" spans="1:18" ht="34.5" customHeight="1" x14ac:dyDescent="0.2"/>
    <row r="38" spans="1:18" ht="21.95" customHeight="1" x14ac:dyDescent="0.25">
      <c r="R38"/>
    </row>
    <row r="41" spans="1:18" ht="21.95" customHeight="1" x14ac:dyDescent="0.25">
      <c r="A41" s="10"/>
    </row>
  </sheetData>
  <dataValidations count="1">
    <dataValidation type="list" allowBlank="1" showInputMessage="1" showErrorMessage="1" sqref="C11" xr:uid="{9D050C5E-B4B8-482C-BD5B-7DD890A2CEBF}">
      <formula1>Year</formula1>
    </dataValidation>
  </dataValidations>
  <pageMargins left="0.70866141732283472" right="0.70866141732283472" top="0.74803149606299213" bottom="0.74803149606299213" header="0.31496062992125984" footer="0.31496062992125984"/>
  <pageSetup paperSize="9" scale="32" orientation="landscape" r:id="rId1"/>
  <headerFooter>
    <oddHeader>&amp;C&amp;"Calibri"&amp;10&amp;K000000 OFFICIAL-SENSITIVE&amp;1#_x000D_</oddHeader>
    <oddFooter>&amp;L&amp;"-,Bold"Version 1:  October 2023&amp;C_x000D_&amp;1#&amp;"Calibri"&amp;10&amp;K000000 OFFICIAL-SENSITIVE</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Authority not selected_x000a_" prompt="Input local authority name" xr:uid="{2B5AC0A8-CBBA-4BFE-A5E2-178E90304311}">
          <x14:formula1>
            <xm:f>'Unweighted Need Shares'!$A$3:$A$351</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976B-77D1-4AA4-9C72-9A1568A21595}">
  <sheetPr>
    <tabColor rgb="FFFF0000"/>
  </sheetPr>
  <dimension ref="A1:OV351"/>
  <sheetViews>
    <sheetView zoomScale="55" zoomScaleNormal="55" workbookViewId="0"/>
  </sheetViews>
  <sheetFormatPr defaultRowHeight="15" customHeight="1" x14ac:dyDescent="0.25"/>
  <cols>
    <col min="1" max="1" width="31.7109375" style="18" customWidth="1"/>
    <col min="2" max="2" width="15.5703125" style="18" customWidth="1"/>
    <col min="3" max="3" width="14.140625" style="18" customWidth="1"/>
    <col min="4" max="4" width="17.140625" style="18" customWidth="1"/>
    <col min="5" max="5" width="16.140625" style="18" customWidth="1"/>
    <col min="6" max="6" width="15.85546875" style="18" customWidth="1"/>
    <col min="7" max="7" width="13" style="73" customWidth="1"/>
    <col min="8" max="8" width="23" style="73" customWidth="1"/>
    <col min="9" max="9" width="16.140625" style="12" customWidth="1"/>
    <col min="10" max="10" width="72.85546875" customWidth="1"/>
    <col min="11" max="11" width="12.5703125" bestFit="1" customWidth="1"/>
    <col min="12" max="17" width="11.5703125" bestFit="1" customWidth="1"/>
    <col min="18" max="18" width="13.140625" bestFit="1" customWidth="1"/>
    <col min="19" max="19" width="29.85546875" customWidth="1"/>
    <col min="48" max="48" width="40.28515625" customWidth="1"/>
  </cols>
  <sheetData>
    <row r="1" spans="1:412" s="17" customFormat="1" ht="136.5" customHeight="1" x14ac:dyDescent="0.25">
      <c r="A1" s="16" t="s">
        <v>46</v>
      </c>
      <c r="B1" s="16"/>
      <c r="C1" s="16"/>
      <c r="D1" s="16"/>
      <c r="E1" s="16"/>
      <c r="F1" s="16"/>
      <c r="G1" s="15"/>
      <c r="H1" s="91"/>
      <c r="I1" s="16"/>
      <c r="J1" s="16"/>
      <c r="K1"/>
      <c r="L1"/>
      <c r="M1"/>
      <c r="N1"/>
      <c r="O1"/>
      <c r="P1"/>
      <c r="Q1"/>
      <c r="R1"/>
      <c r="S1"/>
      <c r="T1"/>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row>
    <row r="2" spans="1:412" ht="90" x14ac:dyDescent="0.25">
      <c r="A2" s="15" t="s">
        <v>47</v>
      </c>
      <c r="B2" s="15" t="s">
        <v>48</v>
      </c>
      <c r="C2" s="15" t="s">
        <v>31</v>
      </c>
      <c r="D2" s="15" t="s">
        <v>33</v>
      </c>
      <c r="E2" s="15" t="s">
        <v>35</v>
      </c>
      <c r="F2" s="15" t="s">
        <v>37</v>
      </c>
      <c r="G2" s="15" t="s">
        <v>39</v>
      </c>
      <c r="H2" s="91" t="s">
        <v>41</v>
      </c>
      <c r="I2" s="15" t="s">
        <v>49</v>
      </c>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row>
    <row r="3" spans="1:412" x14ac:dyDescent="0.25">
      <c r="A3" s="74" t="s">
        <v>50</v>
      </c>
      <c r="B3" s="73">
        <v>0</v>
      </c>
      <c r="C3" s="73">
        <v>0</v>
      </c>
      <c r="D3" s="73">
        <v>9.902348868761309E-4</v>
      </c>
      <c r="E3" s="73">
        <v>0</v>
      </c>
      <c r="F3" s="73">
        <v>0</v>
      </c>
      <c r="G3" s="73">
        <v>0</v>
      </c>
      <c r="H3" s="73">
        <v>0</v>
      </c>
      <c r="I3" s="73">
        <v>9.37867398481776E-4</v>
      </c>
      <c r="J3" s="85"/>
      <c r="K3" s="85"/>
      <c r="L3" s="85"/>
      <c r="M3" s="85"/>
      <c r="N3" s="85"/>
      <c r="O3" s="85"/>
      <c r="P3" s="85"/>
      <c r="Q3" s="85"/>
      <c r="R3" s="85"/>
      <c r="S3" s="89"/>
      <c r="T3" s="2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4"/>
      <c r="LS3" s="14"/>
      <c r="LT3" s="14"/>
      <c r="LU3" s="14"/>
      <c r="LV3" s="14"/>
      <c r="LW3" s="14"/>
      <c r="LX3" s="14"/>
      <c r="LY3" s="14"/>
      <c r="LZ3" s="14"/>
      <c r="MA3" s="14"/>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row>
    <row r="4" spans="1:412" x14ac:dyDescent="0.25">
      <c r="A4" s="74" t="s">
        <v>51</v>
      </c>
      <c r="B4" s="73">
        <v>0</v>
      </c>
      <c r="C4" s="73">
        <v>0</v>
      </c>
      <c r="D4" s="73">
        <v>2.07202326818909E-3</v>
      </c>
      <c r="E4" s="73">
        <v>0</v>
      </c>
      <c r="F4" s="73">
        <v>0</v>
      </c>
      <c r="G4" s="73">
        <v>0</v>
      </c>
      <c r="H4" s="73">
        <v>0</v>
      </c>
      <c r="I4" s="73">
        <v>4.6864752358345902E-5</v>
      </c>
      <c r="J4" s="85"/>
      <c r="K4" s="85"/>
      <c r="L4" s="85"/>
      <c r="M4" s="85"/>
      <c r="N4" s="85"/>
      <c r="O4" s="85"/>
      <c r="P4" s="85"/>
      <c r="Q4" s="85"/>
      <c r="R4" s="85"/>
      <c r="S4" s="8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row>
    <row r="5" spans="1:412" x14ac:dyDescent="0.25">
      <c r="A5" s="74" t="s">
        <v>52</v>
      </c>
      <c r="B5" s="73">
        <v>0</v>
      </c>
      <c r="C5" s="73">
        <v>0</v>
      </c>
      <c r="D5" s="73">
        <v>2.6682963388779098E-3</v>
      </c>
      <c r="E5" s="73">
        <v>0</v>
      </c>
      <c r="F5" s="73">
        <v>0</v>
      </c>
      <c r="G5" s="73">
        <v>0</v>
      </c>
      <c r="H5" s="73">
        <v>0</v>
      </c>
      <c r="I5" s="73">
        <v>1.13746414817078E-3</v>
      </c>
      <c r="J5" s="85"/>
      <c r="K5" s="85"/>
      <c r="L5" s="85"/>
      <c r="M5" s="85"/>
      <c r="N5" s="85"/>
      <c r="O5" s="85"/>
      <c r="P5" s="85"/>
      <c r="Q5" s="85"/>
      <c r="R5" s="85"/>
      <c r="S5" s="89"/>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row>
    <row r="6" spans="1:412" x14ac:dyDescent="0.25">
      <c r="A6" s="74" t="s">
        <v>53</v>
      </c>
      <c r="B6" s="73">
        <v>0</v>
      </c>
      <c r="C6" s="73">
        <v>0</v>
      </c>
      <c r="D6" s="73">
        <v>2.25182295807212E-3</v>
      </c>
      <c r="E6" s="73">
        <v>0</v>
      </c>
      <c r="F6" s="73">
        <v>0</v>
      </c>
      <c r="G6" s="73">
        <v>0</v>
      </c>
      <c r="H6" s="73">
        <v>0</v>
      </c>
      <c r="I6" s="73">
        <v>1.7274128179226801E-4</v>
      </c>
      <c r="J6" s="85"/>
      <c r="K6" s="85"/>
      <c r="L6" s="85"/>
      <c r="M6" s="85"/>
      <c r="N6" s="85"/>
      <c r="O6" s="85"/>
      <c r="P6" s="85"/>
      <c r="Q6" s="85"/>
      <c r="R6" s="85"/>
      <c r="S6" s="89"/>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row>
    <row r="7" spans="1:412" x14ac:dyDescent="0.25">
      <c r="A7" s="74" t="s">
        <v>54</v>
      </c>
      <c r="B7" s="73">
        <v>0</v>
      </c>
      <c r="C7" s="73">
        <v>0</v>
      </c>
      <c r="D7" s="73">
        <v>2.3542921074575702E-3</v>
      </c>
      <c r="E7" s="73">
        <v>0</v>
      </c>
      <c r="F7" s="73">
        <v>0</v>
      </c>
      <c r="G7" s="73">
        <v>0</v>
      </c>
      <c r="H7" s="73">
        <v>0</v>
      </c>
      <c r="I7" s="73">
        <v>1.0344527844812501E-3</v>
      </c>
      <c r="J7" s="85"/>
      <c r="K7" s="85"/>
      <c r="L7" s="85"/>
      <c r="M7" s="85"/>
      <c r="N7" s="85"/>
      <c r="O7" s="85"/>
      <c r="P7" s="85"/>
      <c r="Q7" s="85"/>
      <c r="R7" s="85"/>
      <c r="S7" s="89"/>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row>
    <row r="8" spans="1:412" x14ac:dyDescent="0.25">
      <c r="A8" s="74" t="s">
        <v>55</v>
      </c>
      <c r="B8" s="73">
        <v>0</v>
      </c>
      <c r="C8" s="73">
        <v>0</v>
      </c>
      <c r="D8" s="73">
        <v>0</v>
      </c>
      <c r="E8" s="73">
        <v>0</v>
      </c>
      <c r="F8" s="73">
        <v>2.0377578464756199E-2</v>
      </c>
      <c r="G8" s="73">
        <v>0</v>
      </c>
      <c r="H8" s="73">
        <v>0</v>
      </c>
      <c r="I8" s="73">
        <v>0</v>
      </c>
      <c r="J8" s="85"/>
      <c r="K8" s="85"/>
      <c r="L8" s="85"/>
      <c r="M8" s="85"/>
      <c r="N8" s="85"/>
      <c r="O8" s="85"/>
      <c r="P8" s="85"/>
      <c r="Q8" s="85"/>
      <c r="R8" s="85"/>
      <c r="S8" s="89"/>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row>
    <row r="9" spans="1:412" x14ac:dyDescent="0.25">
      <c r="A9" s="74" t="s">
        <v>56</v>
      </c>
      <c r="B9" s="73">
        <v>0</v>
      </c>
      <c r="C9" s="73">
        <v>0</v>
      </c>
      <c r="D9" s="73">
        <v>1.51572351188069E-3</v>
      </c>
      <c r="E9" s="73">
        <v>0</v>
      </c>
      <c r="F9" s="73">
        <v>0</v>
      </c>
      <c r="G9" s="73">
        <v>0</v>
      </c>
      <c r="H9" s="73">
        <v>0</v>
      </c>
      <c r="I9" s="73">
        <v>3.2256109296315097E-4</v>
      </c>
      <c r="J9" s="85"/>
      <c r="K9" s="85"/>
      <c r="L9" s="85"/>
      <c r="M9" s="85"/>
      <c r="N9" s="85"/>
      <c r="O9" s="85"/>
      <c r="P9" s="85"/>
      <c r="Q9" s="85"/>
      <c r="R9" s="85"/>
      <c r="S9" s="89"/>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row>
    <row r="10" spans="1:412" x14ac:dyDescent="0.25">
      <c r="A10" s="74" t="s">
        <v>57</v>
      </c>
      <c r="B10" s="73">
        <v>3.42346246386371E-3</v>
      </c>
      <c r="C10" s="73">
        <v>5.3623811241603498E-3</v>
      </c>
      <c r="D10" s="73">
        <v>4.3055665333230899E-3</v>
      </c>
      <c r="E10" s="73">
        <v>4.3162628251551902E-3</v>
      </c>
      <c r="F10" s="73">
        <v>0</v>
      </c>
      <c r="G10" s="73">
        <v>2.5057614359100702E-3</v>
      </c>
      <c r="H10" s="73">
        <v>2.1861822835987799E-3</v>
      </c>
      <c r="I10" s="73">
        <v>1.4244318846571499E-2</v>
      </c>
      <c r="J10" s="85"/>
      <c r="K10" s="85"/>
      <c r="L10" s="85"/>
      <c r="M10" s="85"/>
      <c r="N10" s="85"/>
      <c r="O10" s="85"/>
      <c r="P10" s="85"/>
      <c r="Q10" s="85"/>
      <c r="R10" s="85"/>
      <c r="S10" s="89"/>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row>
    <row r="11" spans="1:412" x14ac:dyDescent="0.25">
      <c r="A11" s="74" t="s">
        <v>58</v>
      </c>
      <c r="B11" s="73">
        <v>6.1463328489704504E-3</v>
      </c>
      <c r="C11" s="73">
        <v>5.2468226556756396E-3</v>
      </c>
      <c r="D11" s="73">
        <v>6.3056158447648896E-3</v>
      </c>
      <c r="E11" s="73">
        <v>6.3531281329598198E-3</v>
      </c>
      <c r="F11" s="73">
        <v>0</v>
      </c>
      <c r="G11" s="73">
        <v>5.7149011070521099E-3</v>
      </c>
      <c r="H11" s="73">
        <v>4.9218598182808699E-3</v>
      </c>
      <c r="I11" s="73">
        <v>2.5353234806178501E-2</v>
      </c>
      <c r="J11" s="85"/>
      <c r="K11" s="85"/>
      <c r="L11" s="85"/>
      <c r="M11" s="85"/>
      <c r="N11" s="85"/>
      <c r="O11" s="85"/>
      <c r="P11" s="85"/>
      <c r="Q11" s="85"/>
      <c r="R11" s="85"/>
      <c r="S11" s="89"/>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row>
    <row r="12" spans="1:412" x14ac:dyDescent="0.25">
      <c r="A12" s="74" t="s">
        <v>59</v>
      </c>
      <c r="B12" s="73">
        <v>4.9331413120245202E-3</v>
      </c>
      <c r="C12" s="73">
        <v>5.4899231477000404E-3</v>
      </c>
      <c r="D12" s="73">
        <v>4.1134420321987403E-3</v>
      </c>
      <c r="E12" s="73">
        <v>4.1440553638907003E-3</v>
      </c>
      <c r="F12" s="73">
        <v>0</v>
      </c>
      <c r="G12" s="73">
        <v>3.9762916654966403E-3</v>
      </c>
      <c r="H12" s="73">
        <v>3.9861080484533797E-3</v>
      </c>
      <c r="I12" s="73">
        <v>1.3099476515479299E-4</v>
      </c>
      <c r="J12" s="85"/>
      <c r="K12" s="85"/>
      <c r="L12" s="85"/>
      <c r="M12" s="85"/>
      <c r="N12" s="85"/>
      <c r="O12" s="85"/>
      <c r="P12" s="85"/>
      <c r="Q12" s="85"/>
      <c r="R12" s="85"/>
      <c r="S12" s="89"/>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row>
    <row r="13" spans="1:412" x14ac:dyDescent="0.25">
      <c r="A13" s="74" t="s">
        <v>60</v>
      </c>
      <c r="B13" s="73">
        <v>0</v>
      </c>
      <c r="C13" s="73">
        <v>0</v>
      </c>
      <c r="D13" s="73">
        <v>3.2935533366645901E-3</v>
      </c>
      <c r="E13" s="73">
        <v>0</v>
      </c>
      <c r="F13" s="73">
        <v>0</v>
      </c>
      <c r="G13" s="73">
        <v>0</v>
      </c>
      <c r="H13" s="73">
        <v>0</v>
      </c>
      <c r="I13" s="73">
        <v>4.26060350652048E-3</v>
      </c>
      <c r="J13" s="85"/>
      <c r="K13" s="85"/>
      <c r="L13" s="85"/>
      <c r="M13" s="85"/>
      <c r="N13" s="85"/>
      <c r="O13" s="85"/>
      <c r="P13" s="85"/>
      <c r="Q13" s="85"/>
      <c r="R13" s="85"/>
      <c r="S13" s="89"/>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row>
    <row r="14" spans="1:412" x14ac:dyDescent="0.25">
      <c r="A14" s="74" t="s">
        <v>61</v>
      </c>
      <c r="B14" s="73">
        <v>0</v>
      </c>
      <c r="C14" s="73">
        <v>0</v>
      </c>
      <c r="D14" s="73">
        <v>2.8770797254409602E-3</v>
      </c>
      <c r="E14" s="73">
        <v>0</v>
      </c>
      <c r="F14" s="73">
        <v>0</v>
      </c>
      <c r="G14" s="73">
        <v>0</v>
      </c>
      <c r="H14" s="73">
        <v>0</v>
      </c>
      <c r="I14" s="73">
        <v>1.90530562875439E-4</v>
      </c>
      <c r="J14" s="85"/>
      <c r="K14" s="85"/>
      <c r="L14" s="85"/>
      <c r="M14" s="85"/>
      <c r="N14" s="85"/>
      <c r="O14" s="85"/>
      <c r="P14" s="85"/>
      <c r="Q14" s="85"/>
      <c r="R14" s="85"/>
      <c r="S14" s="89"/>
      <c r="U14" s="12"/>
      <c r="V14" s="18"/>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row>
    <row r="15" spans="1:412" x14ac:dyDescent="0.25">
      <c r="A15" s="74" t="s">
        <v>62</v>
      </c>
      <c r="B15" s="73">
        <v>0</v>
      </c>
      <c r="C15" s="73">
        <v>0</v>
      </c>
      <c r="D15" s="73">
        <v>2.0825254381119998E-3</v>
      </c>
      <c r="E15" s="73">
        <v>0</v>
      </c>
      <c r="F15" s="73">
        <v>0</v>
      </c>
      <c r="G15" s="73">
        <v>0</v>
      </c>
      <c r="H15" s="73">
        <v>0</v>
      </c>
      <c r="I15" s="73">
        <v>1.9065223037051301E-4</v>
      </c>
      <c r="J15" s="85"/>
      <c r="K15" s="85"/>
      <c r="L15" s="85"/>
      <c r="M15" s="85"/>
      <c r="N15" s="85"/>
      <c r="O15" s="85"/>
      <c r="P15" s="85"/>
      <c r="Q15" s="85"/>
      <c r="R15" s="85"/>
      <c r="S15" s="89"/>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row>
    <row r="16" spans="1:412" x14ac:dyDescent="0.25">
      <c r="A16" s="74" t="s">
        <v>63</v>
      </c>
      <c r="B16" s="73">
        <v>2.9141621928969199E-3</v>
      </c>
      <c r="C16" s="73">
        <v>2.0665419826771001E-3</v>
      </c>
      <c r="D16" s="73">
        <v>3.1658614951576799E-3</v>
      </c>
      <c r="E16" s="73">
        <v>3.2018704505891501E-3</v>
      </c>
      <c r="F16" s="73">
        <v>0</v>
      </c>
      <c r="G16" s="73">
        <v>3.60985085660688E-3</v>
      </c>
      <c r="H16" s="73">
        <v>3.9283379973524997E-3</v>
      </c>
      <c r="I16" s="73">
        <v>5.0476734698040495E-4</v>
      </c>
      <c r="J16" s="85"/>
      <c r="K16" s="85"/>
      <c r="L16" s="85"/>
      <c r="M16" s="85"/>
      <c r="N16" s="85"/>
      <c r="O16" s="85"/>
      <c r="P16" s="85"/>
      <c r="Q16" s="85"/>
      <c r="R16" s="85"/>
      <c r="S16" s="89"/>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row>
    <row r="17" spans="1:412" x14ac:dyDescent="0.25">
      <c r="A17" s="74" t="s">
        <v>64</v>
      </c>
      <c r="B17" s="73">
        <v>3.08965298398067E-3</v>
      </c>
      <c r="C17" s="73">
        <v>2.7475407878418201E-3</v>
      </c>
      <c r="D17" s="73">
        <v>3.23116472835993E-3</v>
      </c>
      <c r="E17" s="73">
        <v>3.2804393090151902E-3</v>
      </c>
      <c r="F17" s="73">
        <v>0</v>
      </c>
      <c r="G17" s="73">
        <v>2.89640457780177E-3</v>
      </c>
      <c r="H17" s="73">
        <v>2.8072593987398201E-3</v>
      </c>
      <c r="I17" s="73">
        <v>4.1696684373295004E-3</v>
      </c>
      <c r="J17" s="85"/>
      <c r="K17" s="85"/>
      <c r="L17" s="85"/>
      <c r="M17" s="85"/>
      <c r="N17" s="85"/>
      <c r="O17" s="85"/>
      <c r="P17" s="85"/>
      <c r="Q17" s="85"/>
      <c r="R17" s="85"/>
      <c r="S17" s="89"/>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row>
    <row r="18" spans="1:412" x14ac:dyDescent="0.25">
      <c r="A18" s="74" t="s">
        <v>65</v>
      </c>
      <c r="B18" s="73">
        <v>0</v>
      </c>
      <c r="C18" s="73">
        <v>0</v>
      </c>
      <c r="D18" s="73">
        <v>0</v>
      </c>
      <c r="E18" s="73">
        <v>0</v>
      </c>
      <c r="F18" s="73">
        <v>1.15526098533856E-2</v>
      </c>
      <c r="G18" s="73">
        <v>0</v>
      </c>
      <c r="H18" s="73">
        <v>0</v>
      </c>
      <c r="I18" s="73">
        <v>0</v>
      </c>
      <c r="J18" s="85"/>
      <c r="K18" s="85"/>
      <c r="L18" s="85"/>
      <c r="M18" s="85"/>
      <c r="N18" s="85"/>
      <c r="O18" s="85"/>
      <c r="P18" s="85"/>
      <c r="Q18" s="85"/>
      <c r="R18" s="85"/>
      <c r="S18" s="89"/>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row>
    <row r="19" spans="1:412" x14ac:dyDescent="0.25">
      <c r="A19" s="74" t="s">
        <v>66</v>
      </c>
      <c r="B19" s="73">
        <v>0</v>
      </c>
      <c r="C19" s="73">
        <v>0</v>
      </c>
      <c r="D19" s="73">
        <v>0</v>
      </c>
      <c r="E19" s="73">
        <v>0</v>
      </c>
      <c r="F19" s="73">
        <v>1.6065861708727099E-2</v>
      </c>
      <c r="G19" s="73">
        <v>0</v>
      </c>
      <c r="H19" s="73">
        <v>0</v>
      </c>
      <c r="I19" s="73">
        <v>0</v>
      </c>
      <c r="J19" s="85"/>
      <c r="K19" s="85"/>
      <c r="L19" s="85"/>
      <c r="M19" s="85"/>
      <c r="N19" s="85"/>
      <c r="O19" s="85"/>
      <c r="P19" s="85"/>
      <c r="Q19" s="85"/>
      <c r="R19" s="85"/>
      <c r="S19" s="89"/>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row>
    <row r="20" spans="1:412" x14ac:dyDescent="0.25">
      <c r="A20" s="74" t="s">
        <v>67</v>
      </c>
      <c r="B20" s="73">
        <v>3.8555976572351102E-3</v>
      </c>
      <c r="C20" s="73">
        <v>3.9916315564574398E-3</v>
      </c>
      <c r="D20" s="73">
        <v>3.8788147609935398E-3</v>
      </c>
      <c r="E20" s="73">
        <v>3.90317268575706E-3</v>
      </c>
      <c r="F20" s="73">
        <v>0</v>
      </c>
      <c r="G20" s="73">
        <v>3.7820265502509602E-3</v>
      </c>
      <c r="H20" s="73">
        <v>2.8850909950364901E-3</v>
      </c>
      <c r="I20" s="73">
        <v>6.6935999113071597E-3</v>
      </c>
      <c r="J20" s="85"/>
      <c r="K20" s="85"/>
      <c r="L20" s="85"/>
      <c r="M20" s="85"/>
      <c r="N20" s="85"/>
      <c r="O20" s="85"/>
      <c r="P20" s="85"/>
      <c r="Q20" s="85"/>
      <c r="R20" s="85"/>
      <c r="S20" s="89"/>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row>
    <row r="21" spans="1:412" s="70" customFormat="1" x14ac:dyDescent="0.25">
      <c r="A21" s="74" t="s">
        <v>68</v>
      </c>
      <c r="B21" s="73">
        <v>1.9906346085416401E-2</v>
      </c>
      <c r="C21" s="73">
        <v>3.5380434465175803E-2</v>
      </c>
      <c r="D21" s="73">
        <v>2.2391813073933599E-2</v>
      </c>
      <c r="E21" s="73">
        <v>2.24625983559496E-2</v>
      </c>
      <c r="F21" s="73">
        <v>0</v>
      </c>
      <c r="G21" s="73">
        <v>1.8163074705497499E-2</v>
      </c>
      <c r="H21" s="73">
        <v>1.8551271047077399E-2</v>
      </c>
      <c r="I21" s="73">
        <v>2.4219219821331399E-2</v>
      </c>
      <c r="J21" s="85"/>
      <c r="K21" s="85"/>
      <c r="L21" s="85"/>
      <c r="M21" s="85"/>
      <c r="N21" s="85"/>
      <c r="O21" s="85"/>
      <c r="P21" s="85"/>
      <c r="Q21" s="85"/>
      <c r="R21" s="85"/>
      <c r="S21" s="8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69"/>
      <c r="JE21" s="69"/>
      <c r="JF21" s="69"/>
      <c r="JG21" s="69"/>
      <c r="JH21" s="69"/>
      <c r="JI21" s="69"/>
      <c r="JJ21" s="69"/>
      <c r="JK21" s="69"/>
      <c r="JL21" s="69"/>
      <c r="JM21" s="69"/>
      <c r="JN21" s="69"/>
      <c r="JO21" s="69"/>
      <c r="JP21" s="69"/>
      <c r="JQ21" s="69"/>
      <c r="JR21" s="69"/>
      <c r="JS21" s="69"/>
      <c r="JT21" s="69"/>
      <c r="JU21" s="69"/>
      <c r="JV21" s="69"/>
      <c r="JW21" s="69"/>
      <c r="JX21" s="69"/>
      <c r="JY21" s="69"/>
      <c r="JZ21" s="69"/>
      <c r="KA21" s="69"/>
      <c r="KB21" s="69"/>
      <c r="KC21" s="69"/>
      <c r="KD21" s="69"/>
      <c r="KE21" s="69"/>
      <c r="KF21" s="69"/>
      <c r="KG21" s="69"/>
      <c r="KH21" s="69"/>
      <c r="KI21" s="69"/>
      <c r="KJ21" s="69"/>
      <c r="KK21" s="69"/>
      <c r="KL21" s="69"/>
      <c r="KM21" s="69"/>
      <c r="KN21" s="69"/>
      <c r="KO21" s="69"/>
      <c r="KP21" s="69"/>
      <c r="KQ21" s="69"/>
      <c r="KR21" s="69"/>
      <c r="KS21" s="69"/>
      <c r="KT21" s="69"/>
      <c r="KU21" s="69"/>
      <c r="KV21" s="69"/>
      <c r="KW21" s="69"/>
      <c r="KX21" s="69"/>
      <c r="KY21" s="69"/>
      <c r="KZ21" s="69"/>
      <c r="LA21" s="69"/>
      <c r="LB21" s="69"/>
      <c r="LC21" s="69"/>
      <c r="LD21" s="69"/>
      <c r="LE21" s="69"/>
      <c r="LF21" s="69"/>
      <c r="LG21" s="69"/>
      <c r="LH21" s="69"/>
      <c r="LI21" s="69"/>
      <c r="LJ21" s="69"/>
      <c r="LK21" s="69"/>
      <c r="LL21" s="69"/>
      <c r="LM21" s="69"/>
      <c r="LN21" s="69"/>
      <c r="LO21" s="69"/>
      <c r="LP21" s="69"/>
      <c r="LQ21" s="69"/>
      <c r="LR21" s="69"/>
      <c r="LS21" s="69"/>
      <c r="LT21" s="69"/>
      <c r="LU21" s="69"/>
      <c r="LV21" s="69"/>
      <c r="LW21" s="69"/>
      <c r="LX21" s="69"/>
      <c r="LY21" s="69"/>
      <c r="LZ21" s="69"/>
      <c r="MA21" s="69"/>
      <c r="MB21" s="69"/>
      <c r="MC21" s="69"/>
      <c r="MD21" s="69"/>
      <c r="ME21" s="69"/>
      <c r="MF21" s="69"/>
      <c r="MG21" s="69"/>
      <c r="MH21" s="69"/>
      <c r="MI21" s="69"/>
      <c r="MJ21" s="69"/>
      <c r="MK21" s="69"/>
      <c r="ML21" s="69"/>
      <c r="MM21" s="69"/>
      <c r="MN21" s="69"/>
      <c r="MO21" s="69"/>
      <c r="MP21" s="69"/>
      <c r="MQ21" s="69"/>
      <c r="MR21" s="69"/>
      <c r="MS21" s="69"/>
      <c r="MT21" s="69"/>
      <c r="MU21" s="69"/>
      <c r="MV21" s="69"/>
      <c r="MW21" s="69"/>
      <c r="MX21" s="69"/>
      <c r="MY21" s="69"/>
      <c r="MZ21" s="69"/>
      <c r="NA21" s="69"/>
      <c r="NB21" s="69"/>
      <c r="NC21" s="69"/>
      <c r="ND21" s="69"/>
      <c r="NE21" s="69"/>
      <c r="NF21" s="69"/>
      <c r="NG21" s="69"/>
      <c r="NH21" s="69"/>
      <c r="NI21" s="69"/>
      <c r="NJ21" s="69"/>
      <c r="NK21" s="69"/>
      <c r="NL21" s="69"/>
      <c r="NM21" s="69"/>
      <c r="NN21" s="69"/>
      <c r="NO21" s="69"/>
      <c r="NP21" s="69"/>
      <c r="NQ21" s="69"/>
      <c r="NR21" s="69"/>
      <c r="NS21" s="69"/>
      <c r="NT21" s="69"/>
      <c r="NU21" s="69"/>
      <c r="NV21" s="69"/>
      <c r="NW21" s="69"/>
      <c r="NX21" s="69"/>
      <c r="NY21" s="69"/>
      <c r="NZ21" s="69"/>
      <c r="OA21" s="69"/>
      <c r="OB21" s="69"/>
      <c r="OC21" s="69"/>
      <c r="OD21" s="69"/>
      <c r="OE21" s="69"/>
      <c r="OF21" s="69"/>
      <c r="OG21" s="69"/>
      <c r="OH21" s="69"/>
      <c r="OI21" s="69"/>
      <c r="OJ21" s="69"/>
      <c r="OK21" s="69"/>
      <c r="OL21" s="69"/>
      <c r="OM21" s="69"/>
      <c r="ON21" s="69"/>
      <c r="OO21" s="69"/>
      <c r="OP21" s="69"/>
      <c r="OQ21" s="69"/>
      <c r="OR21" s="69"/>
      <c r="OS21" s="69"/>
      <c r="OT21" s="69"/>
      <c r="OU21" s="69"/>
      <c r="OV21" s="69"/>
    </row>
    <row r="22" spans="1:412" x14ac:dyDescent="0.25">
      <c r="A22" s="74" t="s">
        <v>69</v>
      </c>
      <c r="B22" s="73">
        <v>0</v>
      </c>
      <c r="C22" s="73">
        <v>0</v>
      </c>
      <c r="D22" s="73">
        <v>1.6651083899318301E-3</v>
      </c>
      <c r="E22" s="73">
        <v>0</v>
      </c>
      <c r="F22" s="73">
        <v>0</v>
      </c>
      <c r="G22" s="73">
        <v>0</v>
      </c>
      <c r="H22" s="73">
        <v>0</v>
      </c>
      <c r="I22" s="73">
        <v>9.2651143920305894E-5</v>
      </c>
      <c r="J22" s="85"/>
      <c r="K22" s="85"/>
      <c r="L22" s="85"/>
      <c r="M22" s="85"/>
      <c r="N22" s="85"/>
      <c r="O22" s="85"/>
      <c r="P22" s="85"/>
      <c r="Q22" s="85"/>
      <c r="R22" s="85"/>
      <c r="S22" s="89"/>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row>
    <row r="23" spans="1:412" x14ac:dyDescent="0.25">
      <c r="A23" s="74" t="s">
        <v>70</v>
      </c>
      <c r="B23" s="73">
        <v>2.6612563372072498E-3</v>
      </c>
      <c r="C23" s="73">
        <v>4.0534101004757704E-3</v>
      </c>
      <c r="D23" s="73">
        <v>2.8842328568890099E-3</v>
      </c>
      <c r="E23" s="73">
        <v>2.9008113324425198E-3</v>
      </c>
      <c r="F23" s="73">
        <v>0</v>
      </c>
      <c r="G23" s="73">
        <v>1.42430148358926E-3</v>
      </c>
      <c r="H23" s="73">
        <v>1.87225617281038E-3</v>
      </c>
      <c r="I23" s="73">
        <v>1.10234177791001E-4</v>
      </c>
      <c r="J23" s="85"/>
      <c r="K23" s="85"/>
      <c r="L23" s="85"/>
      <c r="M23" s="85"/>
      <c r="N23" s="85"/>
      <c r="O23" s="85"/>
      <c r="P23" s="85"/>
      <c r="Q23" s="85"/>
      <c r="R23" s="85"/>
      <c r="S23" s="89"/>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row>
    <row r="24" spans="1:412" x14ac:dyDescent="0.25">
      <c r="A24" s="74" t="s">
        <v>71</v>
      </c>
      <c r="B24" s="73">
        <v>3.1833866824028099E-3</v>
      </c>
      <c r="C24" s="73">
        <v>4.9737909560092003E-3</v>
      </c>
      <c r="D24" s="73">
        <v>3.1262167464096002E-3</v>
      </c>
      <c r="E24" s="73">
        <v>3.1427327544253899E-3</v>
      </c>
      <c r="F24" s="73">
        <v>0</v>
      </c>
      <c r="G24" s="73">
        <v>1.57409916501883E-3</v>
      </c>
      <c r="H24" s="73">
        <v>1.1207665837556201E-3</v>
      </c>
      <c r="I24" s="73">
        <v>4.0185537363896E-4</v>
      </c>
      <c r="J24" s="85"/>
      <c r="K24" s="85"/>
      <c r="L24" s="85"/>
      <c r="M24" s="85"/>
      <c r="N24" s="85"/>
      <c r="O24" s="85"/>
      <c r="P24" s="85"/>
      <c r="Q24" s="85"/>
      <c r="R24" s="85"/>
      <c r="S24" s="89"/>
      <c r="T24" s="21"/>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4"/>
      <c r="LS24" s="14"/>
      <c r="LT24" s="14"/>
      <c r="LU24" s="14"/>
      <c r="LV24" s="14"/>
      <c r="LW24" s="14"/>
      <c r="LX24" s="14"/>
      <c r="LY24" s="14"/>
      <c r="LZ24" s="14"/>
      <c r="MA24" s="14"/>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row>
    <row r="25" spans="1:412" x14ac:dyDescent="0.25">
      <c r="A25" s="74" t="s">
        <v>72</v>
      </c>
      <c r="B25" s="73">
        <v>0</v>
      </c>
      <c r="C25" s="73">
        <v>0</v>
      </c>
      <c r="D25" s="73">
        <v>1.5084388180338301E-3</v>
      </c>
      <c r="E25" s="73">
        <v>0</v>
      </c>
      <c r="F25" s="73">
        <v>0</v>
      </c>
      <c r="G25" s="73">
        <v>0</v>
      </c>
      <c r="H25" s="73">
        <v>0</v>
      </c>
      <c r="I25" s="73">
        <v>1.9470716072950001E-5</v>
      </c>
      <c r="J25" s="85"/>
      <c r="K25" s="85"/>
      <c r="L25" s="85"/>
      <c r="M25" s="85"/>
      <c r="N25" s="85"/>
      <c r="O25" s="85"/>
      <c r="P25" s="85"/>
      <c r="Q25" s="85"/>
      <c r="R25" s="85"/>
      <c r="S25" s="89"/>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row>
    <row r="26" spans="1:412" x14ac:dyDescent="0.25">
      <c r="A26" s="74" t="s">
        <v>73</v>
      </c>
      <c r="B26" s="73">
        <v>5.18328185132541E-3</v>
      </c>
      <c r="C26" s="73">
        <v>7.32500654107283E-3</v>
      </c>
      <c r="D26" s="73">
        <v>5.1299388803374597E-3</v>
      </c>
      <c r="E26" s="73">
        <v>5.1773312213031098E-3</v>
      </c>
      <c r="F26" s="73">
        <v>0</v>
      </c>
      <c r="G26" s="73">
        <v>4.8189055401199801E-3</v>
      </c>
      <c r="H26" s="73">
        <v>3.8909369209889598E-3</v>
      </c>
      <c r="I26" s="73">
        <v>8.21505536446885E-4</v>
      </c>
      <c r="J26" s="85"/>
      <c r="K26" s="85"/>
      <c r="L26" s="85"/>
      <c r="M26" s="85"/>
      <c r="N26" s="85"/>
      <c r="O26" s="85"/>
      <c r="P26" s="85"/>
      <c r="Q26" s="85"/>
      <c r="R26" s="85"/>
      <c r="S26" s="89"/>
      <c r="T26" s="21"/>
      <c r="U26" s="14"/>
      <c r="V26" s="14"/>
      <c r="W26" s="14"/>
      <c r="X26" s="14"/>
      <c r="Y26" s="14"/>
      <c r="Z26" s="14"/>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4"/>
      <c r="LS26" s="14"/>
      <c r="LT26" s="14"/>
      <c r="LU26" s="14"/>
      <c r="LV26" s="14"/>
      <c r="LW26" s="14"/>
      <c r="LX26" s="14"/>
      <c r="LY26" s="14"/>
      <c r="LZ26" s="14"/>
      <c r="MA26" s="14"/>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row>
    <row r="27" spans="1:412" x14ac:dyDescent="0.25">
      <c r="A27" s="74" t="s">
        <v>74</v>
      </c>
      <c r="B27" s="73">
        <v>0</v>
      </c>
      <c r="C27" s="73">
        <v>0</v>
      </c>
      <c r="D27" s="73">
        <v>1.2768147763333501E-3</v>
      </c>
      <c r="E27" s="73">
        <v>0</v>
      </c>
      <c r="F27" s="73">
        <v>0</v>
      </c>
      <c r="G27" s="73">
        <v>0</v>
      </c>
      <c r="H27" s="73">
        <v>0</v>
      </c>
      <c r="I27" s="73">
        <v>3.2991393868997201E-5</v>
      </c>
      <c r="J27" s="85"/>
      <c r="K27" s="85"/>
      <c r="L27" s="85"/>
      <c r="M27" s="85"/>
      <c r="N27" s="85"/>
      <c r="O27" s="85"/>
      <c r="P27" s="85"/>
      <c r="Q27" s="85"/>
      <c r="R27" s="85"/>
      <c r="S27" s="89"/>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row>
    <row r="28" spans="1:412" x14ac:dyDescent="0.25">
      <c r="A28" s="74" t="s">
        <v>75</v>
      </c>
      <c r="B28" s="73">
        <v>7.07188689252928E-3</v>
      </c>
      <c r="C28" s="73">
        <v>5.1481833275309596E-3</v>
      </c>
      <c r="D28" s="73">
        <v>6.2088420071339497E-3</v>
      </c>
      <c r="E28" s="73">
        <v>6.2637942180203202E-3</v>
      </c>
      <c r="F28" s="73">
        <v>0</v>
      </c>
      <c r="G28" s="73">
        <v>7.0082245704682399E-3</v>
      </c>
      <c r="H28" s="73">
        <v>4.6113150421640504E-3</v>
      </c>
      <c r="I28" s="73">
        <v>3.1134489218129099E-3</v>
      </c>
      <c r="J28" s="85"/>
      <c r="K28" s="85"/>
      <c r="L28" s="85"/>
      <c r="M28" s="85"/>
      <c r="N28" s="85"/>
      <c r="O28" s="85"/>
      <c r="P28" s="85"/>
      <c r="Q28" s="85"/>
      <c r="R28" s="85"/>
      <c r="S28" s="89"/>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row>
    <row r="29" spans="1:412" x14ac:dyDescent="0.25">
      <c r="A29" s="74" t="s">
        <v>76</v>
      </c>
      <c r="B29" s="73">
        <v>1.91415797338673E-3</v>
      </c>
      <c r="C29" s="73">
        <v>1.3560018754894901E-3</v>
      </c>
      <c r="D29" s="73">
        <v>2.0032589962117801E-3</v>
      </c>
      <c r="E29" s="73">
        <v>2.0331073122858501E-3</v>
      </c>
      <c r="F29" s="73">
        <v>0</v>
      </c>
      <c r="G29" s="73">
        <v>2.5376592608584202E-3</v>
      </c>
      <c r="H29" s="73">
        <v>2.2530733404049802E-3</v>
      </c>
      <c r="I29" s="73">
        <v>1.12795021518319E-3</v>
      </c>
      <c r="J29" s="85"/>
      <c r="K29" s="85"/>
      <c r="L29" s="85"/>
      <c r="M29" s="85"/>
      <c r="N29" s="85"/>
      <c r="O29" s="85"/>
      <c r="P29" s="85"/>
      <c r="Q29" s="85"/>
      <c r="R29" s="85"/>
      <c r="S29" s="89"/>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row>
    <row r="30" spans="1:412" x14ac:dyDescent="0.25">
      <c r="A30" s="74" t="s">
        <v>77</v>
      </c>
      <c r="B30" s="73">
        <v>9.4236643766762093E-3</v>
      </c>
      <c r="C30" s="73">
        <v>1.5730726266781899E-2</v>
      </c>
      <c r="D30" s="73">
        <v>9.7501857690614306E-3</v>
      </c>
      <c r="E30" s="73">
        <v>9.85102312008382E-3</v>
      </c>
      <c r="F30" s="73">
        <v>0</v>
      </c>
      <c r="G30" s="73">
        <v>7.6216761696147701E-3</v>
      </c>
      <c r="H30" s="73">
        <v>7.2203308315622198E-3</v>
      </c>
      <c r="I30" s="73">
        <v>9.2174266092528501E-4</v>
      </c>
      <c r="J30" s="85"/>
      <c r="K30" s="85"/>
      <c r="L30" s="85"/>
      <c r="M30" s="85"/>
      <c r="N30" s="85"/>
      <c r="O30" s="85"/>
      <c r="P30" s="85"/>
      <c r="Q30" s="85"/>
      <c r="R30" s="85"/>
      <c r="S30" s="89"/>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row>
    <row r="31" spans="1:412" x14ac:dyDescent="0.25">
      <c r="A31" s="74" t="s">
        <v>78</v>
      </c>
      <c r="B31" s="73">
        <v>0</v>
      </c>
      <c r="C31" s="73">
        <v>0</v>
      </c>
      <c r="D31" s="73">
        <v>2.5173914582990501E-3</v>
      </c>
      <c r="E31" s="73">
        <v>0</v>
      </c>
      <c r="F31" s="73">
        <v>0</v>
      </c>
      <c r="G31" s="73">
        <v>0</v>
      </c>
      <c r="H31" s="73">
        <v>0</v>
      </c>
      <c r="I31" s="73">
        <v>2.7209486850881599E-4</v>
      </c>
      <c r="J31" s="85"/>
      <c r="K31" s="85"/>
      <c r="L31" s="85"/>
      <c r="M31" s="85"/>
      <c r="N31" s="85"/>
      <c r="O31" s="85"/>
      <c r="P31" s="85"/>
      <c r="Q31" s="85"/>
      <c r="R31" s="85"/>
      <c r="S31" s="89"/>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row>
    <row r="32" spans="1:412" x14ac:dyDescent="0.25">
      <c r="A32" s="74" t="s">
        <v>79</v>
      </c>
      <c r="B32" s="73">
        <v>0</v>
      </c>
      <c r="C32" s="73">
        <v>0</v>
      </c>
      <c r="D32" s="73">
        <v>2.4083772109078998E-3</v>
      </c>
      <c r="E32" s="73">
        <v>0</v>
      </c>
      <c r="F32" s="73">
        <v>0</v>
      </c>
      <c r="G32" s="73">
        <v>0</v>
      </c>
      <c r="H32" s="73">
        <v>0</v>
      </c>
      <c r="I32" s="73">
        <v>4.9164684181738597E-4</v>
      </c>
      <c r="J32" s="85"/>
      <c r="K32" s="85"/>
      <c r="L32" s="85"/>
      <c r="M32" s="85"/>
      <c r="N32" s="85"/>
      <c r="O32" s="85"/>
      <c r="P32" s="85"/>
      <c r="Q32" s="85"/>
      <c r="R32" s="85"/>
      <c r="S32" s="89"/>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row>
    <row r="33" spans="1:412" x14ac:dyDescent="0.25">
      <c r="A33" s="74" t="s">
        <v>80</v>
      </c>
      <c r="B33" s="73">
        <v>5.9975744092623301E-3</v>
      </c>
      <c r="C33" s="73">
        <v>5.39999396257973E-3</v>
      </c>
      <c r="D33" s="73">
        <v>6.4046642060697099E-3</v>
      </c>
      <c r="E33" s="73">
        <v>6.4384355856386697E-3</v>
      </c>
      <c r="F33" s="73">
        <v>0</v>
      </c>
      <c r="G33" s="73">
        <v>4.1154322784545802E-3</v>
      </c>
      <c r="H33" s="73">
        <v>3.4404781390175001E-3</v>
      </c>
      <c r="I33" s="73">
        <v>1.9052641263479501E-2</v>
      </c>
      <c r="J33" s="85"/>
      <c r="K33" s="85"/>
      <c r="L33" s="85"/>
      <c r="M33" s="85"/>
      <c r="N33" s="85"/>
      <c r="O33" s="85"/>
      <c r="P33" s="85"/>
      <c r="Q33" s="85"/>
      <c r="R33" s="85"/>
      <c r="S33" s="89"/>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row>
    <row r="34" spans="1:412" x14ac:dyDescent="0.25">
      <c r="A34" s="74" t="s">
        <v>81</v>
      </c>
      <c r="B34" s="73">
        <v>0</v>
      </c>
      <c r="C34" s="73">
        <v>0</v>
      </c>
      <c r="D34" s="73">
        <v>1.2267050275769299E-3</v>
      </c>
      <c r="E34" s="73">
        <v>0</v>
      </c>
      <c r="F34" s="73">
        <v>0</v>
      </c>
      <c r="G34" s="73">
        <v>0</v>
      </c>
      <c r="H34" s="73">
        <v>0</v>
      </c>
      <c r="I34" s="73">
        <v>1.9133584501839201E-4</v>
      </c>
      <c r="J34" s="85"/>
      <c r="K34" s="85"/>
      <c r="L34" s="85"/>
      <c r="M34" s="85"/>
      <c r="N34" s="85"/>
      <c r="O34" s="85"/>
      <c r="P34" s="85"/>
      <c r="Q34" s="85"/>
      <c r="R34" s="85"/>
      <c r="S34" s="89"/>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row>
    <row r="35" spans="1:412" x14ac:dyDescent="0.25">
      <c r="A35" s="74" t="s">
        <v>82</v>
      </c>
      <c r="B35" s="73">
        <v>4.6953847738099297E-3</v>
      </c>
      <c r="C35" s="73">
        <v>3.5573248984000099E-3</v>
      </c>
      <c r="D35" s="73">
        <v>4.68970097041033E-3</v>
      </c>
      <c r="E35" s="73">
        <v>4.7282984885322196E-3</v>
      </c>
      <c r="F35" s="73">
        <v>0</v>
      </c>
      <c r="G35" s="73">
        <v>3.07779057574131E-3</v>
      </c>
      <c r="H35" s="73">
        <v>2.3214842866749802E-3</v>
      </c>
      <c r="I35" s="73">
        <v>1.3209101376579701E-2</v>
      </c>
      <c r="J35" s="85"/>
      <c r="K35" s="85"/>
      <c r="L35" s="85"/>
      <c r="M35" s="85"/>
      <c r="N35" s="85"/>
      <c r="O35" s="85"/>
      <c r="P35" s="85"/>
      <c r="Q35" s="85"/>
      <c r="R35" s="85"/>
      <c r="S35" s="89"/>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row>
    <row r="36" spans="1:412" x14ac:dyDescent="0.25">
      <c r="A36" s="74" t="s">
        <v>83</v>
      </c>
      <c r="B36" s="73">
        <v>7.5895535210861896E-3</v>
      </c>
      <c r="C36" s="73">
        <v>9.4354657992444194E-3</v>
      </c>
      <c r="D36" s="73">
        <v>8.6970014790355207E-3</v>
      </c>
      <c r="E36" s="73">
        <v>8.7283992905404992E-3</v>
      </c>
      <c r="F36" s="73">
        <v>0</v>
      </c>
      <c r="G36" s="73">
        <v>7.0019380427744004E-3</v>
      </c>
      <c r="H36" s="73">
        <v>5.3750267200409598E-3</v>
      </c>
      <c r="I36" s="73">
        <v>1.1562399641400699E-2</v>
      </c>
      <c r="J36" s="85"/>
      <c r="K36" s="85"/>
      <c r="L36" s="85"/>
      <c r="M36" s="85"/>
      <c r="N36" s="85"/>
      <c r="O36" s="85"/>
      <c r="P36" s="85"/>
      <c r="Q36" s="85"/>
      <c r="R36" s="85"/>
      <c r="S36" s="89"/>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row>
    <row r="37" spans="1:412" x14ac:dyDescent="0.25">
      <c r="A37" s="74" t="s">
        <v>84</v>
      </c>
      <c r="B37" s="73">
        <v>0</v>
      </c>
      <c r="C37" s="73">
        <v>0</v>
      </c>
      <c r="D37" s="73">
        <v>2.1186793070411898E-3</v>
      </c>
      <c r="E37" s="73">
        <v>0</v>
      </c>
      <c r="F37" s="73">
        <v>0</v>
      </c>
      <c r="G37" s="73">
        <v>0</v>
      </c>
      <c r="H37" s="73">
        <v>0</v>
      </c>
      <c r="I37" s="73">
        <v>2.6883253129514199E-4</v>
      </c>
      <c r="J37" s="85"/>
      <c r="K37" s="85"/>
      <c r="L37" s="85"/>
      <c r="M37" s="85"/>
      <c r="N37" s="85"/>
      <c r="O37" s="85"/>
      <c r="P37" s="85"/>
      <c r="Q37" s="85"/>
      <c r="R37" s="85"/>
      <c r="S37" s="89"/>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row>
    <row r="38" spans="1:412" x14ac:dyDescent="0.25">
      <c r="A38" s="74" t="s">
        <v>85</v>
      </c>
      <c r="B38" s="73">
        <v>5.0801623846906396E-3</v>
      </c>
      <c r="C38" s="73">
        <v>4.4232100931421801E-3</v>
      </c>
      <c r="D38" s="73">
        <v>5.2218241434753999E-3</v>
      </c>
      <c r="E38" s="73">
        <v>5.2517373082136797E-3</v>
      </c>
      <c r="F38" s="73">
        <v>0</v>
      </c>
      <c r="G38" s="73">
        <v>5.2796641752628302E-3</v>
      </c>
      <c r="H38" s="73">
        <v>5.0388737681098198E-3</v>
      </c>
      <c r="I38" s="73">
        <v>1.8256058672828701E-2</v>
      </c>
      <c r="J38" s="85"/>
      <c r="K38" s="85"/>
      <c r="L38" s="85"/>
      <c r="M38" s="85"/>
      <c r="N38" s="85"/>
      <c r="O38" s="85"/>
      <c r="P38" s="85"/>
      <c r="Q38" s="85"/>
      <c r="R38" s="85"/>
      <c r="S38" s="89"/>
      <c r="U38" s="14"/>
      <c r="V38" s="14"/>
      <c r="W38" s="14"/>
      <c r="X38" s="14"/>
      <c r="Y38" s="14"/>
      <c r="Z38" s="14"/>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row>
    <row r="39" spans="1:412" x14ac:dyDescent="0.25">
      <c r="A39" s="74" t="s">
        <v>86</v>
      </c>
      <c r="B39" s="73">
        <v>0</v>
      </c>
      <c r="C39" s="73">
        <v>0</v>
      </c>
      <c r="D39" s="73">
        <v>1.5219366389510401E-3</v>
      </c>
      <c r="E39" s="73">
        <v>0</v>
      </c>
      <c r="F39" s="73">
        <v>0</v>
      </c>
      <c r="G39" s="73">
        <v>0</v>
      </c>
      <c r="H39" s="73">
        <v>0</v>
      </c>
      <c r="I39" s="73">
        <v>1.5577809117615801E-4</v>
      </c>
      <c r="J39" s="85"/>
      <c r="K39" s="85"/>
      <c r="L39" s="85"/>
      <c r="M39" s="85"/>
      <c r="N39" s="85"/>
      <c r="O39" s="85"/>
      <c r="P39" s="85"/>
      <c r="Q39" s="85"/>
      <c r="R39" s="85"/>
      <c r="S39" s="89"/>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row>
    <row r="40" spans="1:412" x14ac:dyDescent="0.25">
      <c r="A40" s="74" t="s">
        <v>87</v>
      </c>
      <c r="B40" s="73">
        <v>0</v>
      </c>
      <c r="C40" s="73">
        <v>0</v>
      </c>
      <c r="D40" s="73">
        <v>1.6535229978204299E-3</v>
      </c>
      <c r="E40" s="73">
        <v>0</v>
      </c>
      <c r="F40" s="73">
        <v>0</v>
      </c>
      <c r="G40" s="73">
        <v>0</v>
      </c>
      <c r="H40" s="73">
        <v>0</v>
      </c>
      <c r="I40" s="73">
        <v>8.8367811603764904E-4</v>
      </c>
      <c r="J40" s="85"/>
      <c r="K40" s="85"/>
      <c r="L40" s="85"/>
      <c r="M40" s="85"/>
      <c r="N40" s="85"/>
      <c r="O40" s="85"/>
      <c r="P40" s="85"/>
      <c r="Q40" s="85"/>
      <c r="R40" s="85"/>
      <c r="S40" s="89"/>
      <c r="T40" s="21"/>
      <c r="U40" s="14"/>
      <c r="V40" s="14"/>
      <c r="W40" s="14"/>
      <c r="X40" s="14"/>
      <c r="Y40" s="14"/>
      <c r="Z40" s="14"/>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4"/>
      <c r="LS40" s="14"/>
      <c r="LT40" s="14"/>
      <c r="LU40" s="14"/>
      <c r="LV40" s="14"/>
      <c r="LW40" s="14"/>
      <c r="LX40" s="14"/>
      <c r="LY40" s="14"/>
      <c r="LZ40" s="14"/>
      <c r="MA40" s="14"/>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row>
    <row r="41" spans="1:412" x14ac:dyDescent="0.25">
      <c r="A41" s="74" t="s">
        <v>88</v>
      </c>
      <c r="B41" s="73">
        <v>0</v>
      </c>
      <c r="C41" s="73">
        <v>0</v>
      </c>
      <c r="D41" s="73">
        <v>1.7249126044059601E-3</v>
      </c>
      <c r="E41" s="73">
        <v>0</v>
      </c>
      <c r="F41" s="73">
        <v>0</v>
      </c>
      <c r="G41" s="73">
        <v>0</v>
      </c>
      <c r="H41" s="73">
        <v>0</v>
      </c>
      <c r="I41" s="73">
        <v>6.3427076730623402E-5</v>
      </c>
      <c r="J41" s="85"/>
      <c r="K41" s="85"/>
      <c r="L41" s="85"/>
      <c r="M41" s="85"/>
      <c r="N41" s="85"/>
      <c r="O41" s="85"/>
      <c r="P41" s="85"/>
      <c r="Q41" s="85"/>
      <c r="R41" s="85"/>
      <c r="S41" s="89"/>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12"/>
      <c r="OM41" s="12"/>
      <c r="ON41" s="12"/>
      <c r="OO41" s="12"/>
      <c r="OP41" s="12"/>
      <c r="OQ41" s="12"/>
      <c r="OR41" s="12"/>
      <c r="OS41" s="12"/>
      <c r="OT41" s="12"/>
      <c r="OU41" s="12"/>
      <c r="OV41" s="12"/>
    </row>
    <row r="42" spans="1:412" x14ac:dyDescent="0.25">
      <c r="A42" s="74" t="s">
        <v>89</v>
      </c>
      <c r="B42" s="73">
        <v>8.2982791325236401E-3</v>
      </c>
      <c r="C42" s="73">
        <v>6.3727136201817899E-3</v>
      </c>
      <c r="D42" s="73">
        <v>8.5600150515260896E-3</v>
      </c>
      <c r="E42" s="73">
        <v>8.6758448660280898E-3</v>
      </c>
      <c r="F42" s="73">
        <v>0</v>
      </c>
      <c r="G42" s="73">
        <v>1.2337715525339301E-2</v>
      </c>
      <c r="H42" s="73">
        <v>1.4108406877221201E-2</v>
      </c>
      <c r="I42" s="73">
        <v>2.63544181404598E-3</v>
      </c>
      <c r="J42" s="85"/>
      <c r="K42" s="85"/>
      <c r="L42" s="85"/>
      <c r="M42" s="85"/>
      <c r="N42" s="85"/>
      <c r="O42" s="85"/>
      <c r="P42" s="85"/>
      <c r="Q42" s="85"/>
      <c r="R42" s="85"/>
      <c r="S42" s="89"/>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12"/>
      <c r="OM42" s="12"/>
      <c r="ON42" s="12"/>
      <c r="OO42" s="12"/>
      <c r="OP42" s="12"/>
      <c r="OQ42" s="12"/>
      <c r="OR42" s="12"/>
      <c r="OS42" s="12"/>
      <c r="OT42" s="12"/>
      <c r="OU42" s="12"/>
      <c r="OV42" s="12"/>
    </row>
    <row r="43" spans="1:412" x14ac:dyDescent="0.25">
      <c r="A43" s="74" t="s">
        <v>90</v>
      </c>
      <c r="B43" s="73">
        <v>0</v>
      </c>
      <c r="C43" s="73">
        <v>0</v>
      </c>
      <c r="D43" s="73">
        <v>0</v>
      </c>
      <c r="E43" s="73">
        <v>0</v>
      </c>
      <c r="F43" s="73">
        <v>1.3268653649835401E-2</v>
      </c>
      <c r="G43" s="73">
        <v>0</v>
      </c>
      <c r="H43" s="73">
        <v>0</v>
      </c>
      <c r="I43" s="73">
        <v>0</v>
      </c>
      <c r="J43" s="85"/>
      <c r="K43" s="85"/>
      <c r="L43" s="85"/>
      <c r="M43" s="85"/>
      <c r="N43" s="85"/>
      <c r="O43" s="85"/>
      <c r="P43" s="85"/>
      <c r="Q43" s="85"/>
      <c r="R43" s="85"/>
      <c r="S43" s="89"/>
      <c r="T43" s="21"/>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4"/>
      <c r="LS43" s="14"/>
      <c r="LT43" s="14"/>
      <c r="LU43" s="14"/>
      <c r="LV43" s="14"/>
      <c r="LW43" s="14"/>
      <c r="LX43" s="14"/>
      <c r="LY43" s="14"/>
      <c r="LZ43" s="14"/>
      <c r="MA43" s="14"/>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12"/>
      <c r="OM43" s="12"/>
      <c r="ON43" s="12"/>
      <c r="OO43" s="12"/>
      <c r="OP43" s="12"/>
      <c r="OQ43" s="12"/>
      <c r="OR43" s="12"/>
      <c r="OS43" s="12"/>
      <c r="OT43" s="12"/>
      <c r="OU43" s="12"/>
      <c r="OV43" s="12"/>
    </row>
    <row r="44" spans="1:412" x14ac:dyDescent="0.25">
      <c r="A44" s="74" t="s">
        <v>91</v>
      </c>
      <c r="B44" s="73">
        <v>0</v>
      </c>
      <c r="C44" s="73">
        <v>0</v>
      </c>
      <c r="D44" s="73">
        <v>1.8103020959791001E-3</v>
      </c>
      <c r="E44" s="73">
        <v>0</v>
      </c>
      <c r="F44" s="73">
        <v>0</v>
      </c>
      <c r="G44" s="73">
        <v>0</v>
      </c>
      <c r="H44" s="73">
        <v>0</v>
      </c>
      <c r="I44" s="73">
        <v>9.5812785165555196E-5</v>
      </c>
      <c r="J44" s="85"/>
      <c r="K44" s="85"/>
      <c r="L44" s="85"/>
      <c r="M44" s="85"/>
      <c r="N44" s="85"/>
      <c r="O44" s="85"/>
      <c r="P44" s="85"/>
      <c r="Q44" s="85"/>
      <c r="R44" s="85"/>
      <c r="S44" s="89"/>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12"/>
      <c r="OM44" s="12"/>
      <c r="ON44" s="12"/>
      <c r="OO44" s="12"/>
      <c r="OP44" s="12"/>
      <c r="OQ44" s="12"/>
      <c r="OR44" s="12"/>
      <c r="OS44" s="12"/>
      <c r="OT44" s="12"/>
      <c r="OU44" s="12"/>
      <c r="OV44" s="12"/>
    </row>
    <row r="45" spans="1:412" x14ac:dyDescent="0.25">
      <c r="A45" s="74" t="s">
        <v>92</v>
      </c>
      <c r="B45" s="73">
        <v>3.3557678284976398E-3</v>
      </c>
      <c r="C45" s="73">
        <v>3.5122926351963402E-3</v>
      </c>
      <c r="D45" s="73">
        <v>3.2634414457107601E-3</v>
      </c>
      <c r="E45" s="73">
        <v>3.2890678592624898E-3</v>
      </c>
      <c r="F45" s="73">
        <v>0</v>
      </c>
      <c r="G45" s="73">
        <v>2.7252400676476799E-3</v>
      </c>
      <c r="H45" s="73">
        <v>1.9623367299692E-3</v>
      </c>
      <c r="I45" s="73">
        <v>5.9464302767051199E-4</v>
      </c>
      <c r="J45" s="85"/>
      <c r="K45" s="85"/>
      <c r="L45" s="85"/>
      <c r="M45" s="85"/>
      <c r="N45" s="85"/>
      <c r="O45" s="85"/>
      <c r="P45" s="85"/>
      <c r="Q45" s="85"/>
      <c r="R45" s="85"/>
      <c r="S45" s="89"/>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row>
    <row r="46" spans="1:412" x14ac:dyDescent="0.25">
      <c r="A46" s="74" t="s">
        <v>93</v>
      </c>
      <c r="B46" s="73">
        <v>3.7860283506974601E-3</v>
      </c>
      <c r="C46" s="73">
        <v>4.5214389344956198E-3</v>
      </c>
      <c r="D46" s="73">
        <v>3.56562098037233E-3</v>
      </c>
      <c r="E46" s="73">
        <v>3.6151868010951701E-3</v>
      </c>
      <c r="F46" s="73">
        <v>0</v>
      </c>
      <c r="G46" s="73">
        <v>3.1013333582494999E-3</v>
      </c>
      <c r="H46" s="73">
        <v>2.6721232949475202E-3</v>
      </c>
      <c r="I46" s="73">
        <v>3.6648232427365503E-4</v>
      </c>
      <c r="J46" s="85"/>
      <c r="K46" s="85"/>
      <c r="L46" s="85"/>
      <c r="M46" s="85"/>
      <c r="N46" s="85"/>
      <c r="O46" s="85"/>
      <c r="P46" s="85"/>
      <c r="Q46" s="85"/>
      <c r="R46" s="85"/>
      <c r="S46" s="89"/>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12"/>
      <c r="OM46" s="12"/>
      <c r="ON46" s="12"/>
      <c r="OO46" s="12"/>
      <c r="OP46" s="12"/>
      <c r="OQ46" s="12"/>
      <c r="OR46" s="12"/>
      <c r="OS46" s="12"/>
      <c r="OT46" s="12"/>
      <c r="OU46" s="12"/>
      <c r="OV46" s="12"/>
    </row>
    <row r="47" spans="1:412" x14ac:dyDescent="0.25">
      <c r="A47" s="74" t="s">
        <v>94</v>
      </c>
      <c r="B47" s="73">
        <v>0</v>
      </c>
      <c r="C47" s="73">
        <v>0</v>
      </c>
      <c r="D47" s="73">
        <v>2.83079638240005E-3</v>
      </c>
      <c r="E47" s="73">
        <v>0</v>
      </c>
      <c r="F47" s="73">
        <v>0</v>
      </c>
      <c r="G47" s="73">
        <v>0</v>
      </c>
      <c r="H47" s="73">
        <v>0</v>
      </c>
      <c r="I47" s="73">
        <v>1.38430974740077E-3</v>
      </c>
      <c r="J47" s="85"/>
      <c r="K47" s="85"/>
      <c r="L47" s="85"/>
      <c r="M47" s="85"/>
      <c r="N47" s="85"/>
      <c r="O47" s="85"/>
      <c r="P47" s="85"/>
      <c r="Q47" s="85"/>
      <c r="R47" s="85"/>
      <c r="S47" s="89"/>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12"/>
      <c r="OM47" s="12"/>
      <c r="ON47" s="12"/>
      <c r="OO47" s="12"/>
      <c r="OP47" s="12"/>
      <c r="OQ47" s="12"/>
      <c r="OR47" s="12"/>
      <c r="OS47" s="12"/>
      <c r="OT47" s="12"/>
      <c r="OU47" s="12"/>
      <c r="OV47" s="12"/>
    </row>
    <row r="48" spans="1:412" x14ac:dyDescent="0.25">
      <c r="A48" s="74" t="s">
        <v>95</v>
      </c>
      <c r="B48" s="73">
        <v>1.1276358556230499E-2</v>
      </c>
      <c r="C48" s="73">
        <v>8.4188993843163796E-3</v>
      </c>
      <c r="D48" s="73">
        <v>0</v>
      </c>
      <c r="E48" s="73">
        <v>1.1494195212891601E-2</v>
      </c>
      <c r="F48" s="73">
        <v>0</v>
      </c>
      <c r="G48" s="73">
        <v>1.41196618760652E-2</v>
      </c>
      <c r="H48" s="73">
        <v>1.7411617275026901E-2</v>
      </c>
      <c r="I48" s="73">
        <v>0</v>
      </c>
      <c r="J48" s="85"/>
      <c r="K48" s="85"/>
      <c r="L48" s="85"/>
      <c r="M48" s="85"/>
      <c r="N48" s="85"/>
      <c r="O48" s="85"/>
      <c r="P48" s="85"/>
      <c r="Q48" s="85"/>
      <c r="R48" s="85"/>
      <c r="S48" s="89"/>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row>
    <row r="49" spans="1:412" x14ac:dyDescent="0.25">
      <c r="A49" s="74" t="s">
        <v>96</v>
      </c>
      <c r="B49" s="73">
        <v>0</v>
      </c>
      <c r="C49" s="73">
        <v>0</v>
      </c>
      <c r="D49" s="73">
        <v>0</v>
      </c>
      <c r="E49" s="73">
        <v>0</v>
      </c>
      <c r="F49" s="73">
        <v>1.43796772363979E-2</v>
      </c>
      <c r="G49" s="73">
        <v>0</v>
      </c>
      <c r="H49" s="73">
        <v>0</v>
      </c>
      <c r="I49" s="73">
        <v>0</v>
      </c>
      <c r="J49" s="85"/>
      <c r="K49" s="85"/>
      <c r="L49" s="85"/>
      <c r="M49" s="85"/>
      <c r="N49" s="85"/>
      <c r="O49" s="85"/>
      <c r="P49" s="85"/>
      <c r="Q49" s="85"/>
      <c r="R49" s="85"/>
      <c r="S49" s="89"/>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12"/>
      <c r="OM49" s="12"/>
      <c r="ON49" s="12"/>
      <c r="OO49" s="12"/>
      <c r="OP49" s="12"/>
      <c r="OQ49" s="12"/>
      <c r="OR49" s="12"/>
      <c r="OS49" s="12"/>
      <c r="OT49" s="12"/>
      <c r="OU49" s="12"/>
      <c r="OV49" s="12"/>
    </row>
    <row r="50" spans="1:412" x14ac:dyDescent="0.25">
      <c r="A50" s="74" t="s">
        <v>97</v>
      </c>
      <c r="B50" s="73">
        <v>4.4206382833084402E-3</v>
      </c>
      <c r="C50" s="73">
        <v>3.9937645078251902E-3</v>
      </c>
      <c r="D50" s="73">
        <v>5.8306025737235199E-3</v>
      </c>
      <c r="E50" s="73">
        <v>5.8633941406515998E-3</v>
      </c>
      <c r="F50" s="73">
        <v>0</v>
      </c>
      <c r="G50" s="73">
        <v>1.9478194138097501E-3</v>
      </c>
      <c r="H50" s="73">
        <v>1.46066008793438E-3</v>
      </c>
      <c r="I50" s="73">
        <v>7.5718586421332796E-3</v>
      </c>
      <c r="J50" s="85"/>
      <c r="K50" s="85"/>
      <c r="L50" s="85"/>
      <c r="M50" s="85"/>
      <c r="N50" s="85"/>
      <c r="O50" s="85"/>
      <c r="P50" s="85"/>
      <c r="Q50" s="85"/>
      <c r="R50" s="85"/>
      <c r="S50" s="89"/>
      <c r="T50" s="21"/>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4"/>
      <c r="LS50" s="14"/>
      <c r="LT50" s="14"/>
      <c r="LU50" s="14"/>
      <c r="LV50" s="14"/>
      <c r="LW50" s="14"/>
      <c r="LX50" s="14"/>
      <c r="LY50" s="14"/>
      <c r="LZ50" s="14"/>
      <c r="MA50" s="14"/>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row>
    <row r="51" spans="1:412" x14ac:dyDescent="0.25">
      <c r="A51" s="74" t="s">
        <v>98</v>
      </c>
      <c r="B51" s="73">
        <v>0</v>
      </c>
      <c r="C51" s="73">
        <v>0</v>
      </c>
      <c r="D51" s="73">
        <v>1.76056548483357E-3</v>
      </c>
      <c r="E51" s="73">
        <v>0</v>
      </c>
      <c r="F51" s="73">
        <v>0</v>
      </c>
      <c r="G51" s="73">
        <v>0</v>
      </c>
      <c r="H51" s="73">
        <v>0</v>
      </c>
      <c r="I51" s="73">
        <v>9.9635151902165599E-7</v>
      </c>
      <c r="J51" s="85"/>
      <c r="K51" s="85"/>
      <c r="L51" s="85"/>
      <c r="M51" s="85"/>
      <c r="N51" s="85"/>
      <c r="O51" s="85"/>
      <c r="P51" s="85"/>
      <c r="Q51" s="85"/>
      <c r="R51" s="85"/>
      <c r="S51" s="89"/>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row>
    <row r="52" spans="1:412" x14ac:dyDescent="0.25">
      <c r="A52" s="74" t="s">
        <v>99</v>
      </c>
      <c r="B52" s="73">
        <v>0</v>
      </c>
      <c r="C52" s="73">
        <v>0</v>
      </c>
      <c r="D52" s="73">
        <v>2.7315875585171199E-3</v>
      </c>
      <c r="E52" s="73">
        <v>0</v>
      </c>
      <c r="F52" s="73">
        <v>0</v>
      </c>
      <c r="G52" s="73">
        <v>0</v>
      </c>
      <c r="H52" s="73">
        <v>0</v>
      </c>
      <c r="I52" s="73">
        <v>6.3336376917896798E-4</v>
      </c>
      <c r="J52" s="85"/>
      <c r="K52" s="85"/>
      <c r="L52" s="85"/>
      <c r="M52" s="85"/>
      <c r="N52" s="85"/>
      <c r="O52" s="85"/>
      <c r="P52" s="85"/>
      <c r="Q52" s="85"/>
      <c r="R52" s="85"/>
      <c r="S52" s="89"/>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12"/>
      <c r="OM52" s="12"/>
      <c r="ON52" s="12"/>
      <c r="OO52" s="12"/>
      <c r="OP52" s="12"/>
      <c r="OQ52" s="12"/>
      <c r="OR52" s="12"/>
      <c r="OS52" s="12"/>
      <c r="OT52" s="12"/>
      <c r="OU52" s="12"/>
      <c r="OV52" s="12"/>
    </row>
    <row r="53" spans="1:412" x14ac:dyDescent="0.25">
      <c r="A53" s="74" t="s">
        <v>100</v>
      </c>
      <c r="B53" s="73">
        <v>0</v>
      </c>
      <c r="C53" s="73">
        <v>0</v>
      </c>
      <c r="D53" s="73">
        <v>1.3400403961313001E-3</v>
      </c>
      <c r="E53" s="73">
        <v>0</v>
      </c>
      <c r="F53" s="73">
        <v>0</v>
      </c>
      <c r="G53" s="73">
        <v>0</v>
      </c>
      <c r="H53" s="73">
        <v>0</v>
      </c>
      <c r="I53" s="73">
        <v>6.6895432673214799E-4</v>
      </c>
      <c r="J53" s="85"/>
      <c r="K53" s="85"/>
      <c r="L53" s="85"/>
      <c r="M53" s="85"/>
      <c r="N53" s="85"/>
      <c r="O53" s="85"/>
      <c r="P53" s="85"/>
      <c r="Q53" s="85"/>
      <c r="R53" s="85"/>
      <c r="S53" s="89"/>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row>
    <row r="54" spans="1:412" x14ac:dyDescent="0.25">
      <c r="A54" s="74" t="s">
        <v>101</v>
      </c>
      <c r="B54" s="73">
        <v>4.5438703483464699E-3</v>
      </c>
      <c r="C54" s="73">
        <v>3.39835286865953E-3</v>
      </c>
      <c r="D54" s="73">
        <v>4.7303201156875703E-3</v>
      </c>
      <c r="E54" s="73">
        <v>4.8146576161843804E-3</v>
      </c>
      <c r="F54" s="73">
        <v>0</v>
      </c>
      <c r="G54" s="73">
        <v>5.3749799414223604E-3</v>
      </c>
      <c r="H54" s="73">
        <v>6.0061816170550297E-3</v>
      </c>
      <c r="I54" s="73">
        <v>1.7575662827885199E-3</v>
      </c>
      <c r="J54" s="85"/>
      <c r="K54" s="85"/>
      <c r="L54" s="85"/>
      <c r="M54" s="85"/>
      <c r="N54" s="85"/>
      <c r="O54" s="85"/>
      <c r="P54" s="85"/>
      <c r="Q54" s="85"/>
      <c r="R54" s="85"/>
      <c r="S54" s="89"/>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row>
    <row r="55" spans="1:412" x14ac:dyDescent="0.25">
      <c r="A55" s="74" t="s">
        <v>102</v>
      </c>
      <c r="B55" s="73">
        <v>0</v>
      </c>
      <c r="C55" s="73">
        <v>0</v>
      </c>
      <c r="D55" s="73">
        <v>2.7936091758860699E-3</v>
      </c>
      <c r="E55" s="73">
        <v>0</v>
      </c>
      <c r="F55" s="73">
        <v>0</v>
      </c>
      <c r="G55" s="73">
        <v>0</v>
      </c>
      <c r="H55" s="73">
        <v>0</v>
      </c>
      <c r="I55" s="73">
        <v>3.5153827550739498E-4</v>
      </c>
      <c r="J55" s="85"/>
      <c r="K55" s="85"/>
      <c r="L55" s="85"/>
      <c r="M55" s="85"/>
      <c r="N55" s="85"/>
      <c r="O55" s="85"/>
      <c r="P55" s="85"/>
      <c r="Q55" s="85"/>
      <c r="R55" s="85"/>
      <c r="S55" s="89"/>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12"/>
      <c r="OM55" s="12"/>
      <c r="ON55" s="12"/>
      <c r="OO55" s="12"/>
      <c r="OP55" s="12"/>
      <c r="OQ55" s="12"/>
      <c r="OR55" s="12"/>
      <c r="OS55" s="12"/>
      <c r="OT55" s="12"/>
      <c r="OU55" s="12"/>
      <c r="OV55" s="12"/>
    </row>
    <row r="56" spans="1:412" x14ac:dyDescent="0.25">
      <c r="A56" s="74" t="s">
        <v>103</v>
      </c>
      <c r="B56" s="73">
        <v>0</v>
      </c>
      <c r="C56" s="73">
        <v>0</v>
      </c>
      <c r="D56" s="73">
        <v>2.8857380406841801E-3</v>
      </c>
      <c r="E56" s="73">
        <v>0</v>
      </c>
      <c r="F56" s="73">
        <v>0</v>
      </c>
      <c r="G56" s="73">
        <v>0</v>
      </c>
      <c r="H56" s="73">
        <v>0</v>
      </c>
      <c r="I56" s="73">
        <v>2.8248335495832098E-3</v>
      </c>
      <c r="J56" s="85"/>
      <c r="K56" s="85"/>
      <c r="L56" s="85"/>
      <c r="M56" s="85"/>
      <c r="N56" s="85"/>
      <c r="O56" s="85"/>
      <c r="P56" s="85"/>
      <c r="Q56" s="85"/>
      <c r="R56" s="85"/>
      <c r="S56" s="89"/>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row>
    <row r="57" spans="1:412" x14ac:dyDescent="0.25">
      <c r="A57" s="74" t="s">
        <v>104</v>
      </c>
      <c r="B57" s="73">
        <v>0</v>
      </c>
      <c r="C57" s="73">
        <v>0</v>
      </c>
      <c r="D57" s="73">
        <v>1.8807022054875399E-3</v>
      </c>
      <c r="E57" s="73">
        <v>0</v>
      </c>
      <c r="F57" s="73">
        <v>0</v>
      </c>
      <c r="G57" s="73">
        <v>0</v>
      </c>
      <c r="H57" s="73">
        <v>0</v>
      </c>
      <c r="I57" s="73">
        <v>1.21094042142618E-4</v>
      </c>
      <c r="J57" s="85"/>
      <c r="K57" s="85"/>
      <c r="L57" s="85"/>
      <c r="M57" s="85"/>
      <c r="N57" s="85"/>
      <c r="O57" s="85"/>
      <c r="P57" s="85"/>
      <c r="Q57" s="85"/>
      <c r="R57" s="85"/>
      <c r="S57" s="89"/>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12"/>
      <c r="OM57" s="12"/>
      <c r="ON57" s="12"/>
      <c r="OO57" s="12"/>
      <c r="OP57" s="12"/>
      <c r="OQ57" s="12"/>
      <c r="OR57" s="12"/>
      <c r="OS57" s="12"/>
      <c r="OT57" s="12"/>
      <c r="OU57" s="12"/>
      <c r="OV57" s="12"/>
    </row>
    <row r="58" spans="1:412" x14ac:dyDescent="0.25">
      <c r="A58" s="74" t="s">
        <v>105</v>
      </c>
      <c r="B58" s="73">
        <v>0</v>
      </c>
      <c r="C58" s="73">
        <v>0</v>
      </c>
      <c r="D58" s="73">
        <v>2.7673319418211602E-3</v>
      </c>
      <c r="E58" s="73">
        <v>0</v>
      </c>
      <c r="F58" s="73">
        <v>0</v>
      </c>
      <c r="G58" s="73">
        <v>0</v>
      </c>
      <c r="H58" s="73">
        <v>0</v>
      </c>
      <c r="I58" s="73">
        <v>2.6241377531756202E-4</v>
      </c>
      <c r="J58" s="85"/>
      <c r="K58" s="85"/>
      <c r="L58" s="85"/>
      <c r="M58" s="85"/>
      <c r="N58" s="85"/>
      <c r="O58" s="85"/>
      <c r="P58" s="85"/>
      <c r="Q58" s="85"/>
      <c r="R58" s="85"/>
      <c r="S58" s="89"/>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12"/>
      <c r="OJ58" s="12"/>
      <c r="OK58" s="12"/>
      <c r="OL58" s="12"/>
      <c r="OM58" s="12"/>
      <c r="ON58" s="12"/>
      <c r="OO58" s="12"/>
      <c r="OP58" s="12"/>
      <c r="OQ58" s="12"/>
      <c r="OR58" s="12"/>
      <c r="OS58" s="12"/>
      <c r="OT58" s="12"/>
      <c r="OU58" s="12"/>
      <c r="OV58" s="12"/>
    </row>
    <row r="59" spans="1:412" x14ac:dyDescent="0.25">
      <c r="A59" s="74" t="s">
        <v>106</v>
      </c>
      <c r="B59" s="73">
        <v>6.8978625997167097E-3</v>
      </c>
      <c r="C59" s="73">
        <v>4.6523279942682601E-3</v>
      </c>
      <c r="D59" s="73">
        <v>6.5428861810889697E-3</v>
      </c>
      <c r="E59" s="73">
        <v>6.6966919842510204E-3</v>
      </c>
      <c r="F59" s="73">
        <v>0</v>
      </c>
      <c r="G59" s="73">
        <v>8.7356347874450006E-3</v>
      </c>
      <c r="H59" s="73">
        <v>7.5064594970063502E-3</v>
      </c>
      <c r="I59" s="73">
        <v>1.2193580005371299E-4</v>
      </c>
      <c r="J59" s="85"/>
      <c r="K59" s="85"/>
      <c r="L59" s="85"/>
      <c r="M59" s="85"/>
      <c r="N59" s="85"/>
      <c r="O59" s="85"/>
      <c r="P59" s="85"/>
      <c r="Q59" s="85"/>
      <c r="R59" s="85"/>
      <c r="S59" s="89"/>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row>
    <row r="60" spans="1:412" x14ac:dyDescent="0.25">
      <c r="A60" s="74" t="s">
        <v>107</v>
      </c>
      <c r="B60" s="73">
        <v>0</v>
      </c>
      <c r="C60" s="73">
        <v>0</v>
      </c>
      <c r="D60" s="73">
        <v>0</v>
      </c>
      <c r="E60" s="73">
        <v>0</v>
      </c>
      <c r="F60" s="73">
        <v>1.8566051732615201E-2</v>
      </c>
      <c r="G60" s="73">
        <v>0</v>
      </c>
      <c r="H60" s="73">
        <v>0</v>
      </c>
      <c r="I60" s="73">
        <v>0</v>
      </c>
      <c r="J60" s="85"/>
      <c r="K60" s="85"/>
      <c r="L60" s="85"/>
      <c r="M60" s="85"/>
      <c r="N60" s="85"/>
      <c r="O60" s="85"/>
      <c r="P60" s="85"/>
      <c r="Q60" s="85"/>
      <c r="R60" s="85"/>
      <c r="S60" s="89"/>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12"/>
      <c r="OM60" s="12"/>
      <c r="ON60" s="12"/>
      <c r="OO60" s="12"/>
      <c r="OP60" s="12"/>
      <c r="OQ60" s="12"/>
      <c r="OR60" s="12"/>
      <c r="OS60" s="12"/>
      <c r="OT60" s="12"/>
      <c r="OU60" s="12"/>
      <c r="OV60" s="12"/>
    </row>
    <row r="61" spans="1:412" x14ac:dyDescent="0.25">
      <c r="A61" s="74" t="s">
        <v>108</v>
      </c>
      <c r="B61" s="73">
        <v>6.45515598287358E-3</v>
      </c>
      <c r="C61" s="73">
        <v>5.1831961476298399E-3</v>
      </c>
      <c r="D61" s="73">
        <v>6.1944014792545098E-3</v>
      </c>
      <c r="E61" s="73">
        <v>6.2728599683636596E-3</v>
      </c>
      <c r="F61" s="73">
        <v>0</v>
      </c>
      <c r="G61" s="73">
        <v>7.1793619333203702E-3</v>
      </c>
      <c r="H61" s="73">
        <v>7.3157872229296797E-3</v>
      </c>
      <c r="I61" s="73">
        <v>6.7564163249261898E-4</v>
      </c>
      <c r="J61" s="85"/>
      <c r="K61" s="85"/>
      <c r="L61" s="85"/>
      <c r="M61" s="85"/>
      <c r="N61" s="85"/>
      <c r="O61" s="85"/>
      <c r="P61" s="85"/>
      <c r="Q61" s="85"/>
      <c r="R61" s="85"/>
      <c r="S61" s="89"/>
      <c r="T61" s="21"/>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4"/>
      <c r="LS61" s="14"/>
      <c r="LT61" s="14"/>
      <c r="LU61" s="14"/>
      <c r="LV61" s="14"/>
      <c r="LW61" s="14"/>
      <c r="LX61" s="14"/>
      <c r="LY61" s="14"/>
      <c r="LZ61" s="14"/>
      <c r="MA61" s="14"/>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12"/>
      <c r="OM61" s="12"/>
      <c r="ON61" s="12"/>
      <c r="OO61" s="12"/>
      <c r="OP61" s="12"/>
      <c r="OQ61" s="12"/>
      <c r="OR61" s="12"/>
      <c r="OS61" s="12"/>
      <c r="OT61" s="12"/>
      <c r="OU61" s="12"/>
      <c r="OV61" s="12"/>
    </row>
    <row r="62" spans="1:412" x14ac:dyDescent="0.25">
      <c r="A62" s="74" t="s">
        <v>109</v>
      </c>
      <c r="B62" s="73">
        <v>0</v>
      </c>
      <c r="C62" s="73">
        <v>0</v>
      </c>
      <c r="D62" s="73">
        <v>1.86576704223525E-3</v>
      </c>
      <c r="E62" s="73">
        <v>0</v>
      </c>
      <c r="F62" s="73">
        <v>0</v>
      </c>
      <c r="G62" s="73">
        <v>0</v>
      </c>
      <c r="H62" s="73">
        <v>0</v>
      </c>
      <c r="I62" s="73">
        <v>9.5999325671082103E-5</v>
      </c>
      <c r="J62" s="85"/>
      <c r="K62" s="85"/>
      <c r="L62" s="85"/>
      <c r="M62" s="85"/>
      <c r="N62" s="85"/>
      <c r="O62" s="85"/>
      <c r="P62" s="85"/>
      <c r="Q62" s="85"/>
      <c r="R62" s="85"/>
      <c r="S62" s="89"/>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12"/>
      <c r="OM62" s="12"/>
      <c r="ON62" s="12"/>
      <c r="OO62" s="12"/>
      <c r="OP62" s="12"/>
      <c r="OQ62" s="12"/>
      <c r="OR62" s="12"/>
      <c r="OS62" s="12"/>
      <c r="OT62" s="12"/>
      <c r="OU62" s="12"/>
      <c r="OV62" s="12"/>
    </row>
    <row r="63" spans="1:412" x14ac:dyDescent="0.25">
      <c r="A63" s="74" t="s">
        <v>110</v>
      </c>
      <c r="B63" s="73">
        <v>0</v>
      </c>
      <c r="C63" s="73">
        <v>0</v>
      </c>
      <c r="D63" s="73">
        <v>2.2783430959448601E-3</v>
      </c>
      <c r="E63" s="73">
        <v>0</v>
      </c>
      <c r="F63" s="73">
        <v>0</v>
      </c>
      <c r="G63" s="73">
        <v>0</v>
      </c>
      <c r="H63" s="73">
        <v>0</v>
      </c>
      <c r="I63" s="73">
        <v>5.7315243533627295E-4</v>
      </c>
      <c r="J63" s="85"/>
      <c r="K63" s="85"/>
      <c r="L63" s="85"/>
      <c r="M63" s="85"/>
      <c r="N63" s="85"/>
      <c r="O63" s="85"/>
      <c r="P63" s="85"/>
      <c r="Q63" s="85"/>
      <c r="R63" s="85"/>
      <c r="S63" s="89"/>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row>
    <row r="64" spans="1:412" x14ac:dyDescent="0.25">
      <c r="A64" s="74" t="s">
        <v>111</v>
      </c>
      <c r="B64" s="73">
        <v>0</v>
      </c>
      <c r="C64" s="73">
        <v>0</v>
      </c>
      <c r="D64" s="73">
        <v>1.8634991575660401E-3</v>
      </c>
      <c r="E64" s="73">
        <v>0</v>
      </c>
      <c r="F64" s="73">
        <v>0</v>
      </c>
      <c r="G64" s="73">
        <v>0</v>
      </c>
      <c r="H64" s="73">
        <v>0</v>
      </c>
      <c r="I64" s="73">
        <v>1.19250057420989E-4</v>
      </c>
      <c r="J64" s="85"/>
      <c r="K64" s="85"/>
      <c r="L64" s="85"/>
      <c r="M64" s="85"/>
      <c r="N64" s="85"/>
      <c r="O64" s="85"/>
      <c r="P64" s="85"/>
      <c r="Q64" s="85"/>
      <c r="R64" s="85"/>
      <c r="S64" s="89"/>
      <c r="U64" s="12"/>
      <c r="V64" s="12"/>
      <c r="W64" s="12"/>
      <c r="X64" s="12"/>
      <c r="Y64" s="12"/>
      <c r="Z64" s="12"/>
      <c r="AA64" s="14"/>
      <c r="AB64" s="14"/>
      <c r="AC64" s="14"/>
      <c r="AD64" s="14"/>
      <c r="AE64" s="14"/>
      <c r="AF64" s="14"/>
      <c r="AG64" s="14"/>
      <c r="AH64" s="14"/>
      <c r="AI64" s="14"/>
      <c r="AJ64" s="14"/>
      <c r="AK64" s="14"/>
      <c r="AL64" s="14"/>
      <c r="AM64" s="14"/>
      <c r="AN64" s="14"/>
      <c r="AO64" s="14"/>
      <c r="AP64" s="14"/>
      <c r="AQ64" s="14"/>
      <c r="AR64" s="14"/>
      <c r="AS64" s="14"/>
      <c r="AT64" s="14"/>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4"/>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12"/>
      <c r="OM64" s="12"/>
      <c r="ON64" s="12"/>
      <c r="OO64" s="12"/>
      <c r="OP64" s="12"/>
      <c r="OQ64" s="12"/>
      <c r="OR64" s="12"/>
      <c r="OS64" s="12"/>
      <c r="OT64" s="12"/>
      <c r="OU64" s="12"/>
      <c r="OV64" s="12"/>
    </row>
    <row r="65" spans="1:412" x14ac:dyDescent="0.25">
      <c r="A65" s="74" t="s">
        <v>112</v>
      </c>
      <c r="B65" s="73">
        <v>2.5088298880687E-4</v>
      </c>
      <c r="C65" s="73">
        <v>1.76416520350795E-5</v>
      </c>
      <c r="D65" s="73">
        <v>3.38548143221123E-3</v>
      </c>
      <c r="E65" s="73">
        <v>3.3805925317363498E-3</v>
      </c>
      <c r="F65" s="73">
        <v>0</v>
      </c>
      <c r="G65" s="73">
        <v>6.8827637501181699E-4</v>
      </c>
      <c r="H65" s="73">
        <v>1.3195428633155099E-4</v>
      </c>
      <c r="I65" s="73">
        <v>3.6321859983837299E-4</v>
      </c>
      <c r="J65" s="85"/>
      <c r="K65" s="85"/>
      <c r="L65" s="85"/>
      <c r="M65" s="85"/>
      <c r="N65" s="85"/>
      <c r="O65" s="85"/>
      <c r="P65" s="85"/>
      <c r="Q65" s="85"/>
      <c r="R65" s="85"/>
      <c r="S65" s="89"/>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12"/>
      <c r="OM65" s="12"/>
      <c r="ON65" s="12"/>
      <c r="OO65" s="12"/>
      <c r="OP65" s="12"/>
      <c r="OQ65" s="12"/>
      <c r="OR65" s="12"/>
      <c r="OS65" s="12"/>
      <c r="OT65" s="12"/>
      <c r="OU65" s="12"/>
      <c r="OV65" s="12"/>
    </row>
    <row r="66" spans="1:412" x14ac:dyDescent="0.25">
      <c r="A66" s="74" t="s">
        <v>113</v>
      </c>
      <c r="B66" s="73">
        <v>0</v>
      </c>
      <c r="C66" s="73">
        <v>0</v>
      </c>
      <c r="D66" s="73">
        <v>0</v>
      </c>
      <c r="E66" s="73">
        <v>0</v>
      </c>
      <c r="F66" s="73">
        <v>1.06601163354333E-2</v>
      </c>
      <c r="G66" s="73">
        <v>0</v>
      </c>
      <c r="H66" s="73">
        <v>0</v>
      </c>
      <c r="I66" s="73">
        <v>0</v>
      </c>
      <c r="J66" s="85"/>
      <c r="K66" s="85"/>
      <c r="L66" s="85"/>
      <c r="M66" s="85"/>
      <c r="N66" s="85"/>
      <c r="O66" s="85"/>
      <c r="P66" s="85"/>
      <c r="Q66" s="85"/>
      <c r="R66" s="85"/>
      <c r="S66" s="89"/>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12"/>
      <c r="OM66" s="12"/>
      <c r="ON66" s="12"/>
      <c r="OO66" s="12"/>
      <c r="OP66" s="12"/>
      <c r="OQ66" s="12"/>
      <c r="OR66" s="12"/>
      <c r="OS66" s="12"/>
      <c r="OT66" s="12"/>
      <c r="OU66" s="12"/>
      <c r="OV66" s="12"/>
    </row>
    <row r="67" spans="1:412" x14ac:dyDescent="0.25">
      <c r="A67" s="74" t="s">
        <v>114</v>
      </c>
      <c r="B67" s="73">
        <v>0</v>
      </c>
      <c r="C67" s="73">
        <v>0</v>
      </c>
      <c r="D67" s="73">
        <v>3.2093507282724798E-3</v>
      </c>
      <c r="E67" s="73">
        <v>0</v>
      </c>
      <c r="F67" s="73">
        <v>0</v>
      </c>
      <c r="G67" s="73">
        <v>0</v>
      </c>
      <c r="H67" s="73">
        <v>0</v>
      </c>
      <c r="I67" s="73">
        <v>1.5650939360681499E-3</v>
      </c>
      <c r="J67" s="85"/>
      <c r="K67" s="85"/>
      <c r="L67" s="85"/>
      <c r="M67" s="85"/>
      <c r="N67" s="85"/>
      <c r="O67" s="85"/>
      <c r="P67" s="85"/>
      <c r="Q67" s="85"/>
      <c r="R67" s="85"/>
      <c r="S67" s="89"/>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row>
    <row r="68" spans="1:412" x14ac:dyDescent="0.25">
      <c r="A68" s="74" t="s">
        <v>115</v>
      </c>
      <c r="B68" s="73">
        <v>1.2275779471212901E-2</v>
      </c>
      <c r="C68" s="73">
        <v>8.0010708227237302E-3</v>
      </c>
      <c r="D68" s="73">
        <v>1.15385143058826E-2</v>
      </c>
      <c r="E68" s="73">
        <v>1.22504768662842E-2</v>
      </c>
      <c r="F68" s="73">
        <v>1.22204301733629E-2</v>
      </c>
      <c r="G68" s="73">
        <v>1.3273012792954999E-2</v>
      </c>
      <c r="H68" s="73">
        <v>1.6083449494059699E-2</v>
      </c>
      <c r="I68" s="73">
        <v>3.5735912265203599E-3</v>
      </c>
      <c r="J68" s="85"/>
      <c r="K68" s="85"/>
      <c r="L68" s="85"/>
      <c r="M68" s="85"/>
      <c r="N68" s="85"/>
      <c r="O68" s="85"/>
      <c r="P68" s="85"/>
      <c r="Q68" s="85"/>
      <c r="R68" s="85"/>
      <c r="S68" s="89"/>
      <c r="U68" s="14"/>
      <c r="V68" s="14"/>
      <c r="W68" s="14"/>
      <c r="X68" s="14"/>
      <c r="Y68" s="14"/>
      <c r="Z68" s="14"/>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12"/>
      <c r="OM68" s="12"/>
      <c r="ON68" s="12"/>
      <c r="OO68" s="12"/>
      <c r="OP68" s="12"/>
      <c r="OQ68" s="12"/>
      <c r="OR68" s="12"/>
      <c r="OS68" s="12"/>
      <c r="OT68" s="12"/>
      <c r="OU68" s="12"/>
      <c r="OV68" s="12"/>
    </row>
    <row r="69" spans="1:412" x14ac:dyDescent="0.25">
      <c r="A69" s="74" t="s">
        <v>116</v>
      </c>
      <c r="B69" s="73">
        <v>0</v>
      </c>
      <c r="C69" s="73">
        <v>0</v>
      </c>
      <c r="D69" s="73">
        <v>1.5313527056860701E-3</v>
      </c>
      <c r="E69" s="73">
        <v>0</v>
      </c>
      <c r="F69" s="73">
        <v>0</v>
      </c>
      <c r="G69" s="73">
        <v>0</v>
      </c>
      <c r="H69" s="73">
        <v>0</v>
      </c>
      <c r="I69" s="73">
        <v>1.19777732039969E-4</v>
      </c>
      <c r="J69" s="85"/>
      <c r="K69" s="85"/>
      <c r="L69" s="85"/>
      <c r="M69" s="85"/>
      <c r="N69" s="85"/>
      <c r="O69" s="85"/>
      <c r="P69" s="85"/>
      <c r="Q69" s="85"/>
      <c r="R69" s="85"/>
      <c r="S69" s="89"/>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12"/>
      <c r="OM69" s="12"/>
      <c r="ON69" s="12"/>
      <c r="OO69" s="12"/>
      <c r="OP69" s="12"/>
      <c r="OQ69" s="12"/>
      <c r="OR69" s="12"/>
      <c r="OS69" s="12"/>
      <c r="OT69" s="12"/>
      <c r="OU69" s="12"/>
      <c r="OV69" s="12"/>
    </row>
    <row r="70" spans="1:412" x14ac:dyDescent="0.25">
      <c r="A70" s="74" t="s">
        <v>117</v>
      </c>
      <c r="B70" s="73">
        <v>5.87036567463707E-3</v>
      </c>
      <c r="C70" s="73">
        <v>7.8199489002717393E-3</v>
      </c>
      <c r="D70" s="73">
        <v>6.1101416190644997E-3</v>
      </c>
      <c r="E70" s="73">
        <v>6.1303375119062696E-3</v>
      </c>
      <c r="F70" s="73">
        <v>0</v>
      </c>
      <c r="G70" s="73">
        <v>5.9462871690451899E-3</v>
      </c>
      <c r="H70" s="73">
        <v>4.87870144050182E-3</v>
      </c>
      <c r="I70" s="73">
        <v>5.22016284847271E-3</v>
      </c>
      <c r="J70" s="85"/>
      <c r="K70" s="85"/>
      <c r="L70" s="85"/>
      <c r="M70" s="85"/>
      <c r="N70" s="85"/>
      <c r="O70" s="85"/>
      <c r="P70" s="85"/>
      <c r="Q70" s="85"/>
      <c r="R70" s="85"/>
      <c r="S70" s="89"/>
      <c r="U70" s="14"/>
      <c r="V70" s="14"/>
      <c r="W70" s="14"/>
      <c r="X70" s="14"/>
      <c r="Y70" s="14"/>
      <c r="Z70" s="14"/>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12"/>
      <c r="OM70" s="12"/>
      <c r="ON70" s="12"/>
      <c r="OO70" s="12"/>
      <c r="OP70" s="12"/>
      <c r="OQ70" s="12"/>
      <c r="OR70" s="12"/>
      <c r="OS70" s="12"/>
      <c r="OT70" s="12"/>
      <c r="OU70" s="12"/>
      <c r="OV70" s="12"/>
    </row>
    <row r="71" spans="1:412" x14ac:dyDescent="0.25">
      <c r="A71" s="74" t="s">
        <v>118</v>
      </c>
      <c r="B71" s="73">
        <v>0</v>
      </c>
      <c r="C71" s="73">
        <v>0</v>
      </c>
      <c r="D71" s="73">
        <v>2.1935362490762399E-3</v>
      </c>
      <c r="E71" s="73">
        <v>0</v>
      </c>
      <c r="F71" s="73">
        <v>0</v>
      </c>
      <c r="G71" s="73">
        <v>0</v>
      </c>
      <c r="H71" s="73">
        <v>0</v>
      </c>
      <c r="I71" s="73">
        <v>3.1918233521612701E-3</v>
      </c>
      <c r="J71" s="85"/>
      <c r="K71" s="85"/>
      <c r="L71" s="85"/>
      <c r="M71" s="85"/>
      <c r="N71" s="85"/>
      <c r="O71" s="85"/>
      <c r="P71" s="85"/>
      <c r="Q71" s="85"/>
      <c r="R71" s="85"/>
      <c r="S71" s="89"/>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row>
    <row r="72" spans="1:412" x14ac:dyDescent="0.25">
      <c r="A72" s="74" t="s">
        <v>119</v>
      </c>
      <c r="B72" s="73">
        <v>6.6069756634815902E-3</v>
      </c>
      <c r="C72" s="73">
        <v>7.6571236071175204E-3</v>
      </c>
      <c r="D72" s="73">
        <v>6.8010330905957702E-3</v>
      </c>
      <c r="E72" s="73">
        <v>6.8236500076052104E-3</v>
      </c>
      <c r="F72" s="73">
        <v>0</v>
      </c>
      <c r="G72" s="73">
        <v>5.1738982421471397E-3</v>
      </c>
      <c r="H72" s="73">
        <v>5.6469360871039603E-3</v>
      </c>
      <c r="I72" s="73">
        <v>2.41715029262408E-2</v>
      </c>
      <c r="J72" s="85"/>
      <c r="K72" s="85"/>
      <c r="L72" s="85"/>
      <c r="M72" s="85"/>
      <c r="N72" s="85"/>
      <c r="O72" s="85"/>
      <c r="P72" s="85"/>
      <c r="Q72" s="85"/>
      <c r="R72" s="85"/>
      <c r="S72" s="89"/>
      <c r="T72" s="21"/>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4"/>
      <c r="LS72" s="14"/>
      <c r="LT72" s="14"/>
      <c r="LU72" s="14"/>
      <c r="LV72" s="14"/>
      <c r="LW72" s="14"/>
      <c r="LX72" s="14"/>
      <c r="LY72" s="14"/>
      <c r="LZ72" s="14"/>
      <c r="MA72" s="14"/>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12"/>
      <c r="OM72" s="12"/>
      <c r="ON72" s="12"/>
      <c r="OO72" s="12"/>
      <c r="OP72" s="12"/>
      <c r="OQ72" s="12"/>
      <c r="OR72" s="12"/>
      <c r="OS72" s="12"/>
      <c r="OT72" s="12"/>
      <c r="OU72" s="12"/>
      <c r="OV72" s="12"/>
    </row>
    <row r="73" spans="1:412" x14ac:dyDescent="0.25">
      <c r="A73" s="74" t="s">
        <v>120</v>
      </c>
      <c r="B73" s="73">
        <v>5.7299111652515302E-3</v>
      </c>
      <c r="C73" s="73">
        <v>3.9218046160407896E-3</v>
      </c>
      <c r="D73" s="73">
        <v>4.8302874730444204E-3</v>
      </c>
      <c r="E73" s="73">
        <v>4.95962929834957E-3</v>
      </c>
      <c r="F73" s="73">
        <v>0</v>
      </c>
      <c r="G73" s="73">
        <v>4.0898757131633302E-3</v>
      </c>
      <c r="H73" s="73">
        <v>5.42405122963051E-3</v>
      </c>
      <c r="I73" s="73">
        <v>9.6866665580638297E-5</v>
      </c>
      <c r="J73" s="85"/>
      <c r="K73" s="85"/>
      <c r="L73" s="85"/>
      <c r="M73" s="85"/>
      <c r="N73" s="85"/>
      <c r="O73" s="85"/>
      <c r="P73" s="85"/>
      <c r="Q73" s="85"/>
      <c r="R73" s="85"/>
      <c r="S73" s="89"/>
      <c r="U73" s="14"/>
      <c r="V73" s="14"/>
      <c r="W73" s="14"/>
      <c r="X73" s="14"/>
      <c r="Y73" s="14"/>
      <c r="Z73" s="14"/>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12"/>
      <c r="OM73" s="12"/>
      <c r="ON73" s="12"/>
      <c r="OO73" s="12"/>
      <c r="OP73" s="12"/>
      <c r="OQ73" s="12"/>
      <c r="OR73" s="12"/>
      <c r="OS73" s="12"/>
      <c r="OT73" s="12"/>
      <c r="OU73" s="12"/>
      <c r="OV73" s="12"/>
    </row>
    <row r="74" spans="1:412" x14ac:dyDescent="0.25">
      <c r="A74" s="74" t="s">
        <v>121</v>
      </c>
      <c r="B74" s="73">
        <v>0</v>
      </c>
      <c r="C74" s="73">
        <v>0</v>
      </c>
      <c r="D74" s="73">
        <v>0</v>
      </c>
      <c r="E74" s="73">
        <v>0</v>
      </c>
      <c r="F74" s="73">
        <v>9.5595789989760399E-3</v>
      </c>
      <c r="G74" s="73">
        <v>0</v>
      </c>
      <c r="H74" s="73">
        <v>0</v>
      </c>
      <c r="I74" s="73">
        <v>0</v>
      </c>
      <c r="J74" s="85"/>
      <c r="K74" s="85"/>
      <c r="L74" s="85"/>
      <c r="M74" s="85"/>
      <c r="N74" s="85"/>
      <c r="O74" s="85"/>
      <c r="P74" s="85"/>
      <c r="Q74" s="85"/>
      <c r="R74" s="85"/>
      <c r="S74" s="89"/>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row>
    <row r="75" spans="1:412" x14ac:dyDescent="0.25">
      <c r="A75" s="74" t="s">
        <v>122</v>
      </c>
      <c r="B75" s="73">
        <v>0</v>
      </c>
      <c r="C75" s="73">
        <v>0</v>
      </c>
      <c r="D75" s="73">
        <v>2.4583053607360899E-3</v>
      </c>
      <c r="E75" s="73">
        <v>0</v>
      </c>
      <c r="F75" s="73">
        <v>0</v>
      </c>
      <c r="G75" s="73">
        <v>0</v>
      </c>
      <c r="H75" s="73">
        <v>0</v>
      </c>
      <c r="I75" s="73">
        <v>1.51885441264827E-3</v>
      </c>
      <c r="J75" s="85"/>
      <c r="K75" s="85"/>
      <c r="L75" s="85"/>
      <c r="M75" s="85"/>
      <c r="N75" s="85"/>
      <c r="O75" s="85"/>
      <c r="P75" s="85"/>
      <c r="Q75" s="85"/>
      <c r="R75" s="85"/>
      <c r="S75" s="89"/>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row>
    <row r="76" spans="1:412" x14ac:dyDescent="0.25">
      <c r="A76" s="74" t="s">
        <v>123</v>
      </c>
      <c r="B76" s="73">
        <v>2.0685700168448602E-3</v>
      </c>
      <c r="C76" s="73">
        <v>2.2203997288104201E-3</v>
      </c>
      <c r="D76" s="73">
        <v>1.85995668245709E-3</v>
      </c>
      <c r="E76" s="73">
        <v>1.8658926372258999E-3</v>
      </c>
      <c r="F76" s="73">
        <v>0</v>
      </c>
      <c r="G76" s="73">
        <v>1.7285618534651601E-3</v>
      </c>
      <c r="H76" s="73">
        <v>1.2509236170964999E-3</v>
      </c>
      <c r="I76" s="73">
        <v>2.1576861197950201E-4</v>
      </c>
      <c r="J76" s="85"/>
      <c r="K76" s="85"/>
      <c r="L76" s="85"/>
      <c r="M76" s="85"/>
      <c r="N76" s="85"/>
      <c r="O76" s="85"/>
      <c r="P76" s="85"/>
      <c r="Q76" s="85"/>
      <c r="R76" s="85"/>
      <c r="S76" s="89"/>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12"/>
      <c r="OM76" s="12"/>
      <c r="ON76" s="12"/>
      <c r="OO76" s="12"/>
      <c r="OP76" s="12"/>
      <c r="OQ76" s="12"/>
      <c r="OR76" s="12"/>
      <c r="OS76" s="12"/>
      <c r="OT76" s="12"/>
      <c r="OU76" s="12"/>
      <c r="OV76" s="12"/>
    </row>
    <row r="77" spans="1:412" x14ac:dyDescent="0.25">
      <c r="A77" s="74" t="s">
        <v>124</v>
      </c>
      <c r="B77" s="73">
        <v>0</v>
      </c>
      <c r="C77" s="73">
        <v>0</v>
      </c>
      <c r="D77" s="73">
        <v>2.1798619324888699E-3</v>
      </c>
      <c r="E77" s="73">
        <v>0</v>
      </c>
      <c r="F77" s="73">
        <v>0</v>
      </c>
      <c r="G77" s="73">
        <v>0</v>
      </c>
      <c r="H77" s="73">
        <v>0</v>
      </c>
      <c r="I77" s="73">
        <v>1.9695769114342399E-3</v>
      </c>
      <c r="J77" s="85"/>
      <c r="K77" s="85"/>
      <c r="L77" s="85"/>
      <c r="M77" s="85"/>
      <c r="N77" s="85"/>
      <c r="O77" s="85"/>
      <c r="P77" s="85"/>
      <c r="Q77" s="85"/>
      <c r="R77" s="85"/>
      <c r="S77" s="89"/>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12"/>
      <c r="OM77" s="12"/>
      <c r="ON77" s="12"/>
      <c r="OO77" s="12"/>
      <c r="OP77" s="12"/>
      <c r="OQ77" s="12"/>
      <c r="OR77" s="12"/>
      <c r="OS77" s="12"/>
      <c r="OT77" s="12"/>
      <c r="OU77" s="12"/>
      <c r="OV77" s="12"/>
    </row>
    <row r="78" spans="1:412" x14ac:dyDescent="0.25">
      <c r="A78" s="74" t="s">
        <v>125</v>
      </c>
      <c r="B78" s="73">
        <v>4.9759304701395297E-3</v>
      </c>
      <c r="C78" s="73">
        <v>6.6152204068321702E-3</v>
      </c>
      <c r="D78" s="73">
        <v>4.94139323544052E-3</v>
      </c>
      <c r="E78" s="73">
        <v>4.9488823758108702E-3</v>
      </c>
      <c r="F78" s="73">
        <v>0</v>
      </c>
      <c r="G78" s="73">
        <v>6.4632091986604398E-3</v>
      </c>
      <c r="H78" s="73">
        <v>3.56277984894846E-3</v>
      </c>
      <c r="I78" s="73">
        <v>1.20059733792386E-3</v>
      </c>
      <c r="J78" s="85"/>
      <c r="K78" s="85"/>
      <c r="L78" s="85"/>
      <c r="M78" s="85"/>
      <c r="N78" s="85"/>
      <c r="O78" s="85"/>
      <c r="P78" s="85"/>
      <c r="Q78" s="85"/>
      <c r="R78" s="85"/>
      <c r="S78" s="89"/>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12"/>
      <c r="OM78" s="12"/>
      <c r="ON78" s="12"/>
      <c r="OO78" s="12"/>
      <c r="OP78" s="12"/>
      <c r="OQ78" s="12"/>
      <c r="OR78" s="12"/>
      <c r="OS78" s="12"/>
      <c r="OT78" s="12"/>
      <c r="OU78" s="12"/>
      <c r="OV78" s="12"/>
    </row>
    <row r="79" spans="1:412" x14ac:dyDescent="0.25">
      <c r="A79" s="74" t="s">
        <v>126</v>
      </c>
      <c r="B79" s="73">
        <v>1.48515125660487E-2</v>
      </c>
      <c r="C79" s="73">
        <v>1.3081332469444699E-2</v>
      </c>
      <c r="D79" s="73">
        <v>0</v>
      </c>
      <c r="E79" s="73">
        <v>1.3253121941656501E-2</v>
      </c>
      <c r="F79" s="73">
        <v>0</v>
      </c>
      <c r="G79" s="73">
        <v>1.6653770138219601E-2</v>
      </c>
      <c r="H79" s="73">
        <v>1.4274870843885099E-2</v>
      </c>
      <c r="I79" s="73">
        <v>0</v>
      </c>
      <c r="J79" s="85"/>
      <c r="K79" s="85"/>
      <c r="L79" s="85"/>
      <c r="M79" s="85"/>
      <c r="N79" s="85"/>
      <c r="O79" s="85"/>
      <c r="P79" s="85"/>
      <c r="Q79" s="85"/>
      <c r="R79" s="85"/>
      <c r="S79" s="89"/>
      <c r="T79" s="21"/>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4"/>
      <c r="LS79" s="14"/>
      <c r="LT79" s="14"/>
      <c r="LU79" s="14"/>
      <c r="LV79" s="14"/>
      <c r="LW79" s="14"/>
      <c r="LX79" s="14"/>
      <c r="LY79" s="14"/>
      <c r="LZ79" s="14"/>
      <c r="MA79" s="14"/>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12"/>
      <c r="OM79" s="12"/>
      <c r="ON79" s="12"/>
      <c r="OO79" s="12"/>
      <c r="OP79" s="12"/>
      <c r="OQ79" s="12"/>
      <c r="OR79" s="12"/>
      <c r="OS79" s="12"/>
      <c r="OT79" s="12"/>
      <c r="OU79" s="12"/>
      <c r="OV79" s="12"/>
    </row>
    <row r="80" spans="1:412" x14ac:dyDescent="0.25">
      <c r="A80" s="74" t="s">
        <v>127</v>
      </c>
      <c r="B80" s="73">
        <v>0</v>
      </c>
      <c r="C80" s="73">
        <v>0</v>
      </c>
      <c r="D80" s="73">
        <v>1.3186510768956299E-3</v>
      </c>
      <c r="E80" s="73">
        <v>0</v>
      </c>
      <c r="F80" s="73">
        <v>0</v>
      </c>
      <c r="G80" s="73">
        <v>0</v>
      </c>
      <c r="H80" s="73">
        <v>0</v>
      </c>
      <c r="I80" s="73">
        <v>3.27958772236593E-5</v>
      </c>
      <c r="J80" s="85"/>
      <c r="K80" s="85"/>
      <c r="L80" s="85"/>
      <c r="M80" s="85"/>
      <c r="N80" s="85"/>
      <c r="O80" s="85"/>
      <c r="P80" s="85"/>
      <c r="Q80" s="85"/>
      <c r="R80" s="85"/>
      <c r="S80" s="89"/>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row>
    <row r="81" spans="1:412" x14ac:dyDescent="0.25">
      <c r="A81" s="74" t="s">
        <v>128</v>
      </c>
      <c r="B81" s="73">
        <v>0</v>
      </c>
      <c r="C81" s="73">
        <v>0</v>
      </c>
      <c r="D81" s="73">
        <v>0</v>
      </c>
      <c r="E81" s="73">
        <v>0</v>
      </c>
      <c r="F81" s="73">
        <v>1.6955055100093999E-2</v>
      </c>
      <c r="G81" s="73">
        <v>0</v>
      </c>
      <c r="H81" s="73">
        <v>0</v>
      </c>
      <c r="I81" s="73">
        <v>0</v>
      </c>
      <c r="J81" s="85"/>
      <c r="K81" s="85"/>
      <c r="L81" s="85"/>
      <c r="M81" s="85"/>
      <c r="N81" s="85"/>
      <c r="O81" s="85"/>
      <c r="P81" s="85"/>
      <c r="Q81" s="85"/>
      <c r="R81" s="85"/>
      <c r="S81" s="89"/>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row>
    <row r="82" spans="1:412" x14ac:dyDescent="0.25">
      <c r="A82" s="74" t="s">
        <v>129</v>
      </c>
      <c r="B82" s="73">
        <v>1.53915428528644E-2</v>
      </c>
      <c r="C82" s="73">
        <v>8.9803084764242501E-3</v>
      </c>
      <c r="D82" s="73">
        <v>0</v>
      </c>
      <c r="E82" s="73">
        <v>1.43647029332413E-2</v>
      </c>
      <c r="F82" s="73">
        <v>0</v>
      </c>
      <c r="G82" s="73">
        <v>1.6668005132834E-2</v>
      </c>
      <c r="H82" s="73">
        <v>2.0948478816257901E-2</v>
      </c>
      <c r="I82" s="73">
        <v>0</v>
      </c>
      <c r="J82" s="85"/>
      <c r="K82" s="85"/>
      <c r="L82" s="85"/>
      <c r="M82" s="85"/>
      <c r="N82" s="85"/>
      <c r="O82" s="85"/>
      <c r="P82" s="85"/>
      <c r="Q82" s="85"/>
      <c r="R82" s="85"/>
      <c r="S82" s="89"/>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row>
    <row r="83" spans="1:412" x14ac:dyDescent="0.25">
      <c r="A83" s="74" t="s">
        <v>130</v>
      </c>
      <c r="B83" s="73">
        <v>0</v>
      </c>
      <c r="C83" s="73">
        <v>0</v>
      </c>
      <c r="D83" s="73">
        <v>0</v>
      </c>
      <c r="E83" s="73">
        <v>0</v>
      </c>
      <c r="F83" s="73">
        <v>3.0352555445723201E-2</v>
      </c>
      <c r="G83" s="73">
        <v>0</v>
      </c>
      <c r="H83" s="73">
        <v>0</v>
      </c>
      <c r="I83" s="73">
        <v>0</v>
      </c>
      <c r="J83" s="85"/>
      <c r="K83" s="85"/>
      <c r="L83" s="85"/>
      <c r="M83" s="85"/>
      <c r="N83" s="85"/>
      <c r="O83" s="85"/>
      <c r="P83" s="85"/>
      <c r="Q83" s="85"/>
      <c r="R83" s="85"/>
      <c r="S83" s="89"/>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row>
    <row r="84" spans="1:412" x14ac:dyDescent="0.25">
      <c r="A84" s="74" t="s">
        <v>131</v>
      </c>
      <c r="B84" s="73">
        <v>6.1446871787075499E-3</v>
      </c>
      <c r="C84" s="73">
        <v>7.5995507434633899E-3</v>
      </c>
      <c r="D84" s="73">
        <v>5.5636554131728204E-3</v>
      </c>
      <c r="E84" s="73">
        <v>5.6766452415687903E-3</v>
      </c>
      <c r="F84" s="73">
        <v>0</v>
      </c>
      <c r="G84" s="73">
        <v>5.9583693495485202E-3</v>
      </c>
      <c r="H84" s="73">
        <v>4.7864933390726096E-3</v>
      </c>
      <c r="I84" s="73">
        <v>5.3833810987356703E-4</v>
      </c>
      <c r="J84" s="85"/>
      <c r="K84" s="85"/>
      <c r="L84" s="85"/>
      <c r="M84" s="85"/>
      <c r="N84" s="85"/>
      <c r="O84" s="85"/>
      <c r="P84" s="85"/>
      <c r="Q84" s="85"/>
      <c r="R84" s="85"/>
      <c r="S84" s="89"/>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row>
    <row r="85" spans="1:412" x14ac:dyDescent="0.25">
      <c r="A85" s="74" t="s">
        <v>132</v>
      </c>
      <c r="B85" s="73">
        <v>0</v>
      </c>
      <c r="C85" s="73">
        <v>0</v>
      </c>
      <c r="D85" s="73">
        <v>0</v>
      </c>
      <c r="E85" s="73">
        <v>0</v>
      </c>
      <c r="F85" s="73">
        <v>2.40255239016832E-2</v>
      </c>
      <c r="G85" s="73">
        <v>0</v>
      </c>
      <c r="H85" s="73">
        <v>0</v>
      </c>
      <c r="I85" s="73">
        <v>0</v>
      </c>
      <c r="J85" s="85"/>
      <c r="K85" s="85"/>
      <c r="L85" s="85"/>
      <c r="M85" s="85"/>
      <c r="N85" s="85"/>
      <c r="O85" s="85"/>
      <c r="P85" s="85"/>
      <c r="Q85" s="85"/>
      <c r="R85" s="85"/>
      <c r="S85" s="89"/>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row>
    <row r="86" spans="1:412" x14ac:dyDescent="0.25">
      <c r="A86" s="74" t="s">
        <v>133</v>
      </c>
      <c r="B86" s="73">
        <v>7.4936683966635702E-3</v>
      </c>
      <c r="C86" s="73">
        <v>4.3892486212007203E-3</v>
      </c>
      <c r="D86" s="73">
        <v>6.4159018355002201E-3</v>
      </c>
      <c r="E86" s="73">
        <v>6.6032641930036801E-3</v>
      </c>
      <c r="F86" s="73">
        <v>0</v>
      </c>
      <c r="G86" s="73">
        <v>1.0319249334301899E-2</v>
      </c>
      <c r="H86" s="73">
        <v>1.0665599589493899E-2</v>
      </c>
      <c r="I86" s="73">
        <v>1.4645926682754901E-3</v>
      </c>
      <c r="J86" s="85"/>
      <c r="K86" s="85"/>
      <c r="L86" s="85"/>
      <c r="M86" s="85"/>
      <c r="N86" s="85"/>
      <c r="O86" s="85"/>
      <c r="P86" s="85"/>
      <c r="Q86" s="85"/>
      <c r="R86" s="85"/>
      <c r="S86" s="89"/>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row>
    <row r="87" spans="1:412" x14ac:dyDescent="0.25">
      <c r="A87" s="74" t="s">
        <v>134</v>
      </c>
      <c r="B87" s="73">
        <v>0</v>
      </c>
      <c r="C87" s="73">
        <v>0</v>
      </c>
      <c r="D87" s="73">
        <v>2.1617727360668201E-3</v>
      </c>
      <c r="E87" s="73">
        <v>0</v>
      </c>
      <c r="F87" s="73">
        <v>0</v>
      </c>
      <c r="G87" s="73">
        <v>0</v>
      </c>
      <c r="H87" s="73">
        <v>0</v>
      </c>
      <c r="I87" s="73">
        <v>1.25435319521702E-3</v>
      </c>
      <c r="J87" s="85"/>
      <c r="K87" s="85"/>
      <c r="L87" s="85"/>
      <c r="M87" s="85"/>
      <c r="N87" s="85"/>
      <c r="O87" s="85"/>
      <c r="P87" s="85"/>
      <c r="Q87" s="85"/>
      <c r="R87" s="85"/>
      <c r="S87" s="89"/>
      <c r="T87" s="21"/>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4"/>
      <c r="LS87" s="14"/>
      <c r="LT87" s="14"/>
      <c r="LU87" s="14"/>
      <c r="LV87" s="14"/>
      <c r="LW87" s="14"/>
      <c r="LX87" s="14"/>
      <c r="LY87" s="14"/>
      <c r="LZ87" s="14"/>
      <c r="MA87" s="14"/>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row>
    <row r="88" spans="1:412" x14ac:dyDescent="0.25">
      <c r="A88" s="74" t="s">
        <v>135</v>
      </c>
      <c r="B88" s="73">
        <v>5.80098108853169E-3</v>
      </c>
      <c r="C88" s="73">
        <v>6.4850808255708303E-3</v>
      </c>
      <c r="D88" s="73">
        <v>5.1696927921640497E-3</v>
      </c>
      <c r="E88" s="73">
        <v>5.22383402683004E-3</v>
      </c>
      <c r="F88" s="73">
        <v>0</v>
      </c>
      <c r="G88" s="73">
        <v>4.8789352526481498E-3</v>
      </c>
      <c r="H88" s="73">
        <v>3.1193800548925902E-3</v>
      </c>
      <c r="I88" s="73">
        <v>9.72008227854208E-5</v>
      </c>
      <c r="J88" s="85"/>
      <c r="K88" s="85"/>
      <c r="L88" s="85"/>
      <c r="M88" s="85"/>
      <c r="N88" s="85"/>
      <c r="O88" s="85"/>
      <c r="P88" s="85"/>
      <c r="Q88" s="85"/>
      <c r="R88" s="85"/>
      <c r="S88" s="89"/>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row>
    <row r="89" spans="1:412" x14ac:dyDescent="0.25">
      <c r="A89" s="74" t="s">
        <v>136</v>
      </c>
      <c r="B89" s="73">
        <v>1.1104722283154801E-2</v>
      </c>
      <c r="C89" s="73">
        <v>1.06618830177416E-2</v>
      </c>
      <c r="D89" s="73">
        <v>8.8312966041140806E-3</v>
      </c>
      <c r="E89" s="73">
        <v>8.9863132934269799E-3</v>
      </c>
      <c r="F89" s="73">
        <v>0</v>
      </c>
      <c r="G89" s="73">
        <v>8.8036630502729696E-3</v>
      </c>
      <c r="H89" s="73">
        <v>1.18483741799229E-2</v>
      </c>
      <c r="I89" s="73">
        <v>2.7870008339065099E-4</v>
      </c>
      <c r="J89" s="85"/>
      <c r="K89" s="85"/>
      <c r="L89" s="85"/>
      <c r="M89" s="85"/>
      <c r="N89" s="85"/>
      <c r="O89" s="85"/>
      <c r="P89" s="85"/>
      <c r="Q89" s="85"/>
      <c r="R89" s="85"/>
      <c r="S89" s="89"/>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row>
    <row r="90" spans="1:412" x14ac:dyDescent="0.25">
      <c r="A90" s="74" t="s">
        <v>137</v>
      </c>
      <c r="B90" s="73">
        <v>0</v>
      </c>
      <c r="C90" s="73">
        <v>0</v>
      </c>
      <c r="D90" s="73">
        <v>0</v>
      </c>
      <c r="E90" s="73">
        <v>0</v>
      </c>
      <c r="F90" s="73">
        <v>9.8188798878606695E-3</v>
      </c>
      <c r="G90" s="73">
        <v>0</v>
      </c>
      <c r="H90" s="73">
        <v>0</v>
      </c>
      <c r="I90" s="73">
        <v>0</v>
      </c>
      <c r="J90" s="85"/>
      <c r="K90" s="85"/>
      <c r="L90" s="85"/>
      <c r="M90" s="85"/>
      <c r="N90" s="85"/>
      <c r="O90" s="85"/>
      <c r="P90" s="85"/>
      <c r="Q90" s="85"/>
      <c r="R90" s="85"/>
      <c r="S90" s="89"/>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row>
    <row r="91" spans="1:412" x14ac:dyDescent="0.25">
      <c r="A91" s="74" t="s">
        <v>138</v>
      </c>
      <c r="B91" s="73">
        <v>6.1043021346286501E-3</v>
      </c>
      <c r="C91" s="73">
        <v>6.2492823792083202E-3</v>
      </c>
      <c r="D91" s="73">
        <v>6.65853655489593E-3</v>
      </c>
      <c r="E91" s="73">
        <v>6.6948213954538998E-3</v>
      </c>
      <c r="F91" s="73">
        <v>0</v>
      </c>
      <c r="G91" s="73">
        <v>5.4400197657766599E-3</v>
      </c>
      <c r="H91" s="73">
        <v>3.1941932510700698E-3</v>
      </c>
      <c r="I91" s="73">
        <v>3.1917113788971899E-2</v>
      </c>
      <c r="J91" s="85"/>
      <c r="K91" s="85"/>
      <c r="L91" s="85"/>
      <c r="M91" s="85"/>
      <c r="N91" s="85"/>
      <c r="O91" s="85"/>
      <c r="P91" s="85"/>
      <c r="Q91" s="85"/>
      <c r="R91" s="85"/>
      <c r="S91" s="89"/>
      <c r="T91" s="21"/>
      <c r="U91" s="14"/>
      <c r="V91" s="14"/>
      <c r="W91" s="14"/>
      <c r="X91" s="14"/>
      <c r="Y91" s="14"/>
      <c r="Z91" s="14"/>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4"/>
      <c r="LS91" s="14"/>
      <c r="LT91" s="14"/>
      <c r="LU91" s="14"/>
      <c r="LV91" s="14"/>
      <c r="LW91" s="14"/>
      <c r="LX91" s="14"/>
      <c r="LY91" s="14"/>
      <c r="LZ91" s="14"/>
      <c r="MA91" s="14"/>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12"/>
      <c r="OM91" s="12"/>
      <c r="ON91" s="12"/>
      <c r="OO91" s="12"/>
      <c r="OP91" s="12"/>
      <c r="OQ91" s="12"/>
      <c r="OR91" s="12"/>
      <c r="OS91" s="12"/>
      <c r="OT91" s="12"/>
      <c r="OU91" s="12"/>
      <c r="OV91" s="12"/>
    </row>
    <row r="92" spans="1:412" x14ac:dyDescent="0.25">
      <c r="A92" s="74" t="s">
        <v>139</v>
      </c>
      <c r="B92" s="73">
        <v>0</v>
      </c>
      <c r="C92" s="73">
        <v>0</v>
      </c>
      <c r="D92" s="73">
        <v>1.4264018397146801E-3</v>
      </c>
      <c r="E92" s="73">
        <v>0</v>
      </c>
      <c r="F92" s="73">
        <v>0</v>
      </c>
      <c r="G92" s="73">
        <v>0</v>
      </c>
      <c r="H92" s="73">
        <v>0</v>
      </c>
      <c r="I92" s="73">
        <v>8.1130798881141406E-5</v>
      </c>
      <c r="J92" s="85"/>
      <c r="K92" s="85"/>
      <c r="L92" s="85"/>
      <c r="M92" s="85"/>
      <c r="N92" s="85"/>
      <c r="O92" s="85"/>
      <c r="P92" s="85"/>
      <c r="Q92" s="85"/>
      <c r="R92" s="85"/>
      <c r="S92" s="89"/>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row>
    <row r="93" spans="1:412" x14ac:dyDescent="0.25">
      <c r="A93" s="74" t="s">
        <v>140</v>
      </c>
      <c r="B93" s="73">
        <v>0</v>
      </c>
      <c r="C93" s="73">
        <v>0</v>
      </c>
      <c r="D93" s="73">
        <v>2.4731788208361299E-3</v>
      </c>
      <c r="E93" s="73">
        <v>0</v>
      </c>
      <c r="F93" s="73">
        <v>0</v>
      </c>
      <c r="G93" s="73">
        <v>0</v>
      </c>
      <c r="H93" s="73">
        <v>0</v>
      </c>
      <c r="I93" s="73">
        <v>2.1543886124335401E-4</v>
      </c>
      <c r="J93" s="85"/>
      <c r="K93" s="85"/>
      <c r="L93" s="85"/>
      <c r="M93" s="85"/>
      <c r="N93" s="85"/>
      <c r="O93" s="85"/>
      <c r="P93" s="85"/>
      <c r="Q93" s="85"/>
      <c r="R93" s="85"/>
      <c r="S93" s="89"/>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row>
    <row r="94" spans="1:412" x14ac:dyDescent="0.25">
      <c r="A94" s="74" t="s">
        <v>141</v>
      </c>
      <c r="B94" s="73">
        <v>0</v>
      </c>
      <c r="C94" s="73">
        <v>0</v>
      </c>
      <c r="D94" s="73">
        <v>1.9795640059060201E-3</v>
      </c>
      <c r="E94" s="73">
        <v>0</v>
      </c>
      <c r="F94" s="73">
        <v>0</v>
      </c>
      <c r="G94" s="73">
        <v>0</v>
      </c>
      <c r="H94" s="73">
        <v>0</v>
      </c>
      <c r="I94" s="73">
        <v>3.80100025980932E-4</v>
      </c>
      <c r="J94" s="85"/>
      <c r="K94" s="85"/>
      <c r="L94" s="85"/>
      <c r="M94" s="85"/>
      <c r="N94" s="85"/>
      <c r="O94" s="85"/>
      <c r="P94" s="85"/>
      <c r="Q94" s="85"/>
      <c r="R94" s="85"/>
      <c r="S94" s="89"/>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row>
    <row r="95" spans="1:412" x14ac:dyDescent="0.25">
      <c r="A95" s="74" t="s">
        <v>142</v>
      </c>
      <c r="B95" s="73">
        <v>0</v>
      </c>
      <c r="C95" s="73">
        <v>0</v>
      </c>
      <c r="D95" s="73">
        <v>2.3648982639342098E-3</v>
      </c>
      <c r="E95" s="73">
        <v>0</v>
      </c>
      <c r="F95" s="73">
        <v>0</v>
      </c>
      <c r="G95" s="73">
        <v>0</v>
      </c>
      <c r="H95" s="73">
        <v>0</v>
      </c>
      <c r="I95" s="73">
        <v>3.1706561456640401E-4</v>
      </c>
      <c r="J95" s="85"/>
      <c r="K95" s="85"/>
      <c r="L95" s="85"/>
      <c r="M95" s="85"/>
      <c r="N95" s="85"/>
      <c r="O95" s="85"/>
      <c r="P95" s="85"/>
      <c r="Q95" s="85"/>
      <c r="R95" s="85"/>
      <c r="S95" s="89"/>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12"/>
      <c r="OM95" s="12"/>
      <c r="ON95" s="12"/>
      <c r="OO95" s="12"/>
      <c r="OP95" s="12"/>
      <c r="OQ95" s="12"/>
      <c r="OR95" s="12"/>
      <c r="OS95" s="12"/>
      <c r="OT95" s="12"/>
      <c r="OU95" s="12"/>
      <c r="OV95" s="12"/>
    </row>
    <row r="96" spans="1:412" x14ac:dyDescent="0.25">
      <c r="A96" s="74" t="s">
        <v>143</v>
      </c>
      <c r="B96" s="73">
        <v>0</v>
      </c>
      <c r="C96" s="73">
        <v>0</v>
      </c>
      <c r="D96" s="73">
        <v>2.9996920236716701E-3</v>
      </c>
      <c r="E96" s="73">
        <v>0</v>
      </c>
      <c r="F96" s="73">
        <v>0</v>
      </c>
      <c r="G96" s="73">
        <v>0</v>
      </c>
      <c r="H96" s="73">
        <v>0</v>
      </c>
      <c r="I96" s="73">
        <v>1.03665112272223E-4</v>
      </c>
      <c r="J96" s="85"/>
      <c r="K96" s="85"/>
      <c r="L96" s="85"/>
      <c r="M96" s="85"/>
      <c r="N96" s="85"/>
      <c r="O96" s="85"/>
      <c r="P96" s="85"/>
      <c r="Q96" s="85"/>
      <c r="R96" s="85"/>
      <c r="S96" s="89"/>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12"/>
      <c r="OM96" s="12"/>
      <c r="ON96" s="12"/>
      <c r="OO96" s="12"/>
      <c r="OP96" s="12"/>
      <c r="OQ96" s="12"/>
      <c r="OR96" s="12"/>
      <c r="OS96" s="12"/>
      <c r="OT96" s="12"/>
      <c r="OU96" s="12"/>
      <c r="OV96" s="12"/>
    </row>
    <row r="97" spans="1:412" x14ac:dyDescent="0.25">
      <c r="A97" s="74" t="s">
        <v>144</v>
      </c>
      <c r="B97" s="73">
        <v>6.4679259505770401E-3</v>
      </c>
      <c r="C97" s="73">
        <v>4.0274818594200996E-3</v>
      </c>
      <c r="D97" s="73">
        <v>5.4155543770082904E-3</v>
      </c>
      <c r="E97" s="73">
        <v>5.52254759833896E-3</v>
      </c>
      <c r="F97" s="73">
        <v>0</v>
      </c>
      <c r="G97" s="73">
        <v>8.2593902628535307E-3</v>
      </c>
      <c r="H97" s="73">
        <v>8.0767222577757605E-3</v>
      </c>
      <c r="I97" s="73">
        <v>5.5911783273540996E-4</v>
      </c>
      <c r="J97" s="85"/>
      <c r="K97" s="85"/>
      <c r="L97" s="85"/>
      <c r="M97" s="85"/>
      <c r="N97" s="85"/>
      <c r="O97" s="85"/>
      <c r="P97" s="85"/>
      <c r="Q97" s="85"/>
      <c r="R97" s="85"/>
      <c r="S97" s="89"/>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12"/>
      <c r="OM97" s="12"/>
      <c r="ON97" s="12"/>
      <c r="OO97" s="12"/>
      <c r="OP97" s="12"/>
      <c r="OQ97" s="12"/>
      <c r="OR97" s="12"/>
      <c r="OS97" s="12"/>
      <c r="OT97" s="12"/>
      <c r="OU97" s="12"/>
      <c r="OV97" s="12"/>
    </row>
    <row r="98" spans="1:412" x14ac:dyDescent="0.25">
      <c r="A98" s="74" t="s">
        <v>145</v>
      </c>
      <c r="B98" s="73">
        <v>0</v>
      </c>
      <c r="C98" s="73">
        <v>0</v>
      </c>
      <c r="D98" s="73">
        <v>2.1461983605173098E-3</v>
      </c>
      <c r="E98" s="73">
        <v>0</v>
      </c>
      <c r="F98" s="73">
        <v>0</v>
      </c>
      <c r="G98" s="73">
        <v>0</v>
      </c>
      <c r="H98" s="73">
        <v>0</v>
      </c>
      <c r="I98" s="73">
        <v>2.55614349410725E-4</v>
      </c>
      <c r="J98" s="85"/>
      <c r="K98" s="85"/>
      <c r="L98" s="85"/>
      <c r="M98" s="85"/>
      <c r="N98" s="85"/>
      <c r="O98" s="85"/>
      <c r="P98" s="85"/>
      <c r="Q98" s="85"/>
      <c r="R98" s="85"/>
      <c r="S98" s="89"/>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12"/>
      <c r="OM98" s="12"/>
      <c r="ON98" s="12"/>
      <c r="OO98" s="12"/>
      <c r="OP98" s="12"/>
      <c r="OQ98" s="12"/>
      <c r="OR98" s="12"/>
      <c r="OS98" s="12"/>
      <c r="OT98" s="12"/>
      <c r="OU98" s="12"/>
      <c r="OV98" s="12"/>
    </row>
    <row r="99" spans="1:412" x14ac:dyDescent="0.25">
      <c r="A99" s="74" t="s">
        <v>146</v>
      </c>
      <c r="B99" s="73">
        <v>0</v>
      </c>
      <c r="C99" s="73">
        <v>0</v>
      </c>
      <c r="D99" s="73">
        <v>4.1410254190382204E-3</v>
      </c>
      <c r="E99" s="73">
        <v>0</v>
      </c>
      <c r="F99" s="73">
        <v>0</v>
      </c>
      <c r="G99" s="73">
        <v>0</v>
      </c>
      <c r="H99" s="73">
        <v>0</v>
      </c>
      <c r="I99" s="73">
        <v>5.2395213219973895E-4</v>
      </c>
      <c r="J99" s="85"/>
      <c r="K99" s="85"/>
      <c r="L99" s="85"/>
      <c r="M99" s="85"/>
      <c r="N99" s="85"/>
      <c r="O99" s="85"/>
      <c r="P99" s="85"/>
      <c r="Q99" s="85"/>
      <c r="R99" s="85"/>
      <c r="S99" s="89"/>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row>
    <row r="100" spans="1:412" x14ac:dyDescent="0.25">
      <c r="A100" s="74" t="s">
        <v>147</v>
      </c>
      <c r="B100" s="73">
        <v>1.0410430896934201E-2</v>
      </c>
      <c r="C100" s="73">
        <v>8.0140881132087106E-3</v>
      </c>
      <c r="D100" s="73">
        <v>0</v>
      </c>
      <c r="E100" s="73">
        <v>8.8926888983680702E-3</v>
      </c>
      <c r="F100" s="73">
        <v>0</v>
      </c>
      <c r="G100" s="73">
        <v>1.1056864452813101E-2</v>
      </c>
      <c r="H100" s="73">
        <v>1.28140879538858E-2</v>
      </c>
      <c r="I100" s="73">
        <v>0</v>
      </c>
      <c r="J100" s="85"/>
      <c r="K100" s="85"/>
      <c r="L100" s="85"/>
      <c r="M100" s="85"/>
      <c r="N100" s="85"/>
      <c r="O100" s="85"/>
      <c r="P100" s="85"/>
      <c r="Q100" s="85"/>
      <c r="R100" s="85"/>
      <c r="S100" s="89"/>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12"/>
      <c r="OM100" s="12"/>
      <c r="ON100" s="12"/>
      <c r="OO100" s="12"/>
      <c r="OP100" s="12"/>
      <c r="OQ100" s="12"/>
      <c r="OR100" s="12"/>
      <c r="OS100" s="12"/>
      <c r="OT100" s="12"/>
      <c r="OU100" s="12"/>
      <c r="OV100" s="12"/>
    </row>
    <row r="101" spans="1:412" x14ac:dyDescent="0.25">
      <c r="A101" s="74" t="s">
        <v>148</v>
      </c>
      <c r="B101" s="73">
        <v>0</v>
      </c>
      <c r="C101" s="73">
        <v>0</v>
      </c>
      <c r="D101" s="73">
        <v>0</v>
      </c>
      <c r="E101" s="73">
        <v>0</v>
      </c>
      <c r="F101" s="73">
        <v>1.43868054682773E-2</v>
      </c>
      <c r="G101" s="73">
        <v>0</v>
      </c>
      <c r="H101" s="73">
        <v>0</v>
      </c>
      <c r="I101" s="73">
        <v>0</v>
      </c>
      <c r="J101" s="85"/>
      <c r="K101" s="85"/>
      <c r="L101" s="85"/>
      <c r="M101" s="85"/>
      <c r="N101" s="85"/>
      <c r="O101" s="85"/>
      <c r="P101" s="85"/>
      <c r="Q101" s="85"/>
      <c r="R101" s="85"/>
      <c r="S101" s="89"/>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12"/>
      <c r="OM101" s="12"/>
      <c r="ON101" s="12"/>
      <c r="OO101" s="12"/>
      <c r="OP101" s="12"/>
      <c r="OQ101" s="12"/>
      <c r="OR101" s="12"/>
      <c r="OS101" s="12"/>
      <c r="OT101" s="12"/>
      <c r="OU101" s="12"/>
      <c r="OV101" s="12"/>
    </row>
    <row r="102" spans="1:412" x14ac:dyDescent="0.25">
      <c r="A102" s="74" t="s">
        <v>149</v>
      </c>
      <c r="B102" s="73">
        <v>0</v>
      </c>
      <c r="C102" s="73">
        <v>0</v>
      </c>
      <c r="D102" s="73">
        <v>1.6656429878638801E-3</v>
      </c>
      <c r="E102" s="73">
        <v>0</v>
      </c>
      <c r="F102" s="73">
        <v>0</v>
      </c>
      <c r="G102" s="73">
        <v>0</v>
      </c>
      <c r="H102" s="73">
        <v>0</v>
      </c>
      <c r="I102" s="73">
        <v>2.1619819371060298E-3</v>
      </c>
      <c r="J102" s="85"/>
      <c r="K102" s="85"/>
      <c r="L102" s="85"/>
      <c r="M102" s="85"/>
      <c r="N102" s="85"/>
      <c r="O102" s="85"/>
      <c r="P102" s="85"/>
      <c r="Q102" s="85"/>
      <c r="R102" s="85"/>
      <c r="S102" s="89"/>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12"/>
      <c r="OM102" s="12"/>
      <c r="ON102" s="12"/>
      <c r="OO102" s="12"/>
      <c r="OP102" s="12"/>
      <c r="OQ102" s="12"/>
      <c r="OR102" s="12"/>
      <c r="OS102" s="12"/>
      <c r="OT102" s="12"/>
      <c r="OU102" s="12"/>
      <c r="OV102" s="12"/>
    </row>
    <row r="103" spans="1:412" x14ac:dyDescent="0.25">
      <c r="A103" s="74" t="s">
        <v>150</v>
      </c>
      <c r="B103" s="73">
        <v>0</v>
      </c>
      <c r="C103" s="73">
        <v>0</v>
      </c>
      <c r="D103" s="73">
        <v>2.0876033764810299E-3</v>
      </c>
      <c r="E103" s="73">
        <v>0</v>
      </c>
      <c r="F103" s="73">
        <v>0</v>
      </c>
      <c r="G103" s="73">
        <v>0</v>
      </c>
      <c r="H103" s="73">
        <v>0</v>
      </c>
      <c r="I103" s="73">
        <v>1.2755331315125301E-4</v>
      </c>
      <c r="J103" s="85"/>
      <c r="K103" s="85"/>
      <c r="L103" s="85"/>
      <c r="M103" s="85"/>
      <c r="N103" s="85"/>
      <c r="O103" s="85"/>
      <c r="P103" s="85"/>
      <c r="Q103" s="85"/>
      <c r="R103" s="85"/>
      <c r="S103" s="89"/>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row>
    <row r="104" spans="1:412" x14ac:dyDescent="0.25">
      <c r="A104" s="74" t="s">
        <v>151</v>
      </c>
      <c r="B104" s="73">
        <v>0</v>
      </c>
      <c r="C104" s="73">
        <v>0</v>
      </c>
      <c r="D104" s="73">
        <v>2.1632042326627699E-3</v>
      </c>
      <c r="E104" s="73">
        <v>0</v>
      </c>
      <c r="F104" s="73">
        <v>0</v>
      </c>
      <c r="G104" s="73">
        <v>0</v>
      </c>
      <c r="H104" s="73">
        <v>0</v>
      </c>
      <c r="I104" s="73">
        <v>8.8915890620561405E-4</v>
      </c>
      <c r="J104" s="85"/>
      <c r="K104" s="85"/>
      <c r="L104" s="85"/>
      <c r="M104" s="85"/>
      <c r="N104" s="85"/>
      <c r="O104" s="85"/>
      <c r="P104" s="85"/>
      <c r="Q104" s="85"/>
      <c r="R104" s="85"/>
      <c r="S104" s="89"/>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12"/>
      <c r="OM104" s="12"/>
      <c r="ON104" s="12"/>
      <c r="OO104" s="12"/>
      <c r="OP104" s="12"/>
      <c r="OQ104" s="12"/>
      <c r="OR104" s="12"/>
      <c r="OS104" s="12"/>
      <c r="OT104" s="12"/>
      <c r="OU104" s="12"/>
      <c r="OV104" s="12"/>
    </row>
    <row r="105" spans="1:412" x14ac:dyDescent="0.25">
      <c r="A105" s="74" t="s">
        <v>152</v>
      </c>
      <c r="B105" s="73">
        <v>5.5823875940760699E-3</v>
      </c>
      <c r="C105" s="73">
        <v>8.0637022239311001E-3</v>
      </c>
      <c r="D105" s="73">
        <v>5.8775136471434499E-3</v>
      </c>
      <c r="E105" s="73">
        <v>5.9100527242270801E-3</v>
      </c>
      <c r="F105" s="73">
        <v>0</v>
      </c>
      <c r="G105" s="73">
        <v>4.5715403325331501E-3</v>
      </c>
      <c r="H105" s="73">
        <v>3.47627775140761E-3</v>
      </c>
      <c r="I105" s="73">
        <v>3.59009876379928E-2</v>
      </c>
      <c r="J105" s="85"/>
      <c r="K105" s="85"/>
      <c r="L105" s="85"/>
      <c r="M105" s="85"/>
      <c r="N105" s="85"/>
      <c r="O105" s="85"/>
      <c r="P105" s="85"/>
      <c r="Q105" s="85"/>
      <c r="R105" s="85"/>
      <c r="S105" s="89"/>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row>
    <row r="106" spans="1:412" x14ac:dyDescent="0.25">
      <c r="A106" s="74" t="s">
        <v>153</v>
      </c>
      <c r="B106" s="73">
        <v>0</v>
      </c>
      <c r="C106" s="73">
        <v>0</v>
      </c>
      <c r="D106" s="73">
        <v>2.2644761781077101E-3</v>
      </c>
      <c r="E106" s="73">
        <v>0</v>
      </c>
      <c r="F106" s="73">
        <v>0</v>
      </c>
      <c r="G106" s="73">
        <v>0</v>
      </c>
      <c r="H106" s="73">
        <v>0</v>
      </c>
      <c r="I106" s="73">
        <v>7.6072589055224595E-4</v>
      </c>
      <c r="J106" s="85"/>
      <c r="K106" s="85"/>
      <c r="L106" s="85"/>
      <c r="M106" s="85"/>
      <c r="N106" s="85"/>
      <c r="O106" s="85"/>
      <c r="P106" s="85"/>
      <c r="Q106" s="85"/>
      <c r="R106" s="85"/>
      <c r="S106" s="89"/>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row>
    <row r="107" spans="1:412" x14ac:dyDescent="0.25">
      <c r="A107" s="74" t="s">
        <v>154</v>
      </c>
      <c r="B107" s="73">
        <v>0</v>
      </c>
      <c r="C107" s="73">
        <v>0</v>
      </c>
      <c r="D107" s="73">
        <v>1.234551685369E-3</v>
      </c>
      <c r="E107" s="73">
        <v>0</v>
      </c>
      <c r="F107" s="73">
        <v>0</v>
      </c>
      <c r="G107" s="73">
        <v>0</v>
      </c>
      <c r="H107" s="73">
        <v>0</v>
      </c>
      <c r="I107" s="73">
        <v>1.93509054147972E-3</v>
      </c>
      <c r="J107" s="85"/>
      <c r="K107" s="85"/>
      <c r="L107" s="85"/>
      <c r="M107" s="85"/>
      <c r="N107" s="85"/>
      <c r="O107" s="85"/>
      <c r="P107" s="85"/>
      <c r="Q107" s="85"/>
      <c r="R107" s="85"/>
      <c r="S107" s="89"/>
      <c r="T107" s="21"/>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4"/>
      <c r="LS107" s="14"/>
      <c r="LT107" s="14"/>
      <c r="LU107" s="14"/>
      <c r="LV107" s="14"/>
      <c r="LW107" s="14"/>
      <c r="LX107" s="14"/>
      <c r="LY107" s="14"/>
      <c r="LZ107" s="14"/>
      <c r="MA107" s="14"/>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row>
    <row r="108" spans="1:412" x14ac:dyDescent="0.25">
      <c r="A108" s="74" t="s">
        <v>155</v>
      </c>
      <c r="B108" s="73">
        <v>0</v>
      </c>
      <c r="C108" s="73">
        <v>0</v>
      </c>
      <c r="D108" s="73">
        <v>1.79826426549519E-3</v>
      </c>
      <c r="E108" s="73">
        <v>0</v>
      </c>
      <c r="F108" s="73">
        <v>0</v>
      </c>
      <c r="G108" s="73">
        <v>0</v>
      </c>
      <c r="H108" s="73">
        <v>0</v>
      </c>
      <c r="I108" s="73">
        <v>6.9424892551702094E-5</v>
      </c>
      <c r="J108" s="85"/>
      <c r="K108" s="85"/>
      <c r="L108" s="85"/>
      <c r="M108" s="85"/>
      <c r="N108" s="85"/>
      <c r="O108" s="85"/>
      <c r="P108" s="85"/>
      <c r="Q108" s="85"/>
      <c r="R108" s="85"/>
      <c r="S108" s="89"/>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12"/>
      <c r="OM108" s="12"/>
      <c r="ON108" s="12"/>
      <c r="OO108" s="12"/>
      <c r="OP108" s="12"/>
      <c r="OQ108" s="12"/>
      <c r="OR108" s="12"/>
      <c r="OS108" s="12"/>
      <c r="OT108" s="12"/>
      <c r="OU108" s="12"/>
      <c r="OV108" s="12"/>
    </row>
    <row r="109" spans="1:412" x14ac:dyDescent="0.25">
      <c r="A109" s="74" t="s">
        <v>156</v>
      </c>
      <c r="B109" s="73">
        <v>2.58788658688546E-2</v>
      </c>
      <c r="C109" s="73">
        <v>2.2463649850041002E-2</v>
      </c>
      <c r="D109" s="73">
        <v>0</v>
      </c>
      <c r="E109" s="73">
        <v>2.4554535526909501E-2</v>
      </c>
      <c r="F109" s="73">
        <v>0</v>
      </c>
      <c r="G109" s="73">
        <v>3.3190284589163503E-2</v>
      </c>
      <c r="H109" s="73">
        <v>3.4203511304067402E-2</v>
      </c>
      <c r="I109" s="73">
        <v>0</v>
      </c>
      <c r="J109" s="85"/>
      <c r="K109" s="85"/>
      <c r="L109" s="85"/>
      <c r="M109" s="85"/>
      <c r="N109" s="85"/>
      <c r="O109" s="85"/>
      <c r="P109" s="85"/>
      <c r="Q109" s="85"/>
      <c r="R109" s="85"/>
      <c r="S109" s="89"/>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12"/>
      <c r="OM109" s="12"/>
      <c r="ON109" s="12"/>
      <c r="OO109" s="12"/>
      <c r="OP109" s="12"/>
      <c r="OQ109" s="12"/>
      <c r="OR109" s="12"/>
      <c r="OS109" s="12"/>
      <c r="OT109" s="12"/>
      <c r="OU109" s="12"/>
      <c r="OV109" s="12"/>
    </row>
    <row r="110" spans="1:412" x14ac:dyDescent="0.25">
      <c r="A110" s="74" t="s">
        <v>157</v>
      </c>
      <c r="B110" s="73">
        <v>0</v>
      </c>
      <c r="C110" s="73">
        <v>0</v>
      </c>
      <c r="D110" s="73">
        <v>0</v>
      </c>
      <c r="E110" s="73">
        <v>0</v>
      </c>
      <c r="F110" s="73">
        <v>3.1347533048276803E-2</v>
      </c>
      <c r="G110" s="73">
        <v>0</v>
      </c>
      <c r="H110" s="73">
        <v>0</v>
      </c>
      <c r="I110" s="73">
        <v>0</v>
      </c>
      <c r="J110" s="85"/>
      <c r="K110" s="85"/>
      <c r="L110" s="85"/>
      <c r="M110" s="85"/>
      <c r="N110" s="85"/>
      <c r="O110" s="85"/>
      <c r="P110" s="85"/>
      <c r="Q110" s="85"/>
      <c r="R110" s="85"/>
      <c r="S110" s="89"/>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row>
    <row r="111" spans="1:412" x14ac:dyDescent="0.25">
      <c r="A111" s="74" t="s">
        <v>158</v>
      </c>
      <c r="B111" s="73">
        <v>0</v>
      </c>
      <c r="C111" s="73">
        <v>0</v>
      </c>
      <c r="D111" s="73">
        <v>2.3060947472290502E-3</v>
      </c>
      <c r="E111" s="73">
        <v>0</v>
      </c>
      <c r="F111" s="73">
        <v>0</v>
      </c>
      <c r="G111" s="73">
        <v>0</v>
      </c>
      <c r="H111" s="73">
        <v>0</v>
      </c>
      <c r="I111" s="73">
        <v>7.8884062926319501E-4</v>
      </c>
      <c r="J111" s="85"/>
      <c r="K111" s="85"/>
      <c r="L111" s="85"/>
      <c r="M111" s="85"/>
      <c r="N111" s="85"/>
      <c r="O111" s="85"/>
      <c r="P111" s="85"/>
      <c r="Q111" s="85"/>
      <c r="R111" s="85"/>
      <c r="S111" s="89"/>
      <c r="U111" s="14"/>
      <c r="V111" s="14"/>
      <c r="W111" s="14"/>
      <c r="X111" s="14"/>
      <c r="Y111" s="14"/>
      <c r="Z111" s="14"/>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row>
    <row r="112" spans="1:412" x14ac:dyDescent="0.25">
      <c r="A112" s="74" t="s">
        <v>159</v>
      </c>
      <c r="B112" s="73">
        <v>0</v>
      </c>
      <c r="C112" s="73">
        <v>0</v>
      </c>
      <c r="D112" s="73">
        <v>1.70869077370061E-3</v>
      </c>
      <c r="E112" s="73">
        <v>0</v>
      </c>
      <c r="F112" s="73">
        <v>0</v>
      </c>
      <c r="G112" s="73">
        <v>0</v>
      </c>
      <c r="H112" s="73">
        <v>0</v>
      </c>
      <c r="I112" s="73">
        <v>9.2363878885908901E-4</v>
      </c>
      <c r="J112" s="85"/>
      <c r="K112" s="85"/>
      <c r="L112" s="85"/>
      <c r="M112" s="85"/>
      <c r="N112" s="85"/>
      <c r="O112" s="85"/>
      <c r="P112" s="85"/>
      <c r="Q112" s="85"/>
      <c r="R112" s="85"/>
      <c r="S112" s="89"/>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row>
    <row r="113" spans="1:412" x14ac:dyDescent="0.25">
      <c r="A113" s="74" t="s">
        <v>160</v>
      </c>
      <c r="B113" s="73">
        <v>0</v>
      </c>
      <c r="C113" s="73">
        <v>0</v>
      </c>
      <c r="D113" s="73">
        <v>1.8055979707165301E-3</v>
      </c>
      <c r="E113" s="73">
        <v>0</v>
      </c>
      <c r="F113" s="73">
        <v>0</v>
      </c>
      <c r="G113" s="73">
        <v>0</v>
      </c>
      <c r="H113" s="73">
        <v>0</v>
      </c>
      <c r="I113" s="73">
        <v>2.5404417775396702E-4</v>
      </c>
      <c r="J113" s="85"/>
      <c r="K113" s="85"/>
      <c r="L113" s="85"/>
      <c r="M113" s="85"/>
      <c r="N113" s="85"/>
      <c r="O113" s="85"/>
      <c r="P113" s="85"/>
      <c r="Q113" s="85"/>
      <c r="R113" s="85"/>
      <c r="S113" s="89"/>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row>
    <row r="114" spans="1:412" x14ac:dyDescent="0.25">
      <c r="A114" s="74" t="s">
        <v>161</v>
      </c>
      <c r="B114" s="73">
        <v>0</v>
      </c>
      <c r="C114" s="73">
        <v>0</v>
      </c>
      <c r="D114" s="73">
        <v>2.03025572952578E-3</v>
      </c>
      <c r="E114" s="73">
        <v>0</v>
      </c>
      <c r="F114" s="73">
        <v>0</v>
      </c>
      <c r="G114" s="73">
        <v>0</v>
      </c>
      <c r="H114" s="73">
        <v>0</v>
      </c>
      <c r="I114" s="73">
        <v>1.2835590245226399E-4</v>
      </c>
      <c r="J114" s="85"/>
      <c r="K114" s="85"/>
      <c r="L114" s="85"/>
      <c r="M114" s="85"/>
      <c r="N114" s="85"/>
      <c r="O114" s="85"/>
      <c r="P114" s="85"/>
      <c r="Q114" s="85"/>
      <c r="R114" s="85"/>
      <c r="S114" s="89"/>
      <c r="T114" s="21"/>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4"/>
      <c r="LS114" s="14"/>
      <c r="LT114" s="14"/>
      <c r="LU114" s="14"/>
      <c r="LV114" s="14"/>
      <c r="LW114" s="14"/>
      <c r="LX114" s="14"/>
      <c r="LY114" s="14"/>
      <c r="LZ114" s="14"/>
      <c r="MA114" s="14"/>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row>
    <row r="115" spans="1:412" x14ac:dyDescent="0.25">
      <c r="A115" s="74" t="s">
        <v>162</v>
      </c>
      <c r="B115" s="73">
        <v>0</v>
      </c>
      <c r="C115" s="73">
        <v>0</v>
      </c>
      <c r="D115" s="73">
        <v>1.4400144933920699E-3</v>
      </c>
      <c r="E115" s="73">
        <v>0</v>
      </c>
      <c r="F115" s="73">
        <v>0</v>
      </c>
      <c r="G115" s="73">
        <v>0</v>
      </c>
      <c r="H115" s="73">
        <v>0</v>
      </c>
      <c r="I115" s="73">
        <v>9.0587202972671594E-5</v>
      </c>
      <c r="J115" s="85"/>
      <c r="K115" s="85"/>
      <c r="L115" s="85"/>
      <c r="M115" s="85"/>
      <c r="N115" s="85"/>
      <c r="O115" s="85"/>
      <c r="P115" s="85"/>
      <c r="Q115" s="85"/>
      <c r="R115" s="85"/>
      <c r="S115" s="89"/>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row>
    <row r="116" spans="1:412" x14ac:dyDescent="0.25">
      <c r="A116" s="74" t="s">
        <v>163</v>
      </c>
      <c r="B116" s="73">
        <v>0</v>
      </c>
      <c r="C116" s="73">
        <v>0</v>
      </c>
      <c r="D116" s="73">
        <v>1.4180939229742201E-3</v>
      </c>
      <c r="E116" s="73">
        <v>0</v>
      </c>
      <c r="F116" s="73">
        <v>0</v>
      </c>
      <c r="G116" s="73">
        <v>0</v>
      </c>
      <c r="H116" s="73">
        <v>0</v>
      </c>
      <c r="I116" s="73">
        <v>1.12539372896374E-4</v>
      </c>
      <c r="J116" s="85"/>
      <c r="K116" s="85"/>
      <c r="L116" s="85"/>
      <c r="M116" s="85"/>
      <c r="N116" s="85"/>
      <c r="O116" s="85"/>
      <c r="P116" s="85"/>
      <c r="Q116" s="85"/>
      <c r="R116" s="85"/>
      <c r="S116" s="89"/>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12"/>
      <c r="OM116" s="12"/>
      <c r="ON116" s="12"/>
      <c r="OO116" s="12"/>
      <c r="OP116" s="12"/>
      <c r="OQ116" s="12"/>
      <c r="OR116" s="12"/>
      <c r="OS116" s="12"/>
      <c r="OT116" s="12"/>
      <c r="OU116" s="12"/>
      <c r="OV116" s="12"/>
    </row>
    <row r="117" spans="1:412" x14ac:dyDescent="0.25">
      <c r="A117" s="74" t="s">
        <v>164</v>
      </c>
      <c r="B117" s="73">
        <v>3.9660611760294201E-3</v>
      </c>
      <c r="C117" s="73">
        <v>3.9816422563783904E-3</v>
      </c>
      <c r="D117" s="73">
        <v>3.52853099392699E-3</v>
      </c>
      <c r="E117" s="73">
        <v>3.5550300309366099E-3</v>
      </c>
      <c r="F117" s="73">
        <v>0</v>
      </c>
      <c r="G117" s="73">
        <v>3.8231851661413899E-3</v>
      </c>
      <c r="H117" s="73">
        <v>2.3587059413836E-3</v>
      </c>
      <c r="I117" s="73">
        <v>4.5410421865912497E-4</v>
      </c>
      <c r="J117" s="85"/>
      <c r="K117" s="85"/>
      <c r="L117" s="85"/>
      <c r="M117" s="85"/>
      <c r="N117" s="85"/>
      <c r="O117" s="85"/>
      <c r="P117" s="85"/>
      <c r="Q117" s="85"/>
      <c r="R117" s="85"/>
      <c r="S117" s="89"/>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12"/>
      <c r="OM117" s="12"/>
      <c r="ON117" s="12"/>
      <c r="OO117" s="12"/>
      <c r="OP117" s="12"/>
      <c r="OQ117" s="12"/>
      <c r="OR117" s="12"/>
      <c r="OS117" s="12"/>
      <c r="OT117" s="12"/>
      <c r="OU117" s="12"/>
      <c r="OV117" s="12"/>
    </row>
    <row r="118" spans="1:412" x14ac:dyDescent="0.25">
      <c r="A118" s="74" t="s">
        <v>165</v>
      </c>
      <c r="B118" s="73">
        <v>0</v>
      </c>
      <c r="C118" s="73">
        <v>0</v>
      </c>
      <c r="D118" s="73">
        <v>1.77079715544479E-3</v>
      </c>
      <c r="E118" s="73">
        <v>0</v>
      </c>
      <c r="F118" s="73">
        <v>0</v>
      </c>
      <c r="G118" s="73">
        <v>0</v>
      </c>
      <c r="H118" s="73">
        <v>0</v>
      </c>
      <c r="I118" s="73">
        <v>1.65898648012431E-4</v>
      </c>
      <c r="J118" s="85"/>
      <c r="K118" s="85"/>
      <c r="L118" s="85"/>
      <c r="M118" s="85"/>
      <c r="N118" s="85"/>
      <c r="O118" s="85"/>
      <c r="P118" s="85"/>
      <c r="Q118" s="85"/>
      <c r="R118" s="85"/>
      <c r="S118" s="89"/>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12"/>
      <c r="OM118" s="12"/>
      <c r="ON118" s="12"/>
      <c r="OO118" s="12"/>
      <c r="OP118" s="12"/>
      <c r="OQ118" s="12"/>
      <c r="OR118" s="12"/>
      <c r="OS118" s="12"/>
      <c r="OT118" s="12"/>
      <c r="OU118" s="12"/>
      <c r="OV118" s="12"/>
    </row>
    <row r="119" spans="1:412" x14ac:dyDescent="0.25">
      <c r="A119" s="74" t="s">
        <v>166</v>
      </c>
      <c r="B119" s="73">
        <v>0</v>
      </c>
      <c r="C119" s="73">
        <v>0</v>
      </c>
      <c r="D119" s="73">
        <v>2.4053711839638801E-3</v>
      </c>
      <c r="E119" s="73">
        <v>0</v>
      </c>
      <c r="F119" s="73">
        <v>0</v>
      </c>
      <c r="G119" s="73">
        <v>0</v>
      </c>
      <c r="H119" s="73">
        <v>0</v>
      </c>
      <c r="I119" s="73">
        <v>8.8211993976773E-4</v>
      </c>
      <c r="J119" s="85"/>
      <c r="K119" s="85"/>
      <c r="L119" s="85"/>
      <c r="M119" s="85"/>
      <c r="N119" s="85"/>
      <c r="O119" s="85"/>
      <c r="P119" s="85"/>
      <c r="Q119" s="85"/>
      <c r="R119" s="85"/>
      <c r="S119" s="89"/>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12"/>
      <c r="OM119" s="12"/>
      <c r="ON119" s="12"/>
      <c r="OO119" s="12"/>
      <c r="OP119" s="12"/>
      <c r="OQ119" s="12"/>
      <c r="OR119" s="12"/>
      <c r="OS119" s="12"/>
      <c r="OT119" s="12"/>
      <c r="OU119" s="12"/>
      <c r="OV119" s="12"/>
    </row>
    <row r="120" spans="1:412" x14ac:dyDescent="0.25">
      <c r="A120" s="74" t="s">
        <v>167</v>
      </c>
      <c r="B120" s="73">
        <v>1.1170611350211799E-2</v>
      </c>
      <c r="C120" s="73">
        <v>8.2044586271626998E-3</v>
      </c>
      <c r="D120" s="73">
        <v>0</v>
      </c>
      <c r="E120" s="73">
        <v>1.0234092853033E-2</v>
      </c>
      <c r="F120" s="73">
        <v>9.8614578104125692E-3</v>
      </c>
      <c r="G120" s="73">
        <v>1.39402020692251E-2</v>
      </c>
      <c r="H120" s="73">
        <v>1.41720514659926E-2</v>
      </c>
      <c r="I120" s="73">
        <v>0</v>
      </c>
      <c r="J120" s="85"/>
      <c r="K120" s="85"/>
      <c r="L120" s="85"/>
      <c r="M120" s="85"/>
      <c r="N120" s="85"/>
      <c r="O120" s="85"/>
      <c r="P120" s="85"/>
      <c r="Q120" s="85"/>
      <c r="R120" s="85"/>
      <c r="S120" s="89"/>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row>
    <row r="121" spans="1:412" x14ac:dyDescent="0.25">
      <c r="A121" s="74" t="s">
        <v>168</v>
      </c>
      <c r="B121" s="73">
        <v>0</v>
      </c>
      <c r="C121" s="73">
        <v>0</v>
      </c>
      <c r="D121" s="73">
        <v>1.31062115167198E-3</v>
      </c>
      <c r="E121" s="73">
        <v>0</v>
      </c>
      <c r="F121" s="73">
        <v>0</v>
      </c>
      <c r="G121" s="73">
        <v>0</v>
      </c>
      <c r="H121" s="73">
        <v>0</v>
      </c>
      <c r="I121" s="73">
        <v>5.8101785944693796E-4</v>
      </c>
      <c r="J121" s="85"/>
      <c r="K121" s="85"/>
      <c r="L121" s="85"/>
      <c r="M121" s="85"/>
      <c r="N121" s="85"/>
      <c r="O121" s="85"/>
      <c r="P121" s="85"/>
      <c r="Q121" s="85"/>
      <c r="R121" s="85"/>
      <c r="S121" s="89"/>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row>
    <row r="122" spans="1:412" x14ac:dyDescent="0.25">
      <c r="A122" s="74" t="s">
        <v>169</v>
      </c>
      <c r="B122" s="73">
        <v>0</v>
      </c>
      <c r="C122" s="73">
        <v>0</v>
      </c>
      <c r="D122" s="73">
        <v>1.7908764179771801E-3</v>
      </c>
      <c r="E122" s="73">
        <v>0</v>
      </c>
      <c r="F122" s="73">
        <v>0</v>
      </c>
      <c r="G122" s="73">
        <v>0</v>
      </c>
      <c r="H122" s="73">
        <v>0</v>
      </c>
      <c r="I122" s="73">
        <v>1.35001175398037E-3</v>
      </c>
      <c r="J122" s="85"/>
      <c r="K122" s="85"/>
      <c r="L122" s="85"/>
      <c r="M122" s="85"/>
      <c r="N122" s="85"/>
      <c r="O122" s="85"/>
      <c r="P122" s="85"/>
      <c r="Q122" s="85"/>
      <c r="R122" s="85"/>
      <c r="S122" s="89"/>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row>
    <row r="123" spans="1:412" x14ac:dyDescent="0.25">
      <c r="A123" s="74" t="s">
        <v>170</v>
      </c>
      <c r="B123" s="73">
        <v>0</v>
      </c>
      <c r="C123" s="73">
        <v>0</v>
      </c>
      <c r="D123" s="73">
        <v>2.0703784168196499E-3</v>
      </c>
      <c r="E123" s="73">
        <v>0</v>
      </c>
      <c r="F123" s="73">
        <v>0</v>
      </c>
      <c r="G123" s="73">
        <v>0</v>
      </c>
      <c r="H123" s="73">
        <v>0</v>
      </c>
      <c r="I123" s="73">
        <v>3.9416743229274003E-4</v>
      </c>
      <c r="J123" s="85"/>
      <c r="K123" s="85"/>
      <c r="L123" s="85"/>
      <c r="M123" s="85"/>
      <c r="N123" s="85"/>
      <c r="O123" s="85"/>
      <c r="P123" s="85"/>
      <c r="Q123" s="85"/>
      <c r="R123" s="85"/>
      <c r="S123" s="89"/>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12"/>
      <c r="OM123" s="12"/>
      <c r="ON123" s="12"/>
      <c r="OO123" s="12"/>
      <c r="OP123" s="12"/>
      <c r="OQ123" s="12"/>
      <c r="OR123" s="12"/>
      <c r="OS123" s="12"/>
      <c r="OT123" s="12"/>
      <c r="OU123" s="12"/>
      <c r="OV123" s="12"/>
    </row>
    <row r="124" spans="1:412" x14ac:dyDescent="0.25">
      <c r="A124" s="74" t="s">
        <v>23</v>
      </c>
      <c r="B124" s="73">
        <v>0</v>
      </c>
      <c r="C124" s="73">
        <v>0</v>
      </c>
      <c r="D124" s="73">
        <v>0</v>
      </c>
      <c r="E124" s="73">
        <v>0</v>
      </c>
      <c r="F124" s="73">
        <v>0.20720982768494101</v>
      </c>
      <c r="G124" s="73">
        <v>0</v>
      </c>
      <c r="H124" s="73">
        <v>0</v>
      </c>
      <c r="I124" s="73">
        <v>0</v>
      </c>
      <c r="J124" s="85"/>
      <c r="K124" s="85"/>
      <c r="L124" s="85"/>
      <c r="M124" s="85"/>
      <c r="N124" s="85"/>
      <c r="O124" s="85"/>
      <c r="P124" s="85"/>
      <c r="Q124" s="85"/>
      <c r="R124" s="85"/>
      <c r="S124" s="89"/>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12"/>
      <c r="OJ124" s="12"/>
      <c r="OK124" s="12"/>
      <c r="OL124" s="12"/>
      <c r="OM124" s="12"/>
      <c r="ON124" s="12"/>
      <c r="OO124" s="12"/>
      <c r="OP124" s="12"/>
      <c r="OQ124" s="12"/>
      <c r="OR124" s="12"/>
      <c r="OS124" s="12"/>
      <c r="OT124" s="12"/>
      <c r="OU124" s="12"/>
      <c r="OV124" s="12"/>
    </row>
    <row r="125" spans="1:412" x14ac:dyDescent="0.25">
      <c r="A125" s="74" t="s">
        <v>171</v>
      </c>
      <c r="B125" s="73">
        <v>0</v>
      </c>
      <c r="C125" s="73">
        <v>0</v>
      </c>
      <c r="D125" s="73">
        <v>0</v>
      </c>
      <c r="E125" s="73">
        <v>0</v>
      </c>
      <c r="F125" s="73">
        <v>5.0002990820780101E-2</v>
      </c>
      <c r="G125" s="73">
        <v>0</v>
      </c>
      <c r="H125" s="73">
        <v>0</v>
      </c>
      <c r="I125" s="73">
        <v>0</v>
      </c>
      <c r="J125" s="85"/>
      <c r="K125" s="85"/>
      <c r="L125" s="85"/>
      <c r="M125" s="85"/>
      <c r="N125" s="85"/>
      <c r="O125" s="85"/>
      <c r="P125" s="85"/>
      <c r="Q125" s="85"/>
      <c r="R125" s="85"/>
      <c r="S125" s="89"/>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12"/>
      <c r="OJ125" s="12"/>
      <c r="OK125" s="12"/>
      <c r="OL125" s="12"/>
      <c r="OM125" s="12"/>
      <c r="ON125" s="12"/>
      <c r="OO125" s="12"/>
      <c r="OP125" s="12"/>
      <c r="OQ125" s="12"/>
      <c r="OR125" s="12"/>
      <c r="OS125" s="12"/>
      <c r="OT125" s="12"/>
      <c r="OU125" s="12"/>
      <c r="OV125" s="12"/>
    </row>
    <row r="126" spans="1:412" x14ac:dyDescent="0.25">
      <c r="A126" s="74" t="s">
        <v>172</v>
      </c>
      <c r="B126" s="73">
        <v>4.9146840366961998E-3</v>
      </c>
      <c r="C126" s="73">
        <v>5.3674422720741497E-3</v>
      </c>
      <c r="D126" s="73">
        <v>5.3342508583974196E-3</v>
      </c>
      <c r="E126" s="73">
        <v>5.3530780459906703E-3</v>
      </c>
      <c r="F126" s="73">
        <v>0</v>
      </c>
      <c r="G126" s="73">
        <v>4.9856145586459301E-3</v>
      </c>
      <c r="H126" s="73">
        <v>2.8242405835167601E-3</v>
      </c>
      <c r="I126" s="73">
        <v>1.9959726867308701E-2</v>
      </c>
      <c r="J126" s="85"/>
      <c r="K126" s="85"/>
      <c r="L126" s="85"/>
      <c r="M126" s="85"/>
      <c r="N126" s="85"/>
      <c r="O126" s="85"/>
      <c r="P126" s="85"/>
      <c r="Q126" s="85"/>
      <c r="R126" s="85"/>
      <c r="S126" s="89"/>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12"/>
      <c r="OJ126" s="12"/>
      <c r="OK126" s="12"/>
      <c r="OL126" s="12"/>
      <c r="OM126" s="12"/>
      <c r="ON126" s="12"/>
      <c r="OO126" s="12"/>
      <c r="OP126" s="12"/>
      <c r="OQ126" s="12"/>
      <c r="OR126" s="12"/>
      <c r="OS126" s="12"/>
      <c r="OT126" s="12"/>
      <c r="OU126" s="12"/>
      <c r="OV126" s="12"/>
    </row>
    <row r="127" spans="1:412" x14ac:dyDescent="0.25">
      <c r="A127" s="74" t="s">
        <v>173</v>
      </c>
      <c r="B127" s="73">
        <v>0</v>
      </c>
      <c r="C127" s="73">
        <v>0</v>
      </c>
      <c r="D127" s="73">
        <v>2.4868677755361E-3</v>
      </c>
      <c r="E127" s="73">
        <v>0</v>
      </c>
      <c r="F127" s="73">
        <v>0</v>
      </c>
      <c r="G127" s="73">
        <v>0</v>
      </c>
      <c r="H127" s="73">
        <v>0</v>
      </c>
      <c r="I127" s="73">
        <v>3.74146152444292E-4</v>
      </c>
      <c r="J127" s="85"/>
      <c r="K127" s="85"/>
      <c r="L127" s="85"/>
      <c r="M127" s="85"/>
      <c r="N127" s="85"/>
      <c r="O127" s="85"/>
      <c r="P127" s="85"/>
      <c r="Q127" s="85"/>
      <c r="R127" s="85"/>
      <c r="S127" s="89"/>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12"/>
      <c r="OJ127" s="12"/>
      <c r="OK127" s="12"/>
      <c r="OL127" s="12"/>
      <c r="OM127" s="12"/>
      <c r="ON127" s="12"/>
      <c r="OO127" s="12"/>
      <c r="OP127" s="12"/>
      <c r="OQ127" s="12"/>
      <c r="OR127" s="12"/>
      <c r="OS127" s="12"/>
      <c r="OT127" s="12"/>
      <c r="OU127" s="12"/>
      <c r="OV127" s="12"/>
    </row>
    <row r="128" spans="1:412" x14ac:dyDescent="0.25">
      <c r="A128" s="74" t="s">
        <v>174</v>
      </c>
      <c r="B128" s="73">
        <v>5.2701903075773899E-3</v>
      </c>
      <c r="C128" s="73">
        <v>6.9015273165341602E-3</v>
      </c>
      <c r="D128" s="73">
        <v>5.7003493277408297E-3</v>
      </c>
      <c r="E128" s="73">
        <v>5.7151080729871901E-3</v>
      </c>
      <c r="F128" s="73">
        <v>0</v>
      </c>
      <c r="G128" s="73">
        <v>1.83520184269457E-3</v>
      </c>
      <c r="H128" s="73">
        <v>1.44588005230125E-3</v>
      </c>
      <c r="I128" s="73">
        <v>3.61460160585187E-2</v>
      </c>
      <c r="J128" s="85"/>
      <c r="K128" s="85"/>
      <c r="L128" s="85"/>
      <c r="M128" s="85"/>
      <c r="N128" s="85"/>
      <c r="O128" s="85"/>
      <c r="P128" s="85"/>
      <c r="Q128" s="85"/>
      <c r="R128" s="85"/>
      <c r="S128" s="89"/>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12"/>
      <c r="OI128" s="12"/>
      <c r="OJ128" s="12"/>
      <c r="OK128" s="12"/>
      <c r="OL128" s="12"/>
      <c r="OM128" s="12"/>
      <c r="ON128" s="12"/>
      <c r="OO128" s="12"/>
      <c r="OP128" s="12"/>
      <c r="OQ128" s="12"/>
      <c r="OR128" s="12"/>
      <c r="OS128" s="12"/>
      <c r="OT128" s="12"/>
      <c r="OU128" s="12"/>
      <c r="OV128" s="12"/>
    </row>
    <row r="129" spans="1:412" x14ac:dyDescent="0.25">
      <c r="A129" s="74" t="s">
        <v>175</v>
      </c>
      <c r="B129" s="73">
        <v>2.6716270156115101E-3</v>
      </c>
      <c r="C129" s="73">
        <v>3.8393037767122501E-3</v>
      </c>
      <c r="D129" s="73">
        <v>2.4580851743763298E-3</v>
      </c>
      <c r="E129" s="73">
        <v>2.4855749142529298E-3</v>
      </c>
      <c r="F129" s="73">
        <v>0</v>
      </c>
      <c r="G129" s="73">
        <v>2.8105954331266998E-3</v>
      </c>
      <c r="H129" s="73">
        <v>1.86167611738517E-3</v>
      </c>
      <c r="I129" s="73">
        <v>3.17831972903087E-4</v>
      </c>
      <c r="J129" s="85"/>
      <c r="K129" s="85"/>
      <c r="L129" s="85"/>
      <c r="M129" s="85"/>
      <c r="N129" s="85"/>
      <c r="O129" s="85"/>
      <c r="P129" s="85"/>
      <c r="Q129" s="85"/>
      <c r="R129" s="85"/>
      <c r="S129" s="89"/>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12"/>
      <c r="OJ129" s="12"/>
      <c r="OK129" s="12"/>
      <c r="OL129" s="12"/>
      <c r="OM129" s="12"/>
      <c r="ON129" s="12"/>
      <c r="OO129" s="12"/>
      <c r="OP129" s="12"/>
      <c r="OQ129" s="12"/>
      <c r="OR129" s="12"/>
      <c r="OS129" s="12"/>
      <c r="OT129" s="12"/>
      <c r="OU129" s="12"/>
      <c r="OV129" s="12"/>
    </row>
    <row r="130" spans="1:412" x14ac:dyDescent="0.25">
      <c r="A130" s="74" t="s">
        <v>176</v>
      </c>
      <c r="B130" s="73">
        <v>3.5179893781174701E-3</v>
      </c>
      <c r="C130" s="73">
        <v>2.9730893025635401E-3</v>
      </c>
      <c r="D130" s="73">
        <v>4.0549755940038302E-3</v>
      </c>
      <c r="E130" s="73">
        <v>4.0816779520434204E-3</v>
      </c>
      <c r="F130" s="73">
        <v>0</v>
      </c>
      <c r="G130" s="73">
        <v>2.2281910649257801E-3</v>
      </c>
      <c r="H130" s="73">
        <v>1.1276109802562299E-3</v>
      </c>
      <c r="I130" s="73">
        <v>1.48458395965684E-2</v>
      </c>
      <c r="J130" s="85"/>
      <c r="K130" s="85"/>
      <c r="L130" s="85"/>
      <c r="M130" s="85"/>
      <c r="N130" s="85"/>
      <c r="O130" s="85"/>
      <c r="P130" s="85"/>
      <c r="Q130" s="85"/>
      <c r="R130" s="85"/>
      <c r="S130" s="89"/>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12"/>
      <c r="OM130" s="12"/>
      <c r="ON130" s="12"/>
      <c r="OO130" s="12"/>
      <c r="OP130" s="12"/>
      <c r="OQ130" s="12"/>
      <c r="OR130" s="12"/>
      <c r="OS130" s="12"/>
      <c r="OT130" s="12"/>
      <c r="OU130" s="12"/>
      <c r="OV130" s="12"/>
    </row>
    <row r="131" spans="1:412" x14ac:dyDescent="0.25">
      <c r="A131" s="74" t="s">
        <v>177</v>
      </c>
      <c r="B131" s="73">
        <v>2.2906721322565E-2</v>
      </c>
      <c r="C131" s="73">
        <v>1.5362212772725901E-2</v>
      </c>
      <c r="D131" s="73">
        <v>0</v>
      </c>
      <c r="E131" s="73">
        <v>2.23342416224829E-2</v>
      </c>
      <c r="F131" s="73">
        <v>0</v>
      </c>
      <c r="G131" s="73">
        <v>2.7316661390475401E-2</v>
      </c>
      <c r="H131" s="73">
        <v>2.7970677274055899E-2</v>
      </c>
      <c r="I131" s="73">
        <v>0</v>
      </c>
      <c r="J131" s="85"/>
      <c r="K131" s="85"/>
      <c r="L131" s="85"/>
      <c r="M131" s="85"/>
      <c r="N131" s="85"/>
      <c r="O131" s="85"/>
      <c r="P131" s="85"/>
      <c r="Q131" s="85"/>
      <c r="R131" s="85"/>
      <c r="S131" s="89"/>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12"/>
      <c r="OJ131" s="12"/>
      <c r="OK131" s="12"/>
      <c r="OL131" s="12"/>
      <c r="OM131" s="12"/>
      <c r="ON131" s="12"/>
      <c r="OO131" s="12"/>
      <c r="OP131" s="12"/>
      <c r="OQ131" s="12"/>
      <c r="OR131" s="12"/>
      <c r="OS131" s="12"/>
      <c r="OT131" s="12"/>
      <c r="OU131" s="12"/>
      <c r="OV131" s="12"/>
    </row>
    <row r="132" spans="1:412" x14ac:dyDescent="0.25">
      <c r="A132" s="74" t="s">
        <v>178</v>
      </c>
      <c r="B132" s="73">
        <v>0</v>
      </c>
      <c r="C132" s="73">
        <v>0</v>
      </c>
      <c r="D132" s="73">
        <v>0</v>
      </c>
      <c r="E132" s="73">
        <v>0</v>
      </c>
      <c r="F132" s="73">
        <v>3.3152546098900802E-2</v>
      </c>
      <c r="G132" s="73">
        <v>0</v>
      </c>
      <c r="H132" s="73">
        <v>0</v>
      </c>
      <c r="I132" s="73">
        <v>0</v>
      </c>
      <c r="J132" s="85"/>
      <c r="K132" s="85"/>
      <c r="L132" s="85"/>
      <c r="M132" s="85"/>
      <c r="N132" s="85"/>
      <c r="O132" s="85"/>
      <c r="P132" s="85"/>
      <c r="Q132" s="85"/>
      <c r="R132" s="85"/>
      <c r="S132" s="89"/>
      <c r="T132" s="21"/>
      <c r="U132" s="14"/>
      <c r="V132" s="14"/>
      <c r="W132" s="14"/>
      <c r="X132" s="14"/>
      <c r="Y132" s="14"/>
      <c r="Z132" s="14"/>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4"/>
      <c r="LS132" s="14"/>
      <c r="LT132" s="14"/>
      <c r="LU132" s="14"/>
      <c r="LV132" s="14"/>
      <c r="LW132" s="14"/>
      <c r="LX132" s="14"/>
      <c r="LY132" s="14"/>
      <c r="LZ132" s="14"/>
      <c r="MA132" s="14"/>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12"/>
      <c r="OJ132" s="12"/>
      <c r="OK132" s="12"/>
      <c r="OL132" s="12"/>
      <c r="OM132" s="12"/>
      <c r="ON132" s="12"/>
      <c r="OO132" s="12"/>
      <c r="OP132" s="12"/>
      <c r="OQ132" s="12"/>
      <c r="OR132" s="12"/>
      <c r="OS132" s="12"/>
      <c r="OT132" s="12"/>
      <c r="OU132" s="12"/>
      <c r="OV132" s="12"/>
    </row>
    <row r="133" spans="1:412" x14ac:dyDescent="0.25">
      <c r="A133" s="74" t="s">
        <v>179</v>
      </c>
      <c r="B133" s="73">
        <v>0</v>
      </c>
      <c r="C133" s="73">
        <v>0</v>
      </c>
      <c r="D133" s="73">
        <v>1.5501167596407601E-3</v>
      </c>
      <c r="E133" s="73">
        <v>0</v>
      </c>
      <c r="F133" s="73">
        <v>0</v>
      </c>
      <c r="G133" s="73">
        <v>0</v>
      </c>
      <c r="H133" s="73">
        <v>0</v>
      </c>
      <c r="I133" s="73">
        <v>8.6356503475931503E-5</v>
      </c>
      <c r="J133" s="85"/>
      <c r="K133" s="85"/>
      <c r="L133" s="85"/>
      <c r="M133" s="85"/>
      <c r="N133" s="85"/>
      <c r="O133" s="85"/>
      <c r="P133" s="85"/>
      <c r="Q133" s="85"/>
      <c r="R133" s="85"/>
      <c r="S133" s="89"/>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12"/>
      <c r="OJ133" s="12"/>
      <c r="OK133" s="12"/>
      <c r="OL133" s="12"/>
      <c r="OM133" s="12"/>
      <c r="ON133" s="12"/>
      <c r="OO133" s="12"/>
      <c r="OP133" s="12"/>
      <c r="OQ133" s="12"/>
      <c r="OR133" s="12"/>
      <c r="OS133" s="12"/>
      <c r="OT133" s="12"/>
      <c r="OU133" s="12"/>
      <c r="OV133" s="12"/>
    </row>
    <row r="134" spans="1:412" x14ac:dyDescent="0.25">
      <c r="A134" s="74" t="s">
        <v>180</v>
      </c>
      <c r="B134" s="73">
        <v>4.6477091635919602E-3</v>
      </c>
      <c r="C134" s="73">
        <v>4.6237690541866897E-3</v>
      </c>
      <c r="D134" s="73">
        <v>4.7744915885213597E-3</v>
      </c>
      <c r="E134" s="73">
        <v>4.8132494464937902E-3</v>
      </c>
      <c r="F134" s="73">
        <v>0</v>
      </c>
      <c r="G134" s="73">
        <v>1.9107867123603201E-3</v>
      </c>
      <c r="H134" s="73">
        <v>1.77447969437859E-3</v>
      </c>
      <c r="I134" s="73">
        <v>2.9726271440740502E-2</v>
      </c>
      <c r="J134" s="85"/>
      <c r="K134" s="85"/>
      <c r="L134" s="85"/>
      <c r="M134" s="85"/>
      <c r="N134" s="85"/>
      <c r="O134" s="85"/>
      <c r="P134" s="85"/>
      <c r="Q134" s="85"/>
      <c r="R134" s="85"/>
      <c r="S134" s="89"/>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12"/>
      <c r="OJ134" s="12"/>
      <c r="OK134" s="12"/>
      <c r="OL134" s="12"/>
      <c r="OM134" s="12"/>
      <c r="ON134" s="12"/>
      <c r="OO134" s="12"/>
      <c r="OP134" s="12"/>
      <c r="OQ134" s="12"/>
      <c r="OR134" s="12"/>
      <c r="OS134" s="12"/>
      <c r="OT134" s="12"/>
      <c r="OU134" s="12"/>
      <c r="OV134" s="12"/>
    </row>
    <row r="135" spans="1:412" x14ac:dyDescent="0.25">
      <c r="A135" s="74" t="s">
        <v>181</v>
      </c>
      <c r="B135" s="73">
        <v>0</v>
      </c>
      <c r="C135" s="73">
        <v>0</v>
      </c>
      <c r="D135" s="73">
        <v>1.7031477812251799E-3</v>
      </c>
      <c r="E135" s="73">
        <v>0</v>
      </c>
      <c r="F135" s="73">
        <v>0</v>
      </c>
      <c r="G135" s="73">
        <v>0</v>
      </c>
      <c r="H135" s="73">
        <v>0</v>
      </c>
      <c r="I135" s="73">
        <v>1.8107903037978799E-3</v>
      </c>
      <c r="J135" s="85"/>
      <c r="K135" s="85"/>
      <c r="L135" s="85"/>
      <c r="M135" s="85"/>
      <c r="N135" s="85"/>
      <c r="O135" s="85"/>
      <c r="P135" s="85"/>
      <c r="Q135" s="85"/>
      <c r="R135" s="85"/>
      <c r="S135" s="89"/>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12"/>
      <c r="OJ135" s="12"/>
      <c r="OK135" s="12"/>
      <c r="OL135" s="12"/>
      <c r="OM135" s="12"/>
      <c r="ON135" s="12"/>
      <c r="OO135" s="12"/>
      <c r="OP135" s="12"/>
      <c r="OQ135" s="12"/>
      <c r="OR135" s="12"/>
      <c r="OS135" s="12"/>
      <c r="OT135" s="12"/>
      <c r="OU135" s="12"/>
      <c r="OV135" s="12"/>
    </row>
    <row r="136" spans="1:412" x14ac:dyDescent="0.25">
      <c r="A136" s="74" t="s">
        <v>182</v>
      </c>
      <c r="B136" s="73">
        <v>3.9847845856545898E-3</v>
      </c>
      <c r="C136" s="73">
        <v>3.0648576393704301E-3</v>
      </c>
      <c r="D136" s="73">
        <v>4.0524337716837597E-3</v>
      </c>
      <c r="E136" s="73">
        <v>4.0848610432458101E-3</v>
      </c>
      <c r="F136" s="73">
        <v>0</v>
      </c>
      <c r="G136" s="73">
        <v>2.08006201006029E-3</v>
      </c>
      <c r="H136" s="73">
        <v>2.7799966060487102E-3</v>
      </c>
      <c r="I136" s="73">
        <v>1.23494323945047E-2</v>
      </c>
      <c r="J136" s="85"/>
      <c r="K136" s="85"/>
      <c r="L136" s="85"/>
      <c r="M136" s="85"/>
      <c r="N136" s="85"/>
      <c r="O136" s="85"/>
      <c r="P136" s="85"/>
      <c r="Q136" s="85"/>
      <c r="R136" s="85"/>
      <c r="S136" s="89"/>
      <c r="U136" s="14"/>
      <c r="V136" s="14"/>
      <c r="W136" s="14"/>
      <c r="X136" s="14"/>
      <c r="Y136" s="14"/>
      <c r="Z136" s="14"/>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12"/>
      <c r="OJ136" s="12"/>
      <c r="OK136" s="12"/>
      <c r="OL136" s="12"/>
      <c r="OM136" s="12"/>
      <c r="ON136" s="12"/>
      <c r="OO136" s="12"/>
      <c r="OP136" s="12"/>
      <c r="OQ136" s="12"/>
      <c r="OR136" s="12"/>
      <c r="OS136" s="12"/>
      <c r="OT136" s="12"/>
      <c r="OU136" s="12"/>
      <c r="OV136" s="12"/>
    </row>
    <row r="137" spans="1:412" x14ac:dyDescent="0.25">
      <c r="A137" s="74" t="s">
        <v>183</v>
      </c>
      <c r="B137" s="73">
        <v>0</v>
      </c>
      <c r="C137" s="73">
        <v>0</v>
      </c>
      <c r="D137" s="73">
        <v>1.4435394829428101E-3</v>
      </c>
      <c r="E137" s="73">
        <v>0</v>
      </c>
      <c r="F137" s="73">
        <v>0</v>
      </c>
      <c r="G137" s="73">
        <v>0</v>
      </c>
      <c r="H137" s="73">
        <v>0</v>
      </c>
      <c r="I137" s="73">
        <v>1.4640736841918701E-4</v>
      </c>
      <c r="J137" s="85"/>
      <c r="K137" s="85"/>
      <c r="L137" s="85"/>
      <c r="M137" s="85"/>
      <c r="N137" s="85"/>
      <c r="O137" s="85"/>
      <c r="P137" s="85"/>
      <c r="Q137" s="85"/>
      <c r="R137" s="85"/>
      <c r="S137" s="89"/>
      <c r="T137" s="21"/>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4"/>
      <c r="LS137" s="14"/>
      <c r="LT137" s="14"/>
      <c r="LU137" s="14"/>
      <c r="LV137" s="14"/>
      <c r="LW137" s="14"/>
      <c r="LX137" s="14"/>
      <c r="LY137" s="14"/>
      <c r="LZ137" s="14"/>
      <c r="MA137" s="14"/>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12"/>
      <c r="OJ137" s="12"/>
      <c r="OK137" s="12"/>
      <c r="OL137" s="12"/>
      <c r="OM137" s="12"/>
      <c r="ON137" s="12"/>
      <c r="OO137" s="12"/>
      <c r="OP137" s="12"/>
      <c r="OQ137" s="12"/>
      <c r="OR137" s="12"/>
      <c r="OS137" s="12"/>
      <c r="OT137" s="12"/>
      <c r="OU137" s="12"/>
      <c r="OV137" s="12"/>
    </row>
    <row r="138" spans="1:412" x14ac:dyDescent="0.25">
      <c r="A138" s="74" t="s">
        <v>184</v>
      </c>
      <c r="B138" s="73">
        <v>2.03362523263211E-3</v>
      </c>
      <c r="C138" s="73">
        <v>2.7980217154434002E-3</v>
      </c>
      <c r="D138" s="73">
        <v>1.6090965933865701E-3</v>
      </c>
      <c r="E138" s="73">
        <v>1.6137836970544E-3</v>
      </c>
      <c r="F138" s="73">
        <v>0</v>
      </c>
      <c r="G138" s="73">
        <v>1.54924851898284E-3</v>
      </c>
      <c r="H138" s="73">
        <v>1.1249466302090999E-3</v>
      </c>
      <c r="I138" s="73">
        <v>3.2656828657859697E-5</v>
      </c>
      <c r="J138" s="85"/>
      <c r="K138" s="85"/>
      <c r="L138" s="85"/>
      <c r="M138" s="85"/>
      <c r="N138" s="85"/>
      <c r="O138" s="85"/>
      <c r="P138" s="85"/>
      <c r="Q138" s="85"/>
      <c r="R138" s="85"/>
      <c r="S138" s="89"/>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12"/>
      <c r="OJ138" s="12"/>
      <c r="OK138" s="12"/>
      <c r="OL138" s="12"/>
      <c r="OM138" s="12"/>
      <c r="ON138" s="12"/>
      <c r="OO138" s="12"/>
      <c r="OP138" s="12"/>
      <c r="OQ138" s="12"/>
      <c r="OR138" s="12"/>
      <c r="OS138" s="12"/>
      <c r="OT138" s="12"/>
      <c r="OU138" s="12"/>
      <c r="OV138" s="12"/>
    </row>
    <row r="139" spans="1:412" x14ac:dyDescent="0.25">
      <c r="A139" s="74" t="s">
        <v>185</v>
      </c>
      <c r="B139" s="73">
        <v>0</v>
      </c>
      <c r="C139" s="73">
        <v>0</v>
      </c>
      <c r="D139" s="73">
        <v>1.5659890828695999E-3</v>
      </c>
      <c r="E139" s="73">
        <v>0</v>
      </c>
      <c r="F139" s="73">
        <v>0</v>
      </c>
      <c r="G139" s="73">
        <v>0</v>
      </c>
      <c r="H139" s="73">
        <v>0</v>
      </c>
      <c r="I139" s="73">
        <v>2.59415148931408E-3</v>
      </c>
      <c r="J139" s="85"/>
      <c r="K139" s="85"/>
      <c r="L139" s="85"/>
      <c r="M139" s="85"/>
      <c r="N139" s="85"/>
      <c r="O139" s="85"/>
      <c r="P139" s="85"/>
      <c r="Q139" s="85"/>
      <c r="R139" s="85"/>
      <c r="S139" s="89"/>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12"/>
      <c r="OJ139" s="12"/>
      <c r="OK139" s="12"/>
      <c r="OL139" s="12"/>
      <c r="OM139" s="12"/>
      <c r="ON139" s="12"/>
      <c r="OO139" s="12"/>
      <c r="OP139" s="12"/>
      <c r="OQ139" s="12"/>
      <c r="OR139" s="12"/>
      <c r="OS139" s="12"/>
      <c r="OT139" s="12"/>
      <c r="OU139" s="12"/>
      <c r="OV139" s="12"/>
    </row>
    <row r="140" spans="1:412" x14ac:dyDescent="0.25">
      <c r="A140" s="74" t="s">
        <v>186</v>
      </c>
      <c r="B140" s="73">
        <v>0</v>
      </c>
      <c r="C140" s="73">
        <v>0</v>
      </c>
      <c r="D140" s="73">
        <v>2.0444662193273501E-3</v>
      </c>
      <c r="E140" s="73">
        <v>0</v>
      </c>
      <c r="F140" s="73">
        <v>0</v>
      </c>
      <c r="G140" s="73">
        <v>0</v>
      </c>
      <c r="H140" s="73">
        <v>0</v>
      </c>
      <c r="I140" s="73">
        <v>1.01142033613129E-3</v>
      </c>
      <c r="J140" s="85"/>
      <c r="K140" s="85"/>
      <c r="L140" s="85"/>
      <c r="M140" s="85"/>
      <c r="N140" s="85"/>
      <c r="O140" s="85"/>
      <c r="P140" s="85"/>
      <c r="Q140" s="85"/>
      <c r="R140" s="85"/>
      <c r="S140" s="89"/>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12"/>
      <c r="OJ140" s="12"/>
      <c r="OK140" s="12"/>
      <c r="OL140" s="12"/>
      <c r="OM140" s="12"/>
      <c r="ON140" s="12"/>
      <c r="OO140" s="12"/>
      <c r="OP140" s="12"/>
      <c r="OQ140" s="12"/>
      <c r="OR140" s="12"/>
      <c r="OS140" s="12"/>
      <c r="OT140" s="12"/>
      <c r="OU140" s="12"/>
      <c r="OV140" s="12"/>
    </row>
    <row r="141" spans="1:412" x14ac:dyDescent="0.25">
      <c r="A141" s="74" t="s">
        <v>187</v>
      </c>
      <c r="B141" s="73">
        <v>4.3409704041069601E-3</v>
      </c>
      <c r="C141" s="73">
        <v>4.3886417603368902E-3</v>
      </c>
      <c r="D141" s="73">
        <v>4.3997247577658499E-3</v>
      </c>
      <c r="E141" s="73">
        <v>4.4188711734772599E-3</v>
      </c>
      <c r="F141" s="73">
        <v>0</v>
      </c>
      <c r="G141" s="73">
        <v>4.7869464458120204E-3</v>
      </c>
      <c r="H141" s="73">
        <v>3.0082294142624501E-3</v>
      </c>
      <c r="I141" s="73">
        <v>1.3101813779884199E-2</v>
      </c>
      <c r="J141" s="85"/>
      <c r="K141" s="85"/>
      <c r="L141" s="85"/>
      <c r="M141" s="85"/>
      <c r="N141" s="85"/>
      <c r="O141" s="85"/>
      <c r="P141" s="85"/>
      <c r="Q141" s="85"/>
      <c r="R141" s="85"/>
      <c r="S141" s="89"/>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12"/>
      <c r="OJ141" s="12"/>
      <c r="OK141" s="12"/>
      <c r="OL141" s="12"/>
      <c r="OM141" s="12"/>
      <c r="ON141" s="12"/>
      <c r="OO141" s="12"/>
      <c r="OP141" s="12"/>
      <c r="OQ141" s="12"/>
      <c r="OR141" s="12"/>
      <c r="OS141" s="12"/>
      <c r="OT141" s="12"/>
      <c r="OU141" s="12"/>
      <c r="OV141" s="12"/>
    </row>
    <row r="142" spans="1:412" x14ac:dyDescent="0.25">
      <c r="A142" s="74" t="s">
        <v>188</v>
      </c>
      <c r="B142" s="73">
        <v>0</v>
      </c>
      <c r="C142" s="73">
        <v>0</v>
      </c>
      <c r="D142" s="73">
        <v>0</v>
      </c>
      <c r="E142" s="73">
        <v>0</v>
      </c>
      <c r="F142" s="73">
        <v>1.18610750553258E-2</v>
      </c>
      <c r="G142" s="73">
        <v>0</v>
      </c>
      <c r="H142" s="73">
        <v>0</v>
      </c>
      <c r="I142" s="73">
        <v>0</v>
      </c>
      <c r="J142" s="85"/>
      <c r="K142" s="85"/>
      <c r="L142" s="85"/>
      <c r="M142" s="85"/>
      <c r="N142" s="85"/>
      <c r="O142" s="85"/>
      <c r="P142" s="85"/>
      <c r="Q142" s="85"/>
      <c r="R142" s="85"/>
      <c r="S142" s="89"/>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12"/>
      <c r="OJ142" s="12"/>
      <c r="OK142" s="12"/>
      <c r="OL142" s="12"/>
      <c r="OM142" s="12"/>
      <c r="ON142" s="12"/>
      <c r="OO142" s="12"/>
      <c r="OP142" s="12"/>
      <c r="OQ142" s="12"/>
      <c r="OR142" s="12"/>
      <c r="OS142" s="12"/>
      <c r="OT142" s="12"/>
      <c r="OU142" s="12"/>
      <c r="OV142" s="12"/>
    </row>
    <row r="143" spans="1:412" x14ac:dyDescent="0.25">
      <c r="A143" s="74" t="s">
        <v>189</v>
      </c>
      <c r="B143" s="73">
        <v>3.6416467241300698E-3</v>
      </c>
      <c r="C143" s="73">
        <v>2.1852185781018E-3</v>
      </c>
      <c r="D143" s="73">
        <v>3.24043588205519E-3</v>
      </c>
      <c r="E143" s="73">
        <v>3.3678160800717401E-3</v>
      </c>
      <c r="F143" s="73">
        <v>0</v>
      </c>
      <c r="G143" s="73">
        <v>4.1362511515044102E-3</v>
      </c>
      <c r="H143" s="73">
        <v>4.9950305491223502E-3</v>
      </c>
      <c r="I143" s="73">
        <v>6.6287454243434097E-4</v>
      </c>
      <c r="J143" s="85"/>
      <c r="K143" s="85"/>
      <c r="L143" s="85"/>
      <c r="M143" s="85"/>
      <c r="N143" s="85"/>
      <c r="O143" s="85"/>
      <c r="P143" s="85"/>
      <c r="Q143" s="85"/>
      <c r="R143" s="85"/>
      <c r="S143" s="89"/>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12"/>
      <c r="OJ143" s="12"/>
      <c r="OK143" s="12"/>
      <c r="OL143" s="12"/>
      <c r="OM143" s="12"/>
      <c r="ON143" s="12"/>
      <c r="OO143" s="12"/>
      <c r="OP143" s="12"/>
      <c r="OQ143" s="12"/>
      <c r="OR143" s="12"/>
      <c r="OS143" s="12"/>
      <c r="OT143" s="12"/>
      <c r="OU143" s="12"/>
      <c r="OV143" s="12"/>
    </row>
    <row r="144" spans="1:412" x14ac:dyDescent="0.25">
      <c r="A144" s="74" t="s">
        <v>190</v>
      </c>
      <c r="B144" s="73">
        <v>1.88941845506965E-2</v>
      </c>
      <c r="C144" s="73">
        <v>1.5468124011741901E-2</v>
      </c>
      <c r="D144" s="73">
        <v>0</v>
      </c>
      <c r="E144" s="73">
        <v>1.9022523161412699E-2</v>
      </c>
      <c r="F144" s="73">
        <v>1.9347858647399099E-2</v>
      </c>
      <c r="G144" s="73">
        <v>2.6689052509081799E-2</v>
      </c>
      <c r="H144" s="73">
        <v>2.5234705055886E-2</v>
      </c>
      <c r="I144" s="73">
        <v>0</v>
      </c>
      <c r="J144" s="85"/>
      <c r="K144" s="85"/>
      <c r="L144" s="85"/>
      <c r="M144" s="85"/>
      <c r="N144" s="85"/>
      <c r="O144" s="85"/>
      <c r="P144" s="85"/>
      <c r="Q144" s="85"/>
      <c r="R144" s="85"/>
      <c r="S144" s="89"/>
      <c r="U144" s="14"/>
      <c r="V144" s="14"/>
      <c r="W144" s="14"/>
      <c r="X144" s="14"/>
      <c r="Y144" s="14"/>
      <c r="Z144" s="14"/>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12"/>
      <c r="OJ144" s="12"/>
      <c r="OK144" s="12"/>
      <c r="OL144" s="12"/>
      <c r="OM144" s="12"/>
      <c r="ON144" s="12"/>
      <c r="OO144" s="12"/>
      <c r="OP144" s="12"/>
      <c r="OQ144" s="12"/>
      <c r="OR144" s="12"/>
      <c r="OS144" s="12"/>
      <c r="OT144" s="12"/>
      <c r="OU144" s="12"/>
      <c r="OV144" s="12"/>
    </row>
    <row r="145" spans="1:412" x14ac:dyDescent="0.25">
      <c r="A145" s="74" t="s">
        <v>191</v>
      </c>
      <c r="B145" s="73">
        <v>0</v>
      </c>
      <c r="C145" s="73">
        <v>0</v>
      </c>
      <c r="D145" s="73">
        <v>1.87756438998746E-3</v>
      </c>
      <c r="E145" s="73">
        <v>0</v>
      </c>
      <c r="F145" s="73">
        <v>0</v>
      </c>
      <c r="G145" s="73">
        <v>0</v>
      </c>
      <c r="H145" s="73">
        <v>0</v>
      </c>
      <c r="I145" s="73">
        <v>7.9091130231568804E-4</v>
      </c>
      <c r="J145" s="85"/>
      <c r="K145" s="85"/>
      <c r="L145" s="85"/>
      <c r="M145" s="85"/>
      <c r="N145" s="85"/>
      <c r="O145" s="85"/>
      <c r="P145" s="85"/>
      <c r="Q145" s="85"/>
      <c r="R145" s="85"/>
      <c r="S145" s="89"/>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12"/>
      <c r="OJ145" s="12"/>
      <c r="OK145" s="12"/>
      <c r="OL145" s="12"/>
      <c r="OM145" s="12"/>
      <c r="ON145" s="12"/>
      <c r="OO145" s="12"/>
      <c r="OP145" s="12"/>
      <c r="OQ145" s="12"/>
      <c r="OR145" s="12"/>
      <c r="OS145" s="12"/>
      <c r="OT145" s="12"/>
      <c r="OU145" s="12"/>
      <c r="OV145" s="12"/>
    </row>
    <row r="146" spans="1:412" x14ac:dyDescent="0.25">
      <c r="A146" s="74" t="s">
        <v>192</v>
      </c>
      <c r="B146" s="73">
        <v>0</v>
      </c>
      <c r="C146" s="73">
        <v>0</v>
      </c>
      <c r="D146" s="73">
        <v>1.5208689066026401E-3</v>
      </c>
      <c r="E146" s="73">
        <v>0</v>
      </c>
      <c r="F146" s="73">
        <v>0</v>
      </c>
      <c r="G146" s="73">
        <v>0</v>
      </c>
      <c r="H146" s="73">
        <v>0</v>
      </c>
      <c r="I146" s="73">
        <v>1.5705388624775001E-4</v>
      </c>
      <c r="J146" s="85"/>
      <c r="K146" s="85"/>
      <c r="L146" s="85"/>
      <c r="M146" s="85"/>
      <c r="N146" s="85"/>
      <c r="O146" s="85"/>
      <c r="P146" s="85"/>
      <c r="Q146" s="85"/>
      <c r="R146" s="85"/>
      <c r="S146" s="89"/>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12"/>
      <c r="OJ146" s="12"/>
      <c r="OK146" s="12"/>
      <c r="OL146" s="12"/>
      <c r="OM146" s="12"/>
      <c r="ON146" s="12"/>
      <c r="OO146" s="12"/>
      <c r="OP146" s="12"/>
      <c r="OQ146" s="12"/>
      <c r="OR146" s="12"/>
      <c r="OS146" s="12"/>
      <c r="OT146" s="12"/>
      <c r="OU146" s="12"/>
      <c r="OV146" s="12"/>
    </row>
    <row r="147" spans="1:412" x14ac:dyDescent="0.25">
      <c r="A147" s="74" t="s">
        <v>193</v>
      </c>
      <c r="B147" s="73">
        <v>5.10038206672557E-3</v>
      </c>
      <c r="C147" s="73">
        <v>5.0007271854431799E-3</v>
      </c>
      <c r="D147" s="73">
        <v>6.1031678092886097E-3</v>
      </c>
      <c r="E147" s="73">
        <v>6.1140576510039703E-3</v>
      </c>
      <c r="F147" s="73">
        <v>0</v>
      </c>
      <c r="G147" s="73">
        <v>8.1517589662823495E-3</v>
      </c>
      <c r="H147" s="73">
        <v>4.2740034233456903E-3</v>
      </c>
      <c r="I147" s="73">
        <v>1.3390082509914599E-2</v>
      </c>
      <c r="J147" s="85"/>
      <c r="K147" s="85"/>
      <c r="L147" s="85"/>
      <c r="M147" s="85"/>
      <c r="N147" s="85"/>
      <c r="O147" s="85"/>
      <c r="P147" s="85"/>
      <c r="Q147" s="85"/>
      <c r="R147" s="85"/>
      <c r="S147" s="89"/>
      <c r="U147" s="14"/>
      <c r="V147" s="14"/>
      <c r="W147" s="14"/>
      <c r="X147" s="14"/>
      <c r="Y147" s="14"/>
      <c r="Z147" s="14"/>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12"/>
      <c r="OJ147" s="12"/>
      <c r="OK147" s="12"/>
      <c r="OL147" s="12"/>
      <c r="OM147" s="12"/>
      <c r="ON147" s="12"/>
      <c r="OO147" s="12"/>
      <c r="OP147" s="12"/>
      <c r="OQ147" s="12"/>
      <c r="OR147" s="12"/>
      <c r="OS147" s="12"/>
      <c r="OT147" s="12"/>
      <c r="OU147" s="12"/>
      <c r="OV147" s="12"/>
    </row>
    <row r="148" spans="1:412" x14ac:dyDescent="0.25">
      <c r="A148" s="74" t="s">
        <v>194</v>
      </c>
      <c r="B148" s="73">
        <v>0</v>
      </c>
      <c r="C148" s="73">
        <v>0</v>
      </c>
      <c r="D148" s="73">
        <v>1.7388983894694901E-3</v>
      </c>
      <c r="E148" s="73">
        <v>0</v>
      </c>
      <c r="F148" s="73">
        <v>0</v>
      </c>
      <c r="G148" s="73">
        <v>0</v>
      </c>
      <c r="H148" s="73">
        <v>0</v>
      </c>
      <c r="I148" s="73">
        <v>3.0652705521938599E-4</v>
      </c>
      <c r="J148" s="85"/>
      <c r="K148" s="85"/>
      <c r="L148" s="85"/>
      <c r="M148" s="85"/>
      <c r="N148" s="85"/>
      <c r="O148" s="85"/>
      <c r="P148" s="85"/>
      <c r="Q148" s="85"/>
      <c r="R148" s="85"/>
      <c r="S148" s="89"/>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12"/>
      <c r="OJ148" s="12"/>
      <c r="OK148" s="12"/>
      <c r="OL148" s="12"/>
      <c r="OM148" s="12"/>
      <c r="ON148" s="12"/>
      <c r="OO148" s="12"/>
      <c r="OP148" s="12"/>
      <c r="OQ148" s="12"/>
      <c r="OR148" s="12"/>
      <c r="OS148" s="12"/>
      <c r="OT148" s="12"/>
      <c r="OU148" s="12"/>
      <c r="OV148" s="12"/>
    </row>
    <row r="149" spans="1:412" x14ac:dyDescent="0.25">
      <c r="A149" s="74" t="s">
        <v>195</v>
      </c>
      <c r="B149" s="73">
        <v>0</v>
      </c>
      <c r="C149" s="73">
        <v>0</v>
      </c>
      <c r="D149" s="73">
        <v>2.3074650710358099E-3</v>
      </c>
      <c r="E149" s="73">
        <v>0</v>
      </c>
      <c r="F149" s="73">
        <v>0</v>
      </c>
      <c r="G149" s="73">
        <v>0</v>
      </c>
      <c r="H149" s="73">
        <v>0</v>
      </c>
      <c r="I149" s="73">
        <v>1.00329966324491E-3</v>
      </c>
      <c r="J149" s="85"/>
      <c r="K149" s="85"/>
      <c r="L149" s="85"/>
      <c r="M149" s="85"/>
      <c r="N149" s="85"/>
      <c r="O149" s="85"/>
      <c r="P149" s="85"/>
      <c r="Q149" s="85"/>
      <c r="R149" s="85"/>
      <c r="S149" s="89"/>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12"/>
      <c r="OJ149" s="12"/>
      <c r="OK149" s="12"/>
      <c r="OL149" s="12"/>
      <c r="OM149" s="12"/>
      <c r="ON149" s="12"/>
      <c r="OO149" s="12"/>
      <c r="OP149" s="12"/>
      <c r="OQ149" s="12"/>
      <c r="OR149" s="12"/>
      <c r="OS149" s="12"/>
      <c r="OT149" s="12"/>
      <c r="OU149" s="12"/>
      <c r="OV149" s="12"/>
    </row>
    <row r="150" spans="1:412" x14ac:dyDescent="0.25">
      <c r="A150" s="74" t="s">
        <v>196</v>
      </c>
      <c r="B150" s="73">
        <v>4.9042265489707901E-3</v>
      </c>
      <c r="C150" s="73">
        <v>4.7759678119143204E-3</v>
      </c>
      <c r="D150" s="73">
        <v>5.4421768772210397E-3</v>
      </c>
      <c r="E150" s="73">
        <v>5.4548265319003496E-3</v>
      </c>
      <c r="F150" s="73">
        <v>0</v>
      </c>
      <c r="G150" s="73">
        <v>5.9620587352015803E-3</v>
      </c>
      <c r="H150" s="73">
        <v>3.7196812885898602E-3</v>
      </c>
      <c r="I150" s="73">
        <v>6.5533091293590003E-3</v>
      </c>
      <c r="J150" s="85"/>
      <c r="K150" s="85"/>
      <c r="L150" s="85"/>
      <c r="M150" s="85"/>
      <c r="N150" s="85"/>
      <c r="O150" s="85"/>
      <c r="P150" s="85"/>
      <c r="Q150" s="85"/>
      <c r="R150" s="85"/>
      <c r="S150" s="89"/>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12"/>
      <c r="OJ150" s="12"/>
      <c r="OK150" s="12"/>
      <c r="OL150" s="12"/>
      <c r="OM150" s="12"/>
      <c r="ON150" s="12"/>
      <c r="OO150" s="12"/>
      <c r="OP150" s="12"/>
      <c r="OQ150" s="12"/>
      <c r="OR150" s="12"/>
      <c r="OS150" s="12"/>
      <c r="OT150" s="12"/>
      <c r="OU150" s="12"/>
      <c r="OV150" s="12"/>
    </row>
    <row r="151" spans="1:412" x14ac:dyDescent="0.25">
      <c r="A151" s="74" t="s">
        <v>197</v>
      </c>
      <c r="B151" s="73">
        <v>0</v>
      </c>
      <c r="C151" s="73">
        <v>0</v>
      </c>
      <c r="D151" s="73">
        <v>0</v>
      </c>
      <c r="E151" s="73">
        <v>0</v>
      </c>
      <c r="F151" s="73">
        <v>1.6919270290510401E-2</v>
      </c>
      <c r="G151" s="73">
        <v>0</v>
      </c>
      <c r="H151" s="73">
        <v>0</v>
      </c>
      <c r="I151" s="73">
        <v>0</v>
      </c>
      <c r="J151" s="85"/>
      <c r="K151" s="85"/>
      <c r="L151" s="85"/>
      <c r="M151" s="85"/>
      <c r="N151" s="85"/>
      <c r="O151" s="85"/>
      <c r="P151" s="85"/>
      <c r="Q151" s="85"/>
      <c r="R151" s="85"/>
      <c r="S151" s="89"/>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12"/>
      <c r="OJ151" s="12"/>
      <c r="OK151" s="12"/>
      <c r="OL151" s="12"/>
      <c r="OM151" s="12"/>
      <c r="ON151" s="12"/>
      <c r="OO151" s="12"/>
      <c r="OP151" s="12"/>
      <c r="OQ151" s="12"/>
      <c r="OR151" s="12"/>
      <c r="OS151" s="12"/>
      <c r="OT151" s="12"/>
      <c r="OU151" s="12"/>
      <c r="OV151" s="12"/>
    </row>
    <row r="152" spans="1:412" x14ac:dyDescent="0.25">
      <c r="A152" s="74" t="s">
        <v>198</v>
      </c>
      <c r="B152" s="73">
        <v>0</v>
      </c>
      <c r="C152" s="73">
        <v>0</v>
      </c>
      <c r="D152" s="73">
        <v>2.8613053870443599E-3</v>
      </c>
      <c r="E152" s="73">
        <v>0</v>
      </c>
      <c r="F152" s="73">
        <v>0</v>
      </c>
      <c r="G152" s="73">
        <v>0</v>
      </c>
      <c r="H152" s="73">
        <v>0</v>
      </c>
      <c r="I152" s="73">
        <v>5.7531894908156595E-4</v>
      </c>
      <c r="J152" s="85"/>
      <c r="K152" s="85"/>
      <c r="L152" s="85"/>
      <c r="M152" s="85"/>
      <c r="N152" s="85"/>
      <c r="O152" s="85"/>
      <c r="P152" s="85"/>
      <c r="Q152" s="85"/>
      <c r="R152" s="85"/>
      <c r="S152" s="89"/>
      <c r="T152" s="21"/>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4"/>
      <c r="LS152" s="14"/>
      <c r="LT152" s="14"/>
      <c r="LU152" s="14"/>
      <c r="LV152" s="14"/>
      <c r="LW152" s="14"/>
      <c r="LX152" s="14"/>
      <c r="LY152" s="14"/>
      <c r="LZ152" s="14"/>
      <c r="MA152" s="14"/>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12"/>
      <c r="OJ152" s="12"/>
      <c r="OK152" s="12"/>
      <c r="OL152" s="12"/>
      <c r="OM152" s="12"/>
      <c r="ON152" s="12"/>
      <c r="OO152" s="12"/>
      <c r="OP152" s="12"/>
      <c r="OQ152" s="12"/>
      <c r="OR152" s="12"/>
      <c r="OS152" s="12"/>
      <c r="OT152" s="12"/>
      <c r="OU152" s="12"/>
      <c r="OV152" s="12"/>
    </row>
    <row r="153" spans="1:412" x14ac:dyDescent="0.25">
      <c r="A153" s="74" t="s">
        <v>199</v>
      </c>
      <c r="B153" s="73">
        <v>0</v>
      </c>
      <c r="C153" s="73">
        <v>0</v>
      </c>
      <c r="D153" s="73">
        <v>1.4871377506853699E-3</v>
      </c>
      <c r="E153" s="73">
        <v>0</v>
      </c>
      <c r="F153" s="73">
        <v>0</v>
      </c>
      <c r="G153" s="73">
        <v>0</v>
      </c>
      <c r="H153" s="73">
        <v>0</v>
      </c>
      <c r="I153" s="73">
        <v>3.4145235841066497E-5</v>
      </c>
      <c r="J153" s="85"/>
      <c r="K153" s="85"/>
      <c r="L153" s="85"/>
      <c r="M153" s="85"/>
      <c r="N153" s="85"/>
      <c r="O153" s="85"/>
      <c r="P153" s="85"/>
      <c r="Q153" s="85"/>
      <c r="R153" s="85"/>
      <c r="S153" s="89"/>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12"/>
      <c r="OI153" s="12"/>
      <c r="OJ153" s="12"/>
      <c r="OK153" s="12"/>
      <c r="OL153" s="12"/>
      <c r="OM153" s="12"/>
      <c r="ON153" s="12"/>
      <c r="OO153" s="12"/>
      <c r="OP153" s="12"/>
      <c r="OQ153" s="12"/>
      <c r="OR153" s="12"/>
      <c r="OS153" s="12"/>
      <c r="OT153" s="12"/>
      <c r="OU153" s="12"/>
      <c r="OV153" s="12"/>
    </row>
    <row r="154" spans="1:412" x14ac:dyDescent="0.25">
      <c r="A154" s="74" t="s">
        <v>200</v>
      </c>
      <c r="B154" s="73">
        <v>0</v>
      </c>
      <c r="C154" s="73">
        <v>0</v>
      </c>
      <c r="D154" s="73">
        <v>2.4085496416787699E-3</v>
      </c>
      <c r="E154" s="73">
        <v>0</v>
      </c>
      <c r="F154" s="73">
        <v>0</v>
      </c>
      <c r="G154" s="73">
        <v>0</v>
      </c>
      <c r="H154" s="73">
        <v>0</v>
      </c>
      <c r="I154" s="73">
        <v>2.5221647248590499E-4</v>
      </c>
      <c r="J154" s="85"/>
      <c r="K154" s="85"/>
      <c r="L154" s="85"/>
      <c r="M154" s="85"/>
      <c r="N154" s="85"/>
      <c r="O154" s="85"/>
      <c r="P154" s="85"/>
      <c r="Q154" s="85"/>
      <c r="R154" s="85"/>
      <c r="S154" s="89"/>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12"/>
      <c r="OI154" s="12"/>
      <c r="OJ154" s="12"/>
      <c r="OK154" s="12"/>
      <c r="OL154" s="12"/>
      <c r="OM154" s="12"/>
      <c r="ON154" s="12"/>
      <c r="OO154" s="12"/>
      <c r="OP154" s="12"/>
      <c r="OQ154" s="12"/>
      <c r="OR154" s="12"/>
      <c r="OS154" s="12"/>
      <c r="OT154" s="12"/>
      <c r="OU154" s="12"/>
      <c r="OV154" s="12"/>
    </row>
    <row r="155" spans="1:412" x14ac:dyDescent="0.25">
      <c r="A155" s="74" t="s">
        <v>201</v>
      </c>
      <c r="B155" s="73">
        <v>3.4050852446471198E-3</v>
      </c>
      <c r="C155" s="73">
        <v>2.2101414583161E-3</v>
      </c>
      <c r="D155" s="73">
        <v>2.7436861183399099E-3</v>
      </c>
      <c r="E155" s="73">
        <v>2.9709130327269201E-3</v>
      </c>
      <c r="F155" s="73">
        <v>0</v>
      </c>
      <c r="G155" s="73">
        <v>2.3456752764940201E-3</v>
      </c>
      <c r="H155" s="73">
        <v>2.09941646367641E-3</v>
      </c>
      <c r="I155" s="73">
        <v>1.06866901342809E-3</v>
      </c>
      <c r="J155" s="85"/>
      <c r="K155" s="85"/>
      <c r="L155" s="85"/>
      <c r="M155" s="85"/>
      <c r="N155" s="85"/>
      <c r="O155" s="85"/>
      <c r="P155" s="85"/>
      <c r="Q155" s="85"/>
      <c r="R155" s="85"/>
      <c r="S155" s="89"/>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4"/>
      <c r="CJ155" s="14"/>
      <c r="CK155" s="14"/>
      <c r="CL155" s="14"/>
      <c r="CM155" s="14"/>
      <c r="CN155" s="14"/>
      <c r="CO155" s="14"/>
      <c r="CP155" s="14"/>
      <c r="CQ155" s="14"/>
      <c r="CR155" s="14"/>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12"/>
      <c r="OI155" s="12"/>
      <c r="OJ155" s="12"/>
      <c r="OK155" s="12"/>
      <c r="OL155" s="12"/>
      <c r="OM155" s="12"/>
      <c r="ON155" s="12"/>
      <c r="OO155" s="12"/>
      <c r="OP155" s="12"/>
      <c r="OQ155" s="12"/>
      <c r="OR155" s="12"/>
      <c r="OS155" s="12"/>
      <c r="OT155" s="12"/>
      <c r="OU155" s="12"/>
      <c r="OV155" s="12"/>
    </row>
    <row r="156" spans="1:412" x14ac:dyDescent="0.25">
      <c r="A156" s="74" t="s">
        <v>202</v>
      </c>
      <c r="B156" s="73">
        <v>0</v>
      </c>
      <c r="C156" s="73">
        <v>0</v>
      </c>
      <c r="D156" s="73">
        <v>0</v>
      </c>
      <c r="E156" s="73">
        <v>0</v>
      </c>
      <c r="F156" s="73">
        <v>0</v>
      </c>
      <c r="G156" s="73">
        <v>0</v>
      </c>
      <c r="H156" s="73">
        <v>0</v>
      </c>
      <c r="I156" s="73">
        <v>0</v>
      </c>
      <c r="J156" s="85"/>
      <c r="K156" s="85"/>
      <c r="L156" s="85"/>
      <c r="M156" s="85"/>
      <c r="N156" s="85"/>
      <c r="O156" s="85"/>
      <c r="P156" s="85"/>
      <c r="Q156" s="85"/>
      <c r="R156" s="85"/>
      <c r="S156" s="89"/>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12"/>
      <c r="OI156" s="12"/>
      <c r="OJ156" s="12"/>
      <c r="OK156" s="12"/>
      <c r="OL156" s="12"/>
      <c r="OM156" s="12"/>
      <c r="ON156" s="12"/>
      <c r="OO156" s="12"/>
      <c r="OP156" s="12"/>
      <c r="OQ156" s="12"/>
      <c r="OR156" s="12"/>
      <c r="OS156" s="12"/>
      <c r="OT156" s="12"/>
      <c r="OU156" s="12"/>
      <c r="OV156" s="12"/>
    </row>
    <row r="157" spans="1:412" x14ac:dyDescent="0.25">
      <c r="A157" s="74" t="s">
        <v>203</v>
      </c>
      <c r="B157" s="73">
        <v>4.6429256852377303E-3</v>
      </c>
      <c r="C157" s="73">
        <v>5.45573288844822E-3</v>
      </c>
      <c r="D157" s="73">
        <v>5.05402434824274E-3</v>
      </c>
      <c r="E157" s="73">
        <v>5.0658443558208501E-3</v>
      </c>
      <c r="F157" s="73">
        <v>0</v>
      </c>
      <c r="G157" s="73">
        <v>1.50712850843501E-3</v>
      </c>
      <c r="H157" s="73">
        <v>8.4999732587972903E-4</v>
      </c>
      <c r="I157" s="73">
        <v>1.3421792070218E-2</v>
      </c>
      <c r="J157" s="85"/>
      <c r="K157" s="85"/>
      <c r="L157" s="85"/>
      <c r="M157" s="85"/>
      <c r="N157" s="85"/>
      <c r="O157" s="85"/>
      <c r="P157" s="85"/>
      <c r="Q157" s="85"/>
      <c r="R157" s="85"/>
      <c r="S157" s="89"/>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12"/>
      <c r="OI157" s="12"/>
      <c r="OJ157" s="12"/>
      <c r="OK157" s="12"/>
      <c r="OL157" s="12"/>
      <c r="OM157" s="12"/>
      <c r="ON157" s="12"/>
      <c r="OO157" s="12"/>
      <c r="OP157" s="12"/>
      <c r="OQ157" s="12"/>
      <c r="OR157" s="12"/>
      <c r="OS157" s="12"/>
      <c r="OT157" s="12"/>
      <c r="OU157" s="12"/>
      <c r="OV157" s="12"/>
    </row>
    <row r="158" spans="1:412" x14ac:dyDescent="0.25">
      <c r="A158" s="74" t="s">
        <v>204</v>
      </c>
      <c r="B158" s="73">
        <v>3.0245527418518098E-3</v>
      </c>
      <c r="C158" s="73">
        <v>1.76703869694708E-3</v>
      </c>
      <c r="D158" s="73">
        <v>4.0350204680566198E-3</v>
      </c>
      <c r="E158" s="73">
        <v>4.0793064592216204E-3</v>
      </c>
      <c r="F158" s="73">
        <v>0</v>
      </c>
      <c r="G158" s="73">
        <v>2.4697011548172501E-3</v>
      </c>
      <c r="H158" s="73">
        <v>9.7560850225645701E-4</v>
      </c>
      <c r="I158" s="73">
        <v>2.13318860222537E-2</v>
      </c>
      <c r="J158" s="85"/>
      <c r="K158" s="85"/>
      <c r="L158" s="85"/>
      <c r="M158" s="85"/>
      <c r="N158" s="85"/>
      <c r="O158" s="85"/>
      <c r="P158" s="85"/>
      <c r="Q158" s="85"/>
      <c r="R158" s="85"/>
      <c r="S158" s="89"/>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12"/>
      <c r="OI158" s="12"/>
      <c r="OJ158" s="12"/>
      <c r="OK158" s="12"/>
      <c r="OL158" s="12"/>
      <c r="OM158" s="12"/>
      <c r="ON158" s="12"/>
      <c r="OO158" s="12"/>
      <c r="OP158" s="12"/>
      <c r="OQ158" s="12"/>
      <c r="OR158" s="12"/>
      <c r="OS158" s="12"/>
      <c r="OT158" s="12"/>
      <c r="OU158" s="12"/>
      <c r="OV158" s="12"/>
    </row>
    <row r="159" spans="1:412" x14ac:dyDescent="0.25">
      <c r="A159" s="74" t="s">
        <v>205</v>
      </c>
      <c r="B159" s="73">
        <v>2.7929493404035E-2</v>
      </c>
      <c r="C159" s="73">
        <v>2.72558239878136E-2</v>
      </c>
      <c r="D159" s="73">
        <v>0</v>
      </c>
      <c r="E159" s="73">
        <v>2.6983881405498799E-2</v>
      </c>
      <c r="F159" s="73">
        <v>0</v>
      </c>
      <c r="G159" s="73">
        <v>2.6061703448239999E-2</v>
      </c>
      <c r="H159" s="73">
        <v>4.4323890545795899E-2</v>
      </c>
      <c r="I159" s="73">
        <v>0</v>
      </c>
      <c r="J159" s="85"/>
      <c r="K159" s="85"/>
      <c r="L159" s="85"/>
      <c r="M159" s="85"/>
      <c r="N159" s="85"/>
      <c r="O159" s="85"/>
      <c r="P159" s="85"/>
      <c r="Q159" s="85"/>
      <c r="R159" s="85"/>
      <c r="S159" s="89"/>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12"/>
      <c r="OI159" s="12"/>
      <c r="OJ159" s="12"/>
      <c r="OK159" s="12"/>
      <c r="OL159" s="12"/>
      <c r="OM159" s="12"/>
      <c r="ON159" s="12"/>
      <c r="OO159" s="12"/>
      <c r="OP159" s="12"/>
      <c r="OQ159" s="12"/>
      <c r="OR159" s="12"/>
      <c r="OS159" s="12"/>
      <c r="OT159" s="12"/>
      <c r="OU159" s="12"/>
      <c r="OV159" s="12"/>
    </row>
    <row r="160" spans="1:412" x14ac:dyDescent="0.25">
      <c r="A160" s="74" t="s">
        <v>206</v>
      </c>
      <c r="B160" s="73">
        <v>0</v>
      </c>
      <c r="C160" s="73">
        <v>0</v>
      </c>
      <c r="D160" s="73">
        <v>0</v>
      </c>
      <c r="E160" s="73">
        <v>0</v>
      </c>
      <c r="F160" s="73">
        <v>3.0713094494454599E-2</v>
      </c>
      <c r="G160" s="73">
        <v>0</v>
      </c>
      <c r="H160" s="73">
        <v>0</v>
      </c>
      <c r="I160" s="73">
        <v>0</v>
      </c>
      <c r="J160" s="85"/>
      <c r="K160" s="85"/>
      <c r="L160" s="85"/>
      <c r="M160" s="85"/>
      <c r="N160" s="85"/>
      <c r="O160" s="85"/>
      <c r="P160" s="85"/>
      <c r="Q160" s="85"/>
      <c r="R160" s="85"/>
      <c r="S160" s="89"/>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12"/>
      <c r="OI160" s="12"/>
      <c r="OJ160" s="12"/>
      <c r="OK160" s="12"/>
      <c r="OL160" s="12"/>
      <c r="OM160" s="12"/>
      <c r="ON160" s="12"/>
      <c r="OO160" s="12"/>
      <c r="OP160" s="12"/>
      <c r="OQ160" s="12"/>
      <c r="OR160" s="12"/>
      <c r="OS160" s="12"/>
      <c r="OT160" s="12"/>
      <c r="OU160" s="12"/>
      <c r="OV160" s="12"/>
    </row>
    <row r="161" spans="1:412" x14ac:dyDescent="0.25">
      <c r="A161" s="74" t="s">
        <v>207</v>
      </c>
      <c r="B161" s="73">
        <v>0</v>
      </c>
      <c r="C161" s="73">
        <v>0</v>
      </c>
      <c r="D161" s="73">
        <v>2.8852056532555699E-3</v>
      </c>
      <c r="E161" s="73">
        <v>0</v>
      </c>
      <c r="F161" s="73">
        <v>0</v>
      </c>
      <c r="G161" s="73">
        <v>0</v>
      </c>
      <c r="H161" s="73">
        <v>0</v>
      </c>
      <c r="I161" s="73">
        <v>4.27482171198111E-4</v>
      </c>
      <c r="J161" s="85"/>
      <c r="K161" s="85"/>
      <c r="L161" s="85"/>
      <c r="M161" s="85"/>
      <c r="N161" s="85"/>
      <c r="O161" s="85"/>
      <c r="P161" s="85"/>
      <c r="Q161" s="85"/>
      <c r="R161" s="85"/>
      <c r="S161" s="89"/>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12"/>
      <c r="OI161" s="12"/>
      <c r="OJ161" s="12"/>
      <c r="OK161" s="12"/>
      <c r="OL161" s="12"/>
      <c r="OM161" s="12"/>
      <c r="ON161" s="12"/>
      <c r="OO161" s="12"/>
      <c r="OP161" s="12"/>
      <c r="OQ161" s="12"/>
      <c r="OR161" s="12"/>
      <c r="OS161" s="12"/>
      <c r="OT161" s="12"/>
      <c r="OU161" s="12"/>
      <c r="OV161" s="12"/>
    </row>
    <row r="162" spans="1:412" x14ac:dyDescent="0.25">
      <c r="A162" s="74" t="s">
        <v>208</v>
      </c>
      <c r="B162" s="73">
        <v>5.1409088880903604E-3</v>
      </c>
      <c r="C162" s="73">
        <v>8.6922856673836806E-3</v>
      </c>
      <c r="D162" s="73">
        <v>5.11166938795766E-3</v>
      </c>
      <c r="E162" s="73">
        <v>5.1263680354729597E-3</v>
      </c>
      <c r="F162" s="73">
        <v>0</v>
      </c>
      <c r="G162" s="73">
        <v>3.0794782868599898E-3</v>
      </c>
      <c r="H162" s="73">
        <v>2.5791548093043199E-3</v>
      </c>
      <c r="I162" s="73">
        <v>4.6778312131965901E-4</v>
      </c>
      <c r="J162" s="85"/>
      <c r="K162" s="85"/>
      <c r="L162" s="85"/>
      <c r="M162" s="85"/>
      <c r="N162" s="85"/>
      <c r="O162" s="85"/>
      <c r="P162" s="85"/>
      <c r="Q162" s="85"/>
      <c r="R162" s="85"/>
      <c r="S162" s="89"/>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12"/>
      <c r="OI162" s="12"/>
      <c r="OJ162" s="12"/>
      <c r="OK162" s="12"/>
      <c r="OL162" s="12"/>
      <c r="OM162" s="12"/>
      <c r="ON162" s="12"/>
      <c r="OO162" s="12"/>
      <c r="OP162" s="12"/>
      <c r="OQ162" s="12"/>
      <c r="OR162" s="12"/>
      <c r="OS162" s="12"/>
      <c r="OT162" s="12"/>
      <c r="OU162" s="12"/>
      <c r="OV162" s="12"/>
    </row>
    <row r="163" spans="1:412" x14ac:dyDescent="0.25">
      <c r="A163" s="74" t="s">
        <v>209</v>
      </c>
      <c r="B163" s="73">
        <v>2.40742701595913E-3</v>
      </c>
      <c r="C163" s="73">
        <v>1.86278417994475E-3</v>
      </c>
      <c r="D163" s="73">
        <v>2.7888305363602899E-3</v>
      </c>
      <c r="E163" s="73">
        <v>2.80685394254917E-3</v>
      </c>
      <c r="F163" s="73">
        <v>0</v>
      </c>
      <c r="G163" s="73">
        <v>4.3751084810125301E-3</v>
      </c>
      <c r="H163" s="73">
        <v>2.1405047437493799E-3</v>
      </c>
      <c r="I163" s="73">
        <v>1.0273897538285399E-2</v>
      </c>
      <c r="J163" s="85"/>
      <c r="K163" s="85"/>
      <c r="L163" s="85"/>
      <c r="M163" s="85"/>
      <c r="N163" s="85"/>
      <c r="O163" s="85"/>
      <c r="P163" s="85"/>
      <c r="Q163" s="85"/>
      <c r="R163" s="85"/>
      <c r="S163" s="89"/>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12"/>
      <c r="OI163" s="12"/>
      <c r="OJ163" s="12"/>
      <c r="OK163" s="12"/>
      <c r="OL163" s="12"/>
      <c r="OM163" s="12"/>
      <c r="ON163" s="12"/>
      <c r="OO163" s="12"/>
      <c r="OP163" s="12"/>
      <c r="OQ163" s="12"/>
      <c r="OR163" s="12"/>
      <c r="OS163" s="12"/>
      <c r="OT163" s="12"/>
      <c r="OU163" s="12"/>
      <c r="OV163" s="12"/>
    </row>
    <row r="164" spans="1:412" x14ac:dyDescent="0.25">
      <c r="A164" s="74" t="s">
        <v>210</v>
      </c>
      <c r="B164" s="73">
        <v>7.2917013817548598E-3</v>
      </c>
      <c r="C164" s="73">
        <v>8.45005731701267E-3</v>
      </c>
      <c r="D164" s="73">
        <v>6.9928461722367904E-3</v>
      </c>
      <c r="E164" s="73">
        <v>7.0762598872812802E-3</v>
      </c>
      <c r="F164" s="73">
        <v>0</v>
      </c>
      <c r="G164" s="73">
        <v>5.1486100272222996E-3</v>
      </c>
      <c r="H164" s="73">
        <v>5.2777940779639501E-3</v>
      </c>
      <c r="I164" s="73">
        <v>1.3122226133823901E-3</v>
      </c>
      <c r="J164" s="85"/>
      <c r="K164" s="85"/>
      <c r="L164" s="85"/>
      <c r="M164" s="85"/>
      <c r="N164" s="85"/>
      <c r="O164" s="85"/>
      <c r="P164" s="85"/>
      <c r="Q164" s="85"/>
      <c r="R164" s="85"/>
      <c r="S164" s="89"/>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12"/>
      <c r="OI164" s="12"/>
      <c r="OJ164" s="12"/>
      <c r="OK164" s="12"/>
      <c r="OL164" s="12"/>
      <c r="OM164" s="12"/>
      <c r="ON164" s="12"/>
      <c r="OO164" s="12"/>
      <c r="OP164" s="12"/>
      <c r="OQ164" s="12"/>
      <c r="OR164" s="12"/>
      <c r="OS164" s="12"/>
      <c r="OT164" s="12"/>
      <c r="OU164" s="12"/>
      <c r="OV164" s="12"/>
    </row>
    <row r="165" spans="1:412" x14ac:dyDescent="0.25">
      <c r="A165" s="74" t="s">
        <v>211</v>
      </c>
      <c r="B165" s="73">
        <v>3.48168358053773E-3</v>
      </c>
      <c r="C165" s="73">
        <v>5.6426432418615197E-3</v>
      </c>
      <c r="D165" s="73">
        <v>3.3360217703202501E-3</v>
      </c>
      <c r="E165" s="73">
        <v>3.3559108870862501E-3</v>
      </c>
      <c r="F165" s="73">
        <v>0</v>
      </c>
      <c r="G165" s="73">
        <v>4.1947609379099603E-3</v>
      </c>
      <c r="H165" s="73">
        <v>1.78680997965115E-3</v>
      </c>
      <c r="I165" s="73">
        <v>3.09575352299204E-4</v>
      </c>
      <c r="J165" s="85"/>
      <c r="K165" s="85"/>
      <c r="L165" s="85"/>
      <c r="M165" s="85"/>
      <c r="N165" s="85"/>
      <c r="O165" s="85"/>
      <c r="P165" s="85"/>
      <c r="Q165" s="85"/>
      <c r="R165" s="85"/>
      <c r="S165" s="89"/>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12"/>
      <c r="OI165" s="12"/>
      <c r="OJ165" s="12"/>
      <c r="OK165" s="12"/>
      <c r="OL165" s="12"/>
      <c r="OM165" s="12"/>
      <c r="ON165" s="12"/>
      <c r="OO165" s="12"/>
      <c r="OP165" s="12"/>
      <c r="OQ165" s="12"/>
      <c r="OR165" s="12"/>
      <c r="OS165" s="12"/>
      <c r="OT165" s="12"/>
      <c r="OU165" s="12"/>
      <c r="OV165" s="12"/>
    </row>
    <row r="166" spans="1:412" x14ac:dyDescent="0.25">
      <c r="A166" s="74" t="s">
        <v>212</v>
      </c>
      <c r="B166" s="73">
        <v>5.9807341569192004E-3</v>
      </c>
      <c r="C166" s="73">
        <v>6.2403250238392697E-3</v>
      </c>
      <c r="D166" s="73">
        <v>6.4412278846967602E-3</v>
      </c>
      <c r="E166" s="73">
        <v>6.4651617751530803E-3</v>
      </c>
      <c r="F166" s="73">
        <v>0</v>
      </c>
      <c r="G166" s="73">
        <v>3.1452507797504999E-3</v>
      </c>
      <c r="H166" s="73">
        <v>1.8042115465578201E-3</v>
      </c>
      <c r="I166" s="73">
        <v>3.4147209622247598E-2</v>
      </c>
      <c r="J166" s="85"/>
      <c r="K166" s="85"/>
      <c r="L166" s="85"/>
      <c r="M166" s="85"/>
      <c r="N166" s="85"/>
      <c r="O166" s="85"/>
      <c r="P166" s="85"/>
      <c r="Q166" s="85"/>
      <c r="R166" s="85"/>
      <c r="S166" s="89"/>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12"/>
      <c r="OI166" s="12"/>
      <c r="OJ166" s="12"/>
      <c r="OK166" s="12"/>
      <c r="OL166" s="12"/>
      <c r="OM166" s="12"/>
      <c r="ON166" s="12"/>
      <c r="OO166" s="12"/>
      <c r="OP166" s="12"/>
      <c r="OQ166" s="12"/>
      <c r="OR166" s="12"/>
      <c r="OS166" s="12"/>
      <c r="OT166" s="12"/>
      <c r="OU166" s="12"/>
      <c r="OV166" s="12"/>
    </row>
    <row r="167" spans="1:412" x14ac:dyDescent="0.25">
      <c r="A167" s="74" t="s">
        <v>213</v>
      </c>
      <c r="B167" s="73">
        <v>2.26748796867755E-2</v>
      </c>
      <c r="C167" s="73">
        <v>2.0737717553508998E-2</v>
      </c>
      <c r="D167" s="73">
        <v>0</v>
      </c>
      <c r="E167" s="73">
        <v>2.10219315823931E-2</v>
      </c>
      <c r="F167" s="73">
        <v>0</v>
      </c>
      <c r="G167" s="73">
        <v>2.1909938511378801E-2</v>
      </c>
      <c r="H167" s="73">
        <v>2.16203159587567E-2</v>
      </c>
      <c r="I167" s="73">
        <v>0</v>
      </c>
      <c r="J167" s="85"/>
      <c r="K167" s="85"/>
      <c r="L167" s="85"/>
      <c r="M167" s="85"/>
      <c r="N167" s="85"/>
      <c r="O167" s="85"/>
      <c r="P167" s="85"/>
      <c r="Q167" s="85"/>
      <c r="R167" s="85"/>
      <c r="S167" s="89"/>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12"/>
      <c r="OI167" s="12"/>
      <c r="OJ167" s="12"/>
      <c r="OK167" s="12"/>
      <c r="OL167" s="12"/>
      <c r="OM167" s="12"/>
      <c r="ON167" s="12"/>
      <c r="OO167" s="12"/>
      <c r="OP167" s="12"/>
      <c r="OQ167" s="12"/>
      <c r="OR167" s="12"/>
      <c r="OS167" s="12"/>
      <c r="OT167" s="12"/>
      <c r="OU167" s="12"/>
      <c r="OV167" s="12"/>
    </row>
    <row r="168" spans="1:412" x14ac:dyDescent="0.25">
      <c r="A168" s="74" t="s">
        <v>214</v>
      </c>
      <c r="B168" s="73">
        <v>0</v>
      </c>
      <c r="C168" s="73">
        <v>0</v>
      </c>
      <c r="D168" s="73">
        <v>0</v>
      </c>
      <c r="E168" s="73">
        <v>0</v>
      </c>
      <c r="F168" s="73">
        <v>2.5152156652687201E-2</v>
      </c>
      <c r="G168" s="73">
        <v>0</v>
      </c>
      <c r="H168" s="73">
        <v>0</v>
      </c>
      <c r="I168" s="73">
        <v>0</v>
      </c>
      <c r="J168" s="85"/>
      <c r="K168" s="85"/>
      <c r="L168" s="85"/>
      <c r="M168" s="85"/>
      <c r="N168" s="85"/>
      <c r="O168" s="85"/>
      <c r="P168" s="85"/>
      <c r="Q168" s="85"/>
      <c r="R168" s="85"/>
      <c r="S168" s="89"/>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12"/>
      <c r="OI168" s="12"/>
      <c r="OJ168" s="12"/>
      <c r="OK168" s="12"/>
      <c r="OL168" s="12"/>
      <c r="OM168" s="12"/>
      <c r="ON168" s="12"/>
      <c r="OO168" s="12"/>
      <c r="OP168" s="12"/>
      <c r="OQ168" s="12"/>
      <c r="OR168" s="12"/>
      <c r="OS168" s="12"/>
      <c r="OT168" s="12"/>
      <c r="OU168" s="12"/>
      <c r="OV168" s="12"/>
    </row>
    <row r="169" spans="1:412" x14ac:dyDescent="0.25">
      <c r="A169" s="74" t="s">
        <v>215</v>
      </c>
      <c r="B169" s="73">
        <v>0</v>
      </c>
      <c r="C169" s="73">
        <v>0</v>
      </c>
      <c r="D169" s="73">
        <v>2.6125590839063502E-3</v>
      </c>
      <c r="E169" s="73">
        <v>0</v>
      </c>
      <c r="F169" s="73">
        <v>0</v>
      </c>
      <c r="G169" s="73">
        <v>0</v>
      </c>
      <c r="H169" s="73">
        <v>0</v>
      </c>
      <c r="I169" s="73">
        <v>1.3904562815382599E-4</v>
      </c>
      <c r="J169" s="85"/>
      <c r="K169" s="85"/>
      <c r="L169" s="85"/>
      <c r="M169" s="85"/>
      <c r="N169" s="85"/>
      <c r="O169" s="85"/>
      <c r="P169" s="85"/>
      <c r="Q169" s="85"/>
      <c r="R169" s="85"/>
      <c r="S169" s="89"/>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12"/>
      <c r="OI169" s="12"/>
      <c r="OJ169" s="12"/>
      <c r="OK169" s="12"/>
      <c r="OL169" s="12"/>
      <c r="OM169" s="12"/>
      <c r="ON169" s="12"/>
      <c r="OO169" s="12"/>
      <c r="OP169" s="12"/>
      <c r="OQ169" s="12"/>
      <c r="OR169" s="12"/>
      <c r="OS169" s="12"/>
      <c r="OT169" s="12"/>
      <c r="OU169" s="12"/>
      <c r="OV169" s="12"/>
    </row>
    <row r="170" spans="1:412" x14ac:dyDescent="0.25">
      <c r="A170" s="74" t="s">
        <v>216</v>
      </c>
      <c r="B170" s="73">
        <v>1.3424196266496999E-2</v>
      </c>
      <c r="C170" s="73">
        <v>1.8074997857157001E-2</v>
      </c>
      <c r="D170" s="73">
        <v>1.44403818726442E-2</v>
      </c>
      <c r="E170" s="73">
        <v>1.4535124313739E-2</v>
      </c>
      <c r="F170" s="73">
        <v>0</v>
      </c>
      <c r="G170" s="73">
        <v>1.36033958573707E-2</v>
      </c>
      <c r="H170" s="73">
        <v>1.26091346951944E-2</v>
      </c>
      <c r="I170" s="73">
        <v>1.1642694312858401E-3</v>
      </c>
      <c r="J170" s="85"/>
      <c r="K170" s="85"/>
      <c r="L170" s="85"/>
      <c r="M170" s="85"/>
      <c r="N170" s="85"/>
      <c r="O170" s="85"/>
      <c r="P170" s="85"/>
      <c r="Q170" s="85"/>
      <c r="R170" s="85"/>
      <c r="S170" s="89"/>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12"/>
      <c r="OI170" s="12"/>
      <c r="OJ170" s="12"/>
      <c r="OK170" s="12"/>
      <c r="OL170" s="12"/>
      <c r="OM170" s="12"/>
      <c r="ON170" s="12"/>
      <c r="OO170" s="12"/>
      <c r="OP170" s="12"/>
      <c r="OQ170" s="12"/>
      <c r="OR170" s="12"/>
      <c r="OS170" s="12"/>
      <c r="OT170" s="12"/>
      <c r="OU170" s="12"/>
      <c r="OV170" s="12"/>
    </row>
    <row r="171" spans="1:412" x14ac:dyDescent="0.25">
      <c r="A171" s="74" t="s">
        <v>217</v>
      </c>
      <c r="B171" s="73">
        <v>5.7051700107387197E-3</v>
      </c>
      <c r="C171" s="73">
        <v>8.3872236170571199E-3</v>
      </c>
      <c r="D171" s="73">
        <v>6.6446223470423204E-3</v>
      </c>
      <c r="E171" s="73">
        <v>6.69674909190493E-3</v>
      </c>
      <c r="F171" s="73">
        <v>0</v>
      </c>
      <c r="G171" s="73">
        <v>5.32394511426359E-3</v>
      </c>
      <c r="H171" s="73">
        <v>4.49042137383275E-3</v>
      </c>
      <c r="I171" s="73">
        <v>2.5531245734849999E-3</v>
      </c>
      <c r="J171" s="85"/>
      <c r="K171" s="85"/>
      <c r="L171" s="85"/>
      <c r="M171" s="85"/>
      <c r="N171" s="85"/>
      <c r="O171" s="85"/>
      <c r="P171" s="85"/>
      <c r="Q171" s="85"/>
      <c r="R171" s="85"/>
      <c r="S171" s="89"/>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12"/>
      <c r="OI171" s="12"/>
      <c r="OJ171" s="12"/>
      <c r="OK171" s="12"/>
      <c r="OL171" s="12"/>
      <c r="OM171" s="12"/>
      <c r="ON171" s="12"/>
      <c r="OO171" s="12"/>
      <c r="OP171" s="12"/>
      <c r="OQ171" s="12"/>
      <c r="OR171" s="12"/>
      <c r="OS171" s="12"/>
      <c r="OT171" s="12"/>
      <c r="OU171" s="12"/>
      <c r="OV171" s="12"/>
    </row>
    <row r="172" spans="1:412" x14ac:dyDescent="0.25">
      <c r="A172" s="74" t="s">
        <v>218</v>
      </c>
      <c r="B172" s="73">
        <v>1.1477352036756899E-2</v>
      </c>
      <c r="C172" s="73">
        <v>7.8697379548577293E-3</v>
      </c>
      <c r="D172" s="73">
        <v>0</v>
      </c>
      <c r="E172" s="73">
        <v>1.15282829053377E-2</v>
      </c>
      <c r="F172" s="73">
        <v>0</v>
      </c>
      <c r="G172" s="73">
        <v>1.40130027048514E-2</v>
      </c>
      <c r="H172" s="73">
        <v>1.6399017583663199E-2</v>
      </c>
      <c r="I172" s="73">
        <v>0</v>
      </c>
      <c r="J172" s="85"/>
      <c r="K172" s="85"/>
      <c r="L172" s="85"/>
      <c r="M172" s="85"/>
      <c r="N172" s="85"/>
      <c r="O172" s="85"/>
      <c r="P172" s="85"/>
      <c r="Q172" s="85"/>
      <c r="R172" s="85"/>
      <c r="S172" s="89"/>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12"/>
      <c r="OI172" s="12"/>
      <c r="OJ172" s="12"/>
      <c r="OK172" s="12"/>
      <c r="OL172" s="12"/>
      <c r="OM172" s="12"/>
      <c r="ON172" s="12"/>
      <c r="OO172" s="12"/>
      <c r="OP172" s="12"/>
      <c r="OQ172" s="12"/>
      <c r="OR172" s="12"/>
      <c r="OS172" s="12"/>
      <c r="OT172" s="12"/>
      <c r="OU172" s="12"/>
      <c r="OV172" s="12"/>
    </row>
    <row r="173" spans="1:412" x14ac:dyDescent="0.25">
      <c r="A173" s="74" t="s">
        <v>219</v>
      </c>
      <c r="B173" s="73">
        <v>0</v>
      </c>
      <c r="C173" s="73">
        <v>0</v>
      </c>
      <c r="D173" s="73">
        <v>0</v>
      </c>
      <c r="E173" s="73">
        <v>0</v>
      </c>
      <c r="F173" s="73">
        <v>1.8007979274426902E-2</v>
      </c>
      <c r="G173" s="73">
        <v>0</v>
      </c>
      <c r="H173" s="73">
        <v>0</v>
      </c>
      <c r="I173" s="73">
        <v>0</v>
      </c>
      <c r="J173" s="85"/>
      <c r="K173" s="85"/>
      <c r="L173" s="85"/>
      <c r="M173" s="85"/>
      <c r="N173" s="85"/>
      <c r="O173" s="85"/>
      <c r="P173" s="85"/>
      <c r="Q173" s="85"/>
      <c r="R173" s="85"/>
      <c r="S173" s="89"/>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12"/>
      <c r="OJ173" s="12"/>
      <c r="OK173" s="12"/>
      <c r="OL173" s="12"/>
      <c r="OM173" s="12"/>
      <c r="ON173" s="12"/>
      <c r="OO173" s="12"/>
      <c r="OP173" s="12"/>
      <c r="OQ173" s="12"/>
      <c r="OR173" s="12"/>
      <c r="OS173" s="12"/>
      <c r="OT173" s="12"/>
      <c r="OU173" s="12"/>
      <c r="OV173" s="12"/>
    </row>
    <row r="174" spans="1:412" x14ac:dyDescent="0.25">
      <c r="A174" s="74" t="s">
        <v>220</v>
      </c>
      <c r="B174" s="73">
        <v>0</v>
      </c>
      <c r="C174" s="73">
        <v>0</v>
      </c>
      <c r="D174" s="73">
        <v>1.5959454200533301E-3</v>
      </c>
      <c r="E174" s="73">
        <v>0</v>
      </c>
      <c r="F174" s="73">
        <v>0</v>
      </c>
      <c r="G174" s="73">
        <v>0</v>
      </c>
      <c r="H174" s="73">
        <v>0</v>
      </c>
      <c r="I174" s="73">
        <v>5.2305761906693601E-4</v>
      </c>
      <c r="J174" s="85"/>
      <c r="K174" s="85"/>
      <c r="L174" s="85"/>
      <c r="M174" s="85"/>
      <c r="N174" s="85"/>
      <c r="O174" s="85"/>
      <c r="P174" s="85"/>
      <c r="Q174" s="85"/>
      <c r="R174" s="85"/>
      <c r="S174" s="89"/>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12"/>
      <c r="OI174" s="12"/>
      <c r="OJ174" s="12"/>
      <c r="OK174" s="12"/>
      <c r="OL174" s="12"/>
      <c r="OM174" s="12"/>
      <c r="ON174" s="12"/>
      <c r="OO174" s="12"/>
      <c r="OP174" s="12"/>
      <c r="OQ174" s="12"/>
      <c r="OR174" s="12"/>
      <c r="OS174" s="12"/>
      <c r="OT174" s="12"/>
      <c r="OU174" s="12"/>
      <c r="OV174" s="12"/>
    </row>
    <row r="175" spans="1:412" x14ac:dyDescent="0.25">
      <c r="A175" s="74" t="s">
        <v>221</v>
      </c>
      <c r="B175" s="73">
        <v>5.2771060523000698E-3</v>
      </c>
      <c r="C175" s="73">
        <v>5.7969206065767798E-3</v>
      </c>
      <c r="D175" s="73">
        <v>5.3382701305140197E-3</v>
      </c>
      <c r="E175" s="73">
        <v>5.3520384641320097E-3</v>
      </c>
      <c r="F175" s="73">
        <v>0</v>
      </c>
      <c r="G175" s="73">
        <v>2.7986889600909001E-3</v>
      </c>
      <c r="H175" s="73">
        <v>2.5970925908535402E-3</v>
      </c>
      <c r="I175" s="73">
        <v>3.0937000106868399E-2</v>
      </c>
      <c r="J175" s="85"/>
      <c r="K175" s="85"/>
      <c r="L175" s="85"/>
      <c r="M175" s="85"/>
      <c r="N175" s="85"/>
      <c r="O175" s="85"/>
      <c r="P175" s="85"/>
      <c r="Q175" s="85"/>
      <c r="R175" s="85"/>
      <c r="S175" s="89"/>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12"/>
      <c r="OI175" s="12"/>
      <c r="OJ175" s="12"/>
      <c r="OK175" s="12"/>
      <c r="OL175" s="12"/>
      <c r="OM175" s="12"/>
      <c r="ON175" s="12"/>
      <c r="OO175" s="12"/>
      <c r="OP175" s="12"/>
      <c r="OQ175" s="12"/>
      <c r="OR175" s="12"/>
      <c r="OS175" s="12"/>
      <c r="OT175" s="12"/>
      <c r="OU175" s="12"/>
      <c r="OV175" s="12"/>
    </row>
    <row r="176" spans="1:412" x14ac:dyDescent="0.25">
      <c r="A176" s="74" t="s">
        <v>222</v>
      </c>
      <c r="B176" s="73">
        <v>0</v>
      </c>
      <c r="C176" s="73">
        <v>0</v>
      </c>
      <c r="D176" s="73">
        <v>1.79361173919328E-3</v>
      </c>
      <c r="E176" s="73">
        <v>0</v>
      </c>
      <c r="F176" s="73">
        <v>0</v>
      </c>
      <c r="G176" s="73">
        <v>0</v>
      </c>
      <c r="H176" s="73">
        <v>0</v>
      </c>
      <c r="I176" s="73">
        <v>1.2317303852475299E-4</v>
      </c>
      <c r="J176" s="85"/>
      <c r="K176" s="85"/>
      <c r="L176" s="85"/>
      <c r="M176" s="85"/>
      <c r="N176" s="85"/>
      <c r="O176" s="85"/>
      <c r="P176" s="85"/>
      <c r="Q176" s="85"/>
      <c r="R176" s="85"/>
      <c r="S176" s="89"/>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12"/>
      <c r="OI176" s="12"/>
      <c r="OJ176" s="12"/>
      <c r="OK176" s="12"/>
      <c r="OL176" s="12"/>
      <c r="OM176" s="12"/>
      <c r="ON176" s="12"/>
      <c r="OO176" s="12"/>
      <c r="OP176" s="12"/>
      <c r="OQ176" s="12"/>
      <c r="OR176" s="12"/>
      <c r="OS176" s="12"/>
      <c r="OT176" s="12"/>
      <c r="OU176" s="12"/>
      <c r="OV176" s="12"/>
    </row>
    <row r="177" spans="1:412" x14ac:dyDescent="0.25">
      <c r="A177" s="74" t="s">
        <v>223</v>
      </c>
      <c r="B177" s="73">
        <v>0</v>
      </c>
      <c r="C177" s="73">
        <v>0</v>
      </c>
      <c r="D177" s="73">
        <v>1.86011047651572E-3</v>
      </c>
      <c r="E177" s="73">
        <v>0</v>
      </c>
      <c r="F177" s="73">
        <v>0</v>
      </c>
      <c r="G177" s="73">
        <v>0</v>
      </c>
      <c r="H177" s="73">
        <v>0</v>
      </c>
      <c r="I177" s="73">
        <v>2.62884655451921E-4</v>
      </c>
      <c r="J177" s="85"/>
      <c r="K177" s="85"/>
      <c r="L177" s="85"/>
      <c r="M177" s="85"/>
      <c r="N177" s="85"/>
      <c r="O177" s="85"/>
      <c r="P177" s="85"/>
      <c r="Q177" s="85"/>
      <c r="R177" s="85"/>
      <c r="S177" s="89"/>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12"/>
      <c r="OI177" s="12"/>
      <c r="OJ177" s="12"/>
      <c r="OK177" s="12"/>
      <c r="OL177" s="12"/>
      <c r="OM177" s="12"/>
      <c r="ON177" s="12"/>
      <c r="OO177" s="12"/>
      <c r="OP177" s="12"/>
      <c r="OQ177" s="12"/>
      <c r="OR177" s="12"/>
      <c r="OS177" s="12"/>
      <c r="OT177" s="12"/>
      <c r="OU177" s="12"/>
      <c r="OV177" s="12"/>
    </row>
    <row r="178" spans="1:412" x14ac:dyDescent="0.25">
      <c r="A178" s="74" t="s">
        <v>224</v>
      </c>
      <c r="B178" s="73">
        <v>1.46850379209026E-2</v>
      </c>
      <c r="C178" s="73">
        <v>1.27039748725925E-2</v>
      </c>
      <c r="D178" s="73">
        <v>0</v>
      </c>
      <c r="E178" s="73">
        <v>1.27242847008033E-2</v>
      </c>
      <c r="F178" s="73">
        <v>1.2711186186351199E-2</v>
      </c>
      <c r="G178" s="73">
        <v>1.7272839478833402E-2</v>
      </c>
      <c r="H178" s="73">
        <v>2.32989283497873E-2</v>
      </c>
      <c r="I178" s="73">
        <v>0</v>
      </c>
      <c r="J178" s="85"/>
      <c r="K178" s="85"/>
      <c r="L178" s="85"/>
      <c r="M178" s="85"/>
      <c r="N178" s="85"/>
      <c r="O178" s="85"/>
      <c r="P178" s="85"/>
      <c r="Q178" s="85"/>
      <c r="R178" s="85"/>
      <c r="S178" s="89"/>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12"/>
      <c r="OI178" s="12"/>
      <c r="OJ178" s="12"/>
      <c r="OK178" s="12"/>
      <c r="OL178" s="12"/>
      <c r="OM178" s="12"/>
      <c r="ON178" s="12"/>
      <c r="OO178" s="12"/>
      <c r="OP178" s="12"/>
      <c r="OQ178" s="12"/>
      <c r="OR178" s="12"/>
      <c r="OS178" s="12"/>
      <c r="OT178" s="12"/>
      <c r="OU178" s="12"/>
      <c r="OV178" s="12"/>
    </row>
    <row r="179" spans="1:412" x14ac:dyDescent="0.25">
      <c r="A179" s="74" t="s">
        <v>225</v>
      </c>
      <c r="B179" s="73">
        <v>1.05279356039978E-2</v>
      </c>
      <c r="C179" s="73">
        <v>1.59243835164826E-2</v>
      </c>
      <c r="D179" s="73">
        <v>1.0687250249837099E-2</v>
      </c>
      <c r="E179" s="73">
        <v>1.0697808038817201E-2</v>
      </c>
      <c r="F179" s="73">
        <v>0</v>
      </c>
      <c r="G179" s="73">
        <v>7.4894815672878296E-3</v>
      </c>
      <c r="H179" s="73">
        <v>5.2631951437784397E-3</v>
      </c>
      <c r="I179" s="73">
        <v>3.2968219108030598E-3</v>
      </c>
      <c r="J179" s="85"/>
      <c r="K179" s="85"/>
      <c r="L179" s="85"/>
      <c r="M179" s="85"/>
      <c r="N179" s="85"/>
      <c r="O179" s="85"/>
      <c r="P179" s="85"/>
      <c r="Q179" s="85"/>
      <c r="R179" s="85"/>
      <c r="S179" s="89"/>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12"/>
      <c r="OI179" s="12"/>
      <c r="OJ179" s="12"/>
      <c r="OK179" s="12"/>
      <c r="OL179" s="12"/>
      <c r="OM179" s="12"/>
      <c r="ON179" s="12"/>
      <c r="OO179" s="12"/>
      <c r="OP179" s="12"/>
      <c r="OQ179" s="12"/>
      <c r="OR179" s="12"/>
      <c r="OS179" s="12"/>
      <c r="OT179" s="12"/>
      <c r="OU179" s="12"/>
      <c r="OV179" s="12"/>
    </row>
    <row r="180" spans="1:412" x14ac:dyDescent="0.25">
      <c r="A180" s="74" t="s">
        <v>226</v>
      </c>
      <c r="B180" s="73">
        <v>3.5492353637347901E-3</v>
      </c>
      <c r="C180" s="73">
        <v>4.7883165404856596E-3</v>
      </c>
      <c r="D180" s="73">
        <v>3.9503149382298999E-3</v>
      </c>
      <c r="E180" s="73">
        <v>3.9638986795316102E-3</v>
      </c>
      <c r="F180" s="73">
        <v>0</v>
      </c>
      <c r="G180" s="73">
        <v>2.2764353881303198E-3</v>
      </c>
      <c r="H180" s="73">
        <v>2.6782476363467998E-3</v>
      </c>
      <c r="I180" s="73">
        <v>5.8315544962172098E-3</v>
      </c>
      <c r="J180" s="85"/>
      <c r="K180" s="85"/>
      <c r="L180" s="85"/>
      <c r="M180" s="85"/>
      <c r="N180" s="85"/>
      <c r="O180" s="85"/>
      <c r="P180" s="85"/>
      <c r="Q180" s="85"/>
      <c r="R180" s="85"/>
      <c r="S180" s="89"/>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12"/>
      <c r="OI180" s="12"/>
      <c r="OJ180" s="12"/>
      <c r="OK180" s="12"/>
      <c r="OL180" s="12"/>
      <c r="OM180" s="12"/>
      <c r="ON180" s="12"/>
      <c r="OO180" s="12"/>
      <c r="OP180" s="12"/>
      <c r="OQ180" s="12"/>
      <c r="OR180" s="12"/>
      <c r="OS180" s="12"/>
      <c r="OT180" s="12"/>
      <c r="OU180" s="12"/>
      <c r="OV180" s="12"/>
    </row>
    <row r="181" spans="1:412" x14ac:dyDescent="0.25">
      <c r="A181" s="74" t="s">
        <v>227</v>
      </c>
      <c r="B181" s="73">
        <v>0</v>
      </c>
      <c r="C181" s="73">
        <v>0</v>
      </c>
      <c r="D181" s="73">
        <v>2.9479963387506101E-3</v>
      </c>
      <c r="E181" s="73">
        <v>0</v>
      </c>
      <c r="F181" s="73">
        <v>0</v>
      </c>
      <c r="G181" s="73">
        <v>0</v>
      </c>
      <c r="H181" s="73">
        <v>0</v>
      </c>
      <c r="I181" s="73">
        <v>1.6063330968031199E-3</v>
      </c>
      <c r="J181" s="85"/>
      <c r="K181" s="85"/>
      <c r="L181" s="85"/>
      <c r="M181" s="85"/>
      <c r="N181" s="85"/>
      <c r="O181" s="85"/>
      <c r="P181" s="85"/>
      <c r="Q181" s="85"/>
      <c r="R181" s="85"/>
      <c r="S181" s="89"/>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12"/>
      <c r="OI181" s="12"/>
      <c r="OJ181" s="12"/>
      <c r="OK181" s="12"/>
      <c r="OL181" s="12"/>
      <c r="OM181" s="12"/>
      <c r="ON181" s="12"/>
      <c r="OO181" s="12"/>
      <c r="OP181" s="12"/>
      <c r="OQ181" s="12"/>
      <c r="OR181" s="12"/>
      <c r="OS181" s="12"/>
      <c r="OT181" s="12"/>
      <c r="OU181" s="12"/>
      <c r="OV181" s="12"/>
    </row>
    <row r="182" spans="1:412" x14ac:dyDescent="0.25">
      <c r="A182" s="74" t="s">
        <v>228</v>
      </c>
      <c r="B182" s="73">
        <v>0</v>
      </c>
      <c r="C182" s="73">
        <v>0</v>
      </c>
      <c r="D182" s="73">
        <v>1.0468578748868301E-3</v>
      </c>
      <c r="E182" s="73">
        <v>0</v>
      </c>
      <c r="F182" s="73">
        <v>0</v>
      </c>
      <c r="G182" s="73">
        <v>0</v>
      </c>
      <c r="H182" s="73">
        <v>0</v>
      </c>
      <c r="I182" s="73">
        <v>1.88063185243935E-4</v>
      </c>
      <c r="J182" s="85"/>
      <c r="K182" s="85"/>
      <c r="L182" s="85"/>
      <c r="M182" s="85"/>
      <c r="N182" s="85"/>
      <c r="O182" s="85"/>
      <c r="P182" s="85"/>
      <c r="Q182" s="85"/>
      <c r="R182" s="85"/>
      <c r="S182" s="89"/>
      <c r="T182" s="21"/>
      <c r="U182" s="14"/>
      <c r="V182" s="14"/>
      <c r="W182" s="14"/>
      <c r="X182" s="14"/>
      <c r="Y182" s="14"/>
      <c r="Z182" s="14"/>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4"/>
      <c r="LS182" s="14"/>
      <c r="LT182" s="14"/>
      <c r="LU182" s="14"/>
      <c r="LV182" s="14"/>
      <c r="LW182" s="14"/>
      <c r="LX182" s="14"/>
      <c r="LY182" s="14"/>
      <c r="LZ182" s="14"/>
      <c r="MA182" s="14"/>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12"/>
      <c r="OI182" s="12"/>
      <c r="OJ182" s="12"/>
      <c r="OK182" s="12"/>
      <c r="OL182" s="12"/>
      <c r="OM182" s="12"/>
      <c r="ON182" s="12"/>
      <c r="OO182" s="12"/>
      <c r="OP182" s="12"/>
      <c r="OQ182" s="12"/>
      <c r="OR182" s="12"/>
      <c r="OS182" s="12"/>
      <c r="OT182" s="12"/>
      <c r="OU182" s="12"/>
      <c r="OV182" s="12"/>
    </row>
    <row r="183" spans="1:412" x14ac:dyDescent="0.25">
      <c r="A183" s="74" t="s">
        <v>229</v>
      </c>
      <c r="B183" s="73">
        <v>0</v>
      </c>
      <c r="C183" s="73">
        <v>0</v>
      </c>
      <c r="D183" s="73">
        <v>1.3332398187006901E-3</v>
      </c>
      <c r="E183" s="73">
        <v>0</v>
      </c>
      <c r="F183" s="73">
        <v>0</v>
      </c>
      <c r="G183" s="73">
        <v>0</v>
      </c>
      <c r="H183" s="73">
        <v>0</v>
      </c>
      <c r="I183" s="73">
        <v>5.1219689790197399E-5</v>
      </c>
      <c r="J183" s="85"/>
      <c r="K183" s="85"/>
      <c r="L183" s="85"/>
      <c r="M183" s="85"/>
      <c r="N183" s="85"/>
      <c r="O183" s="85"/>
      <c r="P183" s="85"/>
      <c r="Q183" s="85"/>
      <c r="R183" s="85"/>
      <c r="S183" s="89"/>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12"/>
      <c r="OI183" s="12"/>
      <c r="OJ183" s="12"/>
      <c r="OK183" s="12"/>
      <c r="OL183" s="12"/>
      <c r="OM183" s="12"/>
      <c r="ON183" s="12"/>
      <c r="OO183" s="12"/>
      <c r="OP183" s="12"/>
      <c r="OQ183" s="12"/>
      <c r="OR183" s="12"/>
      <c r="OS183" s="12"/>
      <c r="OT183" s="12"/>
      <c r="OU183" s="12"/>
      <c r="OV183" s="12"/>
    </row>
    <row r="184" spans="1:412" x14ac:dyDescent="0.25">
      <c r="A184" s="74" t="s">
        <v>230</v>
      </c>
      <c r="B184" s="73">
        <v>9.8716068954728398E-3</v>
      </c>
      <c r="C184" s="73">
        <v>1.7828027399126999E-2</v>
      </c>
      <c r="D184" s="73">
        <v>1.35255439694663E-2</v>
      </c>
      <c r="E184" s="73">
        <v>1.3581529601187499E-2</v>
      </c>
      <c r="F184" s="73">
        <v>0</v>
      </c>
      <c r="G184" s="73">
        <v>7.1701635742523698E-3</v>
      </c>
      <c r="H184" s="73">
        <v>5.7849694473729703E-3</v>
      </c>
      <c r="I184" s="73">
        <v>1.8280136555862199E-2</v>
      </c>
      <c r="J184" s="85"/>
      <c r="K184" s="85"/>
      <c r="L184" s="85"/>
      <c r="M184" s="85"/>
      <c r="N184" s="85"/>
      <c r="O184" s="85"/>
      <c r="P184" s="85"/>
      <c r="Q184" s="85"/>
      <c r="R184" s="85"/>
      <c r="S184" s="89"/>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12"/>
      <c r="OI184" s="12"/>
      <c r="OJ184" s="12"/>
      <c r="OK184" s="12"/>
      <c r="OL184" s="12"/>
      <c r="OM184" s="12"/>
      <c r="ON184" s="12"/>
      <c r="OO184" s="12"/>
      <c r="OP184" s="12"/>
      <c r="OQ184" s="12"/>
      <c r="OR184" s="12"/>
      <c r="OS184" s="12"/>
      <c r="OT184" s="12"/>
      <c r="OU184" s="12"/>
      <c r="OV184" s="12"/>
    </row>
    <row r="185" spans="1:412" x14ac:dyDescent="0.25">
      <c r="A185" s="74" t="s">
        <v>231</v>
      </c>
      <c r="B185" s="73">
        <v>0</v>
      </c>
      <c r="C185" s="73">
        <v>0</v>
      </c>
      <c r="D185" s="73">
        <v>1.90639403086692E-3</v>
      </c>
      <c r="E185" s="73">
        <v>0</v>
      </c>
      <c r="F185" s="73">
        <v>0</v>
      </c>
      <c r="G185" s="73">
        <v>0</v>
      </c>
      <c r="H185" s="73">
        <v>0</v>
      </c>
      <c r="I185" s="73">
        <v>1.17389670843887E-4</v>
      </c>
      <c r="J185" s="85"/>
      <c r="K185" s="85"/>
      <c r="L185" s="85"/>
      <c r="M185" s="85"/>
      <c r="N185" s="85"/>
      <c r="O185" s="85"/>
      <c r="P185" s="85"/>
      <c r="Q185" s="85"/>
      <c r="R185" s="85"/>
      <c r="S185" s="89"/>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12"/>
      <c r="OI185" s="12"/>
      <c r="OJ185" s="12"/>
      <c r="OK185" s="12"/>
      <c r="OL185" s="12"/>
      <c r="OM185" s="12"/>
      <c r="ON185" s="12"/>
      <c r="OO185" s="12"/>
      <c r="OP185" s="12"/>
      <c r="OQ185" s="12"/>
      <c r="OR185" s="12"/>
      <c r="OS185" s="12"/>
      <c r="OT185" s="12"/>
      <c r="OU185" s="12"/>
      <c r="OV185" s="12"/>
    </row>
    <row r="186" spans="1:412" x14ac:dyDescent="0.25">
      <c r="A186" s="74" t="s">
        <v>232</v>
      </c>
      <c r="B186" s="73">
        <v>4.5989615262607402E-3</v>
      </c>
      <c r="C186" s="73">
        <v>5.8226475647018897E-3</v>
      </c>
      <c r="D186" s="73">
        <v>4.6112848282014599E-3</v>
      </c>
      <c r="E186" s="73">
        <v>4.64856900908861E-3</v>
      </c>
      <c r="F186" s="73">
        <v>0</v>
      </c>
      <c r="G186" s="73">
        <v>3.6973868537000299E-3</v>
      </c>
      <c r="H186" s="73">
        <v>5.2255050565582E-3</v>
      </c>
      <c r="I186" s="73">
        <v>2.5990872237923401E-3</v>
      </c>
      <c r="J186" s="85"/>
      <c r="K186" s="85"/>
      <c r="L186" s="85"/>
      <c r="M186" s="85"/>
      <c r="N186" s="85"/>
      <c r="O186" s="85"/>
      <c r="P186" s="85"/>
      <c r="Q186" s="85"/>
      <c r="R186" s="85"/>
      <c r="S186" s="89"/>
      <c r="T186" s="21"/>
      <c r="U186" s="14"/>
      <c r="V186" s="14"/>
      <c r="W186" s="14"/>
      <c r="X186" s="14"/>
      <c r="Y186" s="14"/>
      <c r="Z186" s="14"/>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4"/>
      <c r="LS186" s="14"/>
      <c r="LT186" s="14"/>
      <c r="LU186" s="14"/>
      <c r="LV186" s="14"/>
      <c r="LW186" s="14"/>
      <c r="LX186" s="14"/>
      <c r="LY186" s="14"/>
      <c r="LZ186" s="14"/>
      <c r="MA186" s="14"/>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12"/>
      <c r="OI186" s="12"/>
      <c r="OJ186" s="12"/>
      <c r="OK186" s="12"/>
      <c r="OL186" s="12"/>
      <c r="OM186" s="12"/>
      <c r="ON186" s="12"/>
      <c r="OO186" s="12"/>
      <c r="OP186" s="12"/>
      <c r="OQ186" s="12"/>
      <c r="OR186" s="12"/>
      <c r="OS186" s="12"/>
      <c r="OT186" s="12"/>
      <c r="OU186" s="12"/>
      <c r="OV186" s="12"/>
    </row>
    <row r="187" spans="1:412" x14ac:dyDescent="0.25">
      <c r="A187" s="74" t="s">
        <v>233</v>
      </c>
      <c r="B187" s="73">
        <v>0</v>
      </c>
      <c r="C187" s="73">
        <v>0</v>
      </c>
      <c r="D187" s="88">
        <v>8.5957968200954104E-4</v>
      </c>
      <c r="E187" s="73">
        <v>0</v>
      </c>
      <c r="F187" s="73">
        <v>0</v>
      </c>
      <c r="G187" s="73">
        <v>0</v>
      </c>
      <c r="H187" s="73">
        <v>0</v>
      </c>
      <c r="I187" s="73">
        <v>7.6414041413635302E-5</v>
      </c>
      <c r="J187" s="85"/>
      <c r="K187" s="85"/>
      <c r="L187" s="85"/>
      <c r="M187" s="85"/>
      <c r="N187" s="85"/>
      <c r="O187" s="85"/>
      <c r="P187" s="85"/>
      <c r="Q187" s="85"/>
      <c r="R187" s="85"/>
      <c r="S187" s="89"/>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12"/>
      <c r="OI187" s="12"/>
      <c r="OJ187" s="12"/>
      <c r="OK187" s="12"/>
      <c r="OL187" s="12"/>
      <c r="OM187" s="12"/>
      <c r="ON187" s="12"/>
      <c r="OO187" s="12"/>
      <c r="OP187" s="12"/>
      <c r="OQ187" s="12"/>
      <c r="OR187" s="12"/>
      <c r="OS187" s="12"/>
      <c r="OT187" s="12"/>
      <c r="OU187" s="12"/>
      <c r="OV187" s="12"/>
    </row>
    <row r="188" spans="1:412" x14ac:dyDescent="0.25">
      <c r="A188" s="74" t="s">
        <v>234</v>
      </c>
      <c r="B188" s="73">
        <v>0</v>
      </c>
      <c r="C188" s="73">
        <v>0</v>
      </c>
      <c r="D188" s="73">
        <v>0</v>
      </c>
      <c r="E188" s="73">
        <v>0</v>
      </c>
      <c r="F188" s="73">
        <v>2.5569694318147498E-2</v>
      </c>
      <c r="G188" s="73">
        <v>0</v>
      </c>
      <c r="H188" s="73">
        <v>0</v>
      </c>
      <c r="I188" s="73">
        <v>0</v>
      </c>
      <c r="J188" s="85"/>
      <c r="K188" s="85"/>
      <c r="L188" s="85"/>
      <c r="M188" s="85"/>
      <c r="N188" s="85"/>
      <c r="O188" s="85"/>
      <c r="P188" s="85"/>
      <c r="Q188" s="85"/>
      <c r="R188" s="85"/>
      <c r="S188" s="89"/>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12"/>
      <c r="OI188" s="12"/>
      <c r="OJ188" s="12"/>
      <c r="OK188" s="12"/>
      <c r="OL188" s="12"/>
      <c r="OM188" s="12"/>
      <c r="ON188" s="12"/>
      <c r="OO188" s="12"/>
      <c r="OP188" s="12"/>
      <c r="OQ188" s="12"/>
      <c r="OR188" s="12"/>
      <c r="OS188" s="12"/>
      <c r="OT188" s="12"/>
      <c r="OU188" s="12"/>
      <c r="OV188" s="12"/>
    </row>
    <row r="189" spans="1:412" x14ac:dyDescent="0.25">
      <c r="A189" s="74" t="s">
        <v>235</v>
      </c>
      <c r="B189" s="73">
        <v>3.2229507296857498E-3</v>
      </c>
      <c r="C189" s="73">
        <v>3.1555529566924898E-3</v>
      </c>
      <c r="D189" s="73">
        <v>3.4801784005239699E-3</v>
      </c>
      <c r="E189" s="73">
        <v>3.5018409849765899E-3</v>
      </c>
      <c r="F189" s="73">
        <v>0</v>
      </c>
      <c r="G189" s="73">
        <v>2.50409295002174E-3</v>
      </c>
      <c r="H189" s="73">
        <v>2.0137172788382601E-3</v>
      </c>
      <c r="I189" s="73">
        <v>5.0937084596381398E-3</v>
      </c>
      <c r="J189" s="85"/>
      <c r="K189" s="85"/>
      <c r="L189" s="85"/>
      <c r="M189" s="85"/>
      <c r="N189" s="85"/>
      <c r="O189" s="85"/>
      <c r="P189" s="85"/>
      <c r="Q189" s="85"/>
      <c r="R189" s="85"/>
      <c r="S189" s="89"/>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12"/>
      <c r="OI189" s="12"/>
      <c r="OJ189" s="12"/>
      <c r="OK189" s="12"/>
      <c r="OL189" s="12"/>
      <c r="OM189" s="12"/>
      <c r="ON189" s="12"/>
      <c r="OO189" s="12"/>
      <c r="OP189" s="12"/>
      <c r="OQ189" s="12"/>
      <c r="OR189" s="12"/>
      <c r="OS189" s="12"/>
      <c r="OT189" s="12"/>
      <c r="OU189" s="12"/>
      <c r="OV189" s="12"/>
    </row>
    <row r="190" spans="1:412" x14ac:dyDescent="0.25">
      <c r="A190" s="74" t="s">
        <v>236</v>
      </c>
      <c r="B190" s="73">
        <v>0</v>
      </c>
      <c r="C190" s="73">
        <v>0</v>
      </c>
      <c r="D190" s="73">
        <v>1.3378499881517101E-3</v>
      </c>
      <c r="E190" s="73">
        <v>0</v>
      </c>
      <c r="F190" s="73">
        <v>0</v>
      </c>
      <c r="G190" s="73">
        <v>0</v>
      </c>
      <c r="H190" s="73">
        <v>0</v>
      </c>
      <c r="I190" s="73">
        <v>2.0662078309429299E-4</v>
      </c>
      <c r="J190" s="85"/>
      <c r="K190" s="85"/>
      <c r="L190" s="85"/>
      <c r="M190" s="85"/>
      <c r="N190" s="85"/>
      <c r="O190" s="85"/>
      <c r="P190" s="85"/>
      <c r="Q190" s="85"/>
      <c r="R190" s="85"/>
      <c r="S190" s="89"/>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12"/>
      <c r="OI190" s="12"/>
      <c r="OJ190" s="12"/>
      <c r="OK190" s="12"/>
      <c r="OL190" s="12"/>
      <c r="OM190" s="12"/>
      <c r="ON190" s="12"/>
      <c r="OO190" s="12"/>
      <c r="OP190" s="12"/>
      <c r="OQ190" s="12"/>
      <c r="OR190" s="12"/>
      <c r="OS190" s="12"/>
      <c r="OT190" s="12"/>
      <c r="OU190" s="12"/>
      <c r="OV190" s="12"/>
    </row>
    <row r="191" spans="1:412" x14ac:dyDescent="0.25">
      <c r="A191" s="74" t="s">
        <v>237</v>
      </c>
      <c r="B191" s="73">
        <v>0</v>
      </c>
      <c r="C191" s="73">
        <v>0</v>
      </c>
      <c r="D191" s="73">
        <v>1.67243869860134E-3</v>
      </c>
      <c r="E191" s="73">
        <v>0</v>
      </c>
      <c r="F191" s="73">
        <v>0</v>
      </c>
      <c r="G191" s="73">
        <v>0</v>
      </c>
      <c r="H191" s="73">
        <v>0</v>
      </c>
      <c r="I191" s="73">
        <v>2.0421680965036299E-4</v>
      </c>
      <c r="J191" s="85"/>
      <c r="K191" s="85"/>
      <c r="L191" s="85"/>
      <c r="M191" s="85"/>
      <c r="N191" s="85"/>
      <c r="O191" s="85"/>
      <c r="P191" s="85"/>
      <c r="Q191" s="85"/>
      <c r="R191" s="85"/>
      <c r="S191" s="89"/>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12"/>
      <c r="OI191" s="12"/>
      <c r="OJ191" s="12"/>
      <c r="OK191" s="12"/>
      <c r="OL191" s="12"/>
      <c r="OM191" s="12"/>
      <c r="ON191" s="12"/>
      <c r="OO191" s="12"/>
      <c r="OP191" s="12"/>
      <c r="OQ191" s="12"/>
      <c r="OR191" s="12"/>
      <c r="OS191" s="12"/>
      <c r="OT191" s="12"/>
      <c r="OU191" s="12"/>
      <c r="OV191" s="12"/>
    </row>
    <row r="192" spans="1:412" x14ac:dyDescent="0.25">
      <c r="A192" s="74" t="s">
        <v>238</v>
      </c>
      <c r="B192" s="73">
        <v>0</v>
      </c>
      <c r="C192" s="73">
        <v>0</v>
      </c>
      <c r="D192" s="73">
        <v>2.3439515927342401E-3</v>
      </c>
      <c r="E192" s="73">
        <v>0</v>
      </c>
      <c r="F192" s="73">
        <v>0</v>
      </c>
      <c r="G192" s="73">
        <v>0</v>
      </c>
      <c r="H192" s="73">
        <v>0</v>
      </c>
      <c r="I192" s="73">
        <v>4.8341090713570399E-4</v>
      </c>
      <c r="J192" s="85"/>
      <c r="K192" s="85"/>
      <c r="L192" s="85"/>
      <c r="M192" s="85"/>
      <c r="N192" s="85"/>
      <c r="O192" s="85"/>
      <c r="P192" s="85"/>
      <c r="Q192" s="85"/>
      <c r="R192" s="85"/>
      <c r="S192" s="89"/>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12"/>
      <c r="OI192" s="12"/>
      <c r="OJ192" s="12"/>
      <c r="OK192" s="12"/>
      <c r="OL192" s="12"/>
      <c r="OM192" s="12"/>
      <c r="ON192" s="12"/>
      <c r="OO192" s="12"/>
      <c r="OP192" s="12"/>
      <c r="OQ192" s="12"/>
      <c r="OR192" s="12"/>
      <c r="OS192" s="12"/>
      <c r="OT192" s="12"/>
      <c r="OU192" s="12"/>
      <c r="OV192" s="12"/>
    </row>
    <row r="193" spans="1:412" x14ac:dyDescent="0.25">
      <c r="A193" s="74" t="s">
        <v>239</v>
      </c>
      <c r="B193" s="73">
        <v>2.8292216763108201E-3</v>
      </c>
      <c r="C193" s="73">
        <v>5.9005330830717798E-3</v>
      </c>
      <c r="D193" s="73">
        <v>2.9402225587105701E-3</v>
      </c>
      <c r="E193" s="73">
        <v>2.9499308249600698E-3</v>
      </c>
      <c r="F193" s="73">
        <v>0</v>
      </c>
      <c r="G193" s="73">
        <v>3.1535523707159801E-3</v>
      </c>
      <c r="H193" s="73">
        <v>1.77950763398791E-3</v>
      </c>
      <c r="I193" s="73">
        <v>2.2373807771070399E-4</v>
      </c>
      <c r="J193" s="85"/>
      <c r="K193" s="85"/>
      <c r="L193" s="85"/>
      <c r="M193" s="85"/>
      <c r="N193" s="85"/>
      <c r="O193" s="85"/>
      <c r="P193" s="85"/>
      <c r="Q193" s="85"/>
      <c r="R193" s="85"/>
      <c r="S193" s="89"/>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12"/>
      <c r="OI193" s="12"/>
      <c r="OJ193" s="12"/>
      <c r="OK193" s="12"/>
      <c r="OL193" s="12"/>
      <c r="OM193" s="12"/>
      <c r="ON193" s="12"/>
      <c r="OO193" s="12"/>
      <c r="OP193" s="12"/>
      <c r="OQ193" s="12"/>
      <c r="OR193" s="12"/>
      <c r="OS193" s="12"/>
      <c r="OT193" s="12"/>
      <c r="OU193" s="12"/>
      <c r="OV193" s="12"/>
    </row>
    <row r="194" spans="1:412" x14ac:dyDescent="0.25">
      <c r="A194" s="74" t="s">
        <v>240</v>
      </c>
      <c r="B194" s="73">
        <v>4.4752755748788398E-3</v>
      </c>
      <c r="C194" s="73">
        <v>4.9755286364098397E-3</v>
      </c>
      <c r="D194" s="73">
        <v>4.9308332511837404E-3</v>
      </c>
      <c r="E194" s="73">
        <v>4.9593539952653204E-3</v>
      </c>
      <c r="F194" s="73">
        <v>0</v>
      </c>
      <c r="G194" s="73">
        <v>4.9672183823596299E-3</v>
      </c>
      <c r="H194" s="73">
        <v>5.7217507473055398E-3</v>
      </c>
      <c r="I194" s="73">
        <v>5.6894266656554596E-3</v>
      </c>
      <c r="J194" s="85"/>
      <c r="K194" s="85"/>
      <c r="L194" s="85"/>
      <c r="M194" s="85"/>
      <c r="N194" s="85"/>
      <c r="O194" s="85"/>
      <c r="P194" s="85"/>
      <c r="Q194" s="85"/>
      <c r="R194" s="85"/>
      <c r="S194" s="89"/>
      <c r="U194" s="14"/>
      <c r="V194" s="14"/>
      <c r="W194" s="14"/>
      <c r="X194" s="14"/>
      <c r="Y194" s="14"/>
      <c r="Z194" s="14"/>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12"/>
      <c r="OI194" s="12"/>
      <c r="OJ194" s="12"/>
      <c r="OK194" s="12"/>
      <c r="OL194" s="12"/>
      <c r="OM194" s="12"/>
      <c r="ON194" s="12"/>
      <c r="OO194" s="12"/>
      <c r="OP194" s="12"/>
      <c r="OQ194" s="12"/>
      <c r="OR194" s="12"/>
      <c r="OS194" s="12"/>
      <c r="OT194" s="12"/>
      <c r="OU194" s="12"/>
      <c r="OV194" s="12"/>
    </row>
    <row r="195" spans="1:412" x14ac:dyDescent="0.25">
      <c r="A195" s="74" t="s">
        <v>241</v>
      </c>
      <c r="B195" s="73">
        <v>0</v>
      </c>
      <c r="C195" s="73">
        <v>0</v>
      </c>
      <c r="D195" s="73">
        <v>1.4745066455782701E-3</v>
      </c>
      <c r="E195" s="73">
        <v>0</v>
      </c>
      <c r="F195" s="73">
        <v>0</v>
      </c>
      <c r="G195" s="73">
        <v>0</v>
      </c>
      <c r="H195" s="73">
        <v>0</v>
      </c>
      <c r="I195" s="73">
        <v>3.6499660993239102E-4</v>
      </c>
      <c r="J195" s="85"/>
      <c r="K195" s="85"/>
      <c r="L195" s="85"/>
      <c r="M195" s="85"/>
      <c r="N195" s="85"/>
      <c r="O195" s="85"/>
      <c r="P195" s="85"/>
      <c r="Q195" s="85"/>
      <c r="R195" s="85"/>
      <c r="S195" s="89"/>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12"/>
      <c r="OI195" s="12"/>
      <c r="OJ195" s="12"/>
      <c r="OK195" s="12"/>
      <c r="OL195" s="12"/>
      <c r="OM195" s="12"/>
      <c r="ON195" s="12"/>
      <c r="OO195" s="12"/>
      <c r="OP195" s="12"/>
      <c r="OQ195" s="12"/>
      <c r="OR195" s="12"/>
      <c r="OS195" s="12"/>
      <c r="OT195" s="12"/>
      <c r="OU195" s="12"/>
      <c r="OV195" s="12"/>
    </row>
    <row r="196" spans="1:412" x14ac:dyDescent="0.25">
      <c r="A196" s="74" t="s">
        <v>242</v>
      </c>
      <c r="B196" s="73">
        <v>0</v>
      </c>
      <c r="C196" s="73">
        <v>0</v>
      </c>
      <c r="D196" s="73">
        <v>2.7969017065681899E-3</v>
      </c>
      <c r="E196" s="73">
        <v>0</v>
      </c>
      <c r="F196" s="73">
        <v>0</v>
      </c>
      <c r="G196" s="73">
        <v>0</v>
      </c>
      <c r="H196" s="73">
        <v>0</v>
      </c>
      <c r="I196" s="73">
        <v>2.0258593888816501E-3</v>
      </c>
      <c r="J196" s="85"/>
      <c r="K196" s="85"/>
      <c r="L196" s="85"/>
      <c r="M196" s="85"/>
      <c r="N196" s="85"/>
      <c r="O196" s="85"/>
      <c r="P196" s="85"/>
      <c r="Q196" s="85"/>
      <c r="R196" s="85"/>
      <c r="S196" s="89"/>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12"/>
      <c r="OI196" s="12"/>
      <c r="OJ196" s="12"/>
      <c r="OK196" s="12"/>
      <c r="OL196" s="12"/>
      <c r="OM196" s="12"/>
      <c r="ON196" s="12"/>
      <c r="OO196" s="12"/>
      <c r="OP196" s="12"/>
      <c r="OQ196" s="12"/>
      <c r="OR196" s="12"/>
      <c r="OS196" s="12"/>
      <c r="OT196" s="12"/>
      <c r="OU196" s="12"/>
      <c r="OV196" s="12"/>
    </row>
    <row r="197" spans="1:412" x14ac:dyDescent="0.25">
      <c r="A197" s="74" t="s">
        <v>243</v>
      </c>
      <c r="B197" s="73">
        <v>0</v>
      </c>
      <c r="C197" s="73">
        <v>0</v>
      </c>
      <c r="D197" s="73">
        <v>2.1513729706558798E-3</v>
      </c>
      <c r="E197" s="73">
        <v>0</v>
      </c>
      <c r="F197" s="73">
        <v>0</v>
      </c>
      <c r="G197" s="73">
        <v>0</v>
      </c>
      <c r="H197" s="73">
        <v>0</v>
      </c>
      <c r="I197" s="73">
        <v>1.0059804690007301E-4</v>
      </c>
      <c r="J197" s="85"/>
      <c r="K197" s="85"/>
      <c r="L197" s="85"/>
      <c r="M197" s="85"/>
      <c r="N197" s="85"/>
      <c r="O197" s="85"/>
      <c r="P197" s="85"/>
      <c r="Q197" s="85"/>
      <c r="R197" s="85"/>
      <c r="S197" s="89"/>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12"/>
      <c r="OI197" s="12"/>
      <c r="OJ197" s="12"/>
      <c r="OK197" s="12"/>
      <c r="OL197" s="12"/>
      <c r="OM197" s="12"/>
      <c r="ON197" s="12"/>
      <c r="OO197" s="12"/>
      <c r="OP197" s="12"/>
      <c r="OQ197" s="12"/>
      <c r="OR197" s="12"/>
      <c r="OS197" s="12"/>
      <c r="OT197" s="12"/>
      <c r="OU197" s="12"/>
      <c r="OV197" s="12"/>
    </row>
    <row r="198" spans="1:412" x14ac:dyDescent="0.25">
      <c r="A198" s="74" t="s">
        <v>244</v>
      </c>
      <c r="B198" s="73">
        <v>5.1313534873675204E-3</v>
      </c>
      <c r="C198" s="73">
        <v>8.1085703374940196E-3</v>
      </c>
      <c r="D198" s="73">
        <v>5.8688958663690796E-3</v>
      </c>
      <c r="E198" s="73">
        <v>5.9014990517169104E-3</v>
      </c>
      <c r="F198" s="73">
        <v>0</v>
      </c>
      <c r="G198" s="73">
        <v>4.0770871656777702E-3</v>
      </c>
      <c r="H198" s="73">
        <v>3.19056963053103E-3</v>
      </c>
      <c r="I198" s="73">
        <v>6.6091154225894502E-4</v>
      </c>
      <c r="J198" s="85"/>
      <c r="K198" s="85"/>
      <c r="L198" s="85"/>
      <c r="M198" s="85"/>
      <c r="N198" s="85"/>
      <c r="O198" s="85"/>
      <c r="P198" s="85"/>
      <c r="Q198" s="85"/>
      <c r="R198" s="85"/>
      <c r="S198" s="89"/>
      <c r="T198" s="21"/>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4"/>
      <c r="LS198" s="14"/>
      <c r="LT198" s="14"/>
      <c r="LU198" s="14"/>
      <c r="LV198" s="14"/>
      <c r="LW198" s="14"/>
      <c r="LX198" s="14"/>
      <c r="LY198" s="14"/>
      <c r="LZ198" s="14"/>
      <c r="MA198" s="14"/>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12"/>
      <c r="OI198" s="12"/>
      <c r="OJ198" s="12"/>
      <c r="OK198" s="12"/>
      <c r="OL198" s="12"/>
      <c r="OM198" s="12"/>
      <c r="ON198" s="12"/>
      <c r="OO198" s="12"/>
      <c r="OP198" s="12"/>
      <c r="OQ198" s="12"/>
      <c r="OR198" s="12"/>
      <c r="OS198" s="12"/>
      <c r="OT198" s="12"/>
      <c r="OU198" s="12"/>
      <c r="OV198" s="12"/>
    </row>
    <row r="199" spans="1:412" x14ac:dyDescent="0.25">
      <c r="A199" s="74" t="s">
        <v>245</v>
      </c>
      <c r="B199" s="73">
        <v>0</v>
      </c>
      <c r="C199" s="73">
        <v>0</v>
      </c>
      <c r="D199" s="73">
        <v>2.0483234423809798E-3</v>
      </c>
      <c r="E199" s="73">
        <v>0</v>
      </c>
      <c r="F199" s="73">
        <v>0</v>
      </c>
      <c r="G199" s="73">
        <v>0</v>
      </c>
      <c r="H199" s="73">
        <v>0</v>
      </c>
      <c r="I199" s="73">
        <v>6.1426172764843695E-5</v>
      </c>
      <c r="J199" s="85"/>
      <c r="K199" s="85"/>
      <c r="L199" s="85"/>
      <c r="M199" s="85"/>
      <c r="N199" s="85"/>
      <c r="O199" s="85"/>
      <c r="P199" s="85"/>
      <c r="Q199" s="85"/>
      <c r="R199" s="85"/>
      <c r="S199" s="89"/>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12"/>
      <c r="OI199" s="12"/>
      <c r="OJ199" s="12"/>
      <c r="OK199" s="12"/>
      <c r="OL199" s="12"/>
      <c r="OM199" s="12"/>
      <c r="ON199" s="12"/>
      <c r="OO199" s="12"/>
      <c r="OP199" s="12"/>
      <c r="OQ199" s="12"/>
      <c r="OR199" s="12"/>
      <c r="OS199" s="12"/>
      <c r="OT199" s="12"/>
      <c r="OU199" s="12"/>
      <c r="OV199" s="12"/>
    </row>
    <row r="200" spans="1:412" x14ac:dyDescent="0.25">
      <c r="A200" s="74" t="s">
        <v>246</v>
      </c>
      <c r="B200" s="73">
        <v>5.8593184016510697E-3</v>
      </c>
      <c r="C200" s="73">
        <v>7.0409731443500699E-3</v>
      </c>
      <c r="D200" s="73">
        <v>7.1553711071947902E-3</v>
      </c>
      <c r="E200" s="73">
        <v>7.1808514961424104E-3</v>
      </c>
      <c r="F200" s="73">
        <v>0</v>
      </c>
      <c r="G200" s="73">
        <v>3.7532238585844101E-3</v>
      </c>
      <c r="H200" s="73">
        <v>2.5978393868200298E-3</v>
      </c>
      <c r="I200" s="73">
        <v>7.0963113271597003E-2</v>
      </c>
      <c r="J200" s="85"/>
      <c r="K200" s="85"/>
      <c r="L200" s="85"/>
      <c r="M200" s="85"/>
      <c r="N200" s="85"/>
      <c r="O200" s="85"/>
      <c r="P200" s="85"/>
      <c r="Q200" s="85"/>
      <c r="R200" s="85"/>
      <c r="S200" s="89"/>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12"/>
      <c r="OI200" s="12"/>
      <c r="OJ200" s="12"/>
      <c r="OK200" s="12"/>
      <c r="OL200" s="12"/>
      <c r="OM200" s="12"/>
      <c r="ON200" s="12"/>
      <c r="OO200" s="12"/>
      <c r="OP200" s="12"/>
      <c r="OQ200" s="12"/>
      <c r="OR200" s="12"/>
      <c r="OS200" s="12"/>
      <c r="OT200" s="12"/>
      <c r="OU200" s="12"/>
      <c r="OV200" s="12"/>
    </row>
    <row r="201" spans="1:412" x14ac:dyDescent="0.25">
      <c r="A201" s="74" t="s">
        <v>247</v>
      </c>
      <c r="B201" s="73">
        <v>1.7881395123950899E-2</v>
      </c>
      <c r="C201" s="73">
        <v>1.38356670032768E-2</v>
      </c>
      <c r="D201" s="73">
        <v>0</v>
      </c>
      <c r="E201" s="73">
        <v>1.6144331531409799E-2</v>
      </c>
      <c r="F201" s="73">
        <v>1.50528875171033E-2</v>
      </c>
      <c r="G201" s="73">
        <v>1.9840936018077099E-2</v>
      </c>
      <c r="H201" s="73">
        <v>2.7852361754062499E-2</v>
      </c>
      <c r="I201" s="73">
        <v>0</v>
      </c>
      <c r="J201" s="85"/>
      <c r="K201" s="85"/>
      <c r="L201" s="85"/>
      <c r="M201" s="85"/>
      <c r="N201" s="85"/>
      <c r="O201" s="85"/>
      <c r="P201" s="85"/>
      <c r="Q201" s="85"/>
      <c r="R201" s="85"/>
      <c r="S201" s="89"/>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12"/>
      <c r="OI201" s="12"/>
      <c r="OJ201" s="12"/>
      <c r="OK201" s="12"/>
      <c r="OL201" s="12"/>
      <c r="OM201" s="12"/>
      <c r="ON201" s="12"/>
      <c r="OO201" s="12"/>
      <c r="OP201" s="12"/>
      <c r="OQ201" s="12"/>
      <c r="OR201" s="12"/>
      <c r="OS201" s="12"/>
      <c r="OT201" s="12"/>
      <c r="OU201" s="12"/>
      <c r="OV201" s="12"/>
    </row>
    <row r="202" spans="1:412" x14ac:dyDescent="0.25">
      <c r="A202" s="74" t="s">
        <v>248</v>
      </c>
      <c r="B202" s="73">
        <v>0</v>
      </c>
      <c r="C202" s="73">
        <v>0</v>
      </c>
      <c r="D202" s="73">
        <v>1.9824652026093599E-3</v>
      </c>
      <c r="E202" s="73">
        <v>0</v>
      </c>
      <c r="F202" s="73">
        <v>0</v>
      </c>
      <c r="G202" s="73">
        <v>0</v>
      </c>
      <c r="H202" s="73">
        <v>0</v>
      </c>
      <c r="I202" s="73">
        <v>3.02838106560876E-4</v>
      </c>
      <c r="J202" s="85"/>
      <c r="K202" s="85"/>
      <c r="L202" s="85"/>
      <c r="M202" s="85"/>
      <c r="N202" s="85"/>
      <c r="O202" s="85"/>
      <c r="P202" s="85"/>
      <c r="Q202" s="85"/>
      <c r="R202" s="85"/>
      <c r="S202" s="89"/>
      <c r="T202" s="21"/>
      <c r="U202" s="14"/>
      <c r="V202" s="14"/>
      <c r="W202" s="14"/>
      <c r="X202" s="14"/>
      <c r="Y202" s="14"/>
      <c r="Z202" s="14"/>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4"/>
      <c r="LS202" s="14"/>
      <c r="LT202" s="14"/>
      <c r="LU202" s="14"/>
      <c r="LV202" s="14"/>
      <c r="LW202" s="14"/>
      <c r="LX202" s="14"/>
      <c r="LY202" s="14"/>
      <c r="LZ202" s="14"/>
      <c r="MA202" s="14"/>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12"/>
      <c r="OI202" s="12"/>
      <c r="OJ202" s="12"/>
      <c r="OK202" s="12"/>
      <c r="OL202" s="12"/>
      <c r="OM202" s="12"/>
      <c r="ON202" s="12"/>
      <c r="OO202" s="12"/>
      <c r="OP202" s="12"/>
      <c r="OQ202" s="12"/>
      <c r="OR202" s="12"/>
      <c r="OS202" s="12"/>
      <c r="OT202" s="12"/>
      <c r="OU202" s="12"/>
      <c r="OV202" s="12"/>
    </row>
    <row r="203" spans="1:412" x14ac:dyDescent="0.25">
      <c r="A203" s="74" t="s">
        <v>249</v>
      </c>
      <c r="B203" s="73">
        <v>0</v>
      </c>
      <c r="C203" s="73">
        <v>0</v>
      </c>
      <c r="D203" s="73">
        <v>1.5945345670444499E-3</v>
      </c>
      <c r="E203" s="73">
        <v>0</v>
      </c>
      <c r="F203" s="73">
        <v>0</v>
      </c>
      <c r="G203" s="73">
        <v>0</v>
      </c>
      <c r="H203" s="73">
        <v>0</v>
      </c>
      <c r="I203" s="73">
        <v>9.7408416418868002E-5</v>
      </c>
      <c r="J203" s="85"/>
      <c r="K203" s="85"/>
      <c r="L203" s="85"/>
      <c r="M203" s="85"/>
      <c r="N203" s="85"/>
      <c r="O203" s="85"/>
      <c r="P203" s="85"/>
      <c r="Q203" s="85"/>
      <c r="R203" s="85"/>
      <c r="S203" s="89"/>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12"/>
      <c r="OI203" s="12"/>
      <c r="OJ203" s="12"/>
      <c r="OK203" s="12"/>
      <c r="OL203" s="12"/>
      <c r="OM203" s="12"/>
      <c r="ON203" s="12"/>
      <c r="OO203" s="12"/>
      <c r="OP203" s="12"/>
      <c r="OQ203" s="12"/>
      <c r="OR203" s="12"/>
      <c r="OS203" s="12"/>
      <c r="OT203" s="12"/>
      <c r="OU203" s="12"/>
      <c r="OV203" s="12"/>
    </row>
    <row r="204" spans="1:412" x14ac:dyDescent="0.25">
      <c r="A204" s="74" t="s">
        <v>250</v>
      </c>
      <c r="B204" s="73">
        <v>3.0551811414930201E-3</v>
      </c>
      <c r="C204" s="73">
        <v>4.6839278624230801E-3</v>
      </c>
      <c r="D204" s="73">
        <v>2.63803448175999E-3</v>
      </c>
      <c r="E204" s="73">
        <v>2.6522488367936902E-3</v>
      </c>
      <c r="F204" s="73">
        <v>0</v>
      </c>
      <c r="G204" s="73">
        <v>2.61624389997746E-3</v>
      </c>
      <c r="H204" s="73">
        <v>2.0523546704034898E-3</v>
      </c>
      <c r="I204" s="73">
        <v>2.5871478970271799E-4</v>
      </c>
      <c r="J204" s="85"/>
      <c r="K204" s="85"/>
      <c r="L204" s="85"/>
      <c r="M204" s="85"/>
      <c r="N204" s="85"/>
      <c r="O204" s="85"/>
      <c r="P204" s="85"/>
      <c r="Q204" s="85"/>
      <c r="R204" s="85"/>
      <c r="S204" s="89"/>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12"/>
      <c r="OI204" s="12"/>
      <c r="OJ204" s="12"/>
      <c r="OK204" s="12"/>
      <c r="OL204" s="12"/>
      <c r="OM204" s="12"/>
      <c r="ON204" s="12"/>
      <c r="OO204" s="12"/>
      <c r="OP204" s="12"/>
      <c r="OQ204" s="12"/>
      <c r="OR204" s="12"/>
      <c r="OS204" s="12"/>
      <c r="OT204" s="12"/>
      <c r="OU204" s="12"/>
      <c r="OV204" s="12"/>
    </row>
    <row r="205" spans="1:412" x14ac:dyDescent="0.25">
      <c r="A205" s="74" t="s">
        <v>251</v>
      </c>
      <c r="B205" s="73">
        <v>0</v>
      </c>
      <c r="C205" s="73">
        <v>0</v>
      </c>
      <c r="D205" s="73">
        <v>2.1197277139334099E-3</v>
      </c>
      <c r="E205" s="73">
        <v>0</v>
      </c>
      <c r="F205" s="73">
        <v>0</v>
      </c>
      <c r="G205" s="73">
        <v>0</v>
      </c>
      <c r="H205" s="73">
        <v>0</v>
      </c>
      <c r="I205" s="73">
        <v>6.3712028368987403E-4</v>
      </c>
      <c r="J205" s="85"/>
      <c r="K205" s="85"/>
      <c r="L205" s="85"/>
      <c r="M205" s="85"/>
      <c r="N205" s="85"/>
      <c r="O205" s="85"/>
      <c r="P205" s="85"/>
      <c r="Q205" s="85"/>
      <c r="R205" s="85"/>
      <c r="S205" s="89"/>
      <c r="U205" s="14"/>
      <c r="V205" s="14"/>
      <c r="W205" s="14"/>
      <c r="X205" s="14"/>
      <c r="Y205" s="14"/>
      <c r="Z205" s="14"/>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12"/>
      <c r="OI205" s="12"/>
      <c r="OJ205" s="12"/>
      <c r="OK205" s="12"/>
      <c r="OL205" s="12"/>
      <c r="OM205" s="12"/>
      <c r="ON205" s="12"/>
      <c r="OO205" s="12"/>
      <c r="OP205" s="12"/>
      <c r="OQ205" s="12"/>
      <c r="OR205" s="12"/>
      <c r="OS205" s="12"/>
      <c r="OT205" s="12"/>
      <c r="OU205" s="12"/>
      <c r="OV205" s="12"/>
    </row>
    <row r="206" spans="1:412" x14ac:dyDescent="0.25">
      <c r="A206" s="74" t="s">
        <v>252</v>
      </c>
      <c r="B206" s="73">
        <v>0</v>
      </c>
      <c r="C206" s="73">
        <v>0</v>
      </c>
      <c r="D206" s="73">
        <v>1.8152037444540399E-3</v>
      </c>
      <c r="E206" s="73">
        <v>0</v>
      </c>
      <c r="F206" s="73">
        <v>0</v>
      </c>
      <c r="G206" s="73">
        <v>0</v>
      </c>
      <c r="H206" s="73">
        <v>0</v>
      </c>
      <c r="I206" s="73">
        <v>1.08986657559814E-4</v>
      </c>
      <c r="J206" s="85"/>
      <c r="K206" s="85"/>
      <c r="L206" s="85"/>
      <c r="M206" s="85"/>
      <c r="N206" s="85"/>
      <c r="O206" s="85"/>
      <c r="P206" s="85"/>
      <c r="Q206" s="85"/>
      <c r="R206" s="85"/>
      <c r="S206" s="89"/>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c r="ON206" s="12"/>
      <c r="OO206" s="12"/>
      <c r="OP206" s="12"/>
      <c r="OQ206" s="12"/>
      <c r="OR206" s="12"/>
      <c r="OS206" s="12"/>
      <c r="OT206" s="12"/>
      <c r="OU206" s="12"/>
      <c r="OV206" s="12"/>
    </row>
    <row r="207" spans="1:412" x14ac:dyDescent="0.25">
      <c r="A207" s="74" t="s">
        <v>253</v>
      </c>
      <c r="B207" s="73">
        <v>3.1072544735343001E-3</v>
      </c>
      <c r="C207" s="73">
        <v>3.2768583985065E-3</v>
      </c>
      <c r="D207" s="73">
        <v>2.6399739400747801E-3</v>
      </c>
      <c r="E207" s="73">
        <v>2.6558695213586198E-3</v>
      </c>
      <c r="F207" s="73">
        <v>0</v>
      </c>
      <c r="G207" s="73">
        <v>3.30186286981276E-3</v>
      </c>
      <c r="H207" s="73">
        <v>3.63084651792442E-3</v>
      </c>
      <c r="I207" s="73">
        <v>1.20764005802021E-4</v>
      </c>
      <c r="J207" s="85"/>
      <c r="K207" s="85"/>
      <c r="L207" s="85"/>
      <c r="M207" s="85"/>
      <c r="N207" s="85"/>
      <c r="O207" s="85"/>
      <c r="P207" s="85"/>
      <c r="Q207" s="85"/>
      <c r="R207" s="85"/>
      <c r="S207" s="89"/>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12"/>
      <c r="OI207" s="12"/>
      <c r="OJ207" s="12"/>
      <c r="OK207" s="12"/>
      <c r="OL207" s="12"/>
      <c r="OM207" s="12"/>
      <c r="ON207" s="12"/>
      <c r="OO207" s="12"/>
      <c r="OP207" s="12"/>
      <c r="OQ207" s="12"/>
      <c r="OR207" s="12"/>
      <c r="OS207" s="12"/>
      <c r="OT207" s="12"/>
      <c r="OU207" s="12"/>
      <c r="OV207" s="12"/>
    </row>
    <row r="208" spans="1:412" x14ac:dyDescent="0.25">
      <c r="A208" s="74" t="s">
        <v>254</v>
      </c>
      <c r="B208" s="73">
        <v>0</v>
      </c>
      <c r="C208" s="73">
        <v>0</v>
      </c>
      <c r="D208" s="73">
        <v>2.0550043719142798E-3</v>
      </c>
      <c r="E208" s="73">
        <v>0</v>
      </c>
      <c r="F208" s="73">
        <v>0</v>
      </c>
      <c r="G208" s="73">
        <v>0</v>
      </c>
      <c r="H208" s="73">
        <v>0</v>
      </c>
      <c r="I208" s="73">
        <v>2.5002303032117899E-4</v>
      </c>
      <c r="J208" s="85"/>
      <c r="K208" s="85"/>
      <c r="L208" s="85"/>
      <c r="M208" s="85"/>
      <c r="N208" s="85"/>
      <c r="O208" s="85"/>
      <c r="P208" s="85"/>
      <c r="Q208" s="85"/>
      <c r="R208" s="85"/>
      <c r="S208" s="89"/>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12"/>
      <c r="OI208" s="12"/>
      <c r="OJ208" s="12"/>
      <c r="OK208" s="12"/>
      <c r="OL208" s="12"/>
      <c r="OM208" s="12"/>
      <c r="ON208" s="12"/>
      <c r="OO208" s="12"/>
      <c r="OP208" s="12"/>
      <c r="OQ208" s="12"/>
      <c r="OR208" s="12"/>
      <c r="OS208" s="12"/>
      <c r="OT208" s="12"/>
      <c r="OU208" s="12"/>
      <c r="OV208" s="12"/>
    </row>
    <row r="209" spans="1:412" x14ac:dyDescent="0.25">
      <c r="A209" s="74" t="s">
        <v>255</v>
      </c>
      <c r="B209" s="73">
        <v>6.1233563868759496E-3</v>
      </c>
      <c r="C209" s="73">
        <v>7.3121826012385099E-3</v>
      </c>
      <c r="D209" s="73">
        <v>5.8359183232525704E-3</v>
      </c>
      <c r="E209" s="73">
        <v>5.9655702288873196E-3</v>
      </c>
      <c r="F209" s="73">
        <v>0</v>
      </c>
      <c r="G209" s="73">
        <v>8.9331803643383691E-3</v>
      </c>
      <c r="H209" s="73">
        <v>8.2649207120208696E-3</v>
      </c>
      <c r="I209" s="73">
        <v>1.0985517252767201E-3</v>
      </c>
      <c r="J209" s="85"/>
      <c r="K209" s="85"/>
      <c r="L209" s="85"/>
      <c r="M209" s="85"/>
      <c r="N209" s="85"/>
      <c r="O209" s="85"/>
      <c r="P209" s="85"/>
      <c r="Q209" s="85"/>
      <c r="R209" s="85"/>
      <c r="S209" s="89"/>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12"/>
      <c r="OI209" s="12"/>
      <c r="OJ209" s="12"/>
      <c r="OK209" s="12"/>
      <c r="OL209" s="12"/>
      <c r="OM209" s="12"/>
      <c r="ON209" s="12"/>
      <c r="OO209" s="12"/>
      <c r="OP209" s="12"/>
      <c r="OQ209" s="12"/>
      <c r="OR209" s="12"/>
      <c r="OS209" s="12"/>
      <c r="OT209" s="12"/>
      <c r="OU209" s="12"/>
      <c r="OV209" s="12"/>
    </row>
    <row r="210" spans="1:412" x14ac:dyDescent="0.25">
      <c r="A210" s="74" t="s">
        <v>256</v>
      </c>
      <c r="B210" s="73">
        <v>3.8726975807501902E-3</v>
      </c>
      <c r="C210" s="73">
        <v>2.6365512163487102E-3</v>
      </c>
      <c r="D210" s="73">
        <v>3.3254515848381802E-3</v>
      </c>
      <c r="E210" s="73">
        <v>3.3658488720834799E-3</v>
      </c>
      <c r="F210" s="73">
        <v>0</v>
      </c>
      <c r="G210" s="73">
        <v>4.9943207892027899E-3</v>
      </c>
      <c r="H210" s="73">
        <v>4.4797476431851597E-3</v>
      </c>
      <c r="I210" s="73">
        <v>4.3858133127696198E-4</v>
      </c>
      <c r="J210" s="85"/>
      <c r="K210" s="85"/>
      <c r="L210" s="85"/>
      <c r="M210" s="85"/>
      <c r="N210" s="85"/>
      <c r="O210" s="85"/>
      <c r="P210" s="85"/>
      <c r="Q210" s="85"/>
      <c r="R210" s="85"/>
      <c r="S210" s="89"/>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12"/>
      <c r="OI210" s="12"/>
      <c r="OJ210" s="12"/>
      <c r="OK210" s="12"/>
      <c r="OL210" s="12"/>
      <c r="OM210" s="12"/>
      <c r="ON210" s="12"/>
      <c r="OO210" s="12"/>
      <c r="OP210" s="12"/>
      <c r="OQ210" s="12"/>
      <c r="OR210" s="12"/>
      <c r="OS210" s="12"/>
      <c r="OT210" s="12"/>
      <c r="OU210" s="12"/>
      <c r="OV210" s="12"/>
    </row>
    <row r="211" spans="1:412" x14ac:dyDescent="0.25">
      <c r="A211" s="74" t="s">
        <v>257</v>
      </c>
      <c r="B211" s="73">
        <v>4.1756043609731102E-3</v>
      </c>
      <c r="C211" s="73">
        <v>3.9662371126093802E-3</v>
      </c>
      <c r="D211" s="73">
        <v>3.4583758698818099E-3</v>
      </c>
      <c r="E211" s="73">
        <v>3.5006443296570402E-3</v>
      </c>
      <c r="F211" s="73">
        <v>0</v>
      </c>
      <c r="G211" s="73">
        <v>3.6343291346857399E-3</v>
      </c>
      <c r="H211" s="73">
        <v>2.1796475742352599E-3</v>
      </c>
      <c r="I211" s="73">
        <v>3.5835459287733102E-4</v>
      </c>
      <c r="J211" s="85"/>
      <c r="K211" s="85"/>
      <c r="L211" s="85"/>
      <c r="M211" s="85"/>
      <c r="N211" s="85"/>
      <c r="O211" s="85"/>
      <c r="P211" s="85"/>
      <c r="Q211" s="85"/>
      <c r="R211" s="85"/>
      <c r="S211" s="89"/>
      <c r="T211" s="21"/>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4"/>
      <c r="LS211" s="14"/>
      <c r="LT211" s="14"/>
      <c r="LU211" s="14"/>
      <c r="LV211" s="14"/>
      <c r="LW211" s="14"/>
      <c r="LX211" s="14"/>
      <c r="LY211" s="14"/>
      <c r="LZ211" s="14"/>
      <c r="MA211" s="14"/>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12"/>
      <c r="OI211" s="12"/>
      <c r="OJ211" s="12"/>
      <c r="OK211" s="12"/>
      <c r="OL211" s="12"/>
      <c r="OM211" s="12"/>
      <c r="ON211" s="12"/>
      <c r="OO211" s="12"/>
      <c r="OP211" s="12"/>
      <c r="OQ211" s="12"/>
      <c r="OR211" s="12"/>
      <c r="OS211" s="12"/>
      <c r="OT211" s="12"/>
      <c r="OU211" s="12"/>
      <c r="OV211" s="12"/>
    </row>
    <row r="212" spans="1:412" x14ac:dyDescent="0.25">
      <c r="A212" s="74" t="s">
        <v>258</v>
      </c>
      <c r="B212" s="73">
        <v>0</v>
      </c>
      <c r="C212" s="73">
        <v>0</v>
      </c>
      <c r="D212" s="73">
        <v>1.4514783672976599E-3</v>
      </c>
      <c r="E212" s="73">
        <v>0</v>
      </c>
      <c r="F212" s="73">
        <v>0</v>
      </c>
      <c r="G212" s="73">
        <v>0</v>
      </c>
      <c r="H212" s="73">
        <v>0</v>
      </c>
      <c r="I212" s="73">
        <v>2.19637981048214E-5</v>
      </c>
      <c r="J212" s="85"/>
      <c r="K212" s="85"/>
      <c r="L212" s="85"/>
      <c r="M212" s="85"/>
      <c r="N212" s="85"/>
      <c r="O212" s="85"/>
      <c r="P212" s="85"/>
      <c r="Q212" s="85"/>
      <c r="R212" s="85"/>
      <c r="S212" s="89"/>
      <c r="T212" s="21"/>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4"/>
      <c r="LS212" s="14"/>
      <c r="LT212" s="14"/>
      <c r="LU212" s="14"/>
      <c r="LV212" s="14"/>
      <c r="LW212" s="14"/>
      <c r="LX212" s="14"/>
      <c r="LY212" s="14"/>
      <c r="LZ212" s="14"/>
      <c r="MA212" s="14"/>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12"/>
      <c r="OI212" s="12"/>
      <c r="OJ212" s="12"/>
      <c r="OK212" s="12"/>
      <c r="OL212" s="12"/>
      <c r="OM212" s="12"/>
      <c r="ON212" s="12"/>
      <c r="OO212" s="12"/>
      <c r="OP212" s="12"/>
      <c r="OQ212" s="12"/>
      <c r="OR212" s="12"/>
      <c r="OS212" s="12"/>
      <c r="OT212" s="12"/>
      <c r="OU212" s="12"/>
      <c r="OV212" s="12"/>
    </row>
    <row r="213" spans="1:412" x14ac:dyDescent="0.25">
      <c r="A213" s="74" t="s">
        <v>259</v>
      </c>
      <c r="B213" s="73">
        <v>0</v>
      </c>
      <c r="C213" s="73">
        <v>0</v>
      </c>
      <c r="D213" s="73">
        <v>2.01954151169187E-3</v>
      </c>
      <c r="E213" s="73">
        <v>0</v>
      </c>
      <c r="F213" s="73">
        <v>0</v>
      </c>
      <c r="G213" s="73">
        <v>0</v>
      </c>
      <c r="H213" s="73">
        <v>0</v>
      </c>
      <c r="I213" s="73">
        <v>8.6916369796325295E-5</v>
      </c>
      <c r="J213" s="85"/>
      <c r="K213" s="85"/>
      <c r="L213" s="85"/>
      <c r="M213" s="85"/>
      <c r="N213" s="85"/>
      <c r="O213" s="85"/>
      <c r="P213" s="85"/>
      <c r="Q213" s="85"/>
      <c r="R213" s="85"/>
      <c r="S213" s="89"/>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12"/>
      <c r="OI213" s="12"/>
      <c r="OJ213" s="12"/>
      <c r="OK213" s="12"/>
      <c r="OL213" s="12"/>
      <c r="OM213" s="12"/>
      <c r="ON213" s="12"/>
      <c r="OO213" s="12"/>
      <c r="OP213" s="12"/>
      <c r="OQ213" s="12"/>
      <c r="OR213" s="12"/>
      <c r="OS213" s="12"/>
      <c r="OT213" s="12"/>
      <c r="OU213" s="12"/>
      <c r="OV213" s="12"/>
    </row>
    <row r="214" spans="1:412" x14ac:dyDescent="0.25">
      <c r="A214" s="74" t="s">
        <v>260</v>
      </c>
      <c r="B214" s="73">
        <v>1.1190950155102099E-2</v>
      </c>
      <c r="C214" s="73">
        <v>6.4525156139502403E-3</v>
      </c>
      <c r="D214" s="73">
        <v>1.0317119274521599E-2</v>
      </c>
      <c r="E214" s="73">
        <v>1.05509232258813E-2</v>
      </c>
      <c r="F214" s="73">
        <v>0</v>
      </c>
      <c r="G214" s="73">
        <v>1.5137003050615201E-2</v>
      </c>
      <c r="H214" s="73">
        <v>1.8580150163976902E-2</v>
      </c>
      <c r="I214" s="73">
        <v>8.9194183595210999E-4</v>
      </c>
      <c r="J214" s="85"/>
      <c r="K214" s="85"/>
      <c r="L214" s="85"/>
      <c r="M214" s="85"/>
      <c r="N214" s="85"/>
      <c r="O214" s="85"/>
      <c r="P214" s="85"/>
      <c r="Q214" s="85"/>
      <c r="R214" s="85"/>
      <c r="S214" s="89"/>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12"/>
      <c r="OI214" s="12"/>
      <c r="OJ214" s="12"/>
      <c r="OK214" s="12"/>
      <c r="OL214" s="12"/>
      <c r="OM214" s="12"/>
      <c r="ON214" s="12"/>
      <c r="OO214" s="12"/>
      <c r="OP214" s="12"/>
      <c r="OQ214" s="12"/>
      <c r="OR214" s="12"/>
      <c r="OS214" s="12"/>
      <c r="OT214" s="12"/>
      <c r="OU214" s="12"/>
      <c r="OV214" s="12"/>
    </row>
    <row r="215" spans="1:412" x14ac:dyDescent="0.25">
      <c r="A215" s="74" t="s">
        <v>261</v>
      </c>
      <c r="B215" s="73">
        <v>0</v>
      </c>
      <c r="C215" s="73">
        <v>0</v>
      </c>
      <c r="D215" s="73">
        <v>0</v>
      </c>
      <c r="E215" s="73">
        <v>0</v>
      </c>
      <c r="F215" s="73">
        <v>1.3050508027430199E-2</v>
      </c>
      <c r="G215" s="73">
        <v>0</v>
      </c>
      <c r="H215" s="73">
        <v>0</v>
      </c>
      <c r="I215" s="73">
        <v>0</v>
      </c>
      <c r="J215" s="85"/>
      <c r="K215" s="85"/>
      <c r="L215" s="85"/>
      <c r="M215" s="85"/>
      <c r="N215" s="85"/>
      <c r="O215" s="85"/>
      <c r="P215" s="85"/>
      <c r="Q215" s="85"/>
      <c r="R215" s="85"/>
      <c r="S215" s="89"/>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12"/>
      <c r="OI215" s="12"/>
      <c r="OJ215" s="12"/>
      <c r="OK215" s="12"/>
      <c r="OL215" s="12"/>
      <c r="OM215" s="12"/>
      <c r="ON215" s="12"/>
      <c r="OO215" s="12"/>
      <c r="OP215" s="12"/>
      <c r="OQ215" s="12"/>
      <c r="OR215" s="12"/>
      <c r="OS215" s="12"/>
      <c r="OT215" s="12"/>
      <c r="OU215" s="12"/>
      <c r="OV215" s="12"/>
    </row>
    <row r="216" spans="1:412" x14ac:dyDescent="0.25">
      <c r="A216" s="74" t="s">
        <v>262</v>
      </c>
      <c r="B216" s="73">
        <v>0</v>
      </c>
      <c r="C216" s="73">
        <v>0</v>
      </c>
      <c r="D216" s="73">
        <v>0</v>
      </c>
      <c r="E216" s="73">
        <v>0</v>
      </c>
      <c r="F216" s="73">
        <v>1.21492451199643E-2</v>
      </c>
      <c r="G216" s="73">
        <v>0</v>
      </c>
      <c r="H216" s="73">
        <v>0</v>
      </c>
      <c r="I216" s="73">
        <v>0</v>
      </c>
      <c r="J216" s="85"/>
      <c r="K216" s="85"/>
      <c r="L216" s="85"/>
      <c r="M216" s="85"/>
      <c r="N216" s="85"/>
      <c r="O216" s="85"/>
      <c r="P216" s="85"/>
      <c r="Q216" s="85"/>
      <c r="R216" s="85"/>
      <c r="S216" s="89"/>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12"/>
      <c r="OI216" s="12"/>
      <c r="OJ216" s="12"/>
      <c r="OK216" s="12"/>
      <c r="OL216" s="12"/>
      <c r="OM216" s="12"/>
      <c r="ON216" s="12"/>
      <c r="OO216" s="12"/>
      <c r="OP216" s="12"/>
      <c r="OQ216" s="12"/>
      <c r="OR216" s="12"/>
      <c r="OS216" s="12"/>
      <c r="OT216" s="12"/>
      <c r="OU216" s="12"/>
      <c r="OV216" s="12"/>
    </row>
    <row r="217" spans="1:412" x14ac:dyDescent="0.25">
      <c r="A217" s="74" t="s">
        <v>263</v>
      </c>
      <c r="B217" s="73">
        <v>6.7205731617577197E-3</v>
      </c>
      <c r="C217" s="73">
        <v>5.4130342964346396E-3</v>
      </c>
      <c r="D217" s="73">
        <v>5.5029898328200896E-3</v>
      </c>
      <c r="E217" s="73">
        <v>5.6116711293753199E-3</v>
      </c>
      <c r="F217" s="73">
        <v>6.2682484793467599E-3</v>
      </c>
      <c r="G217" s="73">
        <v>5.3216282845682996E-3</v>
      </c>
      <c r="H217" s="73">
        <v>9.07522625449096E-3</v>
      </c>
      <c r="I217" s="73">
        <v>1.5651495065337E-4</v>
      </c>
      <c r="J217" s="85"/>
      <c r="K217" s="85"/>
      <c r="L217" s="85"/>
      <c r="M217" s="85"/>
      <c r="N217" s="85"/>
      <c r="O217" s="85"/>
      <c r="P217" s="85"/>
      <c r="Q217" s="85"/>
      <c r="R217" s="85"/>
      <c r="S217" s="89"/>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12"/>
      <c r="OJ217" s="12"/>
      <c r="OK217" s="12"/>
      <c r="OL217" s="12"/>
      <c r="OM217" s="12"/>
      <c r="ON217" s="12"/>
      <c r="OO217" s="12"/>
      <c r="OP217" s="12"/>
      <c r="OQ217" s="12"/>
      <c r="OR217" s="12"/>
      <c r="OS217" s="12"/>
      <c r="OT217" s="12"/>
      <c r="OU217" s="12"/>
      <c r="OV217" s="12"/>
    </row>
    <row r="218" spans="1:412" x14ac:dyDescent="0.25">
      <c r="A218" s="74" t="s">
        <v>264</v>
      </c>
      <c r="B218" s="73">
        <v>0</v>
      </c>
      <c r="C218" s="73">
        <v>0</v>
      </c>
      <c r="D218" s="73">
        <v>2.9773440727843101E-3</v>
      </c>
      <c r="E218" s="73">
        <v>0</v>
      </c>
      <c r="F218" s="73">
        <v>0</v>
      </c>
      <c r="G218" s="73">
        <v>0</v>
      </c>
      <c r="H218" s="73">
        <v>0</v>
      </c>
      <c r="I218" s="73">
        <v>2.8747654489149802E-4</v>
      </c>
      <c r="J218" s="85"/>
      <c r="K218" s="85"/>
      <c r="L218" s="85"/>
      <c r="M218" s="85"/>
      <c r="N218" s="85"/>
      <c r="O218" s="85"/>
      <c r="P218" s="85"/>
      <c r="Q218" s="85"/>
      <c r="R218" s="85"/>
      <c r="S218" s="89"/>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12"/>
      <c r="OJ218" s="12"/>
      <c r="OK218" s="12"/>
      <c r="OL218" s="12"/>
      <c r="OM218" s="12"/>
      <c r="ON218" s="12"/>
      <c r="OO218" s="12"/>
      <c r="OP218" s="12"/>
      <c r="OQ218" s="12"/>
      <c r="OR218" s="12"/>
      <c r="OS218" s="12"/>
      <c r="OT218" s="12"/>
      <c r="OU218" s="12"/>
      <c r="OV218" s="12"/>
    </row>
    <row r="219" spans="1:412" x14ac:dyDescent="0.25">
      <c r="A219" s="74" t="s">
        <v>265</v>
      </c>
      <c r="B219" s="73">
        <v>5.2441119811795101E-3</v>
      </c>
      <c r="C219" s="73">
        <v>1.0126561889090099E-2</v>
      </c>
      <c r="D219" s="73">
        <v>6.6800126210550996E-3</v>
      </c>
      <c r="E219" s="73">
        <v>6.7149885632760802E-3</v>
      </c>
      <c r="F219" s="73">
        <v>0</v>
      </c>
      <c r="G219" s="73">
        <v>5.3049075555533899E-3</v>
      </c>
      <c r="H219" s="73">
        <v>3.4587697459004399E-3</v>
      </c>
      <c r="I219" s="73">
        <v>3.5066968709839201E-3</v>
      </c>
      <c r="J219" s="85"/>
      <c r="K219" s="85"/>
      <c r="L219" s="85"/>
      <c r="M219" s="85"/>
      <c r="N219" s="85"/>
      <c r="O219" s="85"/>
      <c r="P219" s="85"/>
      <c r="Q219" s="85"/>
      <c r="R219" s="85"/>
      <c r="S219" s="89"/>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12"/>
      <c r="OJ219" s="12"/>
      <c r="OK219" s="12"/>
      <c r="OL219" s="12"/>
      <c r="OM219" s="12"/>
      <c r="ON219" s="12"/>
      <c r="OO219" s="12"/>
      <c r="OP219" s="12"/>
      <c r="OQ219" s="12"/>
      <c r="OR219" s="12"/>
      <c r="OS219" s="12"/>
      <c r="OT219" s="12"/>
      <c r="OU219" s="12"/>
      <c r="OV219" s="12"/>
    </row>
    <row r="220" spans="1:412" x14ac:dyDescent="0.25">
      <c r="A220" s="74" t="s">
        <v>266</v>
      </c>
      <c r="B220" s="73">
        <v>1.49139277428069E-2</v>
      </c>
      <c r="C220" s="73">
        <v>1.3555312978440801E-2</v>
      </c>
      <c r="D220" s="73">
        <v>0</v>
      </c>
      <c r="E220" s="73">
        <v>1.3597746208357599E-2</v>
      </c>
      <c r="F220" s="73">
        <v>0</v>
      </c>
      <c r="G220" s="73">
        <v>1.5679802805825899E-2</v>
      </c>
      <c r="H220" s="73">
        <v>1.7158342976803399E-2</v>
      </c>
      <c r="I220" s="73">
        <v>0</v>
      </c>
      <c r="J220" s="85"/>
      <c r="K220" s="85"/>
      <c r="L220" s="85"/>
      <c r="M220" s="85"/>
      <c r="N220" s="85"/>
      <c r="O220" s="85"/>
      <c r="P220" s="85"/>
      <c r="Q220" s="85"/>
      <c r="R220" s="85"/>
      <c r="S220" s="89"/>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12"/>
      <c r="OJ220" s="12"/>
      <c r="OK220" s="12"/>
      <c r="OL220" s="12"/>
      <c r="OM220" s="12"/>
      <c r="ON220" s="12"/>
      <c r="OO220" s="12"/>
      <c r="OP220" s="12"/>
      <c r="OQ220" s="12"/>
      <c r="OR220" s="12"/>
      <c r="OS220" s="12"/>
      <c r="OT220" s="12"/>
      <c r="OU220" s="12"/>
      <c r="OV220" s="12"/>
    </row>
    <row r="221" spans="1:412" x14ac:dyDescent="0.25">
      <c r="A221" s="74" t="s">
        <v>267</v>
      </c>
      <c r="B221" s="73">
        <v>0</v>
      </c>
      <c r="C221" s="73">
        <v>0</v>
      </c>
      <c r="D221" s="73">
        <v>0</v>
      </c>
      <c r="E221" s="73">
        <v>0</v>
      </c>
      <c r="F221" s="73">
        <v>1.79945010762247E-2</v>
      </c>
      <c r="G221" s="73">
        <v>0</v>
      </c>
      <c r="H221" s="73">
        <v>0</v>
      </c>
      <c r="I221" s="73">
        <v>0</v>
      </c>
      <c r="J221" s="85"/>
      <c r="K221" s="85"/>
      <c r="L221" s="85"/>
      <c r="M221" s="85"/>
      <c r="N221" s="85"/>
      <c r="O221" s="85"/>
      <c r="P221" s="85"/>
      <c r="Q221" s="85"/>
      <c r="R221" s="85"/>
      <c r="S221" s="89"/>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12"/>
      <c r="OI221" s="12"/>
      <c r="OJ221" s="12"/>
      <c r="OK221" s="12"/>
      <c r="OL221" s="12"/>
      <c r="OM221" s="12"/>
      <c r="ON221" s="12"/>
      <c r="OO221" s="12"/>
      <c r="OP221" s="12"/>
      <c r="OQ221" s="12"/>
      <c r="OR221" s="12"/>
      <c r="OS221" s="12"/>
      <c r="OT221" s="12"/>
      <c r="OU221" s="12"/>
      <c r="OV221" s="12"/>
    </row>
    <row r="222" spans="1:412" x14ac:dyDescent="0.25">
      <c r="A222" s="74" t="s">
        <v>268</v>
      </c>
      <c r="B222" s="73">
        <v>0</v>
      </c>
      <c r="C222" s="73">
        <v>0</v>
      </c>
      <c r="D222" s="73">
        <v>2.2218225445126598E-3</v>
      </c>
      <c r="E222" s="73">
        <v>0</v>
      </c>
      <c r="F222" s="73">
        <v>0</v>
      </c>
      <c r="G222" s="73">
        <v>0</v>
      </c>
      <c r="H222" s="73">
        <v>0</v>
      </c>
      <c r="I222" s="73">
        <v>4.4027219121354301E-4</v>
      </c>
      <c r="J222" s="85"/>
      <c r="K222" s="85"/>
      <c r="L222" s="85"/>
      <c r="M222" s="85"/>
      <c r="N222" s="85"/>
      <c r="O222" s="85"/>
      <c r="P222" s="85"/>
      <c r="Q222" s="85"/>
      <c r="R222" s="85"/>
      <c r="S222" s="89"/>
      <c r="U222" s="14"/>
      <c r="V222" s="14"/>
      <c r="W222" s="14"/>
      <c r="X222" s="14"/>
      <c r="Y222" s="14"/>
      <c r="Z222" s="14"/>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12"/>
      <c r="OI222" s="12"/>
      <c r="OJ222" s="12"/>
      <c r="OK222" s="12"/>
      <c r="OL222" s="12"/>
      <c r="OM222" s="12"/>
      <c r="ON222" s="12"/>
      <c r="OO222" s="12"/>
      <c r="OP222" s="12"/>
      <c r="OQ222" s="12"/>
      <c r="OR222" s="12"/>
      <c r="OS222" s="12"/>
      <c r="OT222" s="12"/>
      <c r="OU222" s="12"/>
      <c r="OV222" s="12"/>
    </row>
    <row r="223" spans="1:412" x14ac:dyDescent="0.25">
      <c r="A223" s="74" t="s">
        <v>269</v>
      </c>
      <c r="B223" s="73">
        <v>0</v>
      </c>
      <c r="C223" s="73">
        <v>0</v>
      </c>
      <c r="D223" s="73">
        <v>8.7642472828255503E-4</v>
      </c>
      <c r="E223" s="73">
        <v>0</v>
      </c>
      <c r="F223" s="73">
        <v>0</v>
      </c>
      <c r="G223" s="73">
        <v>0</v>
      </c>
      <c r="H223" s="73">
        <v>0</v>
      </c>
      <c r="I223" s="73">
        <v>2.33061798135573E-4</v>
      </c>
      <c r="J223" s="85"/>
      <c r="K223" s="85"/>
      <c r="L223" s="85"/>
      <c r="M223" s="85"/>
      <c r="N223" s="85"/>
      <c r="O223" s="85"/>
      <c r="P223" s="85"/>
      <c r="Q223" s="85"/>
      <c r="R223" s="85"/>
      <c r="S223" s="89"/>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12"/>
      <c r="OI223" s="12"/>
      <c r="OJ223" s="12"/>
      <c r="OK223" s="12"/>
      <c r="OL223" s="12"/>
      <c r="OM223" s="12"/>
      <c r="ON223" s="12"/>
      <c r="OO223" s="12"/>
      <c r="OP223" s="12"/>
      <c r="OQ223" s="12"/>
      <c r="OR223" s="12"/>
      <c r="OS223" s="12"/>
      <c r="OT223" s="12"/>
      <c r="OU223" s="12"/>
      <c r="OV223" s="12"/>
    </row>
    <row r="224" spans="1:412" x14ac:dyDescent="0.25">
      <c r="A224" s="74" t="s">
        <v>270</v>
      </c>
      <c r="B224" s="73">
        <v>4.1570395163883301E-3</v>
      </c>
      <c r="C224" s="73">
        <v>6.7205541774110903E-3</v>
      </c>
      <c r="D224" s="73">
        <v>4.2594418656152098E-3</v>
      </c>
      <c r="E224" s="73">
        <v>4.2932480659002899E-3</v>
      </c>
      <c r="F224" s="73">
        <v>0</v>
      </c>
      <c r="G224" s="73">
        <v>2.3725034443457999E-3</v>
      </c>
      <c r="H224" s="73">
        <v>2.3622674693211001E-3</v>
      </c>
      <c r="I224" s="73">
        <v>2.0342423282530601E-3</v>
      </c>
      <c r="J224" s="85"/>
      <c r="K224" s="85"/>
      <c r="L224" s="85"/>
      <c r="M224" s="85"/>
      <c r="N224" s="85"/>
      <c r="O224" s="85"/>
      <c r="P224" s="85"/>
      <c r="Q224" s="85"/>
      <c r="R224" s="85"/>
      <c r="S224" s="89"/>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12"/>
      <c r="OI224" s="12"/>
      <c r="OJ224" s="12"/>
      <c r="OK224" s="12"/>
      <c r="OL224" s="12"/>
      <c r="OM224" s="12"/>
      <c r="ON224" s="12"/>
      <c r="OO224" s="12"/>
      <c r="OP224" s="12"/>
      <c r="OQ224" s="12"/>
      <c r="OR224" s="12"/>
      <c r="OS224" s="12"/>
      <c r="OT224" s="12"/>
      <c r="OU224" s="12"/>
      <c r="OV224" s="12"/>
    </row>
    <row r="225" spans="1:412" x14ac:dyDescent="0.25">
      <c r="A225" s="74" t="s">
        <v>271</v>
      </c>
      <c r="B225" s="73">
        <v>0</v>
      </c>
      <c r="C225" s="73">
        <v>0</v>
      </c>
      <c r="D225" s="73">
        <v>3.0379916744924201E-3</v>
      </c>
      <c r="E225" s="73">
        <v>0</v>
      </c>
      <c r="F225" s="73">
        <v>0</v>
      </c>
      <c r="G225" s="73">
        <v>0</v>
      </c>
      <c r="H225" s="73">
        <v>0</v>
      </c>
      <c r="I225" s="73">
        <v>1.5543400717675699E-3</v>
      </c>
      <c r="J225" s="85"/>
      <c r="K225" s="85"/>
      <c r="L225" s="85"/>
      <c r="M225" s="85"/>
      <c r="N225" s="85"/>
      <c r="O225" s="85"/>
      <c r="P225" s="85"/>
      <c r="Q225" s="85"/>
      <c r="R225" s="85"/>
      <c r="S225" s="89"/>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12"/>
      <c r="OI225" s="12"/>
      <c r="OJ225" s="12"/>
      <c r="OK225" s="12"/>
      <c r="OL225" s="12"/>
      <c r="OM225" s="12"/>
      <c r="ON225" s="12"/>
      <c r="OO225" s="12"/>
      <c r="OP225" s="12"/>
      <c r="OQ225" s="12"/>
      <c r="OR225" s="12"/>
      <c r="OS225" s="12"/>
      <c r="OT225" s="12"/>
      <c r="OU225" s="12"/>
      <c r="OV225" s="12"/>
    </row>
    <row r="226" spans="1:412" x14ac:dyDescent="0.25">
      <c r="A226" s="74" t="s">
        <v>272</v>
      </c>
      <c r="B226" s="73">
        <v>1.10500605846377E-2</v>
      </c>
      <c r="C226" s="73">
        <v>7.9747463214821998E-3</v>
      </c>
      <c r="D226" s="73">
        <v>0</v>
      </c>
      <c r="E226" s="73">
        <v>1.16575111187836E-2</v>
      </c>
      <c r="F226" s="73">
        <v>1.14703691332672E-2</v>
      </c>
      <c r="G226" s="73">
        <v>1.5712455439091801E-2</v>
      </c>
      <c r="H226" s="73">
        <v>1.6713072717915001E-2</v>
      </c>
      <c r="I226" s="73">
        <v>0</v>
      </c>
      <c r="J226" s="85"/>
      <c r="K226" s="85"/>
      <c r="L226" s="85"/>
      <c r="M226" s="85"/>
      <c r="N226" s="85"/>
      <c r="O226" s="85"/>
      <c r="P226" s="85"/>
      <c r="Q226" s="85"/>
      <c r="R226" s="85"/>
      <c r="S226" s="89"/>
      <c r="T226" s="21"/>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4"/>
      <c r="LS226" s="14"/>
      <c r="LT226" s="14"/>
      <c r="LU226" s="14"/>
      <c r="LV226" s="14"/>
      <c r="LW226" s="14"/>
      <c r="LX226" s="14"/>
      <c r="LY226" s="14"/>
      <c r="LZ226" s="14"/>
      <c r="MA226" s="14"/>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12"/>
      <c r="OI226" s="12"/>
      <c r="OJ226" s="12"/>
      <c r="OK226" s="12"/>
      <c r="OL226" s="12"/>
      <c r="OM226" s="12"/>
      <c r="ON226" s="12"/>
      <c r="OO226" s="12"/>
      <c r="OP226" s="12"/>
      <c r="OQ226" s="12"/>
      <c r="OR226" s="12"/>
      <c r="OS226" s="12"/>
      <c r="OT226" s="12"/>
      <c r="OU226" s="12"/>
      <c r="OV226" s="12"/>
    </row>
    <row r="227" spans="1:412" x14ac:dyDescent="0.25">
      <c r="A227" s="74" t="s">
        <v>273</v>
      </c>
      <c r="B227" s="73">
        <v>0</v>
      </c>
      <c r="C227" s="73">
        <v>0</v>
      </c>
      <c r="D227" s="73">
        <v>1.63949948826089E-3</v>
      </c>
      <c r="E227" s="73">
        <v>0</v>
      </c>
      <c r="F227" s="73">
        <v>0</v>
      </c>
      <c r="G227" s="73">
        <v>0</v>
      </c>
      <c r="H227" s="73">
        <v>0</v>
      </c>
      <c r="I227" s="73">
        <v>5.0394333734575402E-5</v>
      </c>
      <c r="J227" s="85"/>
      <c r="K227" s="85"/>
      <c r="L227" s="85"/>
      <c r="M227" s="85"/>
      <c r="N227" s="85"/>
      <c r="O227" s="85"/>
      <c r="P227" s="85"/>
      <c r="Q227" s="85"/>
      <c r="R227" s="85"/>
      <c r="S227" s="89"/>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12"/>
      <c r="OI227" s="12"/>
      <c r="OJ227" s="12"/>
      <c r="OK227" s="12"/>
      <c r="OL227" s="12"/>
      <c r="OM227" s="12"/>
      <c r="ON227" s="12"/>
      <c r="OO227" s="12"/>
      <c r="OP227" s="12"/>
      <c r="OQ227" s="12"/>
      <c r="OR227" s="12"/>
      <c r="OS227" s="12"/>
      <c r="OT227" s="12"/>
      <c r="OU227" s="12"/>
      <c r="OV227" s="12"/>
    </row>
    <row r="228" spans="1:412" x14ac:dyDescent="0.25">
      <c r="A228" s="74" t="s">
        <v>274</v>
      </c>
      <c r="B228" s="73">
        <v>3.4930677298985698E-3</v>
      </c>
      <c r="C228" s="73">
        <v>5.1289440212967897E-3</v>
      </c>
      <c r="D228" s="73">
        <v>3.8347171471838802E-3</v>
      </c>
      <c r="E228" s="73">
        <v>3.8500779080154301E-3</v>
      </c>
      <c r="F228" s="73">
        <v>0</v>
      </c>
      <c r="G228" s="73">
        <v>4.9916551486429003E-3</v>
      </c>
      <c r="H228" s="73">
        <v>3.5922642209774498E-3</v>
      </c>
      <c r="I228" s="73">
        <v>1.5275243844904501E-3</v>
      </c>
      <c r="J228" s="85"/>
      <c r="K228" s="85"/>
      <c r="L228" s="85"/>
      <c r="M228" s="85"/>
      <c r="N228" s="85"/>
      <c r="O228" s="85"/>
      <c r="P228" s="85"/>
      <c r="Q228" s="85"/>
      <c r="R228" s="85"/>
      <c r="S228" s="89"/>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12"/>
      <c r="OJ228" s="12"/>
      <c r="OK228" s="12"/>
      <c r="OL228" s="12"/>
      <c r="OM228" s="12"/>
      <c r="ON228" s="12"/>
      <c r="OO228" s="12"/>
      <c r="OP228" s="12"/>
      <c r="OQ228" s="12"/>
      <c r="OR228" s="12"/>
      <c r="OS228" s="12"/>
      <c r="OT228" s="12"/>
      <c r="OU228" s="12"/>
      <c r="OV228" s="12"/>
    </row>
    <row r="229" spans="1:412" x14ac:dyDescent="0.25">
      <c r="A229" s="74" t="s">
        <v>275</v>
      </c>
      <c r="B229" s="73">
        <v>4.8449833806570404E-3</v>
      </c>
      <c r="C229" s="73">
        <v>5.1117513821044803E-3</v>
      </c>
      <c r="D229" s="73">
        <v>4.4419329694272104E-3</v>
      </c>
      <c r="E229" s="73">
        <v>4.4725906084232998E-3</v>
      </c>
      <c r="F229" s="73">
        <v>0</v>
      </c>
      <c r="G229" s="73">
        <v>4.39553709051318E-3</v>
      </c>
      <c r="H229" s="73">
        <v>2.8142672950114199E-3</v>
      </c>
      <c r="I229" s="73">
        <v>1.5658474422046401E-3</v>
      </c>
      <c r="J229" s="85"/>
      <c r="K229" s="85"/>
      <c r="L229" s="85"/>
      <c r="M229" s="85"/>
      <c r="N229" s="85"/>
      <c r="O229" s="85"/>
      <c r="P229" s="85"/>
      <c r="Q229" s="85"/>
      <c r="R229" s="85"/>
      <c r="S229" s="89"/>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12"/>
      <c r="OJ229" s="12"/>
      <c r="OK229" s="12"/>
      <c r="OL229" s="12"/>
      <c r="OM229" s="12"/>
      <c r="ON229" s="12"/>
      <c r="OO229" s="12"/>
      <c r="OP229" s="12"/>
      <c r="OQ229" s="12"/>
      <c r="OR229" s="12"/>
      <c r="OS229" s="12"/>
      <c r="OT229" s="12"/>
      <c r="OU229" s="12"/>
      <c r="OV229" s="12"/>
    </row>
    <row r="230" spans="1:412" x14ac:dyDescent="0.25">
      <c r="A230" s="74" t="s">
        <v>276</v>
      </c>
      <c r="B230" s="73">
        <v>3.4771826823697702E-3</v>
      </c>
      <c r="C230" s="73">
        <v>4.7276321012322499E-3</v>
      </c>
      <c r="D230" s="73">
        <v>3.8751439701037102E-3</v>
      </c>
      <c r="E230" s="73">
        <v>3.8933382586476802E-3</v>
      </c>
      <c r="F230" s="73">
        <v>0</v>
      </c>
      <c r="G230" s="73">
        <v>2.8638838809600001E-3</v>
      </c>
      <c r="H230" s="73">
        <v>1.63032444249016E-3</v>
      </c>
      <c r="I230" s="73">
        <v>2.7248177277517899E-3</v>
      </c>
      <c r="J230" s="85"/>
      <c r="K230" s="85"/>
      <c r="L230" s="85"/>
      <c r="M230" s="85"/>
      <c r="N230" s="85"/>
      <c r="O230" s="85"/>
      <c r="P230" s="85"/>
      <c r="Q230" s="85"/>
      <c r="R230" s="85"/>
      <c r="S230" s="89"/>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12"/>
      <c r="OJ230" s="12"/>
      <c r="OK230" s="12"/>
      <c r="OL230" s="12"/>
      <c r="OM230" s="12"/>
      <c r="ON230" s="12"/>
      <c r="OO230" s="12"/>
      <c r="OP230" s="12"/>
      <c r="OQ230" s="12"/>
      <c r="OR230" s="12"/>
      <c r="OS230" s="12"/>
      <c r="OT230" s="12"/>
      <c r="OU230" s="12"/>
      <c r="OV230" s="12"/>
    </row>
    <row r="231" spans="1:412" x14ac:dyDescent="0.25">
      <c r="A231" s="74" t="s">
        <v>277</v>
      </c>
      <c r="B231" s="73">
        <v>0</v>
      </c>
      <c r="C231" s="73">
        <v>0</v>
      </c>
      <c r="D231" s="73">
        <v>2.8950469667159699E-3</v>
      </c>
      <c r="E231" s="73">
        <v>0</v>
      </c>
      <c r="F231" s="73">
        <v>0</v>
      </c>
      <c r="G231" s="73">
        <v>0</v>
      </c>
      <c r="H231" s="73">
        <v>0</v>
      </c>
      <c r="I231" s="73">
        <v>2.3202897084841E-4</v>
      </c>
      <c r="J231" s="85"/>
      <c r="K231" s="85"/>
      <c r="L231" s="85"/>
      <c r="M231" s="85"/>
      <c r="N231" s="85"/>
      <c r="O231" s="85"/>
      <c r="P231" s="85"/>
      <c r="Q231" s="85"/>
      <c r="R231" s="85"/>
      <c r="S231" s="89"/>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12"/>
      <c r="OJ231" s="12"/>
      <c r="OK231" s="12"/>
      <c r="OL231" s="12"/>
      <c r="OM231" s="12"/>
      <c r="ON231" s="12"/>
      <c r="OO231" s="12"/>
      <c r="OP231" s="12"/>
      <c r="OQ231" s="12"/>
      <c r="OR231" s="12"/>
      <c r="OS231" s="12"/>
      <c r="OT231" s="12"/>
      <c r="OU231" s="12"/>
      <c r="OV231" s="12"/>
    </row>
    <row r="232" spans="1:412" x14ac:dyDescent="0.25">
      <c r="A232" s="74" t="s">
        <v>278</v>
      </c>
      <c r="B232" s="73">
        <v>2.6802949692146601E-3</v>
      </c>
      <c r="C232" s="73">
        <v>2.83196409074937E-3</v>
      </c>
      <c r="D232" s="73">
        <v>3.2466856563384198E-3</v>
      </c>
      <c r="E232" s="73">
        <v>3.2586114301060599E-3</v>
      </c>
      <c r="F232" s="73">
        <v>0</v>
      </c>
      <c r="G232" s="73">
        <v>1.91279155780619E-3</v>
      </c>
      <c r="H232" s="73">
        <v>2.2220321714968802E-3</v>
      </c>
      <c r="I232" s="73">
        <v>2.2022913329591198E-3</v>
      </c>
      <c r="J232" s="85"/>
      <c r="K232" s="85"/>
      <c r="L232" s="85"/>
      <c r="M232" s="85"/>
      <c r="N232" s="85"/>
      <c r="O232" s="85"/>
      <c r="P232" s="85"/>
      <c r="Q232" s="85"/>
      <c r="R232" s="85"/>
      <c r="S232" s="89"/>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12"/>
      <c r="OI232" s="12"/>
      <c r="OJ232" s="12"/>
      <c r="OK232" s="12"/>
      <c r="OL232" s="12"/>
      <c r="OM232" s="12"/>
      <c r="ON232" s="12"/>
      <c r="OO232" s="12"/>
      <c r="OP232" s="12"/>
      <c r="OQ232" s="12"/>
      <c r="OR232" s="12"/>
      <c r="OS232" s="12"/>
      <c r="OT232" s="12"/>
      <c r="OU232" s="12"/>
      <c r="OV232" s="12"/>
    </row>
    <row r="233" spans="1:412" x14ac:dyDescent="0.25">
      <c r="A233" s="74" t="s">
        <v>279</v>
      </c>
      <c r="B233" s="73">
        <v>4.3619303830215797E-3</v>
      </c>
      <c r="C233" s="73">
        <v>4.1870646459141597E-3</v>
      </c>
      <c r="D233" s="73">
        <v>4.7870251272965902E-3</v>
      </c>
      <c r="E233" s="73">
        <v>4.83349322583206E-3</v>
      </c>
      <c r="F233" s="73">
        <v>0</v>
      </c>
      <c r="G233" s="73">
        <v>4.1524831756583501E-3</v>
      </c>
      <c r="H233" s="73">
        <v>2.9425178142875302E-3</v>
      </c>
      <c r="I233" s="73">
        <v>3.4626839851258202E-2</v>
      </c>
      <c r="J233" s="85"/>
      <c r="K233" s="85"/>
      <c r="L233" s="85"/>
      <c r="M233" s="85"/>
      <c r="N233" s="85"/>
      <c r="O233" s="85"/>
      <c r="P233" s="85"/>
      <c r="Q233" s="85"/>
      <c r="R233" s="85"/>
      <c r="S233" s="89"/>
      <c r="T233" s="21"/>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4"/>
      <c r="LS233" s="14"/>
      <c r="LT233" s="14"/>
      <c r="LU233" s="14"/>
      <c r="LV233" s="14"/>
      <c r="LW233" s="14"/>
      <c r="LX233" s="14"/>
      <c r="LY233" s="14"/>
      <c r="LZ233" s="14"/>
      <c r="MA233" s="14"/>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12"/>
      <c r="OJ233" s="12"/>
      <c r="OK233" s="12"/>
      <c r="OL233" s="12"/>
      <c r="OM233" s="12"/>
      <c r="ON233" s="12"/>
      <c r="OO233" s="12"/>
      <c r="OP233" s="12"/>
      <c r="OQ233" s="12"/>
      <c r="OR233" s="12"/>
      <c r="OS233" s="12"/>
      <c r="OT233" s="12"/>
      <c r="OU233" s="12"/>
      <c r="OV233" s="12"/>
    </row>
    <row r="234" spans="1:412" x14ac:dyDescent="0.25">
      <c r="A234" s="74" t="s">
        <v>280</v>
      </c>
      <c r="B234" s="73">
        <v>2.8926478070797098E-3</v>
      </c>
      <c r="C234" s="73">
        <v>3.2309377667636501E-3</v>
      </c>
      <c r="D234" s="73">
        <v>2.3188929630285102E-3</v>
      </c>
      <c r="E234" s="73">
        <v>2.3491638057816602E-3</v>
      </c>
      <c r="F234" s="73">
        <v>0</v>
      </c>
      <c r="G234" s="73">
        <v>2.8848918930568998E-3</v>
      </c>
      <c r="H234" s="73">
        <v>2.28310436227522E-3</v>
      </c>
      <c r="I234" s="73">
        <v>5.6235352713409999E-5</v>
      </c>
      <c r="J234" s="85"/>
      <c r="K234" s="85"/>
      <c r="L234" s="85"/>
      <c r="M234" s="85"/>
      <c r="N234" s="85"/>
      <c r="O234" s="85"/>
      <c r="P234" s="85"/>
      <c r="Q234" s="85"/>
      <c r="R234" s="85"/>
      <c r="S234" s="89"/>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12"/>
      <c r="OJ234" s="12"/>
      <c r="OK234" s="12"/>
      <c r="OL234" s="12"/>
      <c r="OM234" s="12"/>
      <c r="ON234" s="12"/>
      <c r="OO234" s="12"/>
      <c r="OP234" s="12"/>
      <c r="OQ234" s="12"/>
      <c r="OR234" s="12"/>
      <c r="OS234" s="12"/>
      <c r="OT234" s="12"/>
      <c r="OU234" s="12"/>
      <c r="OV234" s="12"/>
    </row>
    <row r="235" spans="1:412" x14ac:dyDescent="0.25">
      <c r="A235" s="74" t="s">
        <v>281</v>
      </c>
      <c r="B235" s="73">
        <v>0</v>
      </c>
      <c r="C235" s="73">
        <v>0</v>
      </c>
      <c r="D235" s="73">
        <v>1.39807142346719E-3</v>
      </c>
      <c r="E235" s="73">
        <v>0</v>
      </c>
      <c r="F235" s="73">
        <v>0</v>
      </c>
      <c r="G235" s="73">
        <v>0</v>
      </c>
      <c r="H235" s="73">
        <v>0</v>
      </c>
      <c r="I235" s="73">
        <v>1.51424622567184E-4</v>
      </c>
      <c r="J235" s="85"/>
      <c r="K235" s="85"/>
      <c r="L235" s="85"/>
      <c r="M235" s="85"/>
      <c r="N235" s="85"/>
      <c r="O235" s="85"/>
      <c r="P235" s="85"/>
      <c r="Q235" s="85"/>
      <c r="R235" s="85"/>
      <c r="S235" s="89"/>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12"/>
      <c r="OJ235" s="12"/>
      <c r="OK235" s="12"/>
      <c r="OL235" s="12"/>
      <c r="OM235" s="12"/>
      <c r="ON235" s="12"/>
      <c r="OO235" s="12"/>
      <c r="OP235" s="12"/>
      <c r="OQ235" s="12"/>
      <c r="OR235" s="12"/>
      <c r="OS235" s="12"/>
      <c r="OT235" s="12"/>
      <c r="OU235" s="12"/>
      <c r="OV235" s="12"/>
    </row>
    <row r="236" spans="1:412" x14ac:dyDescent="0.25">
      <c r="A236" s="74" t="s">
        <v>282</v>
      </c>
      <c r="B236" s="73">
        <v>0</v>
      </c>
      <c r="C236" s="73">
        <v>0</v>
      </c>
      <c r="D236" s="73">
        <v>2.4616567732501701E-3</v>
      </c>
      <c r="E236" s="73">
        <v>0</v>
      </c>
      <c r="F236" s="73">
        <v>0</v>
      </c>
      <c r="G236" s="73">
        <v>0</v>
      </c>
      <c r="H236" s="73">
        <v>0</v>
      </c>
      <c r="I236" s="73">
        <v>1.3754454013310399E-3</v>
      </c>
      <c r="J236" s="85"/>
      <c r="K236" s="85"/>
      <c r="L236" s="85"/>
      <c r="M236" s="85"/>
      <c r="N236" s="85"/>
      <c r="O236" s="85"/>
      <c r="P236" s="85"/>
      <c r="Q236" s="85"/>
      <c r="R236" s="85"/>
      <c r="S236" s="89"/>
      <c r="T236" s="21"/>
      <c r="U236" s="14"/>
      <c r="V236" s="14"/>
      <c r="W236" s="14"/>
      <c r="X236" s="14"/>
      <c r="Y236" s="14"/>
      <c r="Z236" s="14"/>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4"/>
      <c r="LS236" s="14"/>
      <c r="LT236" s="14"/>
      <c r="LU236" s="14"/>
      <c r="LV236" s="14"/>
      <c r="LW236" s="14"/>
      <c r="LX236" s="14"/>
      <c r="LY236" s="14"/>
      <c r="LZ236" s="14"/>
      <c r="MA236" s="14"/>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12"/>
      <c r="OJ236" s="12"/>
      <c r="OK236" s="12"/>
      <c r="OL236" s="12"/>
      <c r="OM236" s="12"/>
      <c r="ON236" s="12"/>
      <c r="OO236" s="12"/>
      <c r="OP236" s="12"/>
      <c r="OQ236" s="12"/>
      <c r="OR236" s="12"/>
      <c r="OS236" s="12"/>
      <c r="OT236" s="12"/>
      <c r="OU236" s="12"/>
      <c r="OV236" s="12"/>
    </row>
    <row r="237" spans="1:412" x14ac:dyDescent="0.25">
      <c r="A237" s="74" t="s">
        <v>283</v>
      </c>
      <c r="B237" s="73">
        <v>0</v>
      </c>
      <c r="C237" s="73">
        <v>0</v>
      </c>
      <c r="D237" s="73">
        <v>1.11747484314167E-3</v>
      </c>
      <c r="E237" s="73">
        <v>0</v>
      </c>
      <c r="F237" s="73">
        <v>0</v>
      </c>
      <c r="G237" s="73">
        <v>0</v>
      </c>
      <c r="H237" s="73">
        <v>0</v>
      </c>
      <c r="I237" s="73">
        <v>3.0626099427526103E-5</v>
      </c>
      <c r="J237" s="85"/>
      <c r="K237" s="85"/>
      <c r="L237" s="85"/>
      <c r="M237" s="85"/>
      <c r="N237" s="85"/>
      <c r="O237" s="85"/>
      <c r="P237" s="85"/>
      <c r="Q237" s="85"/>
      <c r="R237" s="85"/>
      <c r="S237" s="89"/>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12"/>
      <c r="OI237" s="12"/>
      <c r="OJ237" s="12"/>
      <c r="OK237" s="12"/>
      <c r="OL237" s="12"/>
      <c r="OM237" s="12"/>
      <c r="ON237" s="12"/>
      <c r="OO237" s="12"/>
      <c r="OP237" s="12"/>
      <c r="OQ237" s="12"/>
      <c r="OR237" s="12"/>
      <c r="OS237" s="12"/>
      <c r="OT237" s="12"/>
      <c r="OU237" s="12"/>
      <c r="OV237" s="12"/>
    </row>
    <row r="238" spans="1:412" x14ac:dyDescent="0.25">
      <c r="A238" s="74" t="s">
        <v>284</v>
      </c>
      <c r="B238" s="73">
        <v>2.7418691156227801E-3</v>
      </c>
      <c r="C238" s="73">
        <v>1.8273226309674501E-3</v>
      </c>
      <c r="D238" s="73">
        <v>3.0963833317518299E-3</v>
      </c>
      <c r="E238" s="73">
        <v>3.12082681928579E-3</v>
      </c>
      <c r="F238" s="73">
        <v>0</v>
      </c>
      <c r="G238" s="73">
        <v>3.3805972094309699E-3</v>
      </c>
      <c r="H238" s="73">
        <v>2.72304812151807E-3</v>
      </c>
      <c r="I238" s="73">
        <v>6.1170624512462499E-3</v>
      </c>
      <c r="J238" s="85"/>
      <c r="K238" s="85"/>
      <c r="L238" s="85"/>
      <c r="M238" s="85"/>
      <c r="N238" s="85"/>
      <c r="O238" s="85"/>
      <c r="P238" s="85"/>
      <c r="Q238" s="85"/>
      <c r="R238" s="85"/>
      <c r="S238" s="89"/>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12"/>
      <c r="OJ238" s="12"/>
      <c r="OK238" s="12"/>
      <c r="OL238" s="12"/>
      <c r="OM238" s="12"/>
      <c r="ON238" s="12"/>
      <c r="OO238" s="12"/>
      <c r="OP238" s="12"/>
      <c r="OQ238" s="12"/>
      <c r="OR238" s="12"/>
      <c r="OS238" s="12"/>
      <c r="OT238" s="12"/>
      <c r="OU238" s="12"/>
      <c r="OV238" s="12"/>
    </row>
    <row r="239" spans="1:412" x14ac:dyDescent="0.25">
      <c r="A239" s="74" t="s">
        <v>285</v>
      </c>
      <c r="B239" s="73">
        <v>4.0340481300591103E-3</v>
      </c>
      <c r="C239" s="73">
        <v>5.7386985687269201E-3</v>
      </c>
      <c r="D239" s="73">
        <v>4.0310068513768303E-3</v>
      </c>
      <c r="E239" s="73">
        <v>4.06289359745472E-3</v>
      </c>
      <c r="F239" s="73">
        <v>0</v>
      </c>
      <c r="G239" s="73">
        <v>2.6142229446387199E-3</v>
      </c>
      <c r="H239" s="73">
        <v>2.53577505963283E-3</v>
      </c>
      <c r="I239" s="73">
        <v>8.4844864410868405E-4</v>
      </c>
      <c r="J239" s="85"/>
      <c r="K239" s="85"/>
      <c r="L239" s="85"/>
      <c r="M239" s="85"/>
      <c r="N239" s="85"/>
      <c r="O239" s="85"/>
      <c r="P239" s="85"/>
      <c r="Q239" s="85"/>
      <c r="R239" s="85"/>
      <c r="S239" s="89"/>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12"/>
      <c r="OM239" s="12"/>
      <c r="ON239" s="12"/>
      <c r="OO239" s="12"/>
      <c r="OP239" s="12"/>
      <c r="OQ239" s="12"/>
      <c r="OR239" s="12"/>
      <c r="OS239" s="12"/>
      <c r="OT239" s="12"/>
      <c r="OU239" s="12"/>
      <c r="OV239" s="12"/>
    </row>
    <row r="240" spans="1:412" x14ac:dyDescent="0.25">
      <c r="A240" s="74" t="s">
        <v>286</v>
      </c>
      <c r="B240" s="73">
        <v>0</v>
      </c>
      <c r="C240" s="73">
        <v>0</v>
      </c>
      <c r="D240" s="73">
        <v>1.27081785721011E-3</v>
      </c>
      <c r="E240" s="73">
        <v>0</v>
      </c>
      <c r="F240" s="73">
        <v>0</v>
      </c>
      <c r="G240" s="73">
        <v>0</v>
      </c>
      <c r="H240" s="73">
        <v>0</v>
      </c>
      <c r="I240" s="73">
        <v>4.3553352380477E-4</v>
      </c>
      <c r="J240" s="85"/>
      <c r="K240" s="85"/>
      <c r="L240" s="85"/>
      <c r="M240" s="85"/>
      <c r="N240" s="85"/>
      <c r="O240" s="85"/>
      <c r="P240" s="85"/>
      <c r="Q240" s="85"/>
      <c r="R240" s="85"/>
      <c r="S240" s="89"/>
      <c r="T240" s="21"/>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4"/>
      <c r="LS240" s="14"/>
      <c r="LT240" s="14"/>
      <c r="LU240" s="14"/>
      <c r="LV240" s="14"/>
      <c r="LW240" s="14"/>
      <c r="LX240" s="14"/>
      <c r="LY240" s="14"/>
      <c r="LZ240" s="14"/>
      <c r="MA240" s="14"/>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12"/>
      <c r="OJ240" s="12"/>
      <c r="OK240" s="12"/>
      <c r="OL240" s="12"/>
      <c r="OM240" s="12"/>
      <c r="ON240" s="12"/>
      <c r="OO240" s="12"/>
      <c r="OP240" s="12"/>
      <c r="OQ240" s="12"/>
      <c r="OR240" s="12"/>
      <c r="OS240" s="12"/>
      <c r="OT240" s="12"/>
      <c r="OU240" s="12"/>
      <c r="OV240" s="12"/>
    </row>
    <row r="241" spans="1:412" x14ac:dyDescent="0.25">
      <c r="A241" s="74" t="s">
        <v>287</v>
      </c>
      <c r="B241" s="73">
        <v>0</v>
      </c>
      <c r="C241" s="73">
        <v>0</v>
      </c>
      <c r="D241" s="73">
        <v>1.13864823850369E-3</v>
      </c>
      <c r="E241" s="73">
        <v>0</v>
      </c>
      <c r="F241" s="73">
        <v>0</v>
      </c>
      <c r="G241" s="73">
        <v>0</v>
      </c>
      <c r="H241" s="73">
        <v>0</v>
      </c>
      <c r="I241" s="73">
        <v>8.0406914006019297E-5</v>
      </c>
      <c r="J241" s="85"/>
      <c r="K241" s="85"/>
      <c r="L241" s="85"/>
      <c r="M241" s="85"/>
      <c r="N241" s="85"/>
      <c r="O241" s="85"/>
      <c r="P241" s="85"/>
      <c r="Q241" s="85"/>
      <c r="R241" s="85"/>
      <c r="S241" s="89"/>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12"/>
      <c r="OI241" s="12"/>
      <c r="OJ241" s="12"/>
      <c r="OK241" s="12"/>
      <c r="OL241" s="12"/>
      <c r="OM241" s="12"/>
      <c r="ON241" s="12"/>
      <c r="OO241" s="12"/>
      <c r="OP241" s="12"/>
      <c r="OQ241" s="12"/>
      <c r="OR241" s="12"/>
      <c r="OS241" s="12"/>
      <c r="OT241" s="12"/>
      <c r="OU241" s="12"/>
      <c r="OV241" s="12"/>
    </row>
    <row r="242" spans="1:412" x14ac:dyDescent="0.25">
      <c r="A242" s="74" t="s">
        <v>288</v>
      </c>
      <c r="B242" s="73">
        <v>0</v>
      </c>
      <c r="C242" s="73">
        <v>0</v>
      </c>
      <c r="D242" s="73">
        <v>1.5964277552414901E-3</v>
      </c>
      <c r="E242" s="73">
        <v>0</v>
      </c>
      <c r="F242" s="73">
        <v>0</v>
      </c>
      <c r="G242" s="73">
        <v>0</v>
      </c>
      <c r="H242" s="73">
        <v>0</v>
      </c>
      <c r="I242" s="73">
        <v>8.8157206883417399E-4</v>
      </c>
      <c r="J242" s="85"/>
      <c r="K242" s="85"/>
      <c r="L242" s="85"/>
      <c r="M242" s="85"/>
      <c r="N242" s="85"/>
      <c r="O242" s="85"/>
      <c r="P242" s="85"/>
      <c r="Q242" s="85"/>
      <c r="R242" s="85"/>
      <c r="S242" s="89"/>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12"/>
      <c r="OI242" s="12"/>
      <c r="OJ242" s="12"/>
      <c r="OK242" s="12"/>
      <c r="OL242" s="12"/>
      <c r="OM242" s="12"/>
      <c r="ON242" s="12"/>
      <c r="OO242" s="12"/>
      <c r="OP242" s="12"/>
      <c r="OQ242" s="12"/>
      <c r="OR242" s="12"/>
      <c r="OS242" s="12"/>
      <c r="OT242" s="12"/>
      <c r="OU242" s="12"/>
      <c r="OV242" s="12"/>
    </row>
    <row r="243" spans="1:412" x14ac:dyDescent="0.25">
      <c r="A243" s="74" t="s">
        <v>289</v>
      </c>
      <c r="B243" s="73">
        <v>5.1286317248653603E-3</v>
      </c>
      <c r="C243" s="73">
        <v>6.2013509454917903E-3</v>
      </c>
      <c r="D243" s="73">
        <v>4.5662403395549996E-3</v>
      </c>
      <c r="E243" s="73">
        <v>4.6069805522079401E-3</v>
      </c>
      <c r="F243" s="73">
        <v>0</v>
      </c>
      <c r="G243" s="73">
        <v>4.6696886867095598E-3</v>
      </c>
      <c r="H243" s="73">
        <v>4.3445526348602596E-3</v>
      </c>
      <c r="I243" s="73">
        <v>2.2956673409698001E-4</v>
      </c>
      <c r="J243" s="85"/>
      <c r="K243" s="85"/>
      <c r="L243" s="85"/>
      <c r="M243" s="85"/>
      <c r="N243" s="85"/>
      <c r="O243" s="85"/>
      <c r="P243" s="85"/>
      <c r="Q243" s="85"/>
      <c r="R243" s="85"/>
      <c r="S243" s="89"/>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12"/>
      <c r="OI243" s="12"/>
      <c r="OJ243" s="12"/>
      <c r="OK243" s="12"/>
      <c r="OL243" s="12"/>
      <c r="OM243" s="12"/>
      <c r="ON243" s="12"/>
      <c r="OO243" s="12"/>
      <c r="OP243" s="12"/>
      <c r="OQ243" s="12"/>
      <c r="OR243" s="12"/>
      <c r="OS243" s="12"/>
      <c r="OT243" s="12"/>
      <c r="OU243" s="12"/>
      <c r="OV243" s="12"/>
    </row>
    <row r="244" spans="1:412" x14ac:dyDescent="0.25">
      <c r="A244" s="74" t="s">
        <v>290</v>
      </c>
      <c r="B244" s="73">
        <v>0</v>
      </c>
      <c r="C244" s="73">
        <v>0</v>
      </c>
      <c r="D244" s="73">
        <v>1.8985355689219499E-3</v>
      </c>
      <c r="E244" s="73">
        <v>0</v>
      </c>
      <c r="F244" s="73">
        <v>0</v>
      </c>
      <c r="G244" s="73">
        <v>0</v>
      </c>
      <c r="H244" s="73">
        <v>0</v>
      </c>
      <c r="I244" s="73">
        <v>1.9022039644433299E-4</v>
      </c>
      <c r="J244" s="85"/>
      <c r="K244" s="85"/>
      <c r="L244" s="85"/>
      <c r="M244" s="85"/>
      <c r="N244" s="85"/>
      <c r="O244" s="85"/>
      <c r="P244" s="85"/>
      <c r="Q244" s="85"/>
      <c r="R244" s="85"/>
      <c r="S244" s="89"/>
      <c r="U244" s="14"/>
      <c r="V244" s="14"/>
      <c r="W244" s="14"/>
      <c r="X244" s="14"/>
      <c r="Y244" s="14"/>
      <c r="Z244" s="14"/>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12"/>
      <c r="OI244" s="12"/>
      <c r="OJ244" s="12"/>
      <c r="OK244" s="12"/>
      <c r="OL244" s="12"/>
      <c r="OM244" s="12"/>
      <c r="ON244" s="12"/>
      <c r="OO244" s="12"/>
      <c r="OP244" s="12"/>
      <c r="OQ244" s="12"/>
      <c r="OR244" s="12"/>
      <c r="OS244" s="12"/>
      <c r="OT244" s="12"/>
      <c r="OU244" s="12"/>
      <c r="OV244" s="12"/>
    </row>
    <row r="245" spans="1:412" x14ac:dyDescent="0.25">
      <c r="A245" s="74" t="s">
        <v>291</v>
      </c>
      <c r="B245" s="73">
        <v>0</v>
      </c>
      <c r="C245" s="73">
        <v>0</v>
      </c>
      <c r="D245" s="73">
        <v>1.5636225617604699E-3</v>
      </c>
      <c r="E245" s="73">
        <v>0</v>
      </c>
      <c r="F245" s="73">
        <v>0</v>
      </c>
      <c r="G245" s="73">
        <v>0</v>
      </c>
      <c r="H245" s="73">
        <v>0</v>
      </c>
      <c r="I245" s="73">
        <v>3.9674815408967498E-4</v>
      </c>
      <c r="J245" s="85"/>
      <c r="K245" s="85"/>
      <c r="L245" s="85"/>
      <c r="M245" s="85"/>
      <c r="N245" s="85"/>
      <c r="O245" s="85"/>
      <c r="P245" s="85"/>
      <c r="Q245" s="85"/>
      <c r="R245" s="85"/>
      <c r="S245" s="89"/>
      <c r="T245" s="21"/>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4"/>
      <c r="LS245" s="14"/>
      <c r="LT245" s="14"/>
      <c r="LU245" s="14"/>
      <c r="LV245" s="14"/>
      <c r="LW245" s="14"/>
      <c r="LX245" s="14"/>
      <c r="LY245" s="14"/>
      <c r="LZ245" s="14"/>
      <c r="MA245" s="14"/>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12"/>
      <c r="OI245" s="12"/>
      <c r="OJ245" s="12"/>
      <c r="OK245" s="12"/>
      <c r="OL245" s="12"/>
      <c r="OM245" s="12"/>
      <c r="ON245" s="12"/>
      <c r="OO245" s="12"/>
      <c r="OP245" s="12"/>
      <c r="OQ245" s="12"/>
      <c r="OR245" s="12"/>
      <c r="OS245" s="12"/>
      <c r="OT245" s="12"/>
      <c r="OU245" s="12"/>
      <c r="OV245" s="12"/>
    </row>
    <row r="246" spans="1:412" x14ac:dyDescent="0.25">
      <c r="A246" s="74" t="s">
        <v>292</v>
      </c>
      <c r="B246" s="73">
        <v>0</v>
      </c>
      <c r="C246" s="73">
        <v>0</v>
      </c>
      <c r="D246" s="73">
        <v>1.6887808844518099E-3</v>
      </c>
      <c r="E246" s="73">
        <v>0</v>
      </c>
      <c r="F246" s="73">
        <v>0</v>
      </c>
      <c r="G246" s="73">
        <v>0</v>
      </c>
      <c r="H246" s="73">
        <v>0</v>
      </c>
      <c r="I246" s="73">
        <v>3.89506122888885E-5</v>
      </c>
      <c r="J246" s="85"/>
      <c r="K246" s="85"/>
      <c r="L246" s="85"/>
      <c r="M246" s="85"/>
      <c r="N246" s="85"/>
      <c r="O246" s="85"/>
      <c r="P246" s="85"/>
      <c r="Q246" s="85"/>
      <c r="R246" s="85"/>
      <c r="S246" s="89"/>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12"/>
      <c r="OI246" s="12"/>
      <c r="OJ246" s="12"/>
      <c r="OK246" s="12"/>
      <c r="OL246" s="12"/>
      <c r="OM246" s="12"/>
      <c r="ON246" s="12"/>
      <c r="OO246" s="12"/>
      <c r="OP246" s="12"/>
      <c r="OQ246" s="12"/>
      <c r="OR246" s="12"/>
      <c r="OS246" s="12"/>
      <c r="OT246" s="12"/>
      <c r="OU246" s="12"/>
      <c r="OV246" s="12"/>
    </row>
    <row r="247" spans="1:412" x14ac:dyDescent="0.25">
      <c r="A247" s="74" t="s">
        <v>293</v>
      </c>
      <c r="B247" s="73">
        <v>0</v>
      </c>
      <c r="C247" s="73">
        <v>0</v>
      </c>
      <c r="D247" s="73">
        <v>1.6723519119347401E-3</v>
      </c>
      <c r="E247" s="73">
        <v>0</v>
      </c>
      <c r="F247" s="73">
        <v>0</v>
      </c>
      <c r="G247" s="73">
        <v>0</v>
      </c>
      <c r="H247" s="73">
        <v>0</v>
      </c>
      <c r="I247" s="73">
        <v>4.1963094570860202E-4</v>
      </c>
      <c r="J247" s="85"/>
      <c r="K247" s="85"/>
      <c r="L247" s="85"/>
      <c r="M247" s="85"/>
      <c r="N247" s="85"/>
      <c r="O247" s="85"/>
      <c r="P247" s="85"/>
      <c r="Q247" s="85"/>
      <c r="R247" s="85"/>
      <c r="S247" s="89"/>
      <c r="T247" s="21"/>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4"/>
      <c r="LS247" s="14"/>
      <c r="LT247" s="14"/>
      <c r="LU247" s="14"/>
      <c r="LV247" s="14"/>
      <c r="LW247" s="14"/>
      <c r="LX247" s="14"/>
      <c r="LY247" s="14"/>
      <c r="LZ247" s="14"/>
      <c r="MA247" s="14"/>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12"/>
      <c r="OI247" s="12"/>
      <c r="OJ247" s="12"/>
      <c r="OK247" s="12"/>
      <c r="OL247" s="12"/>
      <c r="OM247" s="12"/>
      <c r="ON247" s="12"/>
      <c r="OO247" s="12"/>
      <c r="OP247" s="12"/>
      <c r="OQ247" s="12"/>
      <c r="OR247" s="12"/>
      <c r="OS247" s="12"/>
      <c r="OT247" s="12"/>
      <c r="OU247" s="12"/>
      <c r="OV247" s="12"/>
    </row>
    <row r="248" spans="1:412" x14ac:dyDescent="0.25">
      <c r="A248" s="74" t="s">
        <v>294</v>
      </c>
      <c r="B248" s="73">
        <v>6.7149848548881102E-4</v>
      </c>
      <c r="C248" s="73">
        <v>3.0401289541187598E-4</v>
      </c>
      <c r="D248" s="73">
        <v>6.6363882432234902E-4</v>
      </c>
      <c r="E248" s="73">
        <v>6.7496820264417799E-4</v>
      </c>
      <c r="F248" s="73">
        <v>0</v>
      </c>
      <c r="G248" s="73">
        <v>1.2965314008386E-3</v>
      </c>
      <c r="H248" s="73">
        <v>1.79935821665158E-3</v>
      </c>
      <c r="I248" s="73">
        <v>4.8495390556921597E-5</v>
      </c>
      <c r="J248" s="85"/>
      <c r="K248" s="85"/>
      <c r="L248" s="85"/>
      <c r="M248" s="85"/>
      <c r="N248" s="85"/>
      <c r="O248" s="85"/>
      <c r="P248" s="85"/>
      <c r="Q248" s="85"/>
      <c r="R248" s="85"/>
      <c r="S248" s="89"/>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12"/>
      <c r="OI248" s="12"/>
      <c r="OJ248" s="12"/>
      <c r="OK248" s="12"/>
      <c r="OL248" s="12"/>
      <c r="OM248" s="12"/>
      <c r="ON248" s="12"/>
      <c r="OO248" s="12"/>
      <c r="OP248" s="12"/>
      <c r="OQ248" s="12"/>
      <c r="OR248" s="12"/>
      <c r="OS248" s="12"/>
      <c r="OT248" s="12"/>
      <c r="OU248" s="12"/>
      <c r="OV248" s="12"/>
    </row>
    <row r="249" spans="1:412" x14ac:dyDescent="0.25">
      <c r="A249" s="74" t="s">
        <v>295</v>
      </c>
      <c r="B249" s="73">
        <v>5.1807648742013598E-3</v>
      </c>
      <c r="C249" s="73">
        <v>6.92880672512105E-3</v>
      </c>
      <c r="D249" s="73">
        <v>5.4281900655776504E-3</v>
      </c>
      <c r="E249" s="73">
        <v>5.48510567706434E-3</v>
      </c>
      <c r="F249" s="73">
        <v>0</v>
      </c>
      <c r="G249" s="73">
        <v>4.19014569607494E-3</v>
      </c>
      <c r="H249" s="73">
        <v>3.3710933937147001E-3</v>
      </c>
      <c r="I249" s="73">
        <v>3.9356293007710404E-3</v>
      </c>
      <c r="J249" s="85"/>
      <c r="K249" s="85"/>
      <c r="L249" s="85"/>
      <c r="M249" s="85"/>
      <c r="N249" s="85"/>
      <c r="O249" s="85"/>
      <c r="P249" s="85"/>
      <c r="Q249" s="85"/>
      <c r="R249" s="85"/>
      <c r="S249" s="89"/>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12"/>
      <c r="OI249" s="12"/>
      <c r="OJ249" s="12"/>
      <c r="OK249" s="12"/>
      <c r="OL249" s="12"/>
      <c r="OM249" s="12"/>
      <c r="ON249" s="12"/>
      <c r="OO249" s="12"/>
      <c r="OP249" s="12"/>
      <c r="OQ249" s="12"/>
      <c r="OR249" s="12"/>
      <c r="OS249" s="12"/>
      <c r="OT249" s="12"/>
      <c r="OU249" s="12"/>
      <c r="OV249" s="12"/>
    </row>
    <row r="250" spans="1:412" x14ac:dyDescent="0.25">
      <c r="A250" s="74" t="s">
        <v>296</v>
      </c>
      <c r="B250" s="73">
        <v>6.0836458317869704E-3</v>
      </c>
      <c r="C250" s="73">
        <v>1.00397261487688E-2</v>
      </c>
      <c r="D250" s="73">
        <v>6.3113439953707204E-3</v>
      </c>
      <c r="E250" s="73">
        <v>6.35543180130437E-3</v>
      </c>
      <c r="F250" s="73">
        <v>0</v>
      </c>
      <c r="G250" s="73">
        <v>4.9426578203212298E-3</v>
      </c>
      <c r="H250" s="73">
        <v>4.34772893062368E-3</v>
      </c>
      <c r="I250" s="73">
        <v>6.5847207226212598E-4</v>
      </c>
      <c r="J250" s="85"/>
      <c r="K250" s="85"/>
      <c r="L250" s="85"/>
      <c r="M250" s="85"/>
      <c r="N250" s="85"/>
      <c r="O250" s="85"/>
      <c r="P250" s="85"/>
      <c r="Q250" s="85"/>
      <c r="R250" s="85"/>
      <c r="S250" s="89"/>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12"/>
      <c r="OI250" s="12"/>
      <c r="OJ250" s="12"/>
      <c r="OK250" s="12"/>
      <c r="OL250" s="12"/>
      <c r="OM250" s="12"/>
      <c r="ON250" s="12"/>
      <c r="OO250" s="12"/>
      <c r="OP250" s="12"/>
      <c r="OQ250" s="12"/>
      <c r="OR250" s="12"/>
      <c r="OS250" s="12"/>
      <c r="OT250" s="12"/>
      <c r="OU250" s="12"/>
      <c r="OV250" s="12"/>
    </row>
    <row r="251" spans="1:412" x14ac:dyDescent="0.25">
      <c r="A251" s="74" t="s">
        <v>297</v>
      </c>
      <c r="B251" s="73">
        <v>5.8703884571328401E-3</v>
      </c>
      <c r="C251" s="73">
        <v>5.0621536216692697E-3</v>
      </c>
      <c r="D251" s="73">
        <v>4.6677085210168898E-3</v>
      </c>
      <c r="E251" s="73">
        <v>4.7173432645324503E-3</v>
      </c>
      <c r="F251" s="73">
        <v>0</v>
      </c>
      <c r="G251" s="73">
        <v>2.7505017278782102E-3</v>
      </c>
      <c r="H251" s="73">
        <v>4.0452242320499297E-3</v>
      </c>
      <c r="I251" s="73">
        <v>4.3247580177815101E-4</v>
      </c>
      <c r="J251" s="85"/>
      <c r="K251" s="85"/>
      <c r="L251" s="85"/>
      <c r="M251" s="85"/>
      <c r="N251" s="85"/>
      <c r="O251" s="85"/>
      <c r="P251" s="85"/>
      <c r="Q251" s="85"/>
      <c r="R251" s="85"/>
      <c r="S251" s="89"/>
      <c r="U251" s="14"/>
      <c r="V251" s="14"/>
      <c r="W251" s="14"/>
      <c r="X251" s="14"/>
      <c r="Y251" s="14"/>
      <c r="Z251" s="14"/>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12"/>
      <c r="OI251" s="12"/>
      <c r="OJ251" s="12"/>
      <c r="OK251" s="12"/>
      <c r="OL251" s="12"/>
      <c r="OM251" s="12"/>
      <c r="ON251" s="12"/>
      <c r="OO251" s="12"/>
      <c r="OP251" s="12"/>
      <c r="OQ251" s="12"/>
      <c r="OR251" s="12"/>
      <c r="OS251" s="12"/>
      <c r="OT251" s="12"/>
      <c r="OU251" s="12"/>
      <c r="OV251" s="12"/>
    </row>
    <row r="252" spans="1:412" x14ac:dyDescent="0.25">
      <c r="A252" s="74" t="s">
        <v>298</v>
      </c>
      <c r="B252" s="73">
        <v>0</v>
      </c>
      <c r="C252" s="73">
        <v>0</v>
      </c>
      <c r="D252" s="73">
        <v>1.95185107816919E-3</v>
      </c>
      <c r="E252" s="73">
        <v>0</v>
      </c>
      <c r="F252" s="73">
        <v>0</v>
      </c>
      <c r="G252" s="73">
        <v>0</v>
      </c>
      <c r="H252" s="73">
        <v>0</v>
      </c>
      <c r="I252" s="73">
        <v>6.2735444757867703E-4</v>
      </c>
      <c r="J252" s="85"/>
      <c r="K252" s="85"/>
      <c r="L252" s="85"/>
      <c r="M252" s="85"/>
      <c r="N252" s="85"/>
      <c r="O252" s="85"/>
      <c r="P252" s="85"/>
      <c r="Q252" s="85"/>
      <c r="R252" s="85"/>
      <c r="S252" s="89"/>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12"/>
      <c r="OI252" s="12"/>
      <c r="OJ252" s="12"/>
      <c r="OK252" s="12"/>
      <c r="OL252" s="12"/>
      <c r="OM252" s="12"/>
      <c r="ON252" s="12"/>
      <c r="OO252" s="12"/>
      <c r="OP252" s="12"/>
      <c r="OQ252" s="12"/>
      <c r="OR252" s="12"/>
      <c r="OS252" s="12"/>
      <c r="OT252" s="12"/>
      <c r="OU252" s="12"/>
      <c r="OV252" s="12"/>
    </row>
    <row r="253" spans="1:412" x14ac:dyDescent="0.25">
      <c r="A253" s="74" t="s">
        <v>299</v>
      </c>
      <c r="B253" s="73">
        <v>1.00284725655529E-2</v>
      </c>
      <c r="C253" s="73">
        <v>1.340422133502E-2</v>
      </c>
      <c r="D253" s="73">
        <v>9.5948247036068794E-3</v>
      </c>
      <c r="E253" s="73">
        <v>9.6400030444121106E-3</v>
      </c>
      <c r="F253" s="73">
        <v>0</v>
      </c>
      <c r="G253" s="73">
        <v>7.3320622448988697E-3</v>
      </c>
      <c r="H253" s="73">
        <v>6.9731189705832097E-3</v>
      </c>
      <c r="I253" s="73">
        <v>2.7794891513056698E-3</v>
      </c>
      <c r="J253" s="85"/>
      <c r="K253" s="85"/>
      <c r="L253" s="85"/>
      <c r="M253" s="85"/>
      <c r="N253" s="85"/>
      <c r="O253" s="85"/>
      <c r="P253" s="85"/>
      <c r="Q253" s="85"/>
      <c r="R253" s="85"/>
      <c r="S253" s="89"/>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12"/>
      <c r="OI253" s="12"/>
      <c r="OJ253" s="12"/>
      <c r="OK253" s="12"/>
      <c r="OL253" s="12"/>
      <c r="OM253" s="12"/>
      <c r="ON253" s="12"/>
      <c r="OO253" s="12"/>
      <c r="OP253" s="12"/>
      <c r="OQ253" s="12"/>
      <c r="OR253" s="12"/>
      <c r="OS253" s="12"/>
      <c r="OT253" s="12"/>
      <c r="OU253" s="12"/>
      <c r="OV253" s="12"/>
    </row>
    <row r="254" spans="1:412" x14ac:dyDescent="0.25">
      <c r="A254" s="74" t="s">
        <v>300</v>
      </c>
      <c r="B254" s="73">
        <v>6.1232544800401204E-3</v>
      </c>
      <c r="C254" s="73">
        <v>3.4762398148322602E-3</v>
      </c>
      <c r="D254" s="73">
        <v>5.4733283011206696E-3</v>
      </c>
      <c r="E254" s="73">
        <v>5.5601639070189997E-3</v>
      </c>
      <c r="F254" s="73">
        <v>0</v>
      </c>
      <c r="G254" s="73">
        <v>5.9837912583725799E-3</v>
      </c>
      <c r="H254" s="73">
        <v>9.1064202297959796E-3</v>
      </c>
      <c r="I254" s="73">
        <v>9.6345674105753295E-4</v>
      </c>
      <c r="J254" s="85"/>
      <c r="K254" s="85"/>
      <c r="L254" s="85"/>
      <c r="M254" s="85"/>
      <c r="N254" s="85"/>
      <c r="O254" s="85"/>
      <c r="P254" s="85"/>
      <c r="Q254" s="85"/>
      <c r="R254" s="85"/>
      <c r="S254" s="89"/>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12"/>
      <c r="OI254" s="12"/>
      <c r="OJ254" s="12"/>
      <c r="OK254" s="12"/>
      <c r="OL254" s="12"/>
      <c r="OM254" s="12"/>
      <c r="ON254" s="12"/>
      <c r="OO254" s="12"/>
      <c r="OP254" s="12"/>
      <c r="OQ254" s="12"/>
      <c r="OR254" s="12"/>
      <c r="OS254" s="12"/>
      <c r="OT254" s="12"/>
      <c r="OU254" s="12"/>
      <c r="OV254" s="12"/>
    </row>
    <row r="255" spans="1:412" x14ac:dyDescent="0.25">
      <c r="A255" s="74" t="s">
        <v>301</v>
      </c>
      <c r="B255" s="73">
        <v>0</v>
      </c>
      <c r="C255" s="73">
        <v>0</v>
      </c>
      <c r="D255" s="73">
        <v>0</v>
      </c>
      <c r="E255" s="73">
        <v>0</v>
      </c>
      <c r="F255" s="73">
        <v>7.6993528297096001E-3</v>
      </c>
      <c r="G255" s="73">
        <v>0</v>
      </c>
      <c r="H255" s="73">
        <v>0</v>
      </c>
      <c r="I255" s="73">
        <v>0</v>
      </c>
      <c r="J255" s="85"/>
      <c r="K255" s="85"/>
      <c r="L255" s="85"/>
      <c r="M255" s="85"/>
      <c r="N255" s="85"/>
      <c r="O255" s="85"/>
      <c r="P255" s="85"/>
      <c r="Q255" s="85"/>
      <c r="R255" s="85"/>
      <c r="S255" s="89"/>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12"/>
      <c r="OI255" s="12"/>
      <c r="OJ255" s="12"/>
      <c r="OK255" s="12"/>
      <c r="OL255" s="12"/>
      <c r="OM255" s="12"/>
      <c r="ON255" s="12"/>
      <c r="OO255" s="12"/>
      <c r="OP255" s="12"/>
      <c r="OQ255" s="12"/>
      <c r="OR255" s="12"/>
      <c r="OS255" s="12"/>
      <c r="OT255" s="12"/>
      <c r="OU255" s="12"/>
      <c r="OV255" s="12"/>
    </row>
    <row r="256" spans="1:412" x14ac:dyDescent="0.25">
      <c r="A256" s="74" t="s">
        <v>302</v>
      </c>
      <c r="B256" s="73">
        <v>2.33336005682024E-3</v>
      </c>
      <c r="C256" s="73">
        <v>2.8134709237905599E-3</v>
      </c>
      <c r="D256" s="73">
        <v>2.9555105293771898E-3</v>
      </c>
      <c r="E256" s="73">
        <v>2.9617351906433601E-3</v>
      </c>
      <c r="F256" s="73">
        <v>0</v>
      </c>
      <c r="G256" s="73">
        <v>1.1746284637622899E-3</v>
      </c>
      <c r="H256" s="73">
        <v>2.4878635688320699E-3</v>
      </c>
      <c r="I256" s="73">
        <v>5.68666658426485E-3</v>
      </c>
      <c r="J256" s="85"/>
      <c r="K256" s="85"/>
      <c r="L256" s="85"/>
      <c r="M256" s="85"/>
      <c r="N256" s="85"/>
      <c r="O256" s="85"/>
      <c r="P256" s="85"/>
      <c r="Q256" s="85"/>
      <c r="R256" s="85"/>
      <c r="S256" s="89"/>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12"/>
      <c r="OJ256" s="12"/>
      <c r="OK256" s="12"/>
      <c r="OL256" s="12"/>
      <c r="OM256" s="12"/>
      <c r="ON256" s="12"/>
      <c r="OO256" s="12"/>
      <c r="OP256" s="12"/>
      <c r="OQ256" s="12"/>
      <c r="OR256" s="12"/>
      <c r="OS256" s="12"/>
      <c r="OT256" s="12"/>
      <c r="OU256" s="12"/>
      <c r="OV256" s="12"/>
    </row>
    <row r="257" spans="1:412" x14ac:dyDescent="0.25">
      <c r="A257" s="74" t="s">
        <v>303</v>
      </c>
      <c r="B257" s="73">
        <v>3.80463784942926E-3</v>
      </c>
      <c r="C257" s="73">
        <v>4.12274211955604E-3</v>
      </c>
      <c r="D257" s="73">
        <v>3.8454460183855801E-3</v>
      </c>
      <c r="E257" s="73">
        <v>3.8591761833193798E-3</v>
      </c>
      <c r="F257" s="73">
        <v>0</v>
      </c>
      <c r="G257" s="73">
        <v>4.8503427464450096E-3</v>
      </c>
      <c r="H257" s="73">
        <v>4.1870401086697697E-3</v>
      </c>
      <c r="I257" s="73">
        <v>9.6947487559509297E-4</v>
      </c>
      <c r="J257" s="85"/>
      <c r="K257" s="85"/>
      <c r="L257" s="85"/>
      <c r="M257" s="85"/>
      <c r="N257" s="85"/>
      <c r="O257" s="85"/>
      <c r="P257" s="85"/>
      <c r="Q257" s="85"/>
      <c r="R257" s="85"/>
      <c r="S257" s="89"/>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12"/>
      <c r="OJ257" s="12"/>
      <c r="OK257" s="12"/>
      <c r="OL257" s="12"/>
      <c r="OM257" s="12"/>
      <c r="ON257" s="12"/>
      <c r="OO257" s="12"/>
      <c r="OP257" s="12"/>
      <c r="OQ257" s="12"/>
      <c r="OR257" s="12"/>
      <c r="OS257" s="12"/>
      <c r="OT257" s="12"/>
      <c r="OU257" s="12"/>
      <c r="OV257" s="12"/>
    </row>
    <row r="258" spans="1:412" x14ac:dyDescent="0.25">
      <c r="A258" s="74" t="s">
        <v>304</v>
      </c>
      <c r="B258" s="73">
        <v>1.0793410783031599E-2</v>
      </c>
      <c r="C258" s="73">
        <v>7.2684430567391102E-3</v>
      </c>
      <c r="D258" s="73">
        <v>9.7326664409989692E-3</v>
      </c>
      <c r="E258" s="73">
        <v>1.00519168473008E-2</v>
      </c>
      <c r="F258" s="73">
        <v>0</v>
      </c>
      <c r="G258" s="73">
        <v>1.6145335469789301E-2</v>
      </c>
      <c r="H258" s="73">
        <v>1.3863880785525799E-2</v>
      </c>
      <c r="I258" s="73">
        <v>1.07852763018442E-3</v>
      </c>
      <c r="J258" s="85"/>
      <c r="K258" s="85"/>
      <c r="L258" s="85"/>
      <c r="M258" s="85"/>
      <c r="N258" s="85"/>
      <c r="O258" s="85"/>
      <c r="P258" s="85"/>
      <c r="Q258" s="85"/>
      <c r="R258" s="85"/>
      <c r="S258" s="89"/>
      <c r="U258" s="14"/>
      <c r="V258" s="14"/>
      <c r="W258" s="14"/>
      <c r="X258" s="14"/>
      <c r="Y258" s="14"/>
      <c r="Z258" s="14"/>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12"/>
      <c r="OJ258" s="12"/>
      <c r="OK258" s="12"/>
      <c r="OL258" s="12"/>
      <c r="OM258" s="12"/>
      <c r="ON258" s="12"/>
      <c r="OO258" s="12"/>
      <c r="OP258" s="12"/>
      <c r="OQ258" s="12"/>
      <c r="OR258" s="12"/>
      <c r="OS258" s="12"/>
      <c r="OT258" s="12"/>
      <c r="OU258" s="12"/>
      <c r="OV258" s="12"/>
    </row>
    <row r="259" spans="1:412" x14ac:dyDescent="0.25">
      <c r="A259" s="74" t="s">
        <v>305</v>
      </c>
      <c r="B259" s="73">
        <v>0</v>
      </c>
      <c r="C259" s="73">
        <v>0</v>
      </c>
      <c r="D259" s="73">
        <v>2.7464823768537702E-3</v>
      </c>
      <c r="E259" s="73">
        <v>0</v>
      </c>
      <c r="F259" s="73">
        <v>0</v>
      </c>
      <c r="G259" s="73">
        <v>0</v>
      </c>
      <c r="H259" s="73">
        <v>0</v>
      </c>
      <c r="I259" s="73">
        <v>4.55481240107404E-4</v>
      </c>
      <c r="J259" s="85"/>
      <c r="K259" s="85"/>
      <c r="L259" s="85"/>
      <c r="M259" s="85"/>
      <c r="N259" s="85"/>
      <c r="O259" s="85"/>
      <c r="P259" s="85"/>
      <c r="Q259" s="85"/>
      <c r="R259" s="85"/>
      <c r="S259" s="89"/>
      <c r="T259" s="21"/>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4"/>
      <c r="LS259" s="14"/>
      <c r="LT259" s="14"/>
      <c r="LU259" s="14"/>
      <c r="LV259" s="14"/>
      <c r="LW259" s="14"/>
      <c r="LX259" s="14"/>
      <c r="LY259" s="14"/>
      <c r="LZ259" s="14"/>
      <c r="MA259" s="14"/>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12"/>
      <c r="OJ259" s="12"/>
      <c r="OK259" s="12"/>
      <c r="OL259" s="12"/>
      <c r="OM259" s="12"/>
      <c r="ON259" s="12"/>
      <c r="OO259" s="12"/>
      <c r="OP259" s="12"/>
      <c r="OQ259" s="12"/>
      <c r="OR259" s="12"/>
      <c r="OS259" s="12"/>
      <c r="OT259" s="12"/>
      <c r="OU259" s="12"/>
      <c r="OV259" s="12"/>
    </row>
    <row r="260" spans="1:412" x14ac:dyDescent="0.25">
      <c r="A260" s="74" t="s">
        <v>306</v>
      </c>
      <c r="B260" s="73">
        <v>0</v>
      </c>
      <c r="C260" s="73">
        <v>0</v>
      </c>
      <c r="D260" s="73">
        <v>1.7167766559300099E-3</v>
      </c>
      <c r="E260" s="73">
        <v>0</v>
      </c>
      <c r="F260" s="73">
        <v>0</v>
      </c>
      <c r="G260" s="73">
        <v>0</v>
      </c>
      <c r="H260" s="73">
        <v>0</v>
      </c>
      <c r="I260" s="73">
        <v>8.4698569652203197E-5</v>
      </c>
      <c r="J260" s="85"/>
      <c r="K260" s="85"/>
      <c r="L260" s="85"/>
      <c r="M260" s="85"/>
      <c r="N260" s="85"/>
      <c r="O260" s="85"/>
      <c r="P260" s="85"/>
      <c r="Q260" s="85"/>
      <c r="R260" s="85"/>
      <c r="S260" s="89"/>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12"/>
      <c r="OJ260" s="12"/>
      <c r="OK260" s="12"/>
      <c r="OL260" s="12"/>
      <c r="OM260" s="12"/>
      <c r="ON260" s="12"/>
      <c r="OO260" s="12"/>
      <c r="OP260" s="12"/>
      <c r="OQ260" s="12"/>
      <c r="OR260" s="12"/>
      <c r="OS260" s="12"/>
      <c r="OT260" s="12"/>
      <c r="OU260" s="12"/>
      <c r="OV260" s="12"/>
    </row>
    <row r="261" spans="1:412" x14ac:dyDescent="0.25">
      <c r="A261" s="74" t="s">
        <v>307</v>
      </c>
      <c r="B261" s="73">
        <v>4.6159891980990398E-3</v>
      </c>
      <c r="C261" s="73">
        <v>3.0249903612951301E-3</v>
      </c>
      <c r="D261" s="73">
        <v>4.5286110694674102E-3</v>
      </c>
      <c r="E261" s="73">
        <v>4.5777745687004701E-3</v>
      </c>
      <c r="F261" s="73">
        <v>0</v>
      </c>
      <c r="G261" s="73">
        <v>6.8636534580936897E-3</v>
      </c>
      <c r="H261" s="73">
        <v>4.4248215208666604E-3</v>
      </c>
      <c r="I261" s="73">
        <v>8.1060993073856598E-4</v>
      </c>
      <c r="J261" s="85"/>
      <c r="K261" s="85"/>
      <c r="L261" s="85"/>
      <c r="M261" s="85"/>
      <c r="N261" s="85"/>
      <c r="O261" s="85"/>
      <c r="P261" s="85"/>
      <c r="Q261" s="85"/>
      <c r="R261" s="85"/>
      <c r="S261" s="89"/>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12"/>
      <c r="OJ261" s="12"/>
      <c r="OK261" s="12"/>
      <c r="OL261" s="12"/>
      <c r="OM261" s="12"/>
      <c r="ON261" s="12"/>
      <c r="OO261" s="12"/>
      <c r="OP261" s="12"/>
      <c r="OQ261" s="12"/>
      <c r="OR261" s="12"/>
      <c r="OS261" s="12"/>
      <c r="OT261" s="12"/>
      <c r="OU261" s="12"/>
      <c r="OV261" s="12"/>
    </row>
    <row r="262" spans="1:412" x14ac:dyDescent="0.25">
      <c r="A262" s="74" t="s">
        <v>308</v>
      </c>
      <c r="B262" s="73">
        <v>0</v>
      </c>
      <c r="C262" s="73">
        <v>0</v>
      </c>
      <c r="D262" s="73">
        <v>1.58696081677866E-3</v>
      </c>
      <c r="E262" s="73">
        <v>0</v>
      </c>
      <c r="F262" s="73">
        <v>0</v>
      </c>
      <c r="G262" s="73">
        <v>0</v>
      </c>
      <c r="H262" s="73">
        <v>0</v>
      </c>
      <c r="I262" s="73">
        <v>1.41489259815466E-4</v>
      </c>
      <c r="J262" s="85"/>
      <c r="K262" s="85"/>
      <c r="L262" s="85"/>
      <c r="M262" s="85"/>
      <c r="N262" s="85"/>
      <c r="O262" s="85"/>
      <c r="P262" s="85"/>
      <c r="Q262" s="85"/>
      <c r="R262" s="85"/>
      <c r="S262" s="89"/>
      <c r="T262" s="21"/>
      <c r="U262" s="14"/>
      <c r="V262" s="14"/>
      <c r="W262" s="14"/>
      <c r="X262" s="14"/>
      <c r="Y262" s="14"/>
      <c r="Z262" s="14"/>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4"/>
      <c r="LS262" s="14"/>
      <c r="LT262" s="14"/>
      <c r="LU262" s="14"/>
      <c r="LV262" s="14"/>
      <c r="LW262" s="14"/>
      <c r="LX262" s="14"/>
      <c r="LY262" s="14"/>
      <c r="LZ262" s="14"/>
      <c r="MA262" s="14"/>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12"/>
      <c r="OJ262" s="12"/>
      <c r="OK262" s="12"/>
      <c r="OL262" s="12"/>
      <c r="OM262" s="12"/>
      <c r="ON262" s="12"/>
      <c r="OO262" s="12"/>
      <c r="OP262" s="12"/>
      <c r="OQ262" s="12"/>
      <c r="OR262" s="12"/>
      <c r="OS262" s="12"/>
      <c r="OT262" s="12"/>
      <c r="OU262" s="12"/>
      <c r="OV262" s="12"/>
    </row>
    <row r="263" spans="1:412" x14ac:dyDescent="0.25">
      <c r="A263" s="74" t="s">
        <v>309</v>
      </c>
      <c r="B263" s="73">
        <v>0</v>
      </c>
      <c r="C263" s="73">
        <v>0</v>
      </c>
      <c r="D263" s="73">
        <v>1.5791722853258001E-3</v>
      </c>
      <c r="E263" s="73">
        <v>0</v>
      </c>
      <c r="F263" s="73">
        <v>0</v>
      </c>
      <c r="G263" s="73">
        <v>0</v>
      </c>
      <c r="H263" s="73">
        <v>0</v>
      </c>
      <c r="I263" s="73">
        <v>7.2885439252657906E-5</v>
      </c>
      <c r="J263" s="85"/>
      <c r="K263" s="85"/>
      <c r="L263" s="85"/>
      <c r="M263" s="85"/>
      <c r="N263" s="85"/>
      <c r="O263" s="85"/>
      <c r="P263" s="85"/>
      <c r="Q263" s="85"/>
      <c r="R263" s="85"/>
      <c r="S263" s="89"/>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12"/>
      <c r="OI263" s="12"/>
      <c r="OJ263" s="12"/>
      <c r="OK263" s="12"/>
      <c r="OL263" s="12"/>
      <c r="OM263" s="12"/>
      <c r="ON263" s="12"/>
      <c r="OO263" s="12"/>
      <c r="OP263" s="12"/>
      <c r="OQ263" s="12"/>
      <c r="OR263" s="12"/>
      <c r="OS263" s="12"/>
      <c r="OT263" s="12"/>
      <c r="OU263" s="12"/>
      <c r="OV263" s="12"/>
    </row>
    <row r="264" spans="1:412" x14ac:dyDescent="0.25">
      <c r="A264" s="74" t="s">
        <v>310</v>
      </c>
      <c r="B264" s="73">
        <v>0</v>
      </c>
      <c r="C264" s="73">
        <v>0</v>
      </c>
      <c r="D264" s="73">
        <v>2.1899129496720099E-3</v>
      </c>
      <c r="E264" s="73">
        <v>0</v>
      </c>
      <c r="F264" s="73">
        <v>0</v>
      </c>
      <c r="G264" s="73">
        <v>0</v>
      </c>
      <c r="H264" s="73">
        <v>0</v>
      </c>
      <c r="I264" s="73">
        <v>2.36669227124345E-4</v>
      </c>
      <c r="J264" s="85"/>
      <c r="K264" s="85"/>
      <c r="L264" s="85"/>
      <c r="M264" s="85"/>
      <c r="N264" s="85"/>
      <c r="O264" s="85"/>
      <c r="P264" s="85"/>
      <c r="Q264" s="85"/>
      <c r="R264" s="85"/>
      <c r="S264" s="89"/>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12"/>
      <c r="OI264" s="12"/>
      <c r="OJ264" s="12"/>
      <c r="OK264" s="12"/>
      <c r="OL264" s="12"/>
      <c r="OM264" s="12"/>
      <c r="ON264" s="12"/>
      <c r="OO264" s="12"/>
      <c r="OP264" s="12"/>
      <c r="OQ264" s="12"/>
      <c r="OR264" s="12"/>
      <c r="OS264" s="12"/>
      <c r="OT264" s="12"/>
      <c r="OU264" s="12"/>
      <c r="OV264" s="12"/>
    </row>
    <row r="265" spans="1:412" x14ac:dyDescent="0.25">
      <c r="A265" s="74" t="s">
        <v>311</v>
      </c>
      <c r="B265" s="73">
        <v>0</v>
      </c>
      <c r="C265" s="73">
        <v>0</v>
      </c>
      <c r="D265" s="73">
        <v>2.3781591240417399E-3</v>
      </c>
      <c r="E265" s="73">
        <v>0</v>
      </c>
      <c r="F265" s="73">
        <v>0</v>
      </c>
      <c r="G265" s="73">
        <v>0</v>
      </c>
      <c r="H265" s="73">
        <v>0</v>
      </c>
      <c r="I265" s="73">
        <v>1.94654527909699E-4</v>
      </c>
      <c r="J265" s="85"/>
      <c r="K265" s="85"/>
      <c r="L265" s="85"/>
      <c r="M265" s="85"/>
      <c r="N265" s="85"/>
      <c r="O265" s="85"/>
      <c r="P265" s="85"/>
      <c r="Q265" s="85"/>
      <c r="R265" s="85"/>
      <c r="S265" s="89"/>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12"/>
      <c r="OI265" s="12"/>
      <c r="OJ265" s="12"/>
      <c r="OK265" s="12"/>
      <c r="OL265" s="12"/>
      <c r="OM265" s="12"/>
      <c r="ON265" s="12"/>
      <c r="OO265" s="12"/>
      <c r="OP265" s="12"/>
      <c r="OQ265" s="12"/>
      <c r="OR265" s="12"/>
      <c r="OS265" s="12"/>
      <c r="OT265" s="12"/>
      <c r="OU265" s="12"/>
      <c r="OV265" s="12"/>
    </row>
    <row r="266" spans="1:412" x14ac:dyDescent="0.25">
      <c r="A266" s="74" t="s">
        <v>312</v>
      </c>
      <c r="B266" s="73">
        <v>0</v>
      </c>
      <c r="C266" s="73">
        <v>0</v>
      </c>
      <c r="D266" s="73">
        <v>2.2917860134121699E-3</v>
      </c>
      <c r="E266" s="73">
        <v>0</v>
      </c>
      <c r="F266" s="73">
        <v>0</v>
      </c>
      <c r="G266" s="73">
        <v>0</v>
      </c>
      <c r="H266" s="73">
        <v>0</v>
      </c>
      <c r="I266" s="73">
        <v>1.3828918437157101E-4</v>
      </c>
      <c r="J266" s="85"/>
      <c r="K266" s="85"/>
      <c r="L266" s="85"/>
      <c r="M266" s="85"/>
      <c r="N266" s="85"/>
      <c r="O266" s="85"/>
      <c r="P266" s="85"/>
      <c r="Q266" s="85"/>
      <c r="R266" s="85"/>
      <c r="S266" s="89"/>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12"/>
      <c r="OI266" s="12"/>
      <c r="OJ266" s="12"/>
      <c r="OK266" s="12"/>
      <c r="OL266" s="12"/>
      <c r="OM266" s="12"/>
      <c r="ON266" s="12"/>
      <c r="OO266" s="12"/>
      <c r="OP266" s="12"/>
      <c r="OQ266" s="12"/>
      <c r="OR266" s="12"/>
      <c r="OS266" s="12"/>
      <c r="OT266" s="12"/>
      <c r="OU266" s="12"/>
      <c r="OV266" s="12"/>
    </row>
    <row r="267" spans="1:412" x14ac:dyDescent="0.25">
      <c r="A267" s="74" t="s">
        <v>313</v>
      </c>
      <c r="B267" s="73">
        <v>0</v>
      </c>
      <c r="C267" s="73">
        <v>0</v>
      </c>
      <c r="D267" s="73">
        <v>1.77501080882083E-3</v>
      </c>
      <c r="E267" s="73">
        <v>0</v>
      </c>
      <c r="F267" s="73">
        <v>0</v>
      </c>
      <c r="G267" s="73">
        <v>0</v>
      </c>
      <c r="H267" s="73">
        <v>0</v>
      </c>
      <c r="I267" s="73">
        <v>1.9045810094678301E-4</v>
      </c>
      <c r="J267" s="85"/>
      <c r="K267" s="85"/>
      <c r="L267" s="85"/>
      <c r="M267" s="85"/>
      <c r="N267" s="85"/>
      <c r="O267" s="85"/>
      <c r="P267" s="85"/>
      <c r="Q267" s="85"/>
      <c r="R267" s="85"/>
      <c r="S267" s="89"/>
      <c r="T267" s="21"/>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4"/>
      <c r="LS267" s="14"/>
      <c r="LT267" s="14"/>
      <c r="LU267" s="14"/>
      <c r="LV267" s="14"/>
      <c r="LW267" s="14"/>
      <c r="LX267" s="14"/>
      <c r="LY267" s="14"/>
      <c r="LZ267" s="14"/>
      <c r="MA267" s="14"/>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12"/>
      <c r="OI267" s="12"/>
      <c r="OJ267" s="12"/>
      <c r="OK267" s="12"/>
      <c r="OL267" s="12"/>
      <c r="OM267" s="12"/>
      <c r="ON267" s="12"/>
      <c r="OO267" s="12"/>
      <c r="OP267" s="12"/>
      <c r="OQ267" s="12"/>
      <c r="OR267" s="12"/>
      <c r="OS267" s="12"/>
      <c r="OT267" s="12"/>
      <c r="OU267" s="12"/>
      <c r="OV267" s="12"/>
    </row>
    <row r="268" spans="1:412" x14ac:dyDescent="0.25">
      <c r="A268" s="74" t="s">
        <v>314</v>
      </c>
      <c r="B268" s="73">
        <v>0</v>
      </c>
      <c r="C268" s="73">
        <v>0</v>
      </c>
      <c r="D268" s="73">
        <v>1.78305113073979E-3</v>
      </c>
      <c r="E268" s="73">
        <v>0</v>
      </c>
      <c r="F268" s="73">
        <v>0</v>
      </c>
      <c r="G268" s="73">
        <v>0</v>
      </c>
      <c r="H268" s="73">
        <v>0</v>
      </c>
      <c r="I268" s="73">
        <v>2.8336530965551499E-5</v>
      </c>
      <c r="J268" s="85"/>
      <c r="K268" s="85"/>
      <c r="L268" s="85"/>
      <c r="M268" s="85"/>
      <c r="N268" s="85"/>
      <c r="O268" s="85"/>
      <c r="P268" s="85"/>
      <c r="Q268" s="85"/>
      <c r="R268" s="85"/>
      <c r="S268" s="89"/>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12"/>
      <c r="OI268" s="12"/>
      <c r="OJ268" s="12"/>
      <c r="OK268" s="12"/>
      <c r="OL268" s="12"/>
      <c r="OM268" s="12"/>
      <c r="ON268" s="12"/>
      <c r="OO268" s="12"/>
      <c r="OP268" s="12"/>
      <c r="OQ268" s="12"/>
      <c r="OR268" s="12"/>
      <c r="OS268" s="12"/>
      <c r="OT268" s="12"/>
      <c r="OU268" s="12"/>
      <c r="OV268" s="12"/>
    </row>
    <row r="269" spans="1:412" x14ac:dyDescent="0.25">
      <c r="A269" s="74" t="s">
        <v>315</v>
      </c>
      <c r="B269" s="73">
        <v>3.1516783053316001E-3</v>
      </c>
      <c r="C269" s="73">
        <v>3.6519426957346899E-3</v>
      </c>
      <c r="D269" s="73">
        <v>2.4514244117817999E-3</v>
      </c>
      <c r="E269" s="73">
        <v>2.47304429349989E-3</v>
      </c>
      <c r="F269" s="73">
        <v>0</v>
      </c>
      <c r="G269" s="73">
        <v>1.87099402069755E-3</v>
      </c>
      <c r="H269" s="73">
        <v>1.4797881494254699E-3</v>
      </c>
      <c r="I269" s="73">
        <v>2.3787219306156199E-4</v>
      </c>
      <c r="J269" s="85"/>
      <c r="K269" s="85"/>
      <c r="L269" s="85"/>
      <c r="M269" s="85"/>
      <c r="N269" s="85"/>
      <c r="O269" s="85"/>
      <c r="P269" s="85"/>
      <c r="Q269" s="85"/>
      <c r="R269" s="85"/>
      <c r="S269" s="89"/>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12"/>
      <c r="OI269" s="12"/>
      <c r="OJ269" s="12"/>
      <c r="OK269" s="12"/>
      <c r="OL269" s="12"/>
      <c r="OM269" s="12"/>
      <c r="ON269" s="12"/>
      <c r="OO269" s="12"/>
      <c r="OP269" s="12"/>
      <c r="OQ269" s="12"/>
      <c r="OR269" s="12"/>
      <c r="OS269" s="12"/>
      <c r="OT269" s="12"/>
      <c r="OU269" s="12"/>
      <c r="OV269" s="12"/>
    </row>
    <row r="270" spans="1:412" x14ac:dyDescent="0.25">
      <c r="A270" s="74" t="s">
        <v>316</v>
      </c>
      <c r="B270" s="73">
        <v>0</v>
      </c>
      <c r="C270" s="73">
        <v>0</v>
      </c>
      <c r="D270" s="73">
        <v>0</v>
      </c>
      <c r="E270" s="73">
        <v>0</v>
      </c>
      <c r="F270" s="73">
        <v>2.2477143132195301E-2</v>
      </c>
      <c r="G270" s="73">
        <v>0</v>
      </c>
      <c r="H270" s="73">
        <v>0</v>
      </c>
      <c r="I270" s="73">
        <v>0</v>
      </c>
      <c r="J270" s="85"/>
      <c r="K270" s="85"/>
      <c r="L270" s="85"/>
      <c r="M270" s="85"/>
      <c r="N270" s="85"/>
      <c r="O270" s="85"/>
      <c r="P270" s="85"/>
      <c r="Q270" s="85"/>
      <c r="R270" s="85"/>
      <c r="S270" s="89"/>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12"/>
      <c r="OI270" s="12"/>
      <c r="OJ270" s="12"/>
      <c r="OK270" s="12"/>
      <c r="OL270" s="12"/>
      <c r="OM270" s="12"/>
      <c r="ON270" s="12"/>
      <c r="OO270" s="12"/>
      <c r="OP270" s="12"/>
      <c r="OQ270" s="12"/>
      <c r="OR270" s="12"/>
      <c r="OS270" s="12"/>
      <c r="OT270" s="12"/>
      <c r="OU270" s="12"/>
      <c r="OV270" s="12"/>
    </row>
    <row r="271" spans="1:412" x14ac:dyDescent="0.25">
      <c r="A271" s="74" t="s">
        <v>317</v>
      </c>
      <c r="B271" s="73">
        <v>4.0952280900474298E-3</v>
      </c>
      <c r="C271" s="73">
        <v>5.1955921739856702E-3</v>
      </c>
      <c r="D271" s="73">
        <v>4.4802744260769101E-3</v>
      </c>
      <c r="E271" s="73">
        <v>4.5029842000768299E-3</v>
      </c>
      <c r="F271" s="73">
        <v>0</v>
      </c>
      <c r="G271" s="73">
        <v>3.0765264031089399E-3</v>
      </c>
      <c r="H271" s="73">
        <v>2.3201555209840098E-3</v>
      </c>
      <c r="I271" s="73">
        <v>1.6113168128287299E-3</v>
      </c>
      <c r="J271" s="85"/>
      <c r="K271" s="85"/>
      <c r="L271" s="85"/>
      <c r="M271" s="85"/>
      <c r="N271" s="85"/>
      <c r="O271" s="85"/>
      <c r="P271" s="85"/>
      <c r="Q271" s="85"/>
      <c r="R271" s="85"/>
      <c r="S271" s="89"/>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12"/>
      <c r="OI271" s="12"/>
      <c r="OJ271" s="12"/>
      <c r="OK271" s="12"/>
      <c r="OL271" s="12"/>
      <c r="OM271" s="12"/>
      <c r="ON271" s="12"/>
      <c r="OO271" s="12"/>
      <c r="OP271" s="12"/>
      <c r="OQ271" s="12"/>
      <c r="OR271" s="12"/>
      <c r="OS271" s="12"/>
      <c r="OT271" s="12"/>
      <c r="OU271" s="12"/>
      <c r="OV271" s="12"/>
    </row>
    <row r="272" spans="1:412" x14ac:dyDescent="0.25">
      <c r="A272" s="74" t="s">
        <v>318</v>
      </c>
      <c r="B272" s="73">
        <v>3.2747928407500502E-3</v>
      </c>
      <c r="C272" s="73">
        <v>3.6566332077357798E-3</v>
      </c>
      <c r="D272" s="73">
        <v>2.91610206769742E-3</v>
      </c>
      <c r="E272" s="73">
        <v>2.9344926631179801E-3</v>
      </c>
      <c r="F272" s="73">
        <v>0</v>
      </c>
      <c r="G272" s="73">
        <v>2.08877307914856E-3</v>
      </c>
      <c r="H272" s="73">
        <v>1.8649754076897999E-3</v>
      </c>
      <c r="I272" s="73">
        <v>1.5914714245199499E-3</v>
      </c>
      <c r="J272" s="85"/>
      <c r="K272" s="85"/>
      <c r="L272" s="85"/>
      <c r="M272" s="85"/>
      <c r="N272" s="85"/>
      <c r="O272" s="85"/>
      <c r="P272" s="85"/>
      <c r="Q272" s="85"/>
      <c r="R272" s="85"/>
      <c r="S272" s="89"/>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12"/>
      <c r="OI272" s="12"/>
      <c r="OJ272" s="12"/>
      <c r="OK272" s="12"/>
      <c r="OL272" s="12"/>
      <c r="OM272" s="12"/>
      <c r="ON272" s="12"/>
      <c r="OO272" s="12"/>
      <c r="OP272" s="12"/>
      <c r="OQ272" s="12"/>
      <c r="OR272" s="12"/>
      <c r="OS272" s="12"/>
      <c r="OT272" s="12"/>
      <c r="OU272" s="12"/>
      <c r="OV272" s="12"/>
    </row>
    <row r="273" spans="1:412" x14ac:dyDescent="0.25">
      <c r="A273" s="74" t="s">
        <v>319</v>
      </c>
      <c r="B273" s="73">
        <v>6.1306767032540902E-3</v>
      </c>
      <c r="C273" s="73">
        <v>6.3645758931235802E-3</v>
      </c>
      <c r="D273" s="73">
        <v>6.8201276573345501E-3</v>
      </c>
      <c r="E273" s="73">
        <v>6.8348844257022602E-3</v>
      </c>
      <c r="F273" s="73">
        <v>0</v>
      </c>
      <c r="G273" s="73">
        <v>3.0038688276596299E-3</v>
      </c>
      <c r="H273" s="73">
        <v>2.27198555140072E-3</v>
      </c>
      <c r="I273" s="73">
        <v>4.2447570496984499E-2</v>
      </c>
      <c r="J273" s="85"/>
      <c r="K273" s="85"/>
      <c r="L273" s="85"/>
      <c r="M273" s="85"/>
      <c r="N273" s="85"/>
      <c r="O273" s="85"/>
      <c r="P273" s="85"/>
      <c r="Q273" s="85"/>
      <c r="R273" s="85"/>
      <c r="S273" s="89"/>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12"/>
      <c r="OI273" s="12"/>
      <c r="OJ273" s="12"/>
      <c r="OK273" s="12"/>
      <c r="OL273" s="12"/>
      <c r="OM273" s="12"/>
      <c r="ON273" s="12"/>
      <c r="OO273" s="12"/>
      <c r="OP273" s="12"/>
      <c r="OQ273" s="12"/>
      <c r="OR273" s="12"/>
      <c r="OS273" s="12"/>
      <c r="OT273" s="12"/>
      <c r="OU273" s="12"/>
      <c r="OV273" s="12"/>
    </row>
    <row r="274" spans="1:412" x14ac:dyDescent="0.25">
      <c r="A274" s="74" t="s">
        <v>320</v>
      </c>
      <c r="B274" s="73">
        <v>0</v>
      </c>
      <c r="C274" s="73">
        <v>0</v>
      </c>
      <c r="D274" s="73">
        <v>1.6902342107670101E-3</v>
      </c>
      <c r="E274" s="73">
        <v>0</v>
      </c>
      <c r="F274" s="73">
        <v>0</v>
      </c>
      <c r="G274" s="73">
        <v>0</v>
      </c>
      <c r="H274" s="73">
        <v>0</v>
      </c>
      <c r="I274" s="73">
        <v>1.2722581461018501E-3</v>
      </c>
      <c r="J274" s="85"/>
      <c r="K274" s="85"/>
      <c r="L274" s="85"/>
      <c r="M274" s="85"/>
      <c r="N274" s="85"/>
      <c r="O274" s="85"/>
      <c r="P274" s="85"/>
      <c r="Q274" s="85"/>
      <c r="R274" s="85"/>
      <c r="S274" s="89"/>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12"/>
      <c r="OI274" s="12"/>
      <c r="OJ274" s="12"/>
      <c r="OK274" s="12"/>
      <c r="OL274" s="12"/>
      <c r="OM274" s="12"/>
      <c r="ON274" s="12"/>
      <c r="OO274" s="12"/>
      <c r="OP274" s="12"/>
      <c r="OQ274" s="12"/>
      <c r="OR274" s="12"/>
      <c r="OS274" s="12"/>
      <c r="OT274" s="12"/>
      <c r="OU274" s="12"/>
      <c r="OV274" s="12"/>
    </row>
    <row r="275" spans="1:412" x14ac:dyDescent="0.25">
      <c r="A275" s="74" t="s">
        <v>321</v>
      </c>
      <c r="B275" s="73">
        <v>0</v>
      </c>
      <c r="C275" s="73">
        <v>0</v>
      </c>
      <c r="D275" s="73">
        <v>2.35521530958221E-3</v>
      </c>
      <c r="E275" s="73">
        <v>0</v>
      </c>
      <c r="F275" s="73">
        <v>0</v>
      </c>
      <c r="G275" s="73">
        <v>0</v>
      </c>
      <c r="H275" s="73">
        <v>0</v>
      </c>
      <c r="I275" s="73">
        <v>1.1327183814514299E-3</v>
      </c>
      <c r="J275" s="85"/>
      <c r="K275" s="85"/>
      <c r="L275" s="85"/>
      <c r="M275" s="85"/>
      <c r="N275" s="85"/>
      <c r="O275" s="85"/>
      <c r="P275" s="85"/>
      <c r="Q275" s="85"/>
      <c r="R275" s="85"/>
      <c r="S275" s="89"/>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12"/>
      <c r="OI275" s="12"/>
      <c r="OJ275" s="12"/>
      <c r="OK275" s="12"/>
      <c r="OL275" s="12"/>
      <c r="OM275" s="12"/>
      <c r="ON275" s="12"/>
      <c r="OO275" s="12"/>
      <c r="OP275" s="12"/>
      <c r="OQ275" s="12"/>
      <c r="OR275" s="12"/>
      <c r="OS275" s="12"/>
      <c r="OT275" s="12"/>
      <c r="OU275" s="12"/>
      <c r="OV275" s="12"/>
    </row>
    <row r="276" spans="1:412" x14ac:dyDescent="0.25">
      <c r="A276" s="74" t="s">
        <v>322</v>
      </c>
      <c r="B276" s="73">
        <v>3.7173158194568402E-3</v>
      </c>
      <c r="C276" s="73">
        <v>4.0580028116885096E-3</v>
      </c>
      <c r="D276" s="73">
        <v>3.1877663632776001E-3</v>
      </c>
      <c r="E276" s="73">
        <v>3.2049715677798102E-3</v>
      </c>
      <c r="F276" s="73">
        <v>0</v>
      </c>
      <c r="G276" s="73">
        <v>2.4795292272503599E-3</v>
      </c>
      <c r="H276" s="73">
        <v>1.9671857184802798E-3</v>
      </c>
      <c r="I276" s="73">
        <v>1.4137175398521299E-4</v>
      </c>
      <c r="J276" s="85"/>
      <c r="K276" s="85"/>
      <c r="L276" s="85"/>
      <c r="M276" s="85"/>
      <c r="N276" s="85"/>
      <c r="O276" s="85"/>
      <c r="P276" s="85"/>
      <c r="Q276" s="85"/>
      <c r="R276" s="85"/>
      <c r="S276" s="89"/>
      <c r="T276" s="21"/>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4"/>
      <c r="LS276" s="14"/>
      <c r="LT276" s="14"/>
      <c r="LU276" s="14"/>
      <c r="LV276" s="14"/>
      <c r="LW276" s="14"/>
      <c r="LX276" s="14"/>
      <c r="LY276" s="14"/>
      <c r="LZ276" s="14"/>
      <c r="MA276" s="14"/>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12"/>
      <c r="OI276" s="12"/>
      <c r="OJ276" s="12"/>
      <c r="OK276" s="12"/>
      <c r="OL276" s="12"/>
      <c r="OM276" s="12"/>
      <c r="ON276" s="12"/>
      <c r="OO276" s="12"/>
      <c r="OP276" s="12"/>
      <c r="OQ276" s="12"/>
      <c r="OR276" s="12"/>
      <c r="OS276" s="12"/>
      <c r="OT276" s="12"/>
      <c r="OU276" s="12"/>
      <c r="OV276" s="12"/>
    </row>
    <row r="277" spans="1:412" x14ac:dyDescent="0.25">
      <c r="A277" s="74" t="s">
        <v>323</v>
      </c>
      <c r="B277" s="73">
        <v>0</v>
      </c>
      <c r="C277" s="73">
        <v>0</v>
      </c>
      <c r="D277" s="73">
        <v>2.2844087059073902E-3</v>
      </c>
      <c r="E277" s="73">
        <v>0</v>
      </c>
      <c r="F277" s="73">
        <v>0</v>
      </c>
      <c r="G277" s="73">
        <v>0</v>
      </c>
      <c r="H277" s="73">
        <v>0</v>
      </c>
      <c r="I277" s="73">
        <v>6.0290283072396402E-5</v>
      </c>
      <c r="J277" s="85"/>
      <c r="K277" s="85"/>
      <c r="L277" s="85"/>
      <c r="M277" s="85"/>
      <c r="N277" s="85"/>
      <c r="O277" s="85"/>
      <c r="P277" s="85"/>
      <c r="Q277" s="85"/>
      <c r="R277" s="85"/>
      <c r="S277" s="89"/>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12"/>
      <c r="OI277" s="12"/>
      <c r="OJ277" s="12"/>
      <c r="OK277" s="12"/>
      <c r="OL277" s="12"/>
      <c r="OM277" s="12"/>
      <c r="ON277" s="12"/>
      <c r="OO277" s="12"/>
      <c r="OP277" s="12"/>
      <c r="OQ277" s="12"/>
      <c r="OR277" s="12"/>
      <c r="OS277" s="12"/>
      <c r="OT277" s="12"/>
      <c r="OU277" s="12"/>
      <c r="OV277" s="12"/>
    </row>
    <row r="278" spans="1:412" x14ac:dyDescent="0.25">
      <c r="A278" s="74" t="s">
        <v>324</v>
      </c>
      <c r="B278" s="73">
        <v>1.53173924958207E-2</v>
      </c>
      <c r="C278" s="73">
        <v>1.18715776281423E-2</v>
      </c>
      <c r="D278" s="73">
        <v>0</v>
      </c>
      <c r="E278" s="73">
        <v>1.4439952638828199E-2</v>
      </c>
      <c r="F278" s="73">
        <v>0</v>
      </c>
      <c r="G278" s="73">
        <v>1.48269200713818E-2</v>
      </c>
      <c r="H278" s="73">
        <v>1.8106243115558501E-2</v>
      </c>
      <c r="I278" s="73">
        <v>0</v>
      </c>
      <c r="J278" s="85"/>
      <c r="K278" s="85"/>
      <c r="L278" s="85"/>
      <c r="M278" s="85"/>
      <c r="N278" s="85"/>
      <c r="O278" s="85"/>
      <c r="P278" s="85"/>
      <c r="Q278" s="85"/>
      <c r="R278" s="85"/>
      <c r="S278" s="89"/>
      <c r="T278" s="21"/>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4"/>
      <c r="LS278" s="14"/>
      <c r="LT278" s="14"/>
      <c r="LU278" s="14"/>
      <c r="LV278" s="14"/>
      <c r="LW278" s="14"/>
      <c r="LX278" s="14"/>
      <c r="LY278" s="14"/>
      <c r="LZ278" s="14"/>
      <c r="MA278" s="14"/>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12"/>
      <c r="OI278" s="12"/>
      <c r="OJ278" s="12"/>
      <c r="OK278" s="12"/>
      <c r="OL278" s="12"/>
      <c r="OM278" s="12"/>
      <c r="ON278" s="12"/>
      <c r="OO278" s="12"/>
      <c r="OP278" s="12"/>
      <c r="OQ278" s="12"/>
      <c r="OR278" s="12"/>
      <c r="OS278" s="12"/>
      <c r="OT278" s="12"/>
      <c r="OU278" s="12"/>
      <c r="OV278" s="12"/>
    </row>
    <row r="279" spans="1:412" x14ac:dyDescent="0.25">
      <c r="A279" s="74" t="s">
        <v>325</v>
      </c>
      <c r="B279" s="73">
        <v>0</v>
      </c>
      <c r="C279" s="73">
        <v>0</v>
      </c>
      <c r="D279" s="73">
        <v>1.4772909179819401E-3</v>
      </c>
      <c r="E279" s="73">
        <v>0</v>
      </c>
      <c r="F279" s="73">
        <v>0</v>
      </c>
      <c r="G279" s="73">
        <v>0</v>
      </c>
      <c r="H279" s="73">
        <v>0</v>
      </c>
      <c r="I279" s="73">
        <v>4.0122365739944298E-5</v>
      </c>
      <c r="J279" s="85"/>
      <c r="K279" s="85"/>
      <c r="L279" s="85"/>
      <c r="M279" s="85"/>
      <c r="N279" s="85"/>
      <c r="O279" s="85"/>
      <c r="P279" s="85"/>
      <c r="Q279" s="85"/>
      <c r="R279" s="85"/>
      <c r="S279" s="89"/>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12"/>
      <c r="OI279" s="12"/>
      <c r="OJ279" s="12"/>
      <c r="OK279" s="12"/>
      <c r="OL279" s="12"/>
      <c r="OM279" s="12"/>
      <c r="ON279" s="12"/>
      <c r="OO279" s="12"/>
      <c r="OP279" s="12"/>
      <c r="OQ279" s="12"/>
      <c r="OR279" s="12"/>
      <c r="OS279" s="12"/>
      <c r="OT279" s="12"/>
      <c r="OU279" s="12"/>
      <c r="OV279" s="12"/>
    </row>
    <row r="280" spans="1:412" x14ac:dyDescent="0.25">
      <c r="A280" s="74" t="s">
        <v>326</v>
      </c>
      <c r="B280" s="73">
        <v>0</v>
      </c>
      <c r="C280" s="73">
        <v>0</v>
      </c>
      <c r="D280" s="73">
        <v>0</v>
      </c>
      <c r="E280" s="73">
        <v>0</v>
      </c>
      <c r="F280" s="73">
        <v>1.74449055096455E-2</v>
      </c>
      <c r="G280" s="73">
        <v>0</v>
      </c>
      <c r="H280" s="73">
        <v>0</v>
      </c>
      <c r="I280" s="73">
        <v>0</v>
      </c>
      <c r="J280" s="85"/>
      <c r="K280" s="85"/>
      <c r="L280" s="85"/>
      <c r="M280" s="85"/>
      <c r="N280" s="85"/>
      <c r="O280" s="85"/>
      <c r="P280" s="85"/>
      <c r="Q280" s="85"/>
      <c r="R280" s="85"/>
      <c r="S280" s="89"/>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12"/>
      <c r="OI280" s="12"/>
      <c r="OJ280" s="12"/>
      <c r="OK280" s="12"/>
      <c r="OL280" s="12"/>
      <c r="OM280" s="12"/>
      <c r="ON280" s="12"/>
      <c r="OO280" s="12"/>
      <c r="OP280" s="12"/>
      <c r="OQ280" s="12"/>
      <c r="OR280" s="12"/>
      <c r="OS280" s="12"/>
      <c r="OT280" s="12"/>
      <c r="OU280" s="12"/>
      <c r="OV280" s="12"/>
    </row>
    <row r="281" spans="1:412" x14ac:dyDescent="0.25">
      <c r="A281" s="74" t="s">
        <v>327</v>
      </c>
      <c r="B281" s="73">
        <v>0</v>
      </c>
      <c r="C281" s="73">
        <v>0</v>
      </c>
      <c r="D281" s="73">
        <v>1.61614631177984E-3</v>
      </c>
      <c r="E281" s="73">
        <v>0</v>
      </c>
      <c r="F281" s="73">
        <v>0</v>
      </c>
      <c r="G281" s="73">
        <v>0</v>
      </c>
      <c r="H281" s="73">
        <v>0</v>
      </c>
      <c r="I281" s="73">
        <v>9.7603059930606204E-4</v>
      </c>
      <c r="J281" s="85"/>
      <c r="K281" s="85"/>
      <c r="L281" s="85"/>
      <c r="M281" s="85"/>
      <c r="N281" s="85"/>
      <c r="O281" s="85"/>
      <c r="P281" s="85"/>
      <c r="Q281" s="85"/>
      <c r="R281" s="85"/>
      <c r="S281" s="89"/>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12"/>
      <c r="OI281" s="12"/>
      <c r="OJ281" s="12"/>
      <c r="OK281" s="12"/>
      <c r="OL281" s="12"/>
      <c r="OM281" s="12"/>
      <c r="ON281" s="12"/>
      <c r="OO281" s="12"/>
      <c r="OP281" s="12"/>
      <c r="OQ281" s="12"/>
      <c r="OR281" s="12"/>
      <c r="OS281" s="12"/>
      <c r="OT281" s="12"/>
      <c r="OU281" s="12"/>
      <c r="OV281" s="12"/>
    </row>
    <row r="282" spans="1:412" x14ac:dyDescent="0.25">
      <c r="A282" s="74" t="s">
        <v>328</v>
      </c>
      <c r="B282" s="73">
        <v>5.1109647684536904E-3</v>
      </c>
      <c r="C282" s="73">
        <v>4.5564817022491402E-3</v>
      </c>
      <c r="D282" s="73">
        <v>4.8168297843661102E-3</v>
      </c>
      <c r="E282" s="73">
        <v>4.8644056917073004E-3</v>
      </c>
      <c r="F282" s="73">
        <v>0</v>
      </c>
      <c r="G282" s="73">
        <v>4.7503410603540099E-3</v>
      </c>
      <c r="H282" s="73">
        <v>3.3328646033044299E-3</v>
      </c>
      <c r="I282" s="73">
        <v>6.0448181531799099E-4</v>
      </c>
      <c r="J282" s="85"/>
      <c r="K282" s="85"/>
      <c r="L282" s="85"/>
      <c r="M282" s="85"/>
      <c r="N282" s="85"/>
      <c r="O282" s="85"/>
      <c r="P282" s="85"/>
      <c r="Q282" s="85"/>
      <c r="R282" s="85"/>
      <c r="S282" s="89"/>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12"/>
      <c r="OI282" s="12"/>
      <c r="OJ282" s="12"/>
      <c r="OK282" s="12"/>
      <c r="OL282" s="12"/>
      <c r="OM282" s="12"/>
      <c r="ON282" s="12"/>
      <c r="OO282" s="12"/>
      <c r="OP282" s="12"/>
      <c r="OQ282" s="12"/>
      <c r="OR282" s="12"/>
      <c r="OS282" s="12"/>
      <c r="OT282" s="12"/>
      <c r="OU282" s="12"/>
      <c r="OV282" s="12"/>
    </row>
    <row r="283" spans="1:412" x14ac:dyDescent="0.25">
      <c r="A283" s="74" t="s">
        <v>329</v>
      </c>
      <c r="B283" s="73">
        <v>3.5643507297011198E-3</v>
      </c>
      <c r="C283" s="73">
        <v>4.1971016627184599E-3</v>
      </c>
      <c r="D283" s="73">
        <v>3.28015170570241E-3</v>
      </c>
      <c r="E283" s="73">
        <v>3.3031102066993201E-3</v>
      </c>
      <c r="F283" s="73">
        <v>0</v>
      </c>
      <c r="G283" s="73">
        <v>2.4922621148836198E-3</v>
      </c>
      <c r="H283" s="73">
        <v>2.8395274958314398E-3</v>
      </c>
      <c r="I283" s="73">
        <v>2.6893167683941799E-4</v>
      </c>
      <c r="J283" s="85"/>
      <c r="K283" s="85"/>
      <c r="L283" s="85"/>
      <c r="M283" s="85"/>
      <c r="N283" s="85"/>
      <c r="O283" s="85"/>
      <c r="P283" s="85"/>
      <c r="Q283" s="85"/>
      <c r="R283" s="85"/>
      <c r="S283" s="89"/>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12"/>
      <c r="OI283" s="12"/>
      <c r="OJ283" s="12"/>
      <c r="OK283" s="12"/>
      <c r="OL283" s="12"/>
      <c r="OM283" s="12"/>
      <c r="ON283" s="12"/>
      <c r="OO283" s="12"/>
      <c r="OP283" s="12"/>
      <c r="OQ283" s="12"/>
      <c r="OR283" s="12"/>
      <c r="OS283" s="12"/>
      <c r="OT283" s="12"/>
      <c r="OU283" s="12"/>
      <c r="OV283" s="12"/>
    </row>
    <row r="284" spans="1:412" x14ac:dyDescent="0.25">
      <c r="A284" s="74" t="s">
        <v>330</v>
      </c>
      <c r="B284" s="73">
        <v>4.8095091832430796E-3</v>
      </c>
      <c r="C284" s="73">
        <v>7.4261171393574096E-3</v>
      </c>
      <c r="D284" s="73">
        <v>4.7335923027809002E-3</v>
      </c>
      <c r="E284" s="73">
        <v>4.7487042393170396E-3</v>
      </c>
      <c r="F284" s="73">
        <v>0</v>
      </c>
      <c r="G284" s="73">
        <v>2.8985697484374801E-3</v>
      </c>
      <c r="H284" s="73">
        <v>3.4658033732266999E-3</v>
      </c>
      <c r="I284" s="73">
        <v>1.9969234557799001E-4</v>
      </c>
      <c r="J284" s="85"/>
      <c r="K284" s="85"/>
      <c r="L284" s="85"/>
      <c r="M284" s="85"/>
      <c r="N284" s="85"/>
      <c r="O284" s="85"/>
      <c r="P284" s="85"/>
      <c r="Q284" s="85"/>
      <c r="R284" s="85"/>
      <c r="S284" s="89"/>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12"/>
      <c r="OI284" s="12"/>
      <c r="OJ284" s="12"/>
      <c r="OK284" s="12"/>
      <c r="OL284" s="12"/>
      <c r="OM284" s="12"/>
      <c r="ON284" s="12"/>
      <c r="OO284" s="12"/>
      <c r="OP284" s="12"/>
      <c r="OQ284" s="12"/>
      <c r="OR284" s="12"/>
      <c r="OS284" s="12"/>
      <c r="OT284" s="12"/>
      <c r="OU284" s="12"/>
      <c r="OV284" s="12"/>
    </row>
    <row r="285" spans="1:412" x14ac:dyDescent="0.25">
      <c r="A285" s="74" t="s">
        <v>331</v>
      </c>
      <c r="B285" s="73">
        <v>0</v>
      </c>
      <c r="C285" s="73">
        <v>0</v>
      </c>
      <c r="D285" s="73">
        <v>2.3413436901069899E-3</v>
      </c>
      <c r="E285" s="73">
        <v>0</v>
      </c>
      <c r="F285" s="73">
        <v>0</v>
      </c>
      <c r="G285" s="73">
        <v>0</v>
      </c>
      <c r="H285" s="73">
        <v>0</v>
      </c>
      <c r="I285" s="73">
        <v>2.6054286217650001E-4</v>
      </c>
      <c r="J285" s="85"/>
      <c r="K285" s="85"/>
      <c r="L285" s="85"/>
      <c r="M285" s="85"/>
      <c r="N285" s="85"/>
      <c r="O285" s="85"/>
      <c r="P285" s="85"/>
      <c r="Q285" s="85"/>
      <c r="R285" s="85"/>
      <c r="S285" s="89"/>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12"/>
      <c r="OI285" s="12"/>
      <c r="OJ285" s="12"/>
      <c r="OK285" s="12"/>
      <c r="OL285" s="12"/>
      <c r="OM285" s="12"/>
      <c r="ON285" s="12"/>
      <c r="OO285" s="12"/>
      <c r="OP285" s="12"/>
      <c r="OQ285" s="12"/>
      <c r="OR285" s="12"/>
      <c r="OS285" s="12"/>
      <c r="OT285" s="12"/>
      <c r="OU285" s="12"/>
      <c r="OV285" s="12"/>
    </row>
    <row r="286" spans="1:412" x14ac:dyDescent="0.25">
      <c r="A286" s="74" t="s">
        <v>332</v>
      </c>
      <c r="B286" s="73">
        <v>0</v>
      </c>
      <c r="C286" s="73">
        <v>0</v>
      </c>
      <c r="D286" s="73">
        <v>1.88216123972958E-3</v>
      </c>
      <c r="E286" s="73">
        <v>0</v>
      </c>
      <c r="F286" s="73">
        <v>0</v>
      </c>
      <c r="G286" s="73">
        <v>0</v>
      </c>
      <c r="H286" s="73">
        <v>0</v>
      </c>
      <c r="I286" s="73">
        <v>2.1931618643598899E-4</v>
      </c>
      <c r="J286" s="85"/>
      <c r="K286" s="85"/>
      <c r="L286" s="85"/>
      <c r="M286" s="85"/>
      <c r="N286" s="85"/>
      <c r="O286" s="85"/>
      <c r="P286" s="85"/>
      <c r="Q286" s="85"/>
      <c r="R286" s="85"/>
      <c r="S286" s="89"/>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12"/>
      <c r="OI286" s="12"/>
      <c r="OJ286" s="12"/>
      <c r="OK286" s="12"/>
      <c r="OL286" s="12"/>
      <c r="OM286" s="12"/>
      <c r="ON286" s="12"/>
      <c r="OO286" s="12"/>
      <c r="OP286" s="12"/>
      <c r="OQ286" s="12"/>
      <c r="OR286" s="12"/>
      <c r="OS286" s="12"/>
      <c r="OT286" s="12"/>
      <c r="OU286" s="12"/>
      <c r="OV286" s="12"/>
    </row>
    <row r="287" spans="1:412" x14ac:dyDescent="0.25">
      <c r="A287" s="74" t="s">
        <v>333</v>
      </c>
      <c r="B287" s="73">
        <v>1.4003541841232399E-2</v>
      </c>
      <c r="C287" s="73">
        <v>1.0839147175440199E-2</v>
      </c>
      <c r="D287" s="73">
        <v>0</v>
      </c>
      <c r="E287" s="73">
        <v>1.25695800045803E-2</v>
      </c>
      <c r="F287" s="73">
        <v>1.2017438002266999E-2</v>
      </c>
      <c r="G287" s="73">
        <v>1.27400153308343E-2</v>
      </c>
      <c r="H287" s="73">
        <v>2.1045944352028601E-2</v>
      </c>
      <c r="I287" s="73">
        <v>0</v>
      </c>
      <c r="J287" s="85"/>
      <c r="K287" s="85"/>
      <c r="L287" s="85"/>
      <c r="M287" s="85"/>
      <c r="N287" s="85"/>
      <c r="O287" s="85"/>
      <c r="P287" s="85"/>
      <c r="Q287" s="85"/>
      <c r="R287" s="85"/>
      <c r="S287" s="89"/>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12"/>
      <c r="OI287" s="12"/>
      <c r="OJ287" s="12"/>
      <c r="OK287" s="12"/>
      <c r="OL287" s="12"/>
      <c r="OM287" s="12"/>
      <c r="ON287" s="12"/>
      <c r="OO287" s="12"/>
      <c r="OP287" s="12"/>
      <c r="OQ287" s="12"/>
      <c r="OR287" s="12"/>
      <c r="OS287" s="12"/>
      <c r="OT287" s="12"/>
      <c r="OU287" s="12"/>
      <c r="OV287" s="12"/>
    </row>
    <row r="288" spans="1:412" x14ac:dyDescent="0.25">
      <c r="A288" s="74" t="s">
        <v>334</v>
      </c>
      <c r="B288" s="73">
        <v>5.8567535950848496E-3</v>
      </c>
      <c r="C288" s="73">
        <v>6.3837786616170403E-3</v>
      </c>
      <c r="D288" s="73">
        <v>4.7952702427690001E-3</v>
      </c>
      <c r="E288" s="73">
        <v>4.8450845331660603E-3</v>
      </c>
      <c r="F288" s="73">
        <v>0</v>
      </c>
      <c r="G288" s="73">
        <v>4.2295394155060497E-3</v>
      </c>
      <c r="H288" s="73">
        <v>3.36179898245287E-3</v>
      </c>
      <c r="I288" s="73">
        <v>2.7329469279709898E-4</v>
      </c>
      <c r="J288" s="85"/>
      <c r="K288" s="85"/>
      <c r="L288" s="85"/>
      <c r="M288" s="85"/>
      <c r="N288" s="85"/>
      <c r="O288" s="85"/>
      <c r="P288" s="85"/>
      <c r="Q288" s="85"/>
      <c r="R288" s="85"/>
      <c r="S288" s="89"/>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12"/>
      <c r="OI288" s="12"/>
      <c r="OJ288" s="12"/>
      <c r="OK288" s="12"/>
      <c r="OL288" s="12"/>
      <c r="OM288" s="12"/>
      <c r="ON288" s="12"/>
      <c r="OO288" s="12"/>
      <c r="OP288" s="12"/>
      <c r="OQ288" s="12"/>
      <c r="OR288" s="12"/>
      <c r="OS288" s="12"/>
      <c r="OT288" s="12"/>
      <c r="OU288" s="12"/>
      <c r="OV288" s="12"/>
    </row>
    <row r="289" spans="1:412" x14ac:dyDescent="0.25">
      <c r="A289" s="74" t="s">
        <v>335</v>
      </c>
      <c r="B289" s="73">
        <v>1.7864487489939299E-2</v>
      </c>
      <c r="C289" s="73">
        <v>1.22452185680946E-2</v>
      </c>
      <c r="D289" s="73">
        <v>0</v>
      </c>
      <c r="E289" s="73">
        <v>1.90421949958678E-2</v>
      </c>
      <c r="F289" s="73">
        <v>1.88611449589377E-2</v>
      </c>
      <c r="G289" s="73">
        <v>2.61590781469856E-2</v>
      </c>
      <c r="H289" s="73">
        <v>3.1181479380062702E-2</v>
      </c>
      <c r="I289" s="73">
        <v>0</v>
      </c>
      <c r="J289" s="85"/>
      <c r="K289" s="85"/>
      <c r="L289" s="85"/>
      <c r="M289" s="85"/>
      <c r="N289" s="85"/>
      <c r="O289" s="85"/>
      <c r="P289" s="85"/>
      <c r="Q289" s="85"/>
      <c r="R289" s="85"/>
      <c r="S289" s="89"/>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12"/>
      <c r="OI289" s="12"/>
      <c r="OJ289" s="12"/>
      <c r="OK289" s="12"/>
      <c r="OL289" s="12"/>
      <c r="OM289" s="12"/>
      <c r="ON289" s="12"/>
      <c r="OO289" s="12"/>
      <c r="OP289" s="12"/>
      <c r="OQ289" s="12"/>
      <c r="OR289" s="12"/>
      <c r="OS289" s="12"/>
      <c r="OT289" s="12"/>
      <c r="OU289" s="12"/>
      <c r="OV289" s="12"/>
    </row>
    <row r="290" spans="1:412" x14ac:dyDescent="0.25">
      <c r="A290" s="74" t="s">
        <v>336</v>
      </c>
      <c r="B290" s="73">
        <v>0</v>
      </c>
      <c r="C290" s="73">
        <v>0</v>
      </c>
      <c r="D290" s="73">
        <v>1.4741982304698701E-3</v>
      </c>
      <c r="E290" s="73">
        <v>0</v>
      </c>
      <c r="F290" s="73">
        <v>0</v>
      </c>
      <c r="G290" s="73">
        <v>0</v>
      </c>
      <c r="H290" s="73">
        <v>0</v>
      </c>
      <c r="I290" s="73">
        <v>2.4932117778922902E-4</v>
      </c>
      <c r="J290" s="85"/>
      <c r="K290" s="85"/>
      <c r="L290" s="85"/>
      <c r="M290" s="85"/>
      <c r="N290" s="85"/>
      <c r="O290" s="85"/>
      <c r="P290" s="85"/>
      <c r="Q290" s="85"/>
      <c r="R290" s="85"/>
      <c r="S290" s="89"/>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12"/>
      <c r="OI290" s="12"/>
      <c r="OJ290" s="12"/>
      <c r="OK290" s="12"/>
      <c r="OL290" s="12"/>
      <c r="OM290" s="12"/>
      <c r="ON290" s="12"/>
      <c r="OO290" s="12"/>
      <c r="OP290" s="12"/>
      <c r="OQ290" s="12"/>
      <c r="OR290" s="12"/>
      <c r="OS290" s="12"/>
      <c r="OT290" s="12"/>
      <c r="OU290" s="12"/>
      <c r="OV290" s="12"/>
    </row>
    <row r="291" spans="1:412" x14ac:dyDescent="0.25">
      <c r="A291" s="74" t="s">
        <v>337</v>
      </c>
      <c r="B291" s="73">
        <v>3.1934111442740699E-3</v>
      </c>
      <c r="C291" s="73">
        <v>2.9850519461922698E-3</v>
      </c>
      <c r="D291" s="73">
        <v>3.28581678856201E-3</v>
      </c>
      <c r="E291" s="73">
        <v>3.3050080816739301E-3</v>
      </c>
      <c r="F291" s="73">
        <v>0</v>
      </c>
      <c r="G291" s="73">
        <v>2.71300221916187E-3</v>
      </c>
      <c r="H291" s="73">
        <v>2.4728703828970498E-3</v>
      </c>
      <c r="I291" s="73">
        <v>1.0847552311046E-2</v>
      </c>
      <c r="J291" s="85"/>
      <c r="K291" s="85"/>
      <c r="L291" s="85"/>
      <c r="M291" s="85"/>
      <c r="N291" s="85"/>
      <c r="O291" s="85"/>
      <c r="P291" s="85"/>
      <c r="Q291" s="85"/>
      <c r="R291" s="85"/>
      <c r="S291" s="89"/>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12"/>
      <c r="OI291" s="12"/>
      <c r="OJ291" s="12"/>
      <c r="OK291" s="12"/>
      <c r="OL291" s="12"/>
      <c r="OM291" s="12"/>
      <c r="ON291" s="12"/>
      <c r="OO291" s="12"/>
      <c r="OP291" s="12"/>
      <c r="OQ291" s="12"/>
      <c r="OR291" s="12"/>
      <c r="OS291" s="12"/>
      <c r="OT291" s="12"/>
      <c r="OU291" s="12"/>
      <c r="OV291" s="12"/>
    </row>
    <row r="292" spans="1:412" x14ac:dyDescent="0.25">
      <c r="A292" s="74" t="s">
        <v>338</v>
      </c>
      <c r="B292" s="73">
        <v>0</v>
      </c>
      <c r="C292" s="73">
        <v>0</v>
      </c>
      <c r="D292" s="73">
        <v>2.7329249750683501E-3</v>
      </c>
      <c r="E292" s="73">
        <v>0</v>
      </c>
      <c r="F292" s="73">
        <v>0</v>
      </c>
      <c r="G292" s="73">
        <v>0</v>
      </c>
      <c r="H292" s="73">
        <v>0</v>
      </c>
      <c r="I292" s="73">
        <v>1.8227146975304399E-3</v>
      </c>
      <c r="J292" s="85"/>
      <c r="K292" s="85"/>
      <c r="L292" s="85"/>
      <c r="M292" s="85"/>
      <c r="N292" s="85"/>
      <c r="O292" s="85"/>
      <c r="P292" s="85"/>
      <c r="Q292" s="85"/>
      <c r="R292" s="85"/>
      <c r="S292" s="89"/>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12"/>
      <c r="OI292" s="12"/>
      <c r="OJ292" s="12"/>
      <c r="OK292" s="12"/>
      <c r="OL292" s="12"/>
      <c r="OM292" s="12"/>
      <c r="ON292" s="12"/>
      <c r="OO292" s="12"/>
      <c r="OP292" s="12"/>
      <c r="OQ292" s="12"/>
      <c r="OR292" s="12"/>
      <c r="OS292" s="12"/>
      <c r="OT292" s="12"/>
      <c r="OU292" s="12"/>
      <c r="OV292" s="12"/>
    </row>
    <row r="293" spans="1:412" x14ac:dyDescent="0.25">
      <c r="A293" s="74" t="s">
        <v>339</v>
      </c>
      <c r="B293" s="73">
        <v>3.7444028339030698E-3</v>
      </c>
      <c r="C293" s="73">
        <v>3.8859323161119499E-3</v>
      </c>
      <c r="D293" s="73">
        <v>3.55544296364326E-3</v>
      </c>
      <c r="E293" s="73">
        <v>3.5748743666838799E-3</v>
      </c>
      <c r="F293" s="73">
        <v>0</v>
      </c>
      <c r="G293" s="73">
        <v>4.2769504845703602E-3</v>
      </c>
      <c r="H293" s="73">
        <v>2.8324281765504198E-3</v>
      </c>
      <c r="I293" s="73">
        <v>1.79420668149387E-3</v>
      </c>
      <c r="J293" s="85"/>
      <c r="K293" s="85"/>
      <c r="L293" s="85"/>
      <c r="M293" s="85"/>
      <c r="N293" s="85"/>
      <c r="O293" s="85"/>
      <c r="P293" s="85"/>
      <c r="Q293" s="85"/>
      <c r="R293" s="85"/>
      <c r="S293" s="89"/>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12"/>
      <c r="OJ293" s="12"/>
      <c r="OK293" s="12"/>
      <c r="OL293" s="12"/>
      <c r="OM293" s="12"/>
      <c r="ON293" s="12"/>
      <c r="OO293" s="12"/>
      <c r="OP293" s="12"/>
      <c r="OQ293" s="12"/>
      <c r="OR293" s="12"/>
      <c r="OS293" s="12"/>
      <c r="OT293" s="12"/>
      <c r="OU293" s="12"/>
      <c r="OV293" s="12"/>
    </row>
    <row r="294" spans="1:412" x14ac:dyDescent="0.25">
      <c r="A294" s="74" t="s">
        <v>340</v>
      </c>
      <c r="B294" s="73">
        <v>4.3242775693417296E-3</v>
      </c>
      <c r="C294" s="73">
        <v>5.3346911353626099E-3</v>
      </c>
      <c r="D294" s="73">
        <v>3.9943648744077001E-3</v>
      </c>
      <c r="E294" s="73">
        <v>4.0514162566822696E-3</v>
      </c>
      <c r="F294" s="73">
        <v>0</v>
      </c>
      <c r="G294" s="73">
        <v>2.1703933209640302E-3</v>
      </c>
      <c r="H294" s="73">
        <v>2.46010635554697E-3</v>
      </c>
      <c r="I294" s="73">
        <v>1.1483771349498201E-3</v>
      </c>
      <c r="J294" s="85"/>
      <c r="K294" s="85"/>
      <c r="L294" s="85"/>
      <c r="M294" s="85"/>
      <c r="N294" s="85"/>
      <c r="O294" s="85"/>
      <c r="P294" s="85"/>
      <c r="Q294" s="85"/>
      <c r="R294" s="85"/>
      <c r="S294" s="89"/>
      <c r="U294" s="14"/>
      <c r="V294" s="14"/>
      <c r="W294" s="14"/>
      <c r="X294" s="14"/>
      <c r="Y294" s="14"/>
      <c r="Z294" s="14"/>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12"/>
      <c r="OJ294" s="12"/>
      <c r="OK294" s="12"/>
      <c r="OL294" s="12"/>
      <c r="OM294" s="12"/>
      <c r="ON294" s="12"/>
      <c r="OO294" s="12"/>
      <c r="OP294" s="12"/>
      <c r="OQ294" s="12"/>
      <c r="OR294" s="12"/>
      <c r="OS294" s="12"/>
      <c r="OT294" s="12"/>
      <c r="OU294" s="12"/>
      <c r="OV294" s="12"/>
    </row>
    <row r="295" spans="1:412" x14ac:dyDescent="0.25">
      <c r="A295" s="74" t="s">
        <v>341</v>
      </c>
      <c r="B295" s="73">
        <v>0</v>
      </c>
      <c r="C295" s="73">
        <v>0</v>
      </c>
      <c r="D295" s="73">
        <v>1.3918704067894701E-3</v>
      </c>
      <c r="E295" s="73">
        <v>0</v>
      </c>
      <c r="F295" s="73">
        <v>0</v>
      </c>
      <c r="G295" s="73">
        <v>0</v>
      </c>
      <c r="H295" s="73">
        <v>0</v>
      </c>
      <c r="I295" s="73">
        <v>1.1623529846355599E-4</v>
      </c>
      <c r="J295" s="85"/>
      <c r="K295" s="85"/>
      <c r="L295" s="85"/>
      <c r="M295" s="85"/>
      <c r="N295" s="85"/>
      <c r="O295" s="85"/>
      <c r="P295" s="85"/>
      <c r="Q295" s="85"/>
      <c r="R295" s="85"/>
      <c r="S295" s="89"/>
      <c r="U295" s="14"/>
      <c r="V295" s="14"/>
      <c r="W295" s="14"/>
      <c r="X295" s="14"/>
      <c r="Y295" s="14"/>
      <c r="Z295" s="14"/>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12"/>
      <c r="OJ295" s="12"/>
      <c r="OK295" s="12"/>
      <c r="OL295" s="12"/>
      <c r="OM295" s="12"/>
      <c r="ON295" s="12"/>
      <c r="OO295" s="12"/>
      <c r="OP295" s="12"/>
      <c r="OQ295" s="12"/>
      <c r="OR295" s="12"/>
      <c r="OS295" s="12"/>
      <c r="OT295" s="12"/>
      <c r="OU295" s="12"/>
      <c r="OV295" s="12"/>
    </row>
    <row r="296" spans="1:412" x14ac:dyDescent="0.25">
      <c r="A296" s="74" t="s">
        <v>342</v>
      </c>
      <c r="B296" s="73">
        <v>0</v>
      </c>
      <c r="C296" s="73">
        <v>0</v>
      </c>
      <c r="D296" s="73">
        <v>1.41610677364934E-3</v>
      </c>
      <c r="E296" s="73">
        <v>0</v>
      </c>
      <c r="F296" s="73">
        <v>0</v>
      </c>
      <c r="G296" s="73">
        <v>0</v>
      </c>
      <c r="H296" s="73">
        <v>0</v>
      </c>
      <c r="I296" s="73">
        <v>4.1943706108868401E-4</v>
      </c>
      <c r="J296" s="85"/>
      <c r="K296" s="85"/>
      <c r="L296" s="85"/>
      <c r="M296" s="85"/>
      <c r="N296" s="85"/>
      <c r="O296" s="85"/>
      <c r="P296" s="85"/>
      <c r="Q296" s="85"/>
      <c r="R296" s="85"/>
      <c r="S296" s="89"/>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12"/>
      <c r="OJ296" s="12"/>
      <c r="OK296" s="12"/>
      <c r="OL296" s="12"/>
      <c r="OM296" s="12"/>
      <c r="ON296" s="12"/>
      <c r="OO296" s="12"/>
      <c r="OP296" s="12"/>
      <c r="OQ296" s="12"/>
      <c r="OR296" s="12"/>
      <c r="OS296" s="12"/>
      <c r="OT296" s="12"/>
      <c r="OU296" s="12"/>
      <c r="OV296" s="12"/>
    </row>
    <row r="297" spans="1:412" x14ac:dyDescent="0.25">
      <c r="A297" s="74" t="s">
        <v>343</v>
      </c>
      <c r="B297" s="73">
        <v>0</v>
      </c>
      <c r="C297" s="73">
        <v>0</v>
      </c>
      <c r="D297" s="73">
        <v>2.1735161867595799E-3</v>
      </c>
      <c r="E297" s="73">
        <v>0</v>
      </c>
      <c r="F297" s="73">
        <v>0</v>
      </c>
      <c r="G297" s="73">
        <v>0</v>
      </c>
      <c r="H297" s="73">
        <v>0</v>
      </c>
      <c r="I297" s="73">
        <v>3.3898559278869398E-4</v>
      </c>
      <c r="J297" s="85"/>
      <c r="K297" s="85"/>
      <c r="L297" s="85"/>
      <c r="M297" s="85"/>
      <c r="N297" s="85"/>
      <c r="O297" s="85"/>
      <c r="P297" s="85"/>
      <c r="Q297" s="85"/>
      <c r="R297" s="85"/>
      <c r="S297" s="89"/>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12"/>
      <c r="OI297" s="12"/>
      <c r="OJ297" s="12"/>
      <c r="OK297" s="12"/>
      <c r="OL297" s="12"/>
      <c r="OM297" s="12"/>
      <c r="ON297" s="12"/>
      <c r="OO297" s="12"/>
      <c r="OP297" s="12"/>
      <c r="OQ297" s="12"/>
      <c r="OR297" s="12"/>
      <c r="OS297" s="12"/>
      <c r="OT297" s="12"/>
      <c r="OU297" s="12"/>
      <c r="OV297" s="12"/>
    </row>
    <row r="298" spans="1:412" x14ac:dyDescent="0.25">
      <c r="A298" s="74" t="s">
        <v>344</v>
      </c>
      <c r="B298" s="73">
        <v>3.3087129690488599E-3</v>
      </c>
      <c r="C298" s="73">
        <v>4.2721704988212201E-3</v>
      </c>
      <c r="D298" s="73">
        <v>3.1371650956362302E-3</v>
      </c>
      <c r="E298" s="73">
        <v>3.1526105109825802E-3</v>
      </c>
      <c r="F298" s="73">
        <v>0</v>
      </c>
      <c r="G298" s="73">
        <v>3.8897168934826699E-3</v>
      </c>
      <c r="H298" s="73">
        <v>2.9336368647612E-3</v>
      </c>
      <c r="I298" s="73">
        <v>2.61664430845885E-4</v>
      </c>
      <c r="J298" s="85"/>
      <c r="K298" s="85"/>
      <c r="L298" s="85"/>
      <c r="M298" s="85"/>
      <c r="N298" s="85"/>
      <c r="O298" s="85"/>
      <c r="P298" s="85"/>
      <c r="Q298" s="85"/>
      <c r="R298" s="85"/>
      <c r="S298" s="89"/>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12"/>
      <c r="OI298" s="12"/>
      <c r="OJ298" s="12"/>
      <c r="OK298" s="12"/>
      <c r="OL298" s="12"/>
      <c r="OM298" s="12"/>
      <c r="ON298" s="12"/>
      <c r="OO298" s="12"/>
      <c r="OP298" s="12"/>
      <c r="OQ298" s="12"/>
      <c r="OR298" s="12"/>
      <c r="OS298" s="12"/>
      <c r="OT298" s="12"/>
      <c r="OU298" s="12"/>
      <c r="OV298" s="12"/>
    </row>
    <row r="299" spans="1:412" x14ac:dyDescent="0.25">
      <c r="A299" s="74" t="s">
        <v>345</v>
      </c>
      <c r="B299" s="73">
        <v>0</v>
      </c>
      <c r="C299" s="73">
        <v>0</v>
      </c>
      <c r="D299" s="73">
        <v>2.7688664762200599E-3</v>
      </c>
      <c r="E299" s="73">
        <v>0</v>
      </c>
      <c r="F299" s="73">
        <v>0</v>
      </c>
      <c r="G299" s="73">
        <v>0</v>
      </c>
      <c r="H299" s="73">
        <v>0</v>
      </c>
      <c r="I299" s="73">
        <v>7.4528280921312999E-4</v>
      </c>
      <c r="J299" s="85"/>
      <c r="K299" s="85"/>
      <c r="L299" s="85"/>
      <c r="M299" s="85"/>
      <c r="N299" s="85"/>
      <c r="O299" s="85"/>
      <c r="P299" s="85"/>
      <c r="Q299" s="85"/>
      <c r="R299" s="85"/>
      <c r="S299" s="89"/>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12"/>
      <c r="OI299" s="12"/>
      <c r="OJ299" s="12"/>
      <c r="OK299" s="12"/>
      <c r="OL299" s="12"/>
      <c r="OM299" s="12"/>
      <c r="ON299" s="12"/>
      <c r="OO299" s="12"/>
      <c r="OP299" s="12"/>
      <c r="OQ299" s="12"/>
      <c r="OR299" s="12"/>
      <c r="OS299" s="12"/>
      <c r="OT299" s="12"/>
      <c r="OU299" s="12"/>
      <c r="OV299" s="12"/>
    </row>
    <row r="300" spans="1:412" x14ac:dyDescent="0.25">
      <c r="A300" s="74" t="s">
        <v>346</v>
      </c>
      <c r="B300" s="73">
        <v>0</v>
      </c>
      <c r="C300" s="73">
        <v>0</v>
      </c>
      <c r="D300" s="73">
        <v>2.1596522378244899E-3</v>
      </c>
      <c r="E300" s="73">
        <v>0</v>
      </c>
      <c r="F300" s="73">
        <v>0</v>
      </c>
      <c r="G300" s="73">
        <v>0</v>
      </c>
      <c r="H300" s="73">
        <v>0</v>
      </c>
      <c r="I300" s="73">
        <v>7.6248541795838104E-4</v>
      </c>
      <c r="J300" s="85"/>
      <c r="K300" s="85"/>
      <c r="L300" s="85"/>
      <c r="M300" s="85"/>
      <c r="N300" s="85"/>
      <c r="O300" s="85"/>
      <c r="P300" s="85"/>
      <c r="Q300" s="85"/>
      <c r="R300" s="85"/>
      <c r="S300" s="89"/>
      <c r="U300" s="14"/>
      <c r="V300" s="14"/>
      <c r="W300" s="14"/>
      <c r="X300" s="14"/>
      <c r="Y300" s="14"/>
      <c r="Z300" s="14"/>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12"/>
      <c r="OI300" s="12"/>
      <c r="OJ300" s="12"/>
      <c r="OK300" s="12"/>
      <c r="OL300" s="12"/>
      <c r="OM300" s="12"/>
      <c r="ON300" s="12"/>
      <c r="OO300" s="12"/>
      <c r="OP300" s="12"/>
      <c r="OQ300" s="12"/>
      <c r="OR300" s="12"/>
      <c r="OS300" s="12"/>
      <c r="OT300" s="12"/>
      <c r="OU300" s="12"/>
      <c r="OV300" s="12"/>
    </row>
    <row r="301" spans="1:412" x14ac:dyDescent="0.25">
      <c r="A301" s="74" t="s">
        <v>347</v>
      </c>
      <c r="B301" s="73">
        <v>0</v>
      </c>
      <c r="C301" s="73">
        <v>0</v>
      </c>
      <c r="D301" s="73">
        <v>1.62902109056645E-3</v>
      </c>
      <c r="E301" s="73">
        <v>0</v>
      </c>
      <c r="F301" s="73">
        <v>0</v>
      </c>
      <c r="G301" s="73">
        <v>0</v>
      </c>
      <c r="H301" s="73">
        <v>0</v>
      </c>
      <c r="I301" s="73">
        <v>1.10828194243312E-4</v>
      </c>
      <c r="J301" s="85"/>
      <c r="K301" s="85"/>
      <c r="L301" s="85"/>
      <c r="M301" s="85"/>
      <c r="N301" s="85"/>
      <c r="O301" s="85"/>
      <c r="P301" s="85"/>
      <c r="Q301" s="85"/>
      <c r="R301" s="85"/>
      <c r="S301" s="89"/>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12"/>
      <c r="OI301" s="12"/>
      <c r="OJ301" s="12"/>
      <c r="OK301" s="12"/>
      <c r="OL301" s="12"/>
      <c r="OM301" s="12"/>
      <c r="ON301" s="12"/>
      <c r="OO301" s="12"/>
      <c r="OP301" s="12"/>
      <c r="OQ301" s="12"/>
      <c r="OR301" s="12"/>
      <c r="OS301" s="12"/>
      <c r="OT301" s="12"/>
      <c r="OU301" s="12"/>
      <c r="OV301" s="12"/>
    </row>
    <row r="302" spans="1:412" x14ac:dyDescent="0.25">
      <c r="A302" s="74" t="s">
        <v>348</v>
      </c>
      <c r="B302" s="73">
        <v>0</v>
      </c>
      <c r="C302" s="73">
        <v>0</v>
      </c>
      <c r="D302" s="73">
        <v>2.6250633059419098E-3</v>
      </c>
      <c r="E302" s="73">
        <v>0</v>
      </c>
      <c r="F302" s="73">
        <v>0</v>
      </c>
      <c r="G302" s="73">
        <v>0</v>
      </c>
      <c r="H302" s="73">
        <v>0</v>
      </c>
      <c r="I302" s="73">
        <v>1.2837247567040601E-3</v>
      </c>
      <c r="J302" s="85"/>
      <c r="K302" s="85"/>
      <c r="L302" s="85"/>
      <c r="M302" s="85"/>
      <c r="N302" s="85"/>
      <c r="O302" s="85"/>
      <c r="P302" s="85"/>
      <c r="Q302" s="85"/>
      <c r="R302" s="85"/>
      <c r="S302" s="89"/>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12"/>
      <c r="OI302" s="12"/>
      <c r="OJ302" s="12"/>
      <c r="OK302" s="12"/>
      <c r="OL302" s="12"/>
      <c r="OM302" s="12"/>
      <c r="ON302" s="12"/>
      <c r="OO302" s="12"/>
      <c r="OP302" s="12"/>
      <c r="OQ302" s="12"/>
      <c r="OR302" s="12"/>
      <c r="OS302" s="12"/>
      <c r="OT302" s="12"/>
      <c r="OU302" s="12"/>
      <c r="OV302" s="12"/>
    </row>
    <row r="303" spans="1:412" x14ac:dyDescent="0.25">
      <c r="A303" s="74" t="s">
        <v>349</v>
      </c>
      <c r="B303" s="73">
        <v>0</v>
      </c>
      <c r="C303" s="73">
        <v>0</v>
      </c>
      <c r="D303" s="73">
        <v>1.5641722824063699E-3</v>
      </c>
      <c r="E303" s="73">
        <v>0</v>
      </c>
      <c r="F303" s="73">
        <v>0</v>
      </c>
      <c r="G303" s="73">
        <v>0</v>
      </c>
      <c r="H303" s="73">
        <v>0</v>
      </c>
      <c r="I303" s="73">
        <v>5.5534748680906797E-4</v>
      </c>
      <c r="J303" s="85"/>
      <c r="K303" s="85"/>
      <c r="L303" s="85"/>
      <c r="M303" s="85"/>
      <c r="N303" s="85"/>
      <c r="O303" s="85"/>
      <c r="P303" s="85"/>
      <c r="Q303" s="85"/>
      <c r="R303" s="85"/>
      <c r="S303" s="89"/>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12"/>
      <c r="OI303" s="12"/>
      <c r="OJ303" s="12"/>
      <c r="OK303" s="12"/>
      <c r="OL303" s="12"/>
      <c r="OM303" s="12"/>
      <c r="ON303" s="12"/>
      <c r="OO303" s="12"/>
      <c r="OP303" s="12"/>
      <c r="OQ303" s="12"/>
      <c r="OR303" s="12"/>
      <c r="OS303" s="12"/>
      <c r="OT303" s="12"/>
      <c r="OU303" s="12"/>
      <c r="OV303" s="12"/>
    </row>
    <row r="304" spans="1:412" x14ac:dyDescent="0.25">
      <c r="A304" s="74" t="s">
        <v>350</v>
      </c>
      <c r="B304" s="73">
        <v>2.6754510472353E-3</v>
      </c>
      <c r="C304" s="73">
        <v>3.5629157705658202E-3</v>
      </c>
      <c r="D304" s="73">
        <v>3.00482666388494E-3</v>
      </c>
      <c r="E304" s="73">
        <v>3.0496753290797799E-3</v>
      </c>
      <c r="F304" s="73">
        <v>0</v>
      </c>
      <c r="G304" s="73">
        <v>3.6705186310433801E-3</v>
      </c>
      <c r="H304" s="73">
        <v>2.7209046869994102E-3</v>
      </c>
      <c r="I304" s="73">
        <v>2.3016454500839299E-3</v>
      </c>
      <c r="J304" s="85"/>
      <c r="K304" s="85"/>
      <c r="L304" s="85"/>
      <c r="M304" s="85"/>
      <c r="N304" s="85"/>
      <c r="O304" s="85"/>
      <c r="P304" s="85"/>
      <c r="Q304" s="85"/>
      <c r="R304" s="85"/>
      <c r="S304" s="89"/>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12"/>
      <c r="OI304" s="12"/>
      <c r="OJ304" s="12"/>
      <c r="OK304" s="12"/>
      <c r="OL304" s="12"/>
      <c r="OM304" s="12"/>
      <c r="ON304" s="12"/>
      <c r="OO304" s="12"/>
      <c r="OP304" s="12"/>
      <c r="OQ304" s="12"/>
      <c r="OR304" s="12"/>
      <c r="OS304" s="12"/>
      <c r="OT304" s="12"/>
      <c r="OU304" s="12"/>
      <c r="OV304" s="12"/>
    </row>
    <row r="305" spans="1:412" x14ac:dyDescent="0.25">
      <c r="A305" s="74" t="s">
        <v>351</v>
      </c>
      <c r="B305" s="73">
        <v>0</v>
      </c>
      <c r="C305" s="73">
        <v>0</v>
      </c>
      <c r="D305" s="73">
        <v>2.2367548130066898E-3</v>
      </c>
      <c r="E305" s="73">
        <v>0</v>
      </c>
      <c r="F305" s="73">
        <v>0</v>
      </c>
      <c r="G305" s="73">
        <v>0</v>
      </c>
      <c r="H305" s="73">
        <v>0</v>
      </c>
      <c r="I305" s="73">
        <v>7.8510235263635998E-4</v>
      </c>
      <c r="J305" s="85"/>
      <c r="K305" s="85"/>
      <c r="L305" s="85"/>
      <c r="M305" s="85"/>
      <c r="N305" s="85"/>
      <c r="O305" s="85"/>
      <c r="P305" s="85"/>
      <c r="Q305" s="85"/>
      <c r="R305" s="85"/>
      <c r="S305" s="89"/>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12"/>
      <c r="OI305" s="12"/>
      <c r="OJ305" s="12"/>
      <c r="OK305" s="12"/>
      <c r="OL305" s="12"/>
      <c r="OM305" s="12"/>
      <c r="ON305" s="12"/>
      <c r="OO305" s="12"/>
      <c r="OP305" s="12"/>
      <c r="OQ305" s="12"/>
      <c r="OR305" s="12"/>
      <c r="OS305" s="12"/>
      <c r="OT305" s="12"/>
      <c r="OU305" s="12"/>
      <c r="OV305" s="12"/>
    </row>
    <row r="306" spans="1:412" x14ac:dyDescent="0.25">
      <c r="A306" s="74" t="s">
        <v>352</v>
      </c>
      <c r="B306" s="73">
        <v>3.1109578209793098E-3</v>
      </c>
      <c r="C306" s="73">
        <v>2.6368483931832301E-3</v>
      </c>
      <c r="D306" s="73">
        <v>2.5480508450173001E-3</v>
      </c>
      <c r="E306" s="73">
        <v>2.6593681123935598E-3</v>
      </c>
      <c r="F306" s="73">
        <v>0</v>
      </c>
      <c r="G306" s="73">
        <v>2.41468555485083E-3</v>
      </c>
      <c r="H306" s="73">
        <v>1.27626828673028E-3</v>
      </c>
      <c r="I306" s="73">
        <v>5.4578153301120804E-4</v>
      </c>
      <c r="J306" s="85"/>
      <c r="K306" s="85"/>
      <c r="L306" s="85"/>
      <c r="M306" s="85"/>
      <c r="N306" s="85"/>
      <c r="O306" s="85"/>
      <c r="P306" s="85"/>
      <c r="Q306" s="85"/>
      <c r="R306" s="85"/>
      <c r="S306" s="89"/>
      <c r="U306" s="14"/>
      <c r="V306" s="14"/>
      <c r="W306" s="14"/>
      <c r="X306" s="14"/>
      <c r="Y306" s="14"/>
      <c r="Z306" s="14"/>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12"/>
      <c r="OI306" s="12"/>
      <c r="OJ306" s="12"/>
      <c r="OK306" s="12"/>
      <c r="OL306" s="12"/>
      <c r="OM306" s="12"/>
      <c r="ON306" s="12"/>
      <c r="OO306" s="12"/>
      <c r="OP306" s="12"/>
      <c r="OQ306" s="12"/>
      <c r="OR306" s="12"/>
      <c r="OS306" s="12"/>
      <c r="OT306" s="12"/>
      <c r="OU306" s="12"/>
      <c r="OV306" s="12"/>
    </row>
    <row r="307" spans="1:412" x14ac:dyDescent="0.25">
      <c r="A307" s="74" t="s">
        <v>353</v>
      </c>
      <c r="B307" s="73">
        <v>0</v>
      </c>
      <c r="C307" s="73">
        <v>0</v>
      </c>
      <c r="D307" s="73">
        <v>1.29215166084914E-3</v>
      </c>
      <c r="E307" s="73">
        <v>0</v>
      </c>
      <c r="F307" s="73">
        <v>0</v>
      </c>
      <c r="G307" s="73">
        <v>0</v>
      </c>
      <c r="H307" s="73">
        <v>0</v>
      </c>
      <c r="I307" s="73">
        <v>2.1871262263497001E-4</v>
      </c>
      <c r="J307" s="85"/>
      <c r="K307" s="85"/>
      <c r="L307" s="85"/>
      <c r="M307" s="85"/>
      <c r="N307" s="85"/>
      <c r="O307" s="85"/>
      <c r="P307" s="85"/>
      <c r="Q307" s="85"/>
      <c r="R307" s="85"/>
      <c r="S307" s="89"/>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12"/>
      <c r="OI307" s="12"/>
      <c r="OJ307" s="12"/>
      <c r="OK307" s="12"/>
      <c r="OL307" s="12"/>
      <c r="OM307" s="12"/>
      <c r="ON307" s="12"/>
      <c r="OO307" s="12"/>
      <c r="OP307" s="12"/>
      <c r="OQ307" s="12"/>
      <c r="OR307" s="12"/>
      <c r="OS307" s="12"/>
      <c r="OT307" s="12"/>
      <c r="OU307" s="12"/>
      <c r="OV307" s="12"/>
    </row>
    <row r="308" spans="1:412" x14ac:dyDescent="0.25">
      <c r="A308" s="74" t="s">
        <v>354</v>
      </c>
      <c r="B308" s="73">
        <v>6.4701743549896397E-3</v>
      </c>
      <c r="C308" s="73">
        <v>7.8609377801165097E-3</v>
      </c>
      <c r="D308" s="73">
        <v>7.7920704661225198E-3</v>
      </c>
      <c r="E308" s="73">
        <v>7.7580738729033502E-3</v>
      </c>
      <c r="F308" s="73">
        <v>0</v>
      </c>
      <c r="G308" s="73">
        <v>4.3568241217026901E-3</v>
      </c>
      <c r="H308" s="73">
        <v>1.71394999050982E-3</v>
      </c>
      <c r="I308" s="73">
        <v>3.2433114815726499E-2</v>
      </c>
      <c r="J308" s="85"/>
      <c r="K308" s="85"/>
      <c r="L308" s="85"/>
      <c r="M308" s="85"/>
      <c r="N308" s="85"/>
      <c r="O308" s="85"/>
      <c r="P308" s="85"/>
      <c r="Q308" s="85"/>
      <c r="R308" s="85"/>
      <c r="S308" s="89"/>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12"/>
      <c r="OI308" s="12"/>
      <c r="OJ308" s="12"/>
      <c r="OK308" s="12"/>
      <c r="OL308" s="12"/>
      <c r="OM308" s="12"/>
      <c r="ON308" s="12"/>
      <c r="OO308" s="12"/>
      <c r="OP308" s="12"/>
      <c r="OQ308" s="12"/>
      <c r="OR308" s="12"/>
      <c r="OS308" s="12"/>
      <c r="OT308" s="12"/>
      <c r="OU308" s="12"/>
      <c r="OV308" s="12"/>
    </row>
    <row r="309" spans="1:412" x14ac:dyDescent="0.25">
      <c r="A309" s="74" t="s">
        <v>355</v>
      </c>
      <c r="B309" s="73">
        <v>3.8038296082459999E-3</v>
      </c>
      <c r="C309" s="73">
        <v>3.2300824296102901E-3</v>
      </c>
      <c r="D309" s="73">
        <v>3.8790337910186699E-3</v>
      </c>
      <c r="E309" s="73">
        <v>3.9488892900426797E-3</v>
      </c>
      <c r="F309" s="73">
        <v>0</v>
      </c>
      <c r="G309" s="73">
        <v>3.6424163338355298E-3</v>
      </c>
      <c r="H309" s="73">
        <v>2.7078942623346498E-3</v>
      </c>
      <c r="I309" s="73">
        <v>1.26489640583649E-3</v>
      </c>
      <c r="J309" s="85"/>
      <c r="K309" s="85"/>
      <c r="L309" s="85"/>
      <c r="M309" s="85"/>
      <c r="N309" s="85"/>
      <c r="O309" s="85"/>
      <c r="P309" s="85"/>
      <c r="Q309" s="85"/>
      <c r="R309" s="85"/>
      <c r="S309" s="89"/>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12"/>
      <c r="OI309" s="12"/>
      <c r="OJ309" s="12"/>
      <c r="OK309" s="12"/>
      <c r="OL309" s="12"/>
      <c r="OM309" s="12"/>
      <c r="ON309" s="12"/>
      <c r="OO309" s="12"/>
      <c r="OP309" s="12"/>
      <c r="OQ309" s="12"/>
      <c r="OR309" s="12"/>
      <c r="OS309" s="12"/>
      <c r="OT309" s="12"/>
      <c r="OU309" s="12"/>
      <c r="OV309" s="12"/>
    </row>
    <row r="310" spans="1:412" x14ac:dyDescent="0.25">
      <c r="A310" s="74" t="s">
        <v>356</v>
      </c>
      <c r="B310" s="73">
        <v>0</v>
      </c>
      <c r="C310" s="73">
        <v>0</v>
      </c>
      <c r="D310" s="73">
        <v>1.9222488680600801E-3</v>
      </c>
      <c r="E310" s="73">
        <v>0</v>
      </c>
      <c r="F310" s="73">
        <v>0</v>
      </c>
      <c r="G310" s="73">
        <v>0</v>
      </c>
      <c r="H310" s="73">
        <v>0</v>
      </c>
      <c r="I310" s="73">
        <v>5.4279737453040303E-4</v>
      </c>
      <c r="J310" s="85"/>
      <c r="K310" s="85"/>
      <c r="L310" s="85"/>
      <c r="M310" s="85"/>
      <c r="N310" s="85"/>
      <c r="O310" s="85"/>
      <c r="P310" s="85"/>
      <c r="Q310" s="85"/>
      <c r="R310" s="85"/>
      <c r="S310" s="89"/>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12"/>
      <c r="OI310" s="12"/>
      <c r="OJ310" s="12"/>
      <c r="OK310" s="12"/>
      <c r="OL310" s="12"/>
      <c r="OM310" s="12"/>
      <c r="ON310" s="12"/>
      <c r="OO310" s="12"/>
      <c r="OP310" s="12"/>
      <c r="OQ310" s="12"/>
      <c r="OR310" s="12"/>
      <c r="OS310" s="12"/>
      <c r="OT310" s="12"/>
      <c r="OU310" s="12"/>
      <c r="OV310" s="12"/>
    </row>
    <row r="311" spans="1:412" x14ac:dyDescent="0.25">
      <c r="A311" s="74" t="s">
        <v>357</v>
      </c>
      <c r="B311" s="73">
        <v>0</v>
      </c>
      <c r="C311" s="73">
        <v>0</v>
      </c>
      <c r="D311" s="73">
        <v>0</v>
      </c>
      <c r="E311" s="73">
        <v>0</v>
      </c>
      <c r="F311" s="73">
        <v>1.8586697930758601E-2</v>
      </c>
      <c r="G311" s="73">
        <v>0</v>
      </c>
      <c r="H311" s="73">
        <v>0</v>
      </c>
      <c r="I311" s="73">
        <v>0</v>
      </c>
      <c r="J311" s="85"/>
      <c r="K311" s="85"/>
      <c r="L311" s="85"/>
      <c r="M311" s="85"/>
      <c r="N311" s="85"/>
      <c r="O311" s="85"/>
      <c r="P311" s="85"/>
      <c r="Q311" s="85"/>
      <c r="R311" s="85"/>
      <c r="S311" s="89"/>
      <c r="U311" s="14"/>
      <c r="V311" s="14"/>
      <c r="W311" s="14"/>
      <c r="X311" s="14"/>
      <c r="Y311" s="14"/>
      <c r="Z311" s="14"/>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12"/>
      <c r="OI311" s="12"/>
      <c r="OJ311" s="12"/>
      <c r="OK311" s="12"/>
      <c r="OL311" s="12"/>
      <c r="OM311" s="12"/>
      <c r="ON311" s="12"/>
      <c r="OO311" s="12"/>
      <c r="OP311" s="12"/>
      <c r="OQ311" s="12"/>
      <c r="OR311" s="12"/>
      <c r="OS311" s="12"/>
      <c r="OT311" s="12"/>
      <c r="OU311" s="12"/>
      <c r="OV311" s="12"/>
    </row>
    <row r="312" spans="1:412" x14ac:dyDescent="0.25">
      <c r="A312" s="74" t="s">
        <v>358</v>
      </c>
      <c r="B312" s="73">
        <v>0</v>
      </c>
      <c r="C312" s="73">
        <v>0</v>
      </c>
      <c r="D312" s="73">
        <v>1.5697326430630699E-3</v>
      </c>
      <c r="E312" s="73">
        <v>0</v>
      </c>
      <c r="F312" s="73">
        <v>0</v>
      </c>
      <c r="G312" s="73">
        <v>0</v>
      </c>
      <c r="H312" s="73">
        <v>0</v>
      </c>
      <c r="I312" s="73">
        <v>1.6435773041133001E-4</v>
      </c>
      <c r="J312" s="85"/>
      <c r="K312" s="85"/>
      <c r="L312" s="85"/>
      <c r="M312" s="85"/>
      <c r="N312" s="85"/>
      <c r="O312" s="85"/>
      <c r="P312" s="85"/>
      <c r="Q312" s="85"/>
      <c r="R312" s="85"/>
      <c r="S312" s="89"/>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12"/>
      <c r="OI312" s="12"/>
      <c r="OJ312" s="12"/>
      <c r="OK312" s="12"/>
      <c r="OL312" s="12"/>
      <c r="OM312" s="12"/>
      <c r="ON312" s="12"/>
      <c r="OO312" s="12"/>
      <c r="OP312" s="12"/>
      <c r="OQ312" s="12"/>
      <c r="OR312" s="12"/>
      <c r="OS312" s="12"/>
      <c r="OT312" s="12"/>
      <c r="OU312" s="12"/>
      <c r="OV312" s="12"/>
    </row>
    <row r="313" spans="1:412" x14ac:dyDescent="0.25">
      <c r="A313" s="74" t="s">
        <v>359</v>
      </c>
      <c r="B313" s="73">
        <v>0</v>
      </c>
      <c r="C313" s="73">
        <v>0</v>
      </c>
      <c r="D313" s="73">
        <v>2.16497762207013E-3</v>
      </c>
      <c r="E313" s="73">
        <v>0</v>
      </c>
      <c r="F313" s="73">
        <v>0</v>
      </c>
      <c r="G313" s="73">
        <v>0</v>
      </c>
      <c r="H313" s="73">
        <v>0</v>
      </c>
      <c r="I313" s="73">
        <v>1.4120528739235399E-4</v>
      </c>
      <c r="J313" s="85"/>
      <c r="K313" s="85"/>
      <c r="L313" s="85"/>
      <c r="M313" s="85"/>
      <c r="N313" s="85"/>
      <c r="O313" s="85"/>
      <c r="P313" s="85"/>
      <c r="Q313" s="85"/>
      <c r="R313" s="85"/>
      <c r="S313" s="89"/>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12"/>
      <c r="OI313" s="12"/>
      <c r="OJ313" s="12"/>
      <c r="OK313" s="12"/>
      <c r="OL313" s="12"/>
      <c r="OM313" s="12"/>
      <c r="ON313" s="12"/>
      <c r="OO313" s="12"/>
      <c r="OP313" s="12"/>
      <c r="OQ313" s="12"/>
      <c r="OR313" s="12"/>
      <c r="OS313" s="12"/>
      <c r="OT313" s="12"/>
      <c r="OU313" s="12"/>
      <c r="OV313" s="12"/>
    </row>
    <row r="314" spans="1:412" x14ac:dyDescent="0.25">
      <c r="A314" s="74" t="s">
        <v>360</v>
      </c>
      <c r="B314" s="73">
        <v>6.87530003903126E-3</v>
      </c>
      <c r="C314" s="73">
        <v>7.4871990211364198E-3</v>
      </c>
      <c r="D314" s="73">
        <v>6.38726399951604E-3</v>
      </c>
      <c r="E314" s="73">
        <v>6.5000737726249001E-3</v>
      </c>
      <c r="F314" s="73">
        <v>0</v>
      </c>
      <c r="G314" s="73">
        <v>5.23258906218463E-3</v>
      </c>
      <c r="H314" s="73">
        <v>5.5074262819396896E-3</v>
      </c>
      <c r="I314" s="73">
        <v>1.3510214473072E-3</v>
      </c>
      <c r="J314" s="85"/>
      <c r="K314" s="85"/>
      <c r="L314" s="85"/>
      <c r="M314" s="85"/>
      <c r="N314" s="85"/>
      <c r="O314" s="85"/>
      <c r="P314" s="85"/>
      <c r="Q314" s="85"/>
      <c r="R314" s="85"/>
      <c r="S314" s="89"/>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12"/>
      <c r="OI314" s="12"/>
      <c r="OJ314" s="12"/>
      <c r="OK314" s="12"/>
      <c r="OL314" s="12"/>
      <c r="OM314" s="12"/>
      <c r="ON314" s="12"/>
      <c r="OO314" s="12"/>
      <c r="OP314" s="12"/>
      <c r="OQ314" s="12"/>
      <c r="OR314" s="12"/>
      <c r="OS314" s="12"/>
      <c r="OT314" s="12"/>
      <c r="OU314" s="12"/>
      <c r="OV314" s="12"/>
    </row>
    <row r="315" spans="1:412" x14ac:dyDescent="0.25">
      <c r="A315" s="74" t="s">
        <v>361</v>
      </c>
      <c r="B315" s="73">
        <v>5.22849170964857E-3</v>
      </c>
      <c r="C315" s="73">
        <v>9.0936908816082705E-3</v>
      </c>
      <c r="D315" s="73">
        <v>5.0704863780344396E-3</v>
      </c>
      <c r="E315" s="73">
        <v>5.13380941374813E-3</v>
      </c>
      <c r="F315" s="73">
        <v>0</v>
      </c>
      <c r="G315" s="73">
        <v>3.47575640287735E-3</v>
      </c>
      <c r="H315" s="73">
        <v>3.5873092859984002E-3</v>
      </c>
      <c r="I315" s="73">
        <v>4.7724478869316897E-4</v>
      </c>
      <c r="J315" s="85"/>
      <c r="K315" s="85"/>
      <c r="L315" s="85"/>
      <c r="M315" s="85"/>
      <c r="N315" s="85"/>
      <c r="O315" s="85"/>
      <c r="P315" s="85"/>
      <c r="Q315" s="85"/>
      <c r="R315" s="85"/>
      <c r="S315" s="89"/>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12"/>
      <c r="OI315" s="12"/>
      <c r="OJ315" s="12"/>
      <c r="OK315" s="12"/>
      <c r="OL315" s="12"/>
      <c r="OM315" s="12"/>
      <c r="ON315" s="12"/>
      <c r="OO315" s="12"/>
      <c r="OP315" s="12"/>
      <c r="OQ315" s="12"/>
      <c r="OR315" s="12"/>
      <c r="OS315" s="12"/>
      <c r="OT315" s="12"/>
      <c r="OU315" s="12"/>
      <c r="OV315" s="12"/>
    </row>
    <row r="316" spans="1:412" x14ac:dyDescent="0.25">
      <c r="A316" s="74" t="s">
        <v>362</v>
      </c>
      <c r="B316" s="73">
        <v>4.50370257877886E-3</v>
      </c>
      <c r="C316" s="73">
        <v>4.9703070419458498E-3</v>
      </c>
      <c r="D316" s="73">
        <v>4.8968846882241103E-3</v>
      </c>
      <c r="E316" s="73">
        <v>4.9195310148260696E-3</v>
      </c>
      <c r="F316" s="73">
        <v>0</v>
      </c>
      <c r="G316" s="73">
        <v>3.17707992704944E-3</v>
      </c>
      <c r="H316" s="73">
        <v>1.84693515132096E-3</v>
      </c>
      <c r="I316" s="73">
        <v>1.1879554364555E-2</v>
      </c>
      <c r="J316" s="85"/>
      <c r="K316" s="85"/>
      <c r="L316" s="85"/>
      <c r="M316" s="85"/>
      <c r="N316" s="85"/>
      <c r="O316" s="85"/>
      <c r="P316" s="85"/>
      <c r="Q316" s="85"/>
      <c r="R316" s="85"/>
      <c r="S316" s="89"/>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12"/>
      <c r="OI316" s="12"/>
      <c r="OJ316" s="12"/>
      <c r="OK316" s="12"/>
      <c r="OL316" s="12"/>
      <c r="OM316" s="12"/>
      <c r="ON316" s="12"/>
      <c r="OO316" s="12"/>
      <c r="OP316" s="12"/>
      <c r="OQ316" s="12"/>
      <c r="OR316" s="12"/>
      <c r="OS316" s="12"/>
      <c r="OT316" s="12"/>
      <c r="OU316" s="12"/>
      <c r="OV316" s="12"/>
    </row>
    <row r="317" spans="1:412" x14ac:dyDescent="0.25">
      <c r="A317" s="74" t="s">
        <v>363</v>
      </c>
      <c r="B317" s="73">
        <v>5.3762385722155E-3</v>
      </c>
      <c r="C317" s="73">
        <v>4.4822657071716399E-3</v>
      </c>
      <c r="D317" s="73">
        <v>5.83981992912588E-3</v>
      </c>
      <c r="E317" s="73">
        <v>5.8728619872368401E-3</v>
      </c>
      <c r="F317" s="73">
        <v>0</v>
      </c>
      <c r="G317" s="73">
        <v>2.97712547948723E-3</v>
      </c>
      <c r="H317" s="73">
        <v>2.4343941226591301E-3</v>
      </c>
      <c r="I317" s="73">
        <v>3.8305148846446799E-2</v>
      </c>
      <c r="J317" s="85"/>
      <c r="K317" s="85"/>
      <c r="L317" s="85"/>
      <c r="M317" s="85"/>
      <c r="N317" s="85"/>
      <c r="O317" s="85"/>
      <c r="P317" s="85"/>
      <c r="Q317" s="85"/>
      <c r="R317" s="85"/>
      <c r="S317" s="89"/>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12"/>
      <c r="OI317" s="12"/>
      <c r="OJ317" s="12"/>
      <c r="OK317" s="12"/>
      <c r="OL317" s="12"/>
      <c r="OM317" s="12"/>
      <c r="ON317" s="12"/>
      <c r="OO317" s="12"/>
      <c r="OP317" s="12"/>
      <c r="OQ317" s="12"/>
      <c r="OR317" s="12"/>
      <c r="OS317" s="12"/>
      <c r="OT317" s="12"/>
      <c r="OU317" s="12"/>
      <c r="OV317" s="12"/>
    </row>
    <row r="318" spans="1:412" x14ac:dyDescent="0.25">
      <c r="A318" s="74" t="s">
        <v>364</v>
      </c>
      <c r="B318" s="73">
        <v>3.6273785975226599E-3</v>
      </c>
      <c r="C318" s="73">
        <v>3.2306866115621598E-3</v>
      </c>
      <c r="D318" s="73">
        <v>3.5217369711205699E-3</v>
      </c>
      <c r="E318" s="73">
        <v>3.5357806650229999E-3</v>
      </c>
      <c r="F318" s="73">
        <v>0</v>
      </c>
      <c r="G318" s="73">
        <v>3.7670388491664901E-3</v>
      </c>
      <c r="H318" s="73">
        <v>2.3884445046724501E-3</v>
      </c>
      <c r="I318" s="73">
        <v>4.71809409632521E-4</v>
      </c>
      <c r="J318" s="85"/>
      <c r="K318" s="85"/>
      <c r="L318" s="85"/>
      <c r="M318" s="85"/>
      <c r="N318" s="85"/>
      <c r="O318" s="85"/>
      <c r="P318" s="85"/>
      <c r="Q318" s="85"/>
      <c r="R318" s="85"/>
      <c r="S318" s="89"/>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12"/>
      <c r="OI318" s="12"/>
      <c r="OJ318" s="12"/>
      <c r="OK318" s="12"/>
      <c r="OL318" s="12"/>
      <c r="OM318" s="12"/>
      <c r="ON318" s="12"/>
      <c r="OO318" s="12"/>
      <c r="OP318" s="12"/>
      <c r="OQ318" s="12"/>
      <c r="OR318" s="12"/>
      <c r="OS318" s="12"/>
      <c r="OT318" s="12"/>
      <c r="OU318" s="12"/>
      <c r="OV318" s="12"/>
    </row>
    <row r="319" spans="1:412" x14ac:dyDescent="0.25">
      <c r="A319" s="74" t="s">
        <v>365</v>
      </c>
      <c r="B319" s="73">
        <v>0</v>
      </c>
      <c r="C319" s="73">
        <v>0</v>
      </c>
      <c r="D319" s="73">
        <v>2.5133382016771099E-3</v>
      </c>
      <c r="E319" s="73">
        <v>0</v>
      </c>
      <c r="F319" s="73">
        <v>0</v>
      </c>
      <c r="G319" s="73">
        <v>0</v>
      </c>
      <c r="H319" s="73">
        <v>0</v>
      </c>
      <c r="I319" s="73">
        <v>2.5067910454009199E-4</v>
      </c>
      <c r="J319" s="85"/>
      <c r="K319" s="85"/>
      <c r="L319" s="85"/>
      <c r="M319" s="85"/>
      <c r="N319" s="85"/>
      <c r="O319" s="85"/>
      <c r="P319" s="85"/>
      <c r="Q319" s="85"/>
      <c r="R319" s="85"/>
      <c r="S319" s="89"/>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12"/>
      <c r="OI319" s="12"/>
      <c r="OJ319" s="12"/>
      <c r="OK319" s="12"/>
      <c r="OL319" s="12"/>
      <c r="OM319" s="12"/>
      <c r="ON319" s="12"/>
      <c r="OO319" s="12"/>
      <c r="OP319" s="12"/>
      <c r="OQ319" s="12"/>
      <c r="OR319" s="12"/>
      <c r="OS319" s="12"/>
      <c r="OT319" s="12"/>
      <c r="OU319" s="12"/>
      <c r="OV319" s="12"/>
    </row>
    <row r="320" spans="1:412" x14ac:dyDescent="0.25">
      <c r="A320" s="74" t="s">
        <v>366</v>
      </c>
      <c r="B320" s="73">
        <v>1.02435588359147E-2</v>
      </c>
      <c r="C320" s="73">
        <v>7.9674056000447798E-3</v>
      </c>
      <c r="D320" s="73">
        <v>0</v>
      </c>
      <c r="E320" s="73">
        <v>1.02962560121938E-2</v>
      </c>
      <c r="F320" s="73">
        <v>9.5469899434146108E-3</v>
      </c>
      <c r="G320" s="73">
        <v>1.4098238320665601E-2</v>
      </c>
      <c r="H320" s="73">
        <v>1.3778387206970701E-2</v>
      </c>
      <c r="I320" s="73">
        <v>0</v>
      </c>
      <c r="J320" s="85"/>
      <c r="K320" s="85"/>
      <c r="L320" s="85"/>
      <c r="M320" s="85"/>
      <c r="N320" s="85"/>
      <c r="O320" s="85"/>
      <c r="P320" s="85"/>
      <c r="Q320" s="85"/>
      <c r="R320" s="85"/>
      <c r="S320" s="89"/>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12"/>
      <c r="OI320" s="12"/>
      <c r="OJ320" s="12"/>
      <c r="OK320" s="12"/>
      <c r="OL320" s="12"/>
      <c r="OM320" s="12"/>
      <c r="ON320" s="12"/>
      <c r="OO320" s="12"/>
      <c r="OP320" s="12"/>
      <c r="OQ320" s="12"/>
      <c r="OR320" s="12"/>
      <c r="OS320" s="12"/>
      <c r="OT320" s="12"/>
      <c r="OU320" s="12"/>
      <c r="OV320" s="12"/>
    </row>
    <row r="321" spans="1:412" x14ac:dyDescent="0.25">
      <c r="A321" s="74" t="s">
        <v>367</v>
      </c>
      <c r="B321" s="73">
        <v>0</v>
      </c>
      <c r="C321" s="73">
        <v>0</v>
      </c>
      <c r="D321" s="73">
        <v>1.76642327576502E-3</v>
      </c>
      <c r="E321" s="73">
        <v>0</v>
      </c>
      <c r="F321" s="73">
        <v>0</v>
      </c>
      <c r="G321" s="73">
        <v>0</v>
      </c>
      <c r="H321" s="73">
        <v>0</v>
      </c>
      <c r="I321" s="73">
        <v>1.3734620008379001E-3</v>
      </c>
      <c r="J321" s="85"/>
      <c r="K321" s="85"/>
      <c r="L321" s="85"/>
      <c r="M321" s="85"/>
      <c r="N321" s="85"/>
      <c r="O321" s="85"/>
      <c r="P321" s="85"/>
      <c r="Q321" s="85"/>
      <c r="R321" s="85"/>
      <c r="S321" s="89"/>
      <c r="T321" s="21"/>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4"/>
      <c r="LS321" s="14"/>
      <c r="LT321" s="14"/>
      <c r="LU321" s="14"/>
      <c r="LV321" s="14"/>
      <c r="LW321" s="14"/>
      <c r="LX321" s="14"/>
      <c r="LY321" s="14"/>
      <c r="LZ321" s="14"/>
      <c r="MA321" s="14"/>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12"/>
      <c r="OI321" s="12"/>
      <c r="OJ321" s="12"/>
      <c r="OK321" s="12"/>
      <c r="OL321" s="12"/>
      <c r="OM321" s="12"/>
      <c r="ON321" s="12"/>
      <c r="OO321" s="12"/>
      <c r="OP321" s="12"/>
      <c r="OQ321" s="12"/>
      <c r="OR321" s="12"/>
      <c r="OS321" s="12"/>
      <c r="OT321" s="12"/>
      <c r="OU321" s="12"/>
      <c r="OV321" s="12"/>
    </row>
    <row r="322" spans="1:412" x14ac:dyDescent="0.25">
      <c r="A322" s="74" t="s">
        <v>368</v>
      </c>
      <c r="B322" s="73">
        <v>0</v>
      </c>
      <c r="C322" s="73">
        <v>0</v>
      </c>
      <c r="D322" s="73">
        <v>2.0094406328742399E-3</v>
      </c>
      <c r="E322" s="73">
        <v>0</v>
      </c>
      <c r="F322" s="73">
        <v>0</v>
      </c>
      <c r="G322" s="73">
        <v>0</v>
      </c>
      <c r="H322" s="73">
        <v>0</v>
      </c>
      <c r="I322" s="73">
        <v>5.8631492435322501E-5</v>
      </c>
      <c r="J322" s="85"/>
      <c r="K322" s="85"/>
      <c r="L322" s="85"/>
      <c r="M322" s="85"/>
      <c r="N322" s="85"/>
      <c r="O322" s="85"/>
      <c r="P322" s="85"/>
      <c r="Q322" s="85"/>
      <c r="R322" s="85"/>
      <c r="S322" s="89"/>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12"/>
      <c r="OI322" s="12"/>
      <c r="OJ322" s="12"/>
      <c r="OK322" s="12"/>
      <c r="OL322" s="12"/>
      <c r="OM322" s="12"/>
      <c r="ON322" s="12"/>
      <c r="OO322" s="12"/>
      <c r="OP322" s="12"/>
      <c r="OQ322" s="12"/>
      <c r="OR322" s="12"/>
      <c r="OS322" s="12"/>
      <c r="OT322" s="12"/>
      <c r="OU322" s="12"/>
      <c r="OV322" s="12"/>
    </row>
    <row r="323" spans="1:412" x14ac:dyDescent="0.25">
      <c r="A323" s="74" t="s">
        <v>369</v>
      </c>
      <c r="B323" s="73">
        <v>0</v>
      </c>
      <c r="C323" s="73">
        <v>0</v>
      </c>
      <c r="D323" s="73">
        <v>2.4892674572284199E-3</v>
      </c>
      <c r="E323" s="73">
        <v>0</v>
      </c>
      <c r="F323" s="73">
        <v>0</v>
      </c>
      <c r="G323" s="73">
        <v>0</v>
      </c>
      <c r="H323" s="73">
        <v>0</v>
      </c>
      <c r="I323" s="73">
        <v>3.8378016170217299E-4</v>
      </c>
      <c r="J323" s="85"/>
      <c r="K323" s="85"/>
      <c r="L323" s="85"/>
      <c r="M323" s="85"/>
      <c r="N323" s="85"/>
      <c r="O323" s="85"/>
      <c r="P323" s="85"/>
      <c r="Q323" s="85"/>
      <c r="R323" s="85"/>
      <c r="S323" s="89"/>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12"/>
      <c r="OI323" s="12"/>
      <c r="OJ323" s="12"/>
      <c r="OK323" s="12"/>
      <c r="OL323" s="12"/>
      <c r="OM323" s="12"/>
      <c r="ON323" s="12"/>
      <c r="OO323" s="12"/>
      <c r="OP323" s="12"/>
      <c r="OQ323" s="12"/>
      <c r="OR323" s="12"/>
      <c r="OS323" s="12"/>
      <c r="OT323" s="12"/>
      <c r="OU323" s="12"/>
      <c r="OV323" s="12"/>
    </row>
    <row r="324" spans="1:412" x14ac:dyDescent="0.25">
      <c r="A324" s="74" t="s">
        <v>370</v>
      </c>
      <c r="B324" s="73">
        <v>0</v>
      </c>
      <c r="C324" s="73">
        <v>0</v>
      </c>
      <c r="D324" s="73">
        <v>2.1461191642584399E-3</v>
      </c>
      <c r="E324" s="73">
        <v>0</v>
      </c>
      <c r="F324" s="73">
        <v>0</v>
      </c>
      <c r="G324" s="73">
        <v>0</v>
      </c>
      <c r="H324" s="73">
        <v>0</v>
      </c>
      <c r="I324" s="73">
        <v>1.11266637872445E-3</v>
      </c>
      <c r="J324" s="85"/>
      <c r="K324" s="85"/>
      <c r="L324" s="85"/>
      <c r="M324" s="85"/>
      <c r="N324" s="85"/>
      <c r="O324" s="85"/>
      <c r="P324" s="85"/>
      <c r="Q324" s="85"/>
      <c r="R324" s="85"/>
      <c r="S324" s="89"/>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12"/>
      <c r="OI324" s="12"/>
      <c r="OJ324" s="12"/>
      <c r="OK324" s="12"/>
      <c r="OL324" s="12"/>
      <c r="OM324" s="12"/>
      <c r="ON324" s="12"/>
      <c r="OO324" s="12"/>
      <c r="OP324" s="12"/>
      <c r="OQ324" s="12"/>
      <c r="OR324" s="12"/>
      <c r="OS324" s="12"/>
      <c r="OT324" s="12"/>
      <c r="OU324" s="12"/>
      <c r="OV324" s="12"/>
    </row>
    <row r="325" spans="1:412" x14ac:dyDescent="0.25">
      <c r="A325" s="74" t="s">
        <v>371</v>
      </c>
      <c r="B325" s="73">
        <v>2.5762727377911E-3</v>
      </c>
      <c r="C325" s="73">
        <v>1.86455671458139E-3</v>
      </c>
      <c r="D325" s="73">
        <v>2.7337436953342401E-3</v>
      </c>
      <c r="E325" s="73">
        <v>2.78208832609269E-3</v>
      </c>
      <c r="F325" s="73">
        <v>0</v>
      </c>
      <c r="G325" s="73">
        <v>3.20968017761907E-3</v>
      </c>
      <c r="H325" s="73">
        <v>4.0844004695104897E-3</v>
      </c>
      <c r="I325" s="73">
        <v>6.23330974509664E-4</v>
      </c>
      <c r="J325" s="85"/>
      <c r="K325" s="85"/>
      <c r="L325" s="85"/>
      <c r="M325" s="85"/>
      <c r="N325" s="85"/>
      <c r="O325" s="85"/>
      <c r="P325" s="85"/>
      <c r="Q325" s="85"/>
      <c r="R325" s="85"/>
      <c r="S325" s="89"/>
      <c r="T325" s="21"/>
      <c r="U325" s="14"/>
      <c r="V325" s="14"/>
      <c r="W325" s="14"/>
      <c r="X325" s="14"/>
      <c r="Y325" s="14"/>
      <c r="Z325" s="14"/>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4"/>
      <c r="LS325" s="14"/>
      <c r="LT325" s="14"/>
      <c r="LU325" s="14"/>
      <c r="LV325" s="14"/>
      <c r="LW325" s="14"/>
      <c r="LX325" s="14"/>
      <c r="LY325" s="14"/>
      <c r="LZ325" s="14"/>
      <c r="MA325" s="14"/>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12"/>
      <c r="OI325" s="12"/>
      <c r="OJ325" s="12"/>
      <c r="OK325" s="12"/>
      <c r="OL325" s="12"/>
      <c r="OM325" s="12"/>
      <c r="ON325" s="12"/>
      <c r="OO325" s="12"/>
      <c r="OP325" s="12"/>
      <c r="OQ325" s="12"/>
      <c r="OR325" s="12"/>
      <c r="OS325" s="12"/>
      <c r="OT325" s="12"/>
      <c r="OU325" s="12"/>
      <c r="OV325" s="12"/>
    </row>
    <row r="326" spans="1:412" x14ac:dyDescent="0.25">
      <c r="A326" s="74" t="s">
        <v>372</v>
      </c>
      <c r="B326" s="73">
        <v>0</v>
      </c>
      <c r="C326" s="73">
        <v>0</v>
      </c>
      <c r="D326" s="73">
        <v>1.0119472697762901E-3</v>
      </c>
      <c r="E326" s="73">
        <v>0</v>
      </c>
      <c r="F326" s="73">
        <v>0</v>
      </c>
      <c r="G326" s="73">
        <v>0</v>
      </c>
      <c r="H326" s="73">
        <v>0</v>
      </c>
      <c r="I326" s="73">
        <v>5.9527719194816E-5</v>
      </c>
      <c r="J326" s="85"/>
      <c r="K326" s="85"/>
      <c r="L326" s="85"/>
      <c r="M326" s="85"/>
      <c r="N326" s="85"/>
      <c r="O326" s="85"/>
      <c r="P326" s="85"/>
      <c r="Q326" s="85"/>
      <c r="R326" s="85"/>
      <c r="S326" s="89"/>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12"/>
      <c r="OI326" s="12"/>
      <c r="OJ326" s="12"/>
      <c r="OK326" s="12"/>
      <c r="OL326" s="12"/>
      <c r="OM326" s="12"/>
      <c r="ON326" s="12"/>
      <c r="OO326" s="12"/>
      <c r="OP326" s="12"/>
      <c r="OQ326" s="12"/>
      <c r="OR326" s="12"/>
      <c r="OS326" s="12"/>
      <c r="OT326" s="12"/>
      <c r="OU326" s="12"/>
      <c r="OV326" s="12"/>
    </row>
    <row r="327" spans="1:412" x14ac:dyDescent="0.25">
      <c r="A327" s="74" t="s">
        <v>373</v>
      </c>
      <c r="B327" s="73">
        <v>0</v>
      </c>
      <c r="C327" s="73">
        <v>0</v>
      </c>
      <c r="D327" s="73">
        <v>1.9585463769416899E-3</v>
      </c>
      <c r="E327" s="73">
        <v>0</v>
      </c>
      <c r="F327" s="73">
        <v>0</v>
      </c>
      <c r="G327" s="73">
        <v>0</v>
      </c>
      <c r="H327" s="73">
        <v>0</v>
      </c>
      <c r="I327" s="73">
        <v>1.1206053663809301E-4</v>
      </c>
      <c r="J327" s="85"/>
      <c r="K327" s="85"/>
      <c r="L327" s="85"/>
      <c r="M327" s="85"/>
      <c r="N327" s="85"/>
      <c r="O327" s="85"/>
      <c r="P327" s="85"/>
      <c r="Q327" s="85"/>
      <c r="R327" s="85"/>
      <c r="S327" s="89"/>
      <c r="T327" s="21"/>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4"/>
      <c r="LS327" s="14"/>
      <c r="LT327" s="14"/>
      <c r="LU327" s="14"/>
      <c r="LV327" s="14"/>
      <c r="LW327" s="14"/>
      <c r="LX327" s="14"/>
      <c r="LY327" s="14"/>
      <c r="LZ327" s="14"/>
      <c r="MA327" s="14"/>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12"/>
      <c r="OI327" s="12"/>
      <c r="OJ327" s="12"/>
      <c r="OK327" s="12"/>
      <c r="OL327" s="12"/>
      <c r="OM327" s="12"/>
      <c r="ON327" s="12"/>
      <c r="OO327" s="12"/>
      <c r="OP327" s="12"/>
      <c r="OQ327" s="12"/>
      <c r="OR327" s="12"/>
      <c r="OS327" s="12"/>
      <c r="OT327" s="12"/>
      <c r="OU327" s="12"/>
      <c r="OV327" s="12"/>
    </row>
    <row r="328" spans="1:412" x14ac:dyDescent="0.25">
      <c r="A328" s="74" t="s">
        <v>374</v>
      </c>
      <c r="B328" s="73">
        <v>0</v>
      </c>
      <c r="C328" s="73">
        <v>0</v>
      </c>
      <c r="D328" s="73">
        <v>1.56054694943899E-3</v>
      </c>
      <c r="E328" s="73">
        <v>0</v>
      </c>
      <c r="F328" s="73">
        <v>0</v>
      </c>
      <c r="G328" s="73">
        <v>0</v>
      </c>
      <c r="H328" s="73">
        <v>0</v>
      </c>
      <c r="I328" s="73">
        <v>3.71355144171966E-5</v>
      </c>
      <c r="J328" s="85"/>
      <c r="K328" s="85"/>
      <c r="L328" s="85"/>
      <c r="M328" s="85"/>
      <c r="N328" s="85"/>
      <c r="O328" s="85"/>
      <c r="P328" s="85"/>
      <c r="Q328" s="85"/>
      <c r="R328" s="85"/>
      <c r="S328" s="89"/>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12"/>
      <c r="OI328" s="12"/>
      <c r="OJ328" s="12"/>
      <c r="OK328" s="12"/>
      <c r="OL328" s="12"/>
      <c r="OM328" s="12"/>
      <c r="ON328" s="12"/>
      <c r="OO328" s="12"/>
      <c r="OP328" s="12"/>
      <c r="OQ328" s="12"/>
      <c r="OR328" s="12"/>
      <c r="OS328" s="12"/>
      <c r="OT328" s="12"/>
      <c r="OU328" s="12"/>
      <c r="OV328" s="12"/>
    </row>
    <row r="329" spans="1:412" x14ac:dyDescent="0.25">
      <c r="A329" s="74" t="s">
        <v>375</v>
      </c>
      <c r="B329" s="73">
        <v>0</v>
      </c>
      <c r="C329" s="73">
        <v>0</v>
      </c>
      <c r="D329" s="73">
        <v>0</v>
      </c>
      <c r="E329" s="73">
        <v>0</v>
      </c>
      <c r="F329" s="73">
        <v>5.0136071497125401E-2</v>
      </c>
      <c r="G329" s="73">
        <v>0</v>
      </c>
      <c r="H329" s="73">
        <v>0</v>
      </c>
      <c r="I329" s="73">
        <v>0</v>
      </c>
      <c r="J329" s="85"/>
      <c r="K329" s="85"/>
      <c r="L329" s="85"/>
      <c r="M329" s="85"/>
      <c r="N329" s="85"/>
      <c r="O329" s="85"/>
      <c r="P329" s="85"/>
      <c r="Q329" s="85"/>
      <c r="R329" s="85"/>
      <c r="S329" s="89"/>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12"/>
      <c r="OI329" s="12"/>
      <c r="OJ329" s="12"/>
      <c r="OK329" s="12"/>
      <c r="OL329" s="12"/>
      <c r="OM329" s="12"/>
      <c r="ON329" s="12"/>
      <c r="OO329" s="12"/>
      <c r="OP329" s="12"/>
      <c r="OQ329" s="12"/>
      <c r="OR329" s="12"/>
      <c r="OS329" s="12"/>
      <c r="OT329" s="12"/>
      <c r="OU329" s="12"/>
      <c r="OV329" s="12"/>
    </row>
    <row r="330" spans="1:412" x14ac:dyDescent="0.25">
      <c r="A330" s="74" t="s">
        <v>376</v>
      </c>
      <c r="B330" s="73">
        <v>4.7024198497401101E-3</v>
      </c>
      <c r="C330" s="73">
        <v>2.9504447672280098E-3</v>
      </c>
      <c r="D330" s="73">
        <v>4.4889036219851403E-3</v>
      </c>
      <c r="E330" s="73">
        <v>4.7084913996260497E-3</v>
      </c>
      <c r="F330" s="73">
        <v>0</v>
      </c>
      <c r="G330" s="73">
        <v>4.36466794325351E-3</v>
      </c>
      <c r="H330" s="73">
        <v>4.46296853624725E-3</v>
      </c>
      <c r="I330" s="73">
        <v>2.06010731992229E-4</v>
      </c>
      <c r="J330" s="85"/>
      <c r="K330" s="85"/>
      <c r="L330" s="85"/>
      <c r="M330" s="85"/>
      <c r="N330" s="85"/>
      <c r="O330" s="85"/>
      <c r="P330" s="85"/>
      <c r="Q330" s="85"/>
      <c r="R330" s="85"/>
      <c r="S330" s="89"/>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12"/>
      <c r="OI330" s="12"/>
      <c r="OJ330" s="12"/>
      <c r="OK330" s="12"/>
      <c r="OL330" s="12"/>
      <c r="OM330" s="12"/>
      <c r="ON330" s="12"/>
      <c r="OO330" s="12"/>
      <c r="OP330" s="12"/>
      <c r="OQ330" s="12"/>
      <c r="OR330" s="12"/>
      <c r="OS330" s="12"/>
      <c r="OT330" s="12"/>
      <c r="OU330" s="12"/>
      <c r="OV330" s="12"/>
    </row>
    <row r="331" spans="1:412" x14ac:dyDescent="0.25">
      <c r="A331" s="74" t="s">
        <v>377</v>
      </c>
      <c r="B331" s="73">
        <v>6.5504837119993199E-3</v>
      </c>
      <c r="C331" s="73">
        <v>6.0662923815095002E-3</v>
      </c>
      <c r="D331" s="73">
        <v>6.8164120946093499E-3</v>
      </c>
      <c r="E331" s="73">
        <v>6.8672925043713499E-3</v>
      </c>
      <c r="F331" s="73">
        <v>0</v>
      </c>
      <c r="G331" s="73">
        <v>8.5840931144346693E-3</v>
      </c>
      <c r="H331" s="73">
        <v>1.05327450097739E-2</v>
      </c>
      <c r="I331" s="73">
        <v>2.8256602520598099E-3</v>
      </c>
      <c r="J331" s="85"/>
      <c r="K331" s="85"/>
      <c r="L331" s="85"/>
      <c r="M331" s="85"/>
      <c r="N331" s="85"/>
      <c r="O331" s="85"/>
      <c r="P331" s="85"/>
      <c r="Q331" s="85"/>
      <c r="R331" s="85"/>
      <c r="S331" s="89"/>
      <c r="U331" s="14"/>
      <c r="V331" s="14"/>
      <c r="W331" s="14"/>
      <c r="X331" s="14"/>
      <c r="Y331" s="14"/>
      <c r="Z331" s="14"/>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12"/>
      <c r="OI331" s="12"/>
      <c r="OJ331" s="12"/>
      <c r="OK331" s="12"/>
      <c r="OL331" s="12"/>
      <c r="OM331" s="12"/>
      <c r="ON331" s="12"/>
      <c r="OO331" s="12"/>
      <c r="OP331" s="12"/>
      <c r="OQ331" s="12"/>
      <c r="OR331" s="12"/>
      <c r="OS331" s="12"/>
      <c r="OT331" s="12"/>
      <c r="OU331" s="12"/>
      <c r="OV331" s="12"/>
    </row>
    <row r="332" spans="1:412" x14ac:dyDescent="0.25">
      <c r="A332" s="74" t="s">
        <v>378</v>
      </c>
      <c r="B332" s="73">
        <v>0</v>
      </c>
      <c r="C332" s="73">
        <v>0</v>
      </c>
      <c r="D332" s="73">
        <v>1.8754926275481401E-3</v>
      </c>
      <c r="E332" s="73">
        <v>0</v>
      </c>
      <c r="F332" s="73">
        <v>0</v>
      </c>
      <c r="G332" s="73">
        <v>0</v>
      </c>
      <c r="H332" s="73">
        <v>0</v>
      </c>
      <c r="I332" s="73">
        <v>3.5835165523157502E-4</v>
      </c>
      <c r="J332" s="85"/>
      <c r="K332" s="85"/>
      <c r="L332" s="85"/>
      <c r="M332" s="85"/>
      <c r="N332" s="85"/>
      <c r="O332" s="85"/>
      <c r="P332" s="85"/>
      <c r="Q332" s="85"/>
      <c r="R332" s="85"/>
      <c r="S332" s="89"/>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12"/>
      <c r="OI332" s="12"/>
      <c r="OJ332" s="12"/>
      <c r="OK332" s="12"/>
      <c r="OL332" s="12"/>
      <c r="OM332" s="12"/>
      <c r="ON332" s="12"/>
      <c r="OO332" s="12"/>
      <c r="OP332" s="12"/>
      <c r="OQ332" s="12"/>
      <c r="OR332" s="12"/>
      <c r="OS332" s="12"/>
      <c r="OT332" s="12"/>
      <c r="OU332" s="12"/>
      <c r="OV332" s="12"/>
    </row>
    <row r="333" spans="1:412" x14ac:dyDescent="0.25">
      <c r="A333" s="74" t="s">
        <v>379</v>
      </c>
      <c r="B333" s="73">
        <v>0</v>
      </c>
      <c r="C333" s="73">
        <v>0</v>
      </c>
      <c r="D333" s="73">
        <v>3.1985803405359401E-3</v>
      </c>
      <c r="E333" s="73">
        <v>0</v>
      </c>
      <c r="F333" s="73">
        <v>0</v>
      </c>
      <c r="G333" s="73">
        <v>0</v>
      </c>
      <c r="H333" s="73">
        <v>0</v>
      </c>
      <c r="I333" s="73">
        <v>4.8040961238798798E-4</v>
      </c>
      <c r="J333" s="85"/>
      <c r="K333" s="85"/>
      <c r="L333" s="85"/>
      <c r="M333" s="85"/>
      <c r="N333" s="85"/>
      <c r="O333" s="85"/>
      <c r="P333" s="85"/>
      <c r="Q333" s="85"/>
      <c r="R333" s="85"/>
      <c r="S333" s="89"/>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12"/>
      <c r="OI333" s="12"/>
      <c r="OJ333" s="12"/>
      <c r="OK333" s="12"/>
      <c r="OL333" s="12"/>
      <c r="OM333" s="12"/>
      <c r="ON333" s="12"/>
      <c r="OO333" s="12"/>
      <c r="OP333" s="12"/>
      <c r="OQ333" s="12"/>
      <c r="OR333" s="12"/>
      <c r="OS333" s="12"/>
      <c r="OT333" s="12"/>
      <c r="OU333" s="12"/>
      <c r="OV333" s="12"/>
    </row>
    <row r="334" spans="1:412" x14ac:dyDescent="0.25">
      <c r="A334" s="74" t="s">
        <v>380</v>
      </c>
      <c r="B334" s="73">
        <v>1.51707782524736E-2</v>
      </c>
      <c r="C334" s="73">
        <v>9.3073456703086106E-3</v>
      </c>
      <c r="D334" s="73">
        <v>0</v>
      </c>
      <c r="E334" s="73">
        <v>1.39080521794398E-2</v>
      </c>
      <c r="F334" s="73">
        <v>1.3999751762429199E-2</v>
      </c>
      <c r="G334" s="73">
        <v>1.75087691741821E-2</v>
      </c>
      <c r="H334" s="73">
        <v>2.2064437389029499E-2</v>
      </c>
      <c r="I334" s="73">
        <v>0</v>
      </c>
      <c r="J334" s="85"/>
      <c r="K334" s="85"/>
      <c r="L334" s="85"/>
      <c r="M334" s="85"/>
      <c r="N334" s="85"/>
      <c r="O334" s="85"/>
      <c r="P334" s="85"/>
      <c r="Q334" s="85"/>
      <c r="R334" s="85"/>
      <c r="S334" s="89"/>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12"/>
      <c r="OI334" s="12"/>
      <c r="OJ334" s="12"/>
      <c r="OK334" s="12"/>
      <c r="OL334" s="12"/>
      <c r="OM334" s="12"/>
      <c r="ON334" s="12"/>
      <c r="OO334" s="12"/>
      <c r="OP334" s="12"/>
      <c r="OQ334" s="12"/>
      <c r="OR334" s="12"/>
      <c r="OS334" s="12"/>
      <c r="OT334" s="12"/>
      <c r="OU334" s="12"/>
      <c r="OV334" s="12"/>
    </row>
    <row r="335" spans="1:412" x14ac:dyDescent="0.25">
      <c r="A335" s="74" t="s">
        <v>381</v>
      </c>
      <c r="B335" s="73">
        <v>0</v>
      </c>
      <c r="C335" s="73">
        <v>0</v>
      </c>
      <c r="D335" s="73">
        <v>0</v>
      </c>
      <c r="E335" s="73">
        <v>0</v>
      </c>
      <c r="F335" s="73">
        <v>3.9198696740438403E-2</v>
      </c>
      <c r="G335" s="73">
        <v>0</v>
      </c>
      <c r="H335" s="73">
        <v>0</v>
      </c>
      <c r="I335" s="73">
        <v>0</v>
      </c>
      <c r="J335" s="85"/>
      <c r="K335" s="85"/>
      <c r="L335" s="85"/>
      <c r="M335" s="85"/>
      <c r="N335" s="85"/>
      <c r="O335" s="85"/>
      <c r="P335" s="85"/>
      <c r="Q335" s="85"/>
      <c r="R335" s="85"/>
      <c r="S335" s="89"/>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12"/>
      <c r="OI335" s="12"/>
      <c r="OJ335" s="12"/>
      <c r="OK335" s="12"/>
      <c r="OL335" s="12"/>
      <c r="OM335" s="12"/>
      <c r="ON335" s="12"/>
      <c r="OO335" s="12"/>
      <c r="OP335" s="12"/>
      <c r="OQ335" s="12"/>
      <c r="OR335" s="12"/>
      <c r="OS335" s="12"/>
      <c r="OT335" s="12"/>
      <c r="OU335" s="12"/>
      <c r="OV335" s="12"/>
    </row>
    <row r="336" spans="1:412" x14ac:dyDescent="0.25">
      <c r="A336" s="74" t="s">
        <v>382</v>
      </c>
      <c r="B336" s="73">
        <v>4.8929019325526599E-3</v>
      </c>
      <c r="C336" s="73">
        <v>3.3863213162589599E-3</v>
      </c>
      <c r="D336" s="73">
        <v>8.3169410368664695E-3</v>
      </c>
      <c r="E336" s="73">
        <v>8.3783440136483492E-3</v>
      </c>
      <c r="F336" s="73">
        <v>0</v>
      </c>
      <c r="G336" s="73">
        <v>3.8377158762984598E-3</v>
      </c>
      <c r="H336" s="73">
        <v>1.49913187156355E-3</v>
      </c>
      <c r="I336" s="73">
        <v>3.57827974586803E-2</v>
      </c>
      <c r="J336" s="85"/>
      <c r="K336" s="85"/>
      <c r="L336" s="85"/>
      <c r="M336" s="85"/>
      <c r="N336" s="85"/>
      <c r="O336" s="85"/>
      <c r="P336" s="85"/>
      <c r="Q336" s="85"/>
      <c r="R336" s="85"/>
      <c r="S336" s="89"/>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12"/>
      <c r="OI336" s="12"/>
      <c r="OJ336" s="12"/>
      <c r="OK336" s="12"/>
      <c r="OL336" s="12"/>
      <c r="OM336" s="12"/>
      <c r="ON336" s="12"/>
      <c r="OO336" s="12"/>
      <c r="OP336" s="12"/>
      <c r="OQ336" s="12"/>
      <c r="OR336" s="12"/>
      <c r="OS336" s="12"/>
      <c r="OT336" s="12"/>
      <c r="OU336" s="12"/>
      <c r="OV336" s="12"/>
    </row>
    <row r="337" spans="1:412" x14ac:dyDescent="0.25">
      <c r="A337" s="74" t="s">
        <v>383</v>
      </c>
      <c r="B337" s="73">
        <v>6.1745161930299702E-3</v>
      </c>
      <c r="C337" s="73">
        <v>6.47139385756214E-3</v>
      </c>
      <c r="D337" s="73">
        <v>5.4489943553471401E-3</v>
      </c>
      <c r="E337" s="73">
        <v>5.5124548716538402E-3</v>
      </c>
      <c r="F337" s="73">
        <v>0</v>
      </c>
      <c r="G337" s="73">
        <v>4.41838349019405E-3</v>
      </c>
      <c r="H337" s="73">
        <v>3.7021882316268899E-3</v>
      </c>
      <c r="I337" s="73">
        <v>6.6148846324497895E-4</v>
      </c>
      <c r="J337" s="85"/>
      <c r="K337" s="85"/>
      <c r="L337" s="85"/>
      <c r="M337" s="85"/>
      <c r="N337" s="85"/>
      <c r="O337" s="85"/>
      <c r="P337" s="85"/>
      <c r="Q337" s="85"/>
      <c r="R337" s="85"/>
      <c r="S337" s="89"/>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12"/>
      <c r="OI337" s="12"/>
      <c r="OJ337" s="12"/>
      <c r="OK337" s="12"/>
      <c r="OL337" s="12"/>
      <c r="OM337" s="12"/>
      <c r="ON337" s="12"/>
      <c r="OO337" s="12"/>
      <c r="OP337" s="12"/>
      <c r="OQ337" s="12"/>
      <c r="OR337" s="12"/>
      <c r="OS337" s="12"/>
      <c r="OT337" s="12"/>
      <c r="OU337" s="12"/>
      <c r="OV337" s="12"/>
    </row>
    <row r="338" spans="1:412" x14ac:dyDescent="0.25">
      <c r="A338" s="74" t="s">
        <v>384</v>
      </c>
      <c r="B338" s="73">
        <v>8.5434139645445602E-3</v>
      </c>
      <c r="C338" s="73">
        <v>5.3579139835976397E-3</v>
      </c>
      <c r="D338" s="73">
        <v>7.9148957652250707E-3</v>
      </c>
      <c r="E338" s="73">
        <v>8.1135558664175607E-3</v>
      </c>
      <c r="F338" s="73">
        <v>0</v>
      </c>
      <c r="G338" s="73">
        <v>1.32482442787077E-2</v>
      </c>
      <c r="H338" s="73">
        <v>1.36726783038825E-2</v>
      </c>
      <c r="I338" s="73">
        <v>4.5981696043993298E-4</v>
      </c>
      <c r="J338" s="85"/>
      <c r="K338" s="85"/>
      <c r="L338" s="85"/>
      <c r="M338" s="85"/>
      <c r="N338" s="85"/>
      <c r="O338" s="85"/>
      <c r="P338" s="85"/>
      <c r="Q338" s="85"/>
      <c r="R338" s="85"/>
      <c r="S338" s="89"/>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12"/>
      <c r="OI338" s="12"/>
      <c r="OJ338" s="12"/>
      <c r="OK338" s="12"/>
      <c r="OL338" s="12"/>
      <c r="OM338" s="12"/>
      <c r="ON338" s="12"/>
      <c r="OO338" s="12"/>
      <c r="OP338" s="12"/>
      <c r="OQ338" s="12"/>
      <c r="OR338" s="12"/>
      <c r="OS338" s="12"/>
      <c r="OT338" s="12"/>
      <c r="OU338" s="12"/>
      <c r="OV338" s="12"/>
    </row>
    <row r="339" spans="1:412" x14ac:dyDescent="0.25">
      <c r="A339" s="74" t="s">
        <v>385</v>
      </c>
      <c r="B339" s="73">
        <v>0</v>
      </c>
      <c r="C339" s="73">
        <v>0</v>
      </c>
      <c r="D339" s="73">
        <v>2.26888618797845E-3</v>
      </c>
      <c r="E339" s="73">
        <v>0</v>
      </c>
      <c r="F339" s="73">
        <v>0</v>
      </c>
      <c r="G339" s="73">
        <v>0</v>
      </c>
      <c r="H339" s="73">
        <v>0</v>
      </c>
      <c r="I339" s="73">
        <v>3.43567585757128E-4</v>
      </c>
      <c r="J339" s="85"/>
      <c r="K339" s="85"/>
      <c r="L339" s="85"/>
      <c r="M339" s="85"/>
      <c r="N339" s="85"/>
      <c r="O339" s="85"/>
      <c r="P339" s="85"/>
      <c r="Q339" s="85"/>
      <c r="R339" s="85"/>
      <c r="S339" s="89"/>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12"/>
      <c r="OI339" s="12"/>
      <c r="OJ339" s="12"/>
      <c r="OK339" s="12"/>
      <c r="OL339" s="12"/>
      <c r="OM339" s="12"/>
      <c r="ON339" s="12"/>
      <c r="OO339" s="12"/>
      <c r="OP339" s="12"/>
      <c r="OQ339" s="12"/>
      <c r="OR339" s="12"/>
      <c r="OS339" s="12"/>
      <c r="OT339" s="12"/>
      <c r="OU339" s="12"/>
      <c r="OV339" s="12"/>
    </row>
    <row r="340" spans="1:412" x14ac:dyDescent="0.25">
      <c r="A340" s="74" t="s">
        <v>386</v>
      </c>
      <c r="B340" s="73">
        <v>2.26424424119846E-3</v>
      </c>
      <c r="C340" s="73">
        <v>1.4892966611167401E-3</v>
      </c>
      <c r="D340" s="73">
        <v>2.51370785768496E-3</v>
      </c>
      <c r="E340" s="73">
        <v>2.5519281990612902E-3</v>
      </c>
      <c r="F340" s="73">
        <v>0</v>
      </c>
      <c r="G340" s="73">
        <v>2.9997456673420699E-3</v>
      </c>
      <c r="H340" s="73">
        <v>2.4494303444707898E-3</v>
      </c>
      <c r="I340" s="73">
        <v>1.8118175005973399E-3</v>
      </c>
      <c r="J340" s="85"/>
      <c r="K340" s="85"/>
      <c r="L340" s="85"/>
      <c r="M340" s="85"/>
      <c r="N340" s="85"/>
      <c r="O340" s="85"/>
      <c r="P340" s="85"/>
      <c r="Q340" s="85"/>
      <c r="R340" s="85"/>
      <c r="S340" s="89"/>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12"/>
      <c r="OI340" s="12"/>
      <c r="OJ340" s="12"/>
      <c r="OK340" s="12"/>
      <c r="OL340" s="12"/>
      <c r="OM340" s="12"/>
      <c r="ON340" s="12"/>
      <c r="OO340" s="12"/>
      <c r="OP340" s="12"/>
      <c r="OQ340" s="12"/>
      <c r="OR340" s="12"/>
      <c r="OS340" s="12"/>
      <c r="OT340" s="12"/>
      <c r="OU340" s="12"/>
      <c r="OV340" s="12"/>
    </row>
    <row r="341" spans="1:412" x14ac:dyDescent="0.25">
      <c r="A341" s="74" t="s">
        <v>387</v>
      </c>
      <c r="B341" s="73">
        <v>6.7831841443089904E-3</v>
      </c>
      <c r="C341" s="73">
        <v>7.8366601042364793E-3</v>
      </c>
      <c r="D341" s="73">
        <v>5.3390737921214402E-3</v>
      </c>
      <c r="E341" s="73">
        <v>5.3990251325351504E-3</v>
      </c>
      <c r="F341" s="73">
        <v>0</v>
      </c>
      <c r="G341" s="73">
        <v>3.8482954163414199E-3</v>
      </c>
      <c r="H341" s="73">
        <v>3.66228716542529E-3</v>
      </c>
      <c r="I341" s="73">
        <v>3.4004424687813102E-4</v>
      </c>
      <c r="J341" s="85"/>
      <c r="K341" s="85"/>
      <c r="L341" s="85"/>
      <c r="M341" s="85"/>
      <c r="N341" s="85"/>
      <c r="O341" s="85"/>
      <c r="P341" s="85"/>
      <c r="Q341" s="85"/>
      <c r="R341" s="85"/>
      <c r="S341" s="89"/>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12"/>
      <c r="OI341" s="12"/>
      <c r="OJ341" s="12"/>
      <c r="OK341" s="12"/>
      <c r="OL341" s="12"/>
      <c r="OM341" s="12"/>
      <c r="ON341" s="12"/>
      <c r="OO341" s="12"/>
      <c r="OP341" s="12"/>
      <c r="OQ341" s="12"/>
      <c r="OR341" s="12"/>
      <c r="OS341" s="12"/>
      <c r="OT341" s="12"/>
      <c r="OU341" s="12"/>
      <c r="OV341" s="12"/>
    </row>
    <row r="342" spans="1:412" x14ac:dyDescent="0.25">
      <c r="A342" s="74" t="s">
        <v>388</v>
      </c>
      <c r="B342" s="73">
        <v>0</v>
      </c>
      <c r="C342" s="73">
        <v>0</v>
      </c>
      <c r="D342" s="73">
        <v>1.6593279137810701E-3</v>
      </c>
      <c r="E342" s="73">
        <v>0</v>
      </c>
      <c r="F342" s="73">
        <v>0</v>
      </c>
      <c r="G342" s="73">
        <v>0</v>
      </c>
      <c r="H342" s="73">
        <v>0</v>
      </c>
      <c r="I342" s="73">
        <v>9.1084534159027503E-4</v>
      </c>
      <c r="J342" s="85"/>
      <c r="K342" s="85"/>
      <c r="L342" s="85"/>
      <c r="M342" s="85"/>
      <c r="N342" s="85"/>
      <c r="O342" s="85"/>
      <c r="P342" s="85"/>
      <c r="Q342" s="85"/>
      <c r="R342" s="85"/>
      <c r="S342" s="89"/>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12"/>
      <c r="OI342" s="12"/>
      <c r="OJ342" s="12"/>
      <c r="OK342" s="12"/>
      <c r="OL342" s="12"/>
      <c r="OM342" s="12"/>
      <c r="ON342" s="12"/>
      <c r="OO342" s="12"/>
      <c r="OP342" s="12"/>
      <c r="OQ342" s="12"/>
      <c r="OR342" s="12"/>
      <c r="OS342" s="12"/>
      <c r="OT342" s="12"/>
      <c r="OU342" s="12"/>
      <c r="OV342" s="12"/>
    </row>
    <row r="343" spans="1:412" x14ac:dyDescent="0.25">
      <c r="A343" s="74" t="s">
        <v>389</v>
      </c>
      <c r="B343" s="73">
        <v>2.3890541121557901E-3</v>
      </c>
      <c r="C343" s="73">
        <v>1.4452550447057199E-3</v>
      </c>
      <c r="D343" s="73">
        <v>2.6610627518248498E-3</v>
      </c>
      <c r="E343" s="73">
        <v>2.6804261066806301E-3</v>
      </c>
      <c r="F343" s="73">
        <v>0</v>
      </c>
      <c r="G343" s="73">
        <v>3.7673974632559202E-3</v>
      </c>
      <c r="H343" s="73">
        <v>3.5994399801227901E-3</v>
      </c>
      <c r="I343" s="73">
        <v>5.1128010762218604E-4</v>
      </c>
      <c r="J343" s="85"/>
      <c r="K343" s="85"/>
      <c r="L343" s="85"/>
      <c r="M343" s="85"/>
      <c r="N343" s="85"/>
      <c r="O343" s="85"/>
      <c r="P343" s="85"/>
      <c r="Q343" s="85"/>
      <c r="R343" s="85"/>
      <c r="S343" s="89"/>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12"/>
      <c r="OI343" s="12"/>
      <c r="OJ343" s="12"/>
      <c r="OK343" s="12"/>
      <c r="OL343" s="12"/>
      <c r="OM343" s="12"/>
      <c r="ON343" s="12"/>
      <c r="OO343" s="12"/>
      <c r="OP343" s="12"/>
      <c r="OQ343" s="12"/>
      <c r="OR343" s="12"/>
      <c r="OS343" s="12"/>
      <c r="OT343" s="12"/>
      <c r="OU343" s="12"/>
      <c r="OV343" s="12"/>
    </row>
    <row r="344" spans="1:412" x14ac:dyDescent="0.25">
      <c r="A344" s="74" t="s">
        <v>390</v>
      </c>
      <c r="B344" s="73">
        <v>4.8404842941139597E-3</v>
      </c>
      <c r="C344" s="73">
        <v>8.8406415085432906E-3</v>
      </c>
      <c r="D344" s="73">
        <v>4.8645066224423201E-3</v>
      </c>
      <c r="E344" s="73">
        <v>4.91967894467581E-3</v>
      </c>
      <c r="F344" s="73">
        <v>0</v>
      </c>
      <c r="G344" s="73">
        <v>3.88160023428007E-3</v>
      </c>
      <c r="H344" s="73">
        <v>3.2787903700947302E-3</v>
      </c>
      <c r="I344" s="73">
        <v>9.19590175772318E-4</v>
      </c>
      <c r="J344" s="85"/>
      <c r="K344" s="85"/>
      <c r="L344" s="85"/>
      <c r="M344" s="85"/>
      <c r="N344" s="85"/>
      <c r="O344" s="85"/>
      <c r="P344" s="85"/>
      <c r="Q344" s="85"/>
      <c r="R344" s="85"/>
      <c r="S344" s="89"/>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12"/>
      <c r="OI344" s="12"/>
      <c r="OJ344" s="12"/>
      <c r="OK344" s="12"/>
      <c r="OL344" s="12"/>
      <c r="OM344" s="12"/>
      <c r="ON344" s="12"/>
      <c r="OO344" s="12"/>
      <c r="OP344" s="12"/>
      <c r="OQ344" s="12"/>
      <c r="OR344" s="12"/>
      <c r="OS344" s="12"/>
      <c r="OT344" s="12"/>
      <c r="OU344" s="12"/>
      <c r="OV344" s="12"/>
    </row>
    <row r="345" spans="1:412" x14ac:dyDescent="0.25">
      <c r="A345" s="74" t="s">
        <v>391</v>
      </c>
      <c r="B345" s="73">
        <v>0</v>
      </c>
      <c r="C345" s="73">
        <v>0</v>
      </c>
      <c r="D345" s="73">
        <v>1.74340132355241E-3</v>
      </c>
      <c r="E345" s="73">
        <v>0</v>
      </c>
      <c r="F345" s="73">
        <v>0</v>
      </c>
      <c r="G345" s="73">
        <v>0</v>
      </c>
      <c r="H345" s="73">
        <v>0</v>
      </c>
      <c r="I345" s="73">
        <v>2.09293795928739E-4</v>
      </c>
      <c r="J345" s="85"/>
      <c r="K345" s="85"/>
      <c r="L345" s="85"/>
      <c r="M345" s="85"/>
      <c r="N345" s="85"/>
      <c r="O345" s="85"/>
      <c r="P345" s="85"/>
      <c r="Q345" s="85"/>
      <c r="R345" s="85"/>
      <c r="S345" s="89"/>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12"/>
      <c r="OI345" s="12"/>
      <c r="OJ345" s="12"/>
      <c r="OK345" s="12"/>
      <c r="OL345" s="12"/>
      <c r="OM345" s="12"/>
      <c r="ON345" s="12"/>
      <c r="OO345" s="12"/>
      <c r="OP345" s="12"/>
      <c r="OQ345" s="12"/>
      <c r="OR345" s="12"/>
      <c r="OS345" s="12"/>
      <c r="OT345" s="12"/>
      <c r="OU345" s="12"/>
      <c r="OV345" s="12"/>
    </row>
    <row r="346" spans="1:412" x14ac:dyDescent="0.25">
      <c r="A346" s="74" t="s">
        <v>392</v>
      </c>
      <c r="B346" s="73">
        <v>1.03821557757419E-2</v>
      </c>
      <c r="C346" s="73">
        <v>8.5136085965538504E-3</v>
      </c>
      <c r="D346" s="73">
        <v>0</v>
      </c>
      <c r="E346" s="73">
        <v>9.6797858906981192E-3</v>
      </c>
      <c r="F346" s="73">
        <v>0</v>
      </c>
      <c r="G346" s="73">
        <v>1.4189771331226401E-2</v>
      </c>
      <c r="H346" s="73">
        <v>1.24494097994228E-2</v>
      </c>
      <c r="I346" s="73">
        <v>0</v>
      </c>
      <c r="J346" s="85"/>
      <c r="K346" s="85"/>
      <c r="L346" s="85"/>
      <c r="M346" s="85"/>
      <c r="N346" s="85"/>
      <c r="O346" s="85"/>
      <c r="P346" s="85"/>
      <c r="Q346" s="85"/>
      <c r="R346" s="85"/>
      <c r="S346" s="89"/>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12"/>
      <c r="OI346" s="12"/>
      <c r="OJ346" s="12"/>
      <c r="OK346" s="12"/>
      <c r="OL346" s="12"/>
      <c r="OM346" s="12"/>
      <c r="ON346" s="12"/>
      <c r="OO346" s="12"/>
      <c r="OP346" s="12"/>
      <c r="OQ346" s="12"/>
      <c r="OR346" s="12"/>
      <c r="OS346" s="12"/>
      <c r="OT346" s="12"/>
      <c r="OU346" s="12"/>
      <c r="OV346" s="12"/>
    </row>
    <row r="347" spans="1:412" x14ac:dyDescent="0.25">
      <c r="A347" s="74" t="s">
        <v>393</v>
      </c>
      <c r="B347" s="73">
        <v>0</v>
      </c>
      <c r="C347" s="73">
        <v>0</v>
      </c>
      <c r="D347" s="73">
        <v>1.6776711113169101E-3</v>
      </c>
      <c r="E347" s="73">
        <v>0</v>
      </c>
      <c r="F347" s="73">
        <v>0</v>
      </c>
      <c r="G347" s="73">
        <v>0</v>
      </c>
      <c r="H347" s="73">
        <v>0</v>
      </c>
      <c r="I347" s="73">
        <v>2.6307297078509199E-3</v>
      </c>
      <c r="J347" s="85"/>
      <c r="K347" s="85"/>
      <c r="L347" s="85"/>
      <c r="M347" s="85"/>
      <c r="N347" s="85"/>
      <c r="O347" s="85"/>
      <c r="P347" s="85"/>
      <c r="Q347" s="85"/>
      <c r="R347" s="85"/>
      <c r="S347" s="89"/>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12"/>
      <c r="OI347" s="12"/>
      <c r="OJ347" s="12"/>
      <c r="OK347" s="12"/>
      <c r="OL347" s="12"/>
      <c r="OM347" s="12"/>
      <c r="ON347" s="12"/>
      <c r="OO347" s="12"/>
      <c r="OP347" s="12"/>
      <c r="OQ347" s="12"/>
      <c r="OR347" s="12"/>
      <c r="OS347" s="12"/>
      <c r="OT347" s="12"/>
      <c r="OU347" s="12"/>
      <c r="OV347" s="12"/>
    </row>
    <row r="348" spans="1:412" x14ac:dyDescent="0.25">
      <c r="A348" s="74" t="s">
        <v>394</v>
      </c>
      <c r="B348" s="73">
        <v>0</v>
      </c>
      <c r="C348" s="73">
        <v>0</v>
      </c>
      <c r="D348" s="73">
        <v>2.2442762855364E-3</v>
      </c>
      <c r="E348" s="73">
        <v>0</v>
      </c>
      <c r="F348" s="73">
        <v>0</v>
      </c>
      <c r="G348" s="73">
        <v>0</v>
      </c>
      <c r="H348" s="73">
        <v>0</v>
      </c>
      <c r="I348" s="73">
        <v>1.06168476064242E-4</v>
      </c>
      <c r="J348" s="85"/>
      <c r="K348" s="85"/>
      <c r="L348" s="85"/>
      <c r="M348" s="85"/>
      <c r="N348" s="85"/>
      <c r="O348" s="85"/>
      <c r="P348" s="85"/>
      <c r="Q348" s="85"/>
      <c r="R348" s="85"/>
      <c r="S348" s="89"/>
      <c r="T348" s="21"/>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4"/>
      <c r="LS348" s="14"/>
      <c r="LT348" s="14"/>
      <c r="LU348" s="14"/>
      <c r="LV348" s="14"/>
      <c r="LW348" s="14"/>
      <c r="LX348" s="14"/>
      <c r="LY348" s="14"/>
      <c r="LZ348" s="14"/>
      <c r="MA348" s="14"/>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12"/>
      <c r="OI348" s="12"/>
      <c r="OJ348" s="12"/>
      <c r="OK348" s="12"/>
      <c r="OL348" s="12"/>
      <c r="OM348" s="12"/>
      <c r="ON348" s="12"/>
      <c r="OO348" s="12"/>
      <c r="OP348" s="12"/>
      <c r="OQ348" s="12"/>
      <c r="OR348" s="12"/>
      <c r="OS348" s="12"/>
      <c r="OT348" s="12"/>
      <c r="OU348" s="12"/>
      <c r="OV348" s="12"/>
    </row>
    <row r="349" spans="1:412" x14ac:dyDescent="0.25">
      <c r="A349" s="74" t="s">
        <v>395</v>
      </c>
      <c r="B349" s="73">
        <v>0</v>
      </c>
      <c r="C349" s="73">
        <v>0</v>
      </c>
      <c r="D349" s="73">
        <v>1.8126231472697001E-3</v>
      </c>
      <c r="E349" s="73">
        <v>0</v>
      </c>
      <c r="F349" s="73">
        <v>0</v>
      </c>
      <c r="G349" s="73">
        <v>0</v>
      </c>
      <c r="H349" s="73">
        <v>0</v>
      </c>
      <c r="I349" s="73">
        <v>2.5375384043171701E-5</v>
      </c>
      <c r="J349" s="85"/>
      <c r="K349" s="85"/>
      <c r="L349" s="85"/>
      <c r="M349" s="85"/>
      <c r="N349" s="85"/>
      <c r="O349" s="85"/>
      <c r="P349" s="85"/>
      <c r="Q349" s="85"/>
      <c r="R349" s="85"/>
      <c r="S349" s="89"/>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12"/>
      <c r="OI349" s="12"/>
      <c r="OJ349" s="12"/>
      <c r="OK349" s="12"/>
      <c r="OL349" s="12"/>
      <c r="OM349" s="12"/>
      <c r="ON349" s="12"/>
      <c r="OO349" s="12"/>
      <c r="OP349" s="12"/>
      <c r="OQ349" s="12"/>
      <c r="OR349" s="12"/>
      <c r="OS349" s="12"/>
      <c r="OT349" s="12"/>
      <c r="OU349" s="12"/>
      <c r="OV349" s="12"/>
    </row>
    <row r="350" spans="1:412" x14ac:dyDescent="0.25">
      <c r="A350" s="74" t="s">
        <v>396</v>
      </c>
      <c r="B350" s="73">
        <v>0</v>
      </c>
      <c r="C350" s="73">
        <v>0</v>
      </c>
      <c r="D350" s="73">
        <v>1.6892556275471999E-3</v>
      </c>
      <c r="E350" s="73">
        <v>0</v>
      </c>
      <c r="F350" s="73">
        <v>0</v>
      </c>
      <c r="G350" s="73">
        <v>0</v>
      </c>
      <c r="H350" s="73">
        <v>0</v>
      </c>
      <c r="I350" s="73">
        <v>2.1978792338369301E-4</v>
      </c>
      <c r="J350" s="85"/>
      <c r="K350" s="85"/>
      <c r="L350" s="85"/>
      <c r="M350" s="85"/>
      <c r="N350" s="85"/>
      <c r="O350" s="85"/>
      <c r="P350" s="85"/>
      <c r="Q350" s="85"/>
      <c r="R350" s="85"/>
      <c r="S350" s="89"/>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12"/>
      <c r="OI350" s="12"/>
      <c r="OJ350" s="12"/>
      <c r="OK350" s="12"/>
      <c r="OL350" s="12"/>
      <c r="OM350" s="12"/>
      <c r="ON350" s="12"/>
      <c r="OO350" s="12"/>
      <c r="OP350" s="12"/>
      <c r="OQ350" s="12"/>
      <c r="OR350" s="12"/>
      <c r="OS350" s="12"/>
      <c r="OT350" s="12"/>
      <c r="OU350" s="12"/>
      <c r="OV350" s="12"/>
    </row>
    <row r="351" spans="1:412" x14ac:dyDescent="0.25">
      <c r="A351" s="74" t="s">
        <v>397</v>
      </c>
      <c r="B351" s="73">
        <v>3.0033452470273701E-3</v>
      </c>
      <c r="C351" s="73">
        <v>2.0021561845185E-3</v>
      </c>
      <c r="D351" s="73">
        <v>3.1443892683151202E-3</v>
      </c>
      <c r="E351" s="73">
        <v>3.1709718915346498E-3</v>
      </c>
      <c r="F351" s="73">
        <v>0</v>
      </c>
      <c r="G351" s="73">
        <v>3.08165897357663E-3</v>
      </c>
      <c r="H351" s="73">
        <v>2.1207161116309501E-3</v>
      </c>
      <c r="I351" s="73">
        <v>3.8319752862716802E-4</v>
      </c>
      <c r="J351" s="85"/>
      <c r="K351" s="85"/>
      <c r="L351" s="85"/>
      <c r="M351" s="85"/>
      <c r="N351" s="85"/>
      <c r="O351" s="85"/>
      <c r="P351" s="85"/>
      <c r="Q351" s="85"/>
      <c r="R351" s="85"/>
      <c r="S351" s="89"/>
    </row>
  </sheetData>
  <autoFilter ref="A1:I351" xr:uid="{EEF9976B-77D1-4AA4-9C72-9A1568A21595}"/>
  <phoneticPr fontId="11" type="noConversion"/>
  <conditionalFormatting sqref="K352:K1048576">
    <cfRule type="colorScale" priority="1">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63BE7B"/>
        <color rgb="FFFFEB84"/>
        <color rgb="FFF8696B"/>
      </colorScale>
    </cfRule>
  </conditionalFormatting>
  <conditionalFormatting sqref="L352:L1048576">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0C16-6E12-459C-A8BD-570290122A1E}">
  <sheetPr>
    <tabColor rgb="FFFF0000"/>
  </sheetPr>
  <dimension ref="A1:E205"/>
  <sheetViews>
    <sheetView zoomScale="115" zoomScaleNormal="115" workbookViewId="0"/>
  </sheetViews>
  <sheetFormatPr defaultRowHeight="15" x14ac:dyDescent="0.25"/>
  <cols>
    <col min="1" max="1" width="10.85546875" bestFit="1" customWidth="1"/>
    <col min="2" max="2" width="64.7109375" style="48" customWidth="1"/>
    <col min="3" max="3" width="60.140625" style="58" bestFit="1" customWidth="1"/>
    <col min="4" max="4" width="30.5703125" style="62" bestFit="1" customWidth="1"/>
    <col min="5" max="5" width="29.140625" bestFit="1" customWidth="1"/>
  </cols>
  <sheetData>
    <row r="1" spans="1:5" x14ac:dyDescent="0.25">
      <c r="A1" s="37"/>
      <c r="B1" s="37"/>
      <c r="C1" s="37"/>
      <c r="D1" s="37"/>
      <c r="E1" s="37"/>
    </row>
    <row r="2" spans="1:5" x14ac:dyDescent="0.25">
      <c r="A2" s="37"/>
      <c r="B2" s="37"/>
      <c r="C2" s="37"/>
      <c r="D2" s="38"/>
      <c r="E2" s="39"/>
    </row>
    <row r="3" spans="1:5" x14ac:dyDescent="0.25">
      <c r="A3" s="37" t="s">
        <v>398</v>
      </c>
      <c r="B3" s="37" t="s">
        <v>399</v>
      </c>
      <c r="C3" s="40" t="s">
        <v>400</v>
      </c>
      <c r="D3" s="38" t="s">
        <v>401</v>
      </c>
      <c r="E3" s="41" t="s">
        <v>402</v>
      </c>
    </row>
    <row r="4" spans="1:5" x14ac:dyDescent="0.25">
      <c r="A4" s="42"/>
      <c r="B4" s="43" t="s">
        <v>403</v>
      </c>
      <c r="C4" s="44"/>
      <c r="D4" s="44"/>
      <c r="E4" s="44"/>
    </row>
    <row r="5" spans="1:5" x14ac:dyDescent="0.25">
      <c r="A5" s="45" t="s">
        <v>404</v>
      </c>
      <c r="B5" s="46">
        <v>65</v>
      </c>
      <c r="C5" s="45" t="s">
        <v>405</v>
      </c>
      <c r="D5" s="47" t="s">
        <v>406</v>
      </c>
      <c r="E5" s="33">
        <v>4434886</v>
      </c>
    </row>
    <row r="6" spans="1:5" x14ac:dyDescent="0.25">
      <c r="A6" s="45" t="s">
        <v>407</v>
      </c>
      <c r="B6" s="48" t="s">
        <v>408</v>
      </c>
      <c r="C6" s="45" t="s">
        <v>409</v>
      </c>
      <c r="D6" s="47" t="s">
        <v>410</v>
      </c>
      <c r="E6" s="33">
        <v>1977699.6129999999</v>
      </c>
    </row>
    <row r="7" spans="1:5" x14ac:dyDescent="0.25">
      <c r="B7" s="46"/>
      <c r="C7" s="45"/>
      <c r="D7" s="45"/>
      <c r="E7" s="33"/>
    </row>
    <row r="8" spans="1:5" x14ac:dyDescent="0.25">
      <c r="A8" s="44"/>
      <c r="B8" s="43" t="s">
        <v>411</v>
      </c>
      <c r="C8" s="44"/>
      <c r="D8" s="44"/>
      <c r="E8" s="49"/>
    </row>
    <row r="9" spans="1:5" x14ac:dyDescent="0.25">
      <c r="A9" s="50"/>
      <c r="B9" s="51" t="s">
        <v>412</v>
      </c>
      <c r="C9" s="50"/>
      <c r="D9" s="50"/>
      <c r="E9" s="52"/>
    </row>
    <row r="10" spans="1:5" x14ac:dyDescent="0.25">
      <c r="A10" s="45" t="s">
        <v>413</v>
      </c>
      <c r="B10" s="46">
        <v>11</v>
      </c>
      <c r="C10" s="45" t="s">
        <v>414</v>
      </c>
      <c r="D10" s="53" t="s">
        <v>415</v>
      </c>
      <c r="E10" s="33">
        <v>117086</v>
      </c>
    </row>
    <row r="11" spans="1:5" x14ac:dyDescent="0.25">
      <c r="A11" s="45" t="s">
        <v>413</v>
      </c>
      <c r="B11" s="46">
        <v>12</v>
      </c>
      <c r="C11" s="45" t="s">
        <v>416</v>
      </c>
      <c r="D11" s="47" t="s">
        <v>406</v>
      </c>
      <c r="E11" s="33">
        <v>118104</v>
      </c>
    </row>
    <row r="12" spans="1:5" x14ac:dyDescent="0.25">
      <c r="B12" s="46" t="s">
        <v>417</v>
      </c>
      <c r="C12" s="45"/>
      <c r="D12" s="45"/>
      <c r="E12" s="33"/>
    </row>
    <row r="13" spans="1:5" x14ac:dyDescent="0.25">
      <c r="A13" s="50"/>
      <c r="B13" s="51" t="s">
        <v>418</v>
      </c>
      <c r="C13" s="50"/>
      <c r="D13" s="50"/>
      <c r="E13" s="52"/>
    </row>
    <row r="14" spans="1:5" x14ac:dyDescent="0.25">
      <c r="A14" s="45" t="s">
        <v>413</v>
      </c>
      <c r="B14" s="46">
        <v>31</v>
      </c>
      <c r="C14" s="45" t="s">
        <v>419</v>
      </c>
      <c r="D14" s="53" t="s">
        <v>415</v>
      </c>
      <c r="E14" s="33">
        <v>128584</v>
      </c>
    </row>
    <row r="15" spans="1:5" x14ac:dyDescent="0.25">
      <c r="A15" s="45" t="s">
        <v>413</v>
      </c>
      <c r="B15" s="46">
        <v>32</v>
      </c>
      <c r="C15" s="45" t="s">
        <v>420</v>
      </c>
      <c r="D15" s="53" t="s">
        <v>415</v>
      </c>
      <c r="E15" s="33">
        <v>170741</v>
      </c>
    </row>
    <row r="16" spans="1:5" x14ac:dyDescent="0.25">
      <c r="A16" s="45" t="s">
        <v>413</v>
      </c>
      <c r="B16" s="46">
        <v>33</v>
      </c>
      <c r="C16" s="45" t="s">
        <v>421</v>
      </c>
      <c r="D16" s="53" t="s">
        <v>415</v>
      </c>
      <c r="E16" s="33">
        <v>51369</v>
      </c>
    </row>
    <row r="17" spans="1:5" x14ac:dyDescent="0.25">
      <c r="A17" s="45" t="s">
        <v>413</v>
      </c>
      <c r="B17" s="46">
        <v>41</v>
      </c>
      <c r="C17" s="45" t="s">
        <v>422</v>
      </c>
      <c r="D17" s="53" t="s">
        <v>415</v>
      </c>
      <c r="E17" s="33">
        <v>237634</v>
      </c>
    </row>
    <row r="18" spans="1:5" x14ac:dyDescent="0.25">
      <c r="A18" s="45" t="s">
        <v>413</v>
      </c>
      <c r="B18" s="46">
        <v>44</v>
      </c>
      <c r="C18" s="45" t="s">
        <v>423</v>
      </c>
      <c r="D18" s="53" t="s">
        <v>415</v>
      </c>
      <c r="E18" s="33">
        <v>498831</v>
      </c>
    </row>
    <row r="19" spans="1:5" x14ac:dyDescent="0.25">
      <c r="A19" s="45" t="s">
        <v>413</v>
      </c>
      <c r="B19" s="46">
        <v>48</v>
      </c>
      <c r="C19" s="45" t="s">
        <v>424</v>
      </c>
      <c r="D19" s="53" t="s">
        <v>415</v>
      </c>
      <c r="E19" s="33">
        <v>148501</v>
      </c>
    </row>
    <row r="20" spans="1:5" x14ac:dyDescent="0.25">
      <c r="A20" s="45" t="s">
        <v>413</v>
      </c>
      <c r="B20" s="46">
        <v>49</v>
      </c>
      <c r="C20" s="45" t="s">
        <v>425</v>
      </c>
      <c r="D20" s="53" t="s">
        <v>415</v>
      </c>
      <c r="E20" s="33">
        <v>624699</v>
      </c>
    </row>
    <row r="21" spans="1:5" x14ac:dyDescent="0.25">
      <c r="B21" s="46" t="s">
        <v>417</v>
      </c>
      <c r="C21" s="45"/>
      <c r="D21" s="45"/>
      <c r="E21" s="33"/>
    </row>
    <row r="22" spans="1:5" x14ac:dyDescent="0.25">
      <c r="A22" s="50"/>
      <c r="B22" s="51" t="s">
        <v>426</v>
      </c>
      <c r="C22" s="50"/>
      <c r="D22" s="50"/>
      <c r="E22" s="52"/>
    </row>
    <row r="23" spans="1:5" x14ac:dyDescent="0.25">
      <c r="A23" s="45" t="s">
        <v>413</v>
      </c>
      <c r="B23" s="46">
        <v>54</v>
      </c>
      <c r="C23" s="45" t="s">
        <v>427</v>
      </c>
      <c r="D23" s="53" t="s">
        <v>406</v>
      </c>
      <c r="E23" s="33">
        <v>86363</v>
      </c>
    </row>
    <row r="24" spans="1:5" x14ac:dyDescent="0.25">
      <c r="A24" s="45" t="s">
        <v>413</v>
      </c>
      <c r="B24" s="46">
        <v>58</v>
      </c>
      <c r="C24" s="45" t="s">
        <v>428</v>
      </c>
      <c r="D24" s="47" t="s">
        <v>406</v>
      </c>
      <c r="E24" s="33">
        <v>70820</v>
      </c>
    </row>
    <row r="25" spans="1:5" x14ac:dyDescent="0.25">
      <c r="B25" s="46" t="s">
        <v>417</v>
      </c>
      <c r="C25" s="45"/>
      <c r="D25" s="45"/>
      <c r="E25" s="33"/>
    </row>
    <row r="26" spans="1:5" x14ac:dyDescent="0.25">
      <c r="A26" s="50"/>
      <c r="B26" s="51" t="s">
        <v>429</v>
      </c>
      <c r="C26" s="50"/>
      <c r="D26" s="50"/>
      <c r="E26" s="52"/>
    </row>
    <row r="27" spans="1:5" x14ac:dyDescent="0.25">
      <c r="A27" s="45" t="s">
        <v>413</v>
      </c>
      <c r="B27" s="46">
        <v>61</v>
      </c>
      <c r="C27" s="45" t="s">
        <v>430</v>
      </c>
      <c r="D27" s="53" t="s">
        <v>406</v>
      </c>
      <c r="E27" s="33">
        <v>-698734</v>
      </c>
    </row>
    <row r="28" spans="1:5" x14ac:dyDescent="0.25">
      <c r="A28" s="45" t="s">
        <v>413</v>
      </c>
      <c r="B28" s="46">
        <v>62</v>
      </c>
      <c r="C28" s="45" t="s">
        <v>431</v>
      </c>
      <c r="D28" s="53" t="s">
        <v>406</v>
      </c>
      <c r="E28" s="33">
        <v>-320141</v>
      </c>
    </row>
    <row r="29" spans="1:5" x14ac:dyDescent="0.25">
      <c r="B29" s="46" t="s">
        <v>417</v>
      </c>
      <c r="C29" s="45"/>
      <c r="D29" s="45"/>
      <c r="E29" s="33"/>
    </row>
    <row r="30" spans="1:5" x14ac:dyDescent="0.25">
      <c r="A30" s="50"/>
      <c r="B30" s="51" t="s">
        <v>432</v>
      </c>
      <c r="C30" s="50"/>
      <c r="D30" s="50"/>
      <c r="E30" s="52"/>
    </row>
    <row r="31" spans="1:5" x14ac:dyDescent="0.25">
      <c r="A31" s="45" t="s">
        <v>413</v>
      </c>
      <c r="B31" s="46">
        <v>71</v>
      </c>
      <c r="C31" s="45" t="s">
        <v>433</v>
      </c>
      <c r="D31" s="47" t="s">
        <v>406</v>
      </c>
      <c r="E31" s="33">
        <v>563864</v>
      </c>
    </row>
    <row r="32" spans="1:5" x14ac:dyDescent="0.25">
      <c r="A32" s="45" t="s">
        <v>413</v>
      </c>
      <c r="B32" s="46">
        <v>72</v>
      </c>
      <c r="C32" s="45" t="s">
        <v>434</v>
      </c>
      <c r="D32" s="53" t="s">
        <v>406</v>
      </c>
      <c r="E32" s="33">
        <v>20599</v>
      </c>
    </row>
    <row r="33" spans="1:5" x14ac:dyDescent="0.25">
      <c r="A33" s="45" t="s">
        <v>413</v>
      </c>
      <c r="B33" s="46">
        <v>73</v>
      </c>
      <c r="C33" s="45" t="s">
        <v>435</v>
      </c>
      <c r="D33" s="47" t="s">
        <v>406</v>
      </c>
      <c r="E33" s="33">
        <v>257843</v>
      </c>
    </row>
    <row r="34" spans="1:5" x14ac:dyDescent="0.25">
      <c r="A34" s="45" t="s">
        <v>413</v>
      </c>
      <c r="B34" s="46">
        <v>74</v>
      </c>
      <c r="C34" s="45" t="s">
        <v>436</v>
      </c>
      <c r="D34" s="47" t="s">
        <v>406</v>
      </c>
      <c r="E34" s="33">
        <v>355</v>
      </c>
    </row>
    <row r="35" spans="1:5" x14ac:dyDescent="0.25">
      <c r="A35" s="45" t="s">
        <v>413</v>
      </c>
      <c r="B35" s="46">
        <v>75</v>
      </c>
      <c r="C35" s="45" t="s">
        <v>437</v>
      </c>
      <c r="D35" s="47" t="s">
        <v>406</v>
      </c>
      <c r="E35" s="33">
        <v>42430</v>
      </c>
    </row>
    <row r="36" spans="1:5" x14ac:dyDescent="0.25">
      <c r="A36" s="45" t="s">
        <v>413</v>
      </c>
      <c r="B36" s="46">
        <v>76</v>
      </c>
      <c r="C36" s="45" t="s">
        <v>438</v>
      </c>
      <c r="D36" s="47" t="s">
        <v>406</v>
      </c>
      <c r="E36" s="33">
        <v>79538</v>
      </c>
    </row>
    <row r="37" spans="1:5" x14ac:dyDescent="0.25">
      <c r="A37" s="45" t="s">
        <v>413</v>
      </c>
      <c r="B37" s="46">
        <v>80</v>
      </c>
      <c r="C37" s="45" t="s">
        <v>439</v>
      </c>
      <c r="D37" s="47" t="s">
        <v>406</v>
      </c>
      <c r="E37" s="33">
        <v>23771</v>
      </c>
    </row>
    <row r="38" spans="1:5" x14ac:dyDescent="0.25">
      <c r="B38" s="46"/>
      <c r="C38" s="45"/>
      <c r="D38" s="45"/>
      <c r="E38" s="33"/>
    </row>
    <row r="39" spans="1:5" x14ac:dyDescent="0.25">
      <c r="A39" s="44"/>
      <c r="B39" s="54" t="s">
        <v>440</v>
      </c>
      <c r="C39" s="44"/>
      <c r="D39" s="44"/>
      <c r="E39" s="44"/>
    </row>
    <row r="40" spans="1:5" x14ac:dyDescent="0.25">
      <c r="A40" s="50"/>
      <c r="B40" s="55" t="s">
        <v>441</v>
      </c>
      <c r="C40" s="50"/>
      <c r="D40" s="50"/>
      <c r="E40" s="50"/>
    </row>
    <row r="41" spans="1:5" x14ac:dyDescent="0.25">
      <c r="A41" s="45" t="s">
        <v>442</v>
      </c>
      <c r="B41" s="46">
        <v>10</v>
      </c>
      <c r="C41" s="45" t="s">
        <v>443</v>
      </c>
      <c r="D41" s="53" t="s">
        <v>444</v>
      </c>
      <c r="E41" s="33">
        <v>447314</v>
      </c>
    </row>
    <row r="42" spans="1:5" x14ac:dyDescent="0.25">
      <c r="A42" s="45" t="s">
        <v>442</v>
      </c>
      <c r="B42" s="46">
        <v>13</v>
      </c>
      <c r="C42" s="45" t="s">
        <v>445</v>
      </c>
      <c r="D42" s="53" t="s">
        <v>444</v>
      </c>
      <c r="E42" s="33">
        <v>7504457</v>
      </c>
    </row>
    <row r="43" spans="1:5" x14ac:dyDescent="0.25">
      <c r="A43" s="45" t="s">
        <v>442</v>
      </c>
      <c r="B43" s="46">
        <v>15</v>
      </c>
      <c r="C43" s="45" t="s">
        <v>446</v>
      </c>
      <c r="D43" s="53" t="s">
        <v>444</v>
      </c>
      <c r="E43" s="33">
        <v>338906</v>
      </c>
    </row>
    <row r="44" spans="1:5" x14ac:dyDescent="0.25">
      <c r="A44" s="45" t="s">
        <v>442</v>
      </c>
      <c r="B44" s="46">
        <v>22</v>
      </c>
      <c r="C44" s="45" t="s">
        <v>447</v>
      </c>
      <c r="D44" s="53" t="s">
        <v>444</v>
      </c>
      <c r="E44" s="33">
        <v>1770028</v>
      </c>
    </row>
    <row r="45" spans="1:5" x14ac:dyDescent="0.25">
      <c r="A45" s="45" t="s">
        <v>442</v>
      </c>
      <c r="B45" s="46">
        <v>23</v>
      </c>
      <c r="C45" s="45" t="s">
        <v>448</v>
      </c>
      <c r="D45" s="53" t="s">
        <v>444</v>
      </c>
      <c r="E45" s="33">
        <v>236538</v>
      </c>
    </row>
    <row r="46" spans="1:5" x14ac:dyDescent="0.25">
      <c r="A46" s="45" t="s">
        <v>442</v>
      </c>
      <c r="B46" s="46">
        <v>25</v>
      </c>
      <c r="C46" s="45" t="s">
        <v>449</v>
      </c>
      <c r="D46" s="53" t="s">
        <v>444</v>
      </c>
      <c r="E46" s="33">
        <v>3163793</v>
      </c>
    </row>
    <row r="47" spans="1:5" x14ac:dyDescent="0.25">
      <c r="A47" s="45" t="s">
        <v>442</v>
      </c>
      <c r="B47" s="46">
        <v>26</v>
      </c>
      <c r="C47" s="45" t="s">
        <v>450</v>
      </c>
      <c r="D47" s="53" t="s">
        <v>444</v>
      </c>
      <c r="E47" s="33">
        <v>276588</v>
      </c>
    </row>
    <row r="48" spans="1:5" x14ac:dyDescent="0.25">
      <c r="A48" s="45" t="s">
        <v>442</v>
      </c>
      <c r="B48" s="46">
        <v>27</v>
      </c>
      <c r="C48" s="45" t="s">
        <v>451</v>
      </c>
      <c r="D48" s="53" t="s">
        <v>444</v>
      </c>
      <c r="E48" s="33">
        <v>431175</v>
      </c>
    </row>
    <row r="49" spans="1:5" x14ac:dyDescent="0.25">
      <c r="B49" s="46" t="s">
        <v>417</v>
      </c>
      <c r="C49" s="45"/>
      <c r="D49" s="45"/>
      <c r="E49" s="33"/>
    </row>
    <row r="50" spans="1:5" x14ac:dyDescent="0.25">
      <c r="A50" s="50"/>
      <c r="B50" s="55" t="s">
        <v>452</v>
      </c>
      <c r="C50" s="50"/>
      <c r="D50" s="50"/>
      <c r="E50" s="50"/>
    </row>
    <row r="51" spans="1:5" x14ac:dyDescent="0.25">
      <c r="A51" s="45" t="s">
        <v>442</v>
      </c>
      <c r="B51" s="46">
        <v>32</v>
      </c>
      <c r="C51" s="45" t="s">
        <v>453</v>
      </c>
      <c r="D51" s="53" t="s">
        <v>454</v>
      </c>
      <c r="E51" s="33">
        <v>1774775</v>
      </c>
    </row>
    <row r="52" spans="1:5" x14ac:dyDescent="0.25">
      <c r="A52" s="45" t="s">
        <v>442</v>
      </c>
      <c r="B52" s="46">
        <v>33</v>
      </c>
      <c r="C52" s="45" t="s">
        <v>455</v>
      </c>
      <c r="D52" s="53" t="s">
        <v>454</v>
      </c>
      <c r="E52" s="33">
        <v>5347510</v>
      </c>
    </row>
    <row r="53" spans="1:5" x14ac:dyDescent="0.25">
      <c r="A53" s="45" t="s">
        <v>442</v>
      </c>
      <c r="B53" s="46">
        <v>34</v>
      </c>
      <c r="C53" s="45" t="s">
        <v>456</v>
      </c>
      <c r="D53" s="53" t="s">
        <v>454</v>
      </c>
      <c r="E53" s="33">
        <v>105801</v>
      </c>
    </row>
    <row r="54" spans="1:5" x14ac:dyDescent="0.25">
      <c r="A54" s="45" t="s">
        <v>442</v>
      </c>
      <c r="B54" s="46">
        <v>35</v>
      </c>
      <c r="C54" s="45" t="s">
        <v>457</v>
      </c>
      <c r="D54" s="53" t="s">
        <v>454</v>
      </c>
      <c r="E54" s="33">
        <v>89756</v>
      </c>
    </row>
    <row r="55" spans="1:5" x14ac:dyDescent="0.25">
      <c r="A55" s="45" t="s">
        <v>442</v>
      </c>
      <c r="B55" s="46">
        <v>36</v>
      </c>
      <c r="C55" s="45" t="s">
        <v>458</v>
      </c>
      <c r="D55" s="53" t="s">
        <v>454</v>
      </c>
      <c r="E55" s="33">
        <v>129618</v>
      </c>
    </row>
    <row r="56" spans="1:5" x14ac:dyDescent="0.25">
      <c r="A56" s="45" t="s">
        <v>442</v>
      </c>
      <c r="B56" s="46">
        <v>37</v>
      </c>
      <c r="C56" s="45" t="s">
        <v>459</v>
      </c>
      <c r="D56" s="53" t="s">
        <v>454</v>
      </c>
      <c r="E56" s="33">
        <v>1465060</v>
      </c>
    </row>
    <row r="57" spans="1:5" x14ac:dyDescent="0.25">
      <c r="A57" s="45" t="s">
        <v>442</v>
      </c>
      <c r="B57" s="46">
        <v>40</v>
      </c>
      <c r="C57" s="45" t="s">
        <v>460</v>
      </c>
      <c r="D57" s="53" t="s">
        <v>454</v>
      </c>
      <c r="E57" s="33">
        <v>6650389</v>
      </c>
    </row>
    <row r="58" spans="1:5" x14ac:dyDescent="0.25">
      <c r="A58" s="45" t="s">
        <v>442</v>
      </c>
      <c r="B58" s="46">
        <v>41</v>
      </c>
      <c r="C58" s="45" t="s">
        <v>461</v>
      </c>
      <c r="D58" s="53" t="s">
        <v>454</v>
      </c>
      <c r="E58" s="33">
        <v>832009</v>
      </c>
    </row>
    <row r="59" spans="1:5" x14ac:dyDescent="0.25">
      <c r="A59" s="45" t="s">
        <v>442</v>
      </c>
      <c r="B59" s="46">
        <v>44</v>
      </c>
      <c r="C59" s="45" t="s">
        <v>462</v>
      </c>
      <c r="D59" s="53" t="s">
        <v>454</v>
      </c>
      <c r="E59" s="33">
        <v>1225127</v>
      </c>
    </row>
    <row r="60" spans="1:5" x14ac:dyDescent="0.25">
      <c r="A60" s="45" t="s">
        <v>442</v>
      </c>
      <c r="B60" s="46">
        <v>45</v>
      </c>
      <c r="C60" s="45" t="s">
        <v>463</v>
      </c>
      <c r="D60" s="53" t="s">
        <v>454</v>
      </c>
      <c r="E60" s="33">
        <v>662833</v>
      </c>
    </row>
    <row r="61" spans="1:5" x14ac:dyDescent="0.25">
      <c r="A61" s="45" t="s">
        <v>442</v>
      </c>
      <c r="B61" s="46">
        <v>48</v>
      </c>
      <c r="C61" s="45" t="s">
        <v>464</v>
      </c>
      <c r="D61" s="53" t="s">
        <v>454</v>
      </c>
      <c r="E61" s="33">
        <v>39988</v>
      </c>
    </row>
    <row r="62" spans="1:5" x14ac:dyDescent="0.25">
      <c r="A62" s="45" t="s">
        <v>442</v>
      </c>
      <c r="B62" s="46">
        <v>49</v>
      </c>
      <c r="C62" s="45" t="s">
        <v>465</v>
      </c>
      <c r="D62" s="53" t="s">
        <v>454</v>
      </c>
      <c r="E62" s="33">
        <v>121986</v>
      </c>
    </row>
    <row r="63" spans="1:5" x14ac:dyDescent="0.25">
      <c r="A63" s="45" t="s">
        <v>442</v>
      </c>
      <c r="B63" s="46">
        <v>50</v>
      </c>
      <c r="C63" s="45" t="s">
        <v>466</v>
      </c>
      <c r="D63" s="53" t="s">
        <v>454</v>
      </c>
      <c r="E63" s="33">
        <v>157869</v>
      </c>
    </row>
    <row r="64" spans="1:5" x14ac:dyDescent="0.25">
      <c r="A64" s="45" t="s">
        <v>442</v>
      </c>
      <c r="B64" s="46">
        <v>51</v>
      </c>
      <c r="C64" s="45" t="s">
        <v>467</v>
      </c>
      <c r="D64" s="53" t="s">
        <v>454</v>
      </c>
      <c r="E64" s="33">
        <v>116865</v>
      </c>
    </row>
    <row r="65" spans="1:5" x14ac:dyDescent="0.25">
      <c r="A65" s="45" t="s">
        <v>442</v>
      </c>
      <c r="B65" s="46">
        <v>53</v>
      </c>
      <c r="C65" s="45" t="s">
        <v>468</v>
      </c>
      <c r="D65" s="53" t="s">
        <v>454</v>
      </c>
      <c r="E65" s="33">
        <v>241723</v>
      </c>
    </row>
    <row r="66" spans="1:5" x14ac:dyDescent="0.25">
      <c r="A66" s="45" t="s">
        <v>442</v>
      </c>
      <c r="B66" s="46">
        <v>54</v>
      </c>
      <c r="C66" s="45" t="s">
        <v>469</v>
      </c>
      <c r="D66" s="53" t="s">
        <v>454</v>
      </c>
      <c r="E66" s="33">
        <v>2245667</v>
      </c>
    </row>
    <row r="67" spans="1:5" x14ac:dyDescent="0.25">
      <c r="A67" s="45" t="s">
        <v>442</v>
      </c>
      <c r="B67" s="46">
        <v>55</v>
      </c>
      <c r="C67" s="45" t="s">
        <v>470</v>
      </c>
      <c r="D67" s="53" t="s">
        <v>454</v>
      </c>
      <c r="E67" s="33">
        <v>235081</v>
      </c>
    </row>
    <row r="68" spans="1:5" x14ac:dyDescent="0.25">
      <c r="A68" s="45" t="s">
        <v>442</v>
      </c>
      <c r="B68" s="46">
        <v>56</v>
      </c>
      <c r="C68" s="45" t="s">
        <v>471</v>
      </c>
      <c r="D68" s="53" t="s">
        <v>454</v>
      </c>
      <c r="E68" s="33">
        <v>1519452</v>
      </c>
    </row>
    <row r="69" spans="1:5" x14ac:dyDescent="0.25">
      <c r="A69" s="45" t="s">
        <v>442</v>
      </c>
      <c r="B69" s="46">
        <v>8</v>
      </c>
      <c r="C69" s="45" t="s">
        <v>472</v>
      </c>
      <c r="D69" s="53" t="s">
        <v>454</v>
      </c>
      <c r="E69" s="33">
        <v>1861</v>
      </c>
    </row>
    <row r="70" spans="1:5" x14ac:dyDescent="0.25">
      <c r="A70" s="45" t="s">
        <v>442</v>
      </c>
      <c r="B70" s="46">
        <v>9</v>
      </c>
      <c r="C70" s="45" t="s">
        <v>473</v>
      </c>
      <c r="D70" s="53" t="s">
        <v>454</v>
      </c>
      <c r="E70" s="33">
        <v>-1951</v>
      </c>
    </row>
    <row r="71" spans="1:5" x14ac:dyDescent="0.25">
      <c r="B71" s="46"/>
      <c r="C71" s="45"/>
      <c r="D71" s="45"/>
      <c r="E71" s="33"/>
    </row>
    <row r="72" spans="1:5" x14ac:dyDescent="0.25">
      <c r="A72" s="43"/>
      <c r="B72" s="54" t="s">
        <v>474</v>
      </c>
      <c r="C72" s="43"/>
      <c r="D72" s="43"/>
      <c r="E72" s="43"/>
    </row>
    <row r="73" spans="1:5" x14ac:dyDescent="0.25">
      <c r="A73" s="45" t="s">
        <v>475</v>
      </c>
      <c r="B73" s="46">
        <v>10</v>
      </c>
      <c r="C73" s="45" t="s">
        <v>476</v>
      </c>
      <c r="D73" s="53" t="s">
        <v>406</v>
      </c>
      <c r="E73" s="33">
        <v>214493</v>
      </c>
    </row>
    <row r="74" spans="1:5" x14ac:dyDescent="0.25">
      <c r="A74" s="45" t="s">
        <v>475</v>
      </c>
      <c r="B74" s="46">
        <v>20</v>
      </c>
      <c r="C74" s="45" t="s">
        <v>477</v>
      </c>
      <c r="D74" s="53" t="s">
        <v>406</v>
      </c>
      <c r="E74" s="33">
        <v>-331</v>
      </c>
    </row>
    <row r="75" spans="1:5" x14ac:dyDescent="0.25">
      <c r="B75" s="46" t="s">
        <v>417</v>
      </c>
      <c r="C75" s="45" t="s">
        <v>417</v>
      </c>
      <c r="D75" s="45"/>
      <c r="E75" s="33"/>
    </row>
    <row r="76" spans="1:5" x14ac:dyDescent="0.25">
      <c r="A76" s="50"/>
      <c r="B76" s="55" t="s">
        <v>478</v>
      </c>
      <c r="C76" s="50"/>
      <c r="D76" s="50"/>
      <c r="E76" s="50"/>
    </row>
    <row r="77" spans="1:5" x14ac:dyDescent="0.25">
      <c r="A77" s="45" t="s">
        <v>475</v>
      </c>
      <c r="B77" s="46">
        <v>31</v>
      </c>
      <c r="C77" s="45" t="s">
        <v>479</v>
      </c>
      <c r="D77" s="53" t="s">
        <v>406</v>
      </c>
      <c r="E77" s="33">
        <v>26931</v>
      </c>
    </row>
    <row r="78" spans="1:5" x14ac:dyDescent="0.25">
      <c r="A78" s="45" t="s">
        <v>475</v>
      </c>
      <c r="B78" s="46">
        <v>38</v>
      </c>
      <c r="C78" s="45" t="s">
        <v>480</v>
      </c>
      <c r="D78" s="53" t="s">
        <v>406</v>
      </c>
      <c r="E78" s="33">
        <v>30613</v>
      </c>
    </row>
    <row r="79" spans="1:5" x14ac:dyDescent="0.25">
      <c r="B79" s="46" t="s">
        <v>417</v>
      </c>
      <c r="C79" s="45" t="s">
        <v>417</v>
      </c>
      <c r="D79" s="45"/>
      <c r="E79" s="33"/>
    </row>
    <row r="80" spans="1:5" x14ac:dyDescent="0.25">
      <c r="A80" s="50"/>
      <c r="B80" s="55" t="s">
        <v>481</v>
      </c>
      <c r="C80" s="50"/>
      <c r="D80" s="50"/>
      <c r="E80" s="50"/>
    </row>
    <row r="81" spans="1:5" x14ac:dyDescent="0.25">
      <c r="A81" s="45" t="s">
        <v>475</v>
      </c>
      <c r="B81" s="46">
        <v>80</v>
      </c>
      <c r="C81" s="56" t="s">
        <v>482</v>
      </c>
      <c r="D81" s="47" t="s">
        <v>483</v>
      </c>
      <c r="E81" s="33">
        <v>298124</v>
      </c>
    </row>
    <row r="82" spans="1:5" x14ac:dyDescent="0.25">
      <c r="A82" s="45" t="s">
        <v>475</v>
      </c>
      <c r="B82" s="46">
        <v>81</v>
      </c>
      <c r="C82" s="45" t="s">
        <v>484</v>
      </c>
      <c r="D82" s="47" t="s">
        <v>483</v>
      </c>
      <c r="E82" s="33">
        <v>163523</v>
      </c>
    </row>
    <row r="83" spans="1:5" x14ac:dyDescent="0.25">
      <c r="A83" s="45" t="s">
        <v>475</v>
      </c>
      <c r="B83" s="46">
        <v>82</v>
      </c>
      <c r="C83" s="45" t="s">
        <v>485</v>
      </c>
      <c r="D83" s="47" t="s">
        <v>483</v>
      </c>
      <c r="E83" s="33">
        <v>26034</v>
      </c>
    </row>
    <row r="84" spans="1:5" x14ac:dyDescent="0.25">
      <c r="A84" s="45" t="s">
        <v>475</v>
      </c>
      <c r="B84" s="46">
        <v>83</v>
      </c>
      <c r="C84" s="45" t="s">
        <v>486</v>
      </c>
      <c r="D84" s="47" t="s">
        <v>483</v>
      </c>
      <c r="E84" s="33">
        <v>381110</v>
      </c>
    </row>
    <row r="85" spans="1:5" x14ac:dyDescent="0.25">
      <c r="A85" s="45" t="s">
        <v>475</v>
      </c>
      <c r="B85" s="46">
        <v>84</v>
      </c>
      <c r="C85" s="45" t="s">
        <v>487</v>
      </c>
      <c r="D85" s="47" t="s">
        <v>483</v>
      </c>
      <c r="E85" s="33">
        <v>-11113</v>
      </c>
    </row>
    <row r="86" spans="1:5" x14ac:dyDescent="0.25">
      <c r="A86" s="45" t="s">
        <v>475</v>
      </c>
      <c r="B86" s="46">
        <v>85</v>
      </c>
      <c r="C86" s="45" t="s">
        <v>488</v>
      </c>
      <c r="D86" s="47" t="s">
        <v>483</v>
      </c>
      <c r="E86" s="33">
        <v>55044</v>
      </c>
    </row>
    <row r="87" spans="1:5" x14ac:dyDescent="0.25">
      <c r="A87" s="45" t="s">
        <v>475</v>
      </c>
      <c r="B87" s="46">
        <v>86</v>
      </c>
      <c r="C87" s="45" t="s">
        <v>489</v>
      </c>
      <c r="D87" s="53" t="s">
        <v>406</v>
      </c>
      <c r="E87" s="33">
        <v>101595</v>
      </c>
    </row>
    <row r="88" spans="1:5" x14ac:dyDescent="0.25">
      <c r="A88" s="45" t="s">
        <v>475</v>
      </c>
      <c r="B88" s="46">
        <v>87</v>
      </c>
      <c r="C88" s="45" t="s">
        <v>490</v>
      </c>
      <c r="D88" s="53" t="s">
        <v>406</v>
      </c>
      <c r="E88" s="33">
        <v>387785</v>
      </c>
    </row>
    <row r="89" spans="1:5" x14ac:dyDescent="0.25">
      <c r="A89" s="45" t="s">
        <v>475</v>
      </c>
      <c r="B89" s="46">
        <v>88</v>
      </c>
      <c r="C89" s="45" t="s">
        <v>491</v>
      </c>
      <c r="D89" s="53" t="s">
        <v>406</v>
      </c>
      <c r="E89" s="33">
        <v>211313</v>
      </c>
    </row>
    <row r="90" spans="1:5" x14ac:dyDescent="0.25">
      <c r="B90" s="46" t="s">
        <v>417</v>
      </c>
      <c r="C90" s="45" t="s">
        <v>417</v>
      </c>
      <c r="D90" s="45"/>
      <c r="E90" s="33"/>
    </row>
    <row r="91" spans="1:5" x14ac:dyDescent="0.25">
      <c r="A91" s="50"/>
      <c r="B91" s="55" t="s">
        <v>492</v>
      </c>
      <c r="C91" s="50"/>
      <c r="D91" s="50"/>
      <c r="E91" s="50"/>
    </row>
    <row r="92" spans="1:5" x14ac:dyDescent="0.25">
      <c r="A92" s="45" t="s">
        <v>475</v>
      </c>
      <c r="B92" s="46">
        <v>60</v>
      </c>
      <c r="C92" s="45" t="s">
        <v>493</v>
      </c>
      <c r="D92" s="53" t="s">
        <v>406</v>
      </c>
      <c r="E92" s="33">
        <v>-3343</v>
      </c>
    </row>
    <row r="93" spans="1:5" x14ac:dyDescent="0.25">
      <c r="B93" s="46" t="s">
        <v>417</v>
      </c>
      <c r="C93" s="45" t="s">
        <v>417</v>
      </c>
      <c r="D93" s="45"/>
      <c r="E93" s="33"/>
    </row>
    <row r="94" spans="1:5" x14ac:dyDescent="0.25">
      <c r="A94" s="50"/>
      <c r="B94" s="55" t="s">
        <v>494</v>
      </c>
      <c r="C94" s="50"/>
      <c r="D94" s="50"/>
      <c r="E94" s="50"/>
    </row>
    <row r="95" spans="1:5" x14ac:dyDescent="0.25">
      <c r="A95" s="45" t="s">
        <v>475</v>
      </c>
      <c r="B95" s="46">
        <v>75</v>
      </c>
      <c r="C95" s="45" t="s">
        <v>495</v>
      </c>
      <c r="D95" s="47" t="s">
        <v>406</v>
      </c>
      <c r="E95" s="33">
        <v>282949</v>
      </c>
    </row>
    <row r="96" spans="1:5" x14ac:dyDescent="0.25">
      <c r="A96" s="45" t="s">
        <v>475</v>
      </c>
      <c r="B96" s="46">
        <v>78</v>
      </c>
      <c r="C96" s="45" t="s">
        <v>496</v>
      </c>
      <c r="D96" s="47" t="s">
        <v>406</v>
      </c>
      <c r="E96" s="33">
        <v>48926</v>
      </c>
    </row>
    <row r="97" spans="1:5" x14ac:dyDescent="0.25">
      <c r="B97" s="46"/>
      <c r="C97" s="45"/>
      <c r="D97" s="45"/>
      <c r="E97" s="33"/>
    </row>
    <row r="98" spans="1:5" x14ac:dyDescent="0.25">
      <c r="A98" s="43"/>
      <c r="B98" s="54" t="s">
        <v>497</v>
      </c>
      <c r="C98" s="43"/>
      <c r="D98" s="43"/>
      <c r="E98" s="43"/>
    </row>
    <row r="99" spans="1:5" x14ac:dyDescent="0.25">
      <c r="A99" s="57"/>
      <c r="B99" s="51" t="s">
        <v>498</v>
      </c>
      <c r="C99" s="57"/>
      <c r="D99" s="57"/>
      <c r="E99" s="57"/>
    </row>
    <row r="100" spans="1:5" x14ac:dyDescent="0.25">
      <c r="A100" s="57"/>
      <c r="B100" s="55" t="s">
        <v>499</v>
      </c>
      <c r="C100" s="50"/>
      <c r="D100" s="50"/>
      <c r="E100" s="57"/>
    </row>
    <row r="101" spans="1:5" x14ac:dyDescent="0.25">
      <c r="A101" s="45" t="s">
        <v>500</v>
      </c>
      <c r="B101" s="46">
        <v>111</v>
      </c>
      <c r="C101" s="45" t="s">
        <v>501</v>
      </c>
      <c r="D101" s="53" t="s">
        <v>406</v>
      </c>
      <c r="E101" s="33">
        <v>46416</v>
      </c>
    </row>
    <row r="102" spans="1:5" x14ac:dyDescent="0.25">
      <c r="A102" s="45" t="s">
        <v>500</v>
      </c>
      <c r="B102" s="46">
        <v>112</v>
      </c>
      <c r="C102" s="45" t="s">
        <v>502</v>
      </c>
      <c r="D102" s="53" t="s">
        <v>406</v>
      </c>
      <c r="E102" s="33">
        <v>78522</v>
      </c>
    </row>
    <row r="103" spans="1:5" x14ac:dyDescent="0.25">
      <c r="A103" s="45" t="s">
        <v>500</v>
      </c>
      <c r="B103" s="46">
        <v>113</v>
      </c>
      <c r="C103" s="45" t="s">
        <v>503</v>
      </c>
      <c r="D103" s="53" t="s">
        <v>406</v>
      </c>
      <c r="E103" s="33">
        <v>33189</v>
      </c>
    </row>
    <row r="104" spans="1:5" x14ac:dyDescent="0.25">
      <c r="A104" s="45" t="s">
        <v>500</v>
      </c>
      <c r="B104" s="46">
        <v>114</v>
      </c>
      <c r="C104" s="45" t="s">
        <v>504</v>
      </c>
      <c r="D104" s="53" t="s">
        <v>406</v>
      </c>
      <c r="E104" s="33">
        <v>161358</v>
      </c>
    </row>
    <row r="105" spans="1:5" x14ac:dyDescent="0.25">
      <c r="A105" s="45" t="s">
        <v>500</v>
      </c>
      <c r="B105" s="46">
        <v>115</v>
      </c>
      <c r="C105" s="45" t="s">
        <v>505</v>
      </c>
      <c r="D105" s="53" t="s">
        <v>406</v>
      </c>
      <c r="E105" s="33">
        <v>158123</v>
      </c>
    </row>
    <row r="106" spans="1:5" x14ac:dyDescent="0.25">
      <c r="B106" s="46" t="s">
        <v>417</v>
      </c>
      <c r="C106" s="45" t="s">
        <v>417</v>
      </c>
      <c r="D106" s="45"/>
      <c r="E106" s="33"/>
    </row>
    <row r="107" spans="1:5" x14ac:dyDescent="0.25">
      <c r="A107" s="57"/>
      <c r="B107" s="55" t="s">
        <v>506</v>
      </c>
      <c r="C107" s="50"/>
      <c r="D107" s="50"/>
      <c r="E107" s="57"/>
    </row>
    <row r="108" spans="1:5" x14ac:dyDescent="0.25">
      <c r="A108" s="45" t="s">
        <v>500</v>
      </c>
      <c r="B108" s="46">
        <v>121</v>
      </c>
      <c r="C108" s="45" t="s">
        <v>507</v>
      </c>
      <c r="D108" s="53" t="s">
        <v>406</v>
      </c>
      <c r="E108" s="33">
        <v>54085</v>
      </c>
    </row>
    <row r="109" spans="1:5" x14ac:dyDescent="0.25">
      <c r="A109" s="45" t="s">
        <v>500</v>
      </c>
      <c r="B109" s="46">
        <v>122</v>
      </c>
      <c r="C109" s="45" t="s">
        <v>508</v>
      </c>
      <c r="D109" s="53" t="s">
        <v>406</v>
      </c>
      <c r="E109" s="33">
        <v>1252</v>
      </c>
    </row>
    <row r="110" spans="1:5" x14ac:dyDescent="0.25">
      <c r="A110" s="45" t="s">
        <v>500</v>
      </c>
      <c r="B110" s="46">
        <v>123</v>
      </c>
      <c r="C110" s="45" t="s">
        <v>509</v>
      </c>
      <c r="D110" s="53" t="s">
        <v>406</v>
      </c>
      <c r="E110" s="33">
        <v>80002</v>
      </c>
    </row>
    <row r="111" spans="1:5" x14ac:dyDescent="0.25">
      <c r="A111" s="45" t="s">
        <v>500</v>
      </c>
      <c r="B111" s="46">
        <v>129</v>
      </c>
      <c r="C111" s="45" t="s">
        <v>510</v>
      </c>
      <c r="D111" s="53" t="s">
        <v>406</v>
      </c>
      <c r="E111" s="33">
        <v>354167</v>
      </c>
    </row>
    <row r="112" spans="1:5" x14ac:dyDescent="0.25">
      <c r="A112" s="45" t="s">
        <v>500</v>
      </c>
      <c r="B112" s="46">
        <v>131</v>
      </c>
      <c r="C112" s="45" t="s">
        <v>511</v>
      </c>
      <c r="D112" s="53" t="s">
        <v>406</v>
      </c>
      <c r="E112" s="33">
        <v>782738</v>
      </c>
    </row>
    <row r="113" spans="1:5" x14ac:dyDescent="0.25">
      <c r="A113" s="45" t="s">
        <v>500</v>
      </c>
      <c r="B113" s="46">
        <v>137</v>
      </c>
      <c r="C113" s="45" t="s">
        <v>512</v>
      </c>
      <c r="D113" s="53" t="s">
        <v>406</v>
      </c>
      <c r="E113" s="33">
        <v>1584</v>
      </c>
    </row>
    <row r="114" spans="1:5" x14ac:dyDescent="0.25">
      <c r="A114" s="45" t="s">
        <v>500</v>
      </c>
      <c r="B114" s="46">
        <v>140</v>
      </c>
      <c r="C114" s="45" t="s">
        <v>513</v>
      </c>
      <c r="D114" s="53" t="s">
        <v>406</v>
      </c>
      <c r="E114" s="33">
        <v>49144</v>
      </c>
    </row>
    <row r="115" spans="1:5" x14ac:dyDescent="0.25">
      <c r="A115" s="45" t="s">
        <v>500</v>
      </c>
      <c r="B115" s="46">
        <v>150</v>
      </c>
      <c r="C115" s="45" t="s">
        <v>514</v>
      </c>
      <c r="D115" s="53" t="s">
        <v>406</v>
      </c>
      <c r="E115" s="33">
        <v>677310</v>
      </c>
    </row>
    <row r="116" spans="1:5" x14ac:dyDescent="0.25">
      <c r="B116" s="46" t="s">
        <v>417</v>
      </c>
      <c r="C116" s="45" t="s">
        <v>417</v>
      </c>
      <c r="D116" s="45"/>
      <c r="E116" s="33"/>
    </row>
    <row r="117" spans="1:5" x14ac:dyDescent="0.25">
      <c r="A117" s="57"/>
      <c r="B117" s="51" t="s">
        <v>515</v>
      </c>
      <c r="C117" s="57"/>
      <c r="D117" s="57"/>
      <c r="E117" s="57"/>
    </row>
    <row r="118" spans="1:5" x14ac:dyDescent="0.25">
      <c r="A118" s="45" t="s">
        <v>500</v>
      </c>
      <c r="B118" s="46">
        <v>210</v>
      </c>
      <c r="C118" s="45" t="s">
        <v>516</v>
      </c>
      <c r="D118" s="53" t="s">
        <v>406</v>
      </c>
      <c r="E118" s="33">
        <v>-63049</v>
      </c>
    </row>
    <row r="119" spans="1:5" x14ac:dyDescent="0.25">
      <c r="B119" s="46" t="s">
        <v>417</v>
      </c>
      <c r="C119" s="45" t="s">
        <v>417</v>
      </c>
      <c r="D119" s="45"/>
      <c r="E119" s="33"/>
    </row>
    <row r="120" spans="1:5" x14ac:dyDescent="0.25">
      <c r="A120" s="57"/>
      <c r="B120" s="55" t="s">
        <v>517</v>
      </c>
      <c r="C120" s="50"/>
      <c r="D120" s="50"/>
      <c r="E120" s="50"/>
    </row>
    <row r="121" spans="1:5" x14ac:dyDescent="0.25">
      <c r="A121" s="45" t="s">
        <v>500</v>
      </c>
      <c r="B121" s="46">
        <v>219</v>
      </c>
      <c r="C121" s="45" t="s">
        <v>518</v>
      </c>
      <c r="D121" s="53" t="s">
        <v>406</v>
      </c>
      <c r="E121" s="33">
        <v>114583</v>
      </c>
    </row>
    <row r="122" spans="1:5" x14ac:dyDescent="0.25">
      <c r="A122" s="45" t="s">
        <v>500</v>
      </c>
      <c r="B122" s="46">
        <v>220</v>
      </c>
      <c r="C122" s="45" t="s">
        <v>519</v>
      </c>
      <c r="D122" s="53" t="s">
        <v>406</v>
      </c>
      <c r="E122" s="33">
        <v>3660</v>
      </c>
    </row>
    <row r="123" spans="1:5" x14ac:dyDescent="0.25">
      <c r="A123" s="45" t="s">
        <v>500</v>
      </c>
      <c r="B123" s="46">
        <v>221</v>
      </c>
      <c r="C123" s="45" t="s">
        <v>520</v>
      </c>
      <c r="D123" s="53" t="s">
        <v>406</v>
      </c>
      <c r="E123" s="33">
        <v>94976</v>
      </c>
    </row>
    <row r="124" spans="1:5" x14ac:dyDescent="0.25">
      <c r="A124" s="45" t="s">
        <v>500</v>
      </c>
      <c r="B124" s="46">
        <v>222</v>
      </c>
      <c r="C124" s="45" t="s">
        <v>521</v>
      </c>
      <c r="D124" s="53" t="s">
        <v>406</v>
      </c>
      <c r="E124" s="33">
        <v>210751</v>
      </c>
    </row>
    <row r="125" spans="1:5" x14ac:dyDescent="0.25">
      <c r="A125" s="45" t="s">
        <v>500</v>
      </c>
      <c r="B125" s="46">
        <v>223</v>
      </c>
      <c r="C125" s="45" t="s">
        <v>522</v>
      </c>
      <c r="D125" s="53" t="s">
        <v>406</v>
      </c>
      <c r="E125" s="33">
        <v>47010</v>
      </c>
    </row>
    <row r="126" spans="1:5" x14ac:dyDescent="0.25">
      <c r="A126" s="45" t="s">
        <v>500</v>
      </c>
      <c r="B126" s="46">
        <v>224</v>
      </c>
      <c r="C126" s="45" t="s">
        <v>523</v>
      </c>
      <c r="D126" s="53" t="s">
        <v>406</v>
      </c>
      <c r="E126" s="33">
        <v>31410</v>
      </c>
    </row>
    <row r="127" spans="1:5" x14ac:dyDescent="0.25">
      <c r="A127" s="45" t="s">
        <v>500</v>
      </c>
      <c r="B127" s="46">
        <v>225</v>
      </c>
      <c r="C127" s="45" t="s">
        <v>524</v>
      </c>
      <c r="D127" s="53" t="s">
        <v>406</v>
      </c>
      <c r="E127" s="33">
        <v>12028</v>
      </c>
    </row>
    <row r="128" spans="1:5" x14ac:dyDescent="0.25">
      <c r="A128" s="45" t="s">
        <v>500</v>
      </c>
      <c r="B128" s="46">
        <v>226</v>
      </c>
      <c r="C128" s="58" t="s">
        <v>525</v>
      </c>
      <c r="D128" s="59" t="s">
        <v>406</v>
      </c>
      <c r="E128" s="33">
        <v>514</v>
      </c>
    </row>
    <row r="129" spans="1:5" x14ac:dyDescent="0.25">
      <c r="A129" s="45" t="s">
        <v>500</v>
      </c>
      <c r="B129" s="46">
        <v>227</v>
      </c>
      <c r="C129" s="45" t="s">
        <v>526</v>
      </c>
      <c r="D129" s="53" t="s">
        <v>406</v>
      </c>
      <c r="E129" s="33">
        <v>15772</v>
      </c>
    </row>
    <row r="130" spans="1:5" x14ac:dyDescent="0.25">
      <c r="A130" s="45" t="s">
        <v>500</v>
      </c>
      <c r="B130" s="46">
        <v>228</v>
      </c>
      <c r="C130" s="45" t="s">
        <v>527</v>
      </c>
      <c r="D130" s="53" t="s">
        <v>406</v>
      </c>
      <c r="E130" s="33">
        <v>49659</v>
      </c>
    </row>
    <row r="131" spans="1:5" x14ac:dyDescent="0.25">
      <c r="A131" s="45" t="s">
        <v>500</v>
      </c>
      <c r="B131" s="46">
        <v>229</v>
      </c>
      <c r="C131" s="45" t="s">
        <v>528</v>
      </c>
      <c r="D131" s="53" t="s">
        <v>406</v>
      </c>
      <c r="E131" s="33">
        <v>51193</v>
      </c>
    </row>
    <row r="132" spans="1:5" x14ac:dyDescent="0.25">
      <c r="A132" s="45" t="s">
        <v>500</v>
      </c>
      <c r="B132" s="46">
        <v>230</v>
      </c>
      <c r="C132" s="45" t="s">
        <v>529</v>
      </c>
      <c r="D132" s="53" t="s">
        <v>406</v>
      </c>
      <c r="E132" s="33">
        <v>14145</v>
      </c>
    </row>
    <row r="133" spans="1:5" x14ac:dyDescent="0.25">
      <c r="B133" s="46" t="s">
        <v>417</v>
      </c>
      <c r="C133" s="45" t="s">
        <v>417</v>
      </c>
      <c r="D133" s="45"/>
      <c r="E133" s="33"/>
    </row>
    <row r="134" spans="1:5" x14ac:dyDescent="0.25">
      <c r="A134" s="57"/>
      <c r="B134" s="55" t="s">
        <v>530</v>
      </c>
      <c r="C134" s="50"/>
      <c r="D134" s="50"/>
      <c r="E134" s="50"/>
    </row>
    <row r="135" spans="1:5" x14ac:dyDescent="0.25">
      <c r="A135" s="45" t="s">
        <v>500</v>
      </c>
      <c r="B135" s="46">
        <v>231</v>
      </c>
      <c r="C135" s="45" t="s">
        <v>531</v>
      </c>
      <c r="D135" s="53" t="s">
        <v>406</v>
      </c>
      <c r="E135" s="33">
        <v>153426</v>
      </c>
    </row>
    <row r="136" spans="1:5" x14ac:dyDescent="0.25">
      <c r="A136" s="45" t="s">
        <v>500</v>
      </c>
      <c r="B136" s="46">
        <v>232</v>
      </c>
      <c r="C136" s="45" t="s">
        <v>532</v>
      </c>
      <c r="D136" s="53" t="s">
        <v>406</v>
      </c>
      <c r="E136" s="33">
        <v>116720</v>
      </c>
    </row>
    <row r="137" spans="1:5" x14ac:dyDescent="0.25">
      <c r="A137" s="45" t="s">
        <v>500</v>
      </c>
      <c r="B137" s="46">
        <v>233</v>
      </c>
      <c r="C137" s="45" t="s">
        <v>533</v>
      </c>
      <c r="D137" s="53" t="s">
        <v>406</v>
      </c>
      <c r="E137" s="33">
        <v>72950</v>
      </c>
    </row>
    <row r="138" spans="1:5" x14ac:dyDescent="0.25">
      <c r="B138" s="46" t="s">
        <v>417</v>
      </c>
      <c r="C138" s="45" t="s">
        <v>417</v>
      </c>
      <c r="D138" s="45"/>
      <c r="E138" s="33"/>
    </row>
    <row r="139" spans="1:5" x14ac:dyDescent="0.25">
      <c r="A139" s="57"/>
      <c r="B139" s="55" t="s">
        <v>534</v>
      </c>
      <c r="C139" s="50"/>
      <c r="D139" s="50"/>
      <c r="E139" s="50"/>
    </row>
    <row r="140" spans="1:5" x14ac:dyDescent="0.25">
      <c r="A140" s="45" t="s">
        <v>500</v>
      </c>
      <c r="B140" s="46">
        <v>241</v>
      </c>
      <c r="C140" s="45" t="s">
        <v>535</v>
      </c>
      <c r="D140" s="53" t="s">
        <v>406</v>
      </c>
      <c r="E140" s="33">
        <v>37904</v>
      </c>
    </row>
    <row r="141" spans="1:5" x14ac:dyDescent="0.25">
      <c r="A141" s="45" t="s">
        <v>500</v>
      </c>
      <c r="B141" s="46">
        <v>243</v>
      </c>
      <c r="C141" s="45" t="s">
        <v>536</v>
      </c>
      <c r="D141" s="53" t="s">
        <v>406</v>
      </c>
      <c r="E141" s="33">
        <v>23563</v>
      </c>
    </row>
    <row r="142" spans="1:5" x14ac:dyDescent="0.25">
      <c r="A142" s="45" t="s">
        <v>500</v>
      </c>
      <c r="B142" s="46">
        <v>244</v>
      </c>
      <c r="C142" s="45" t="s">
        <v>537</v>
      </c>
      <c r="D142" s="53" t="s">
        <v>406</v>
      </c>
      <c r="E142" s="33">
        <v>37635</v>
      </c>
    </row>
    <row r="143" spans="1:5" x14ac:dyDescent="0.25">
      <c r="A143" s="45" t="s">
        <v>500</v>
      </c>
      <c r="B143" s="46">
        <v>247</v>
      </c>
      <c r="C143" s="45" t="s">
        <v>538</v>
      </c>
      <c r="D143" s="53" t="s">
        <v>406</v>
      </c>
      <c r="E143" s="33">
        <v>35811</v>
      </c>
    </row>
    <row r="144" spans="1:5" x14ac:dyDescent="0.25">
      <c r="A144" s="45" t="s">
        <v>500</v>
      </c>
      <c r="B144" s="46">
        <v>250</v>
      </c>
      <c r="C144" s="45" t="s">
        <v>539</v>
      </c>
      <c r="D144" s="53" t="s">
        <v>406</v>
      </c>
      <c r="E144" s="33">
        <v>-13828</v>
      </c>
    </row>
    <row r="145" spans="1:5" x14ac:dyDescent="0.25">
      <c r="A145" s="45" t="s">
        <v>500</v>
      </c>
      <c r="B145" s="46">
        <v>270</v>
      </c>
      <c r="C145" s="45" t="s">
        <v>540</v>
      </c>
      <c r="D145" s="53" t="s">
        <v>406</v>
      </c>
      <c r="E145" s="33">
        <v>831845</v>
      </c>
    </row>
    <row r="146" spans="1:5" x14ac:dyDescent="0.25">
      <c r="B146" s="46" t="s">
        <v>417</v>
      </c>
      <c r="C146" s="45" t="s">
        <v>417</v>
      </c>
      <c r="D146" s="45"/>
      <c r="E146" s="33"/>
    </row>
    <row r="147" spans="1:5" x14ac:dyDescent="0.25">
      <c r="A147" s="57"/>
      <c r="B147" s="55" t="s">
        <v>541</v>
      </c>
      <c r="C147" s="50"/>
      <c r="D147" s="50"/>
      <c r="E147" s="50"/>
    </row>
    <row r="148" spans="1:5" x14ac:dyDescent="0.25">
      <c r="A148" s="45" t="s">
        <v>500</v>
      </c>
      <c r="B148" s="46">
        <v>281</v>
      </c>
      <c r="C148" s="45" t="s">
        <v>542</v>
      </c>
      <c r="D148" s="47" t="s">
        <v>406</v>
      </c>
      <c r="E148" s="33">
        <v>1175559</v>
      </c>
    </row>
    <row r="149" spans="1:5" x14ac:dyDescent="0.25">
      <c r="A149" s="45" t="s">
        <v>500</v>
      </c>
      <c r="B149" s="46">
        <v>282</v>
      </c>
      <c r="C149" s="45" t="s">
        <v>543</v>
      </c>
      <c r="D149" s="47" t="s">
        <v>406</v>
      </c>
      <c r="E149" s="33">
        <v>1775055</v>
      </c>
    </row>
    <row r="150" spans="1:5" x14ac:dyDescent="0.25">
      <c r="A150" s="45" t="s">
        <v>500</v>
      </c>
      <c r="B150" s="46">
        <v>283</v>
      </c>
      <c r="C150" s="45" t="s">
        <v>544</v>
      </c>
      <c r="D150" s="47" t="s">
        <v>406</v>
      </c>
      <c r="E150" s="33">
        <v>-37625</v>
      </c>
    </row>
    <row r="151" spans="1:5" x14ac:dyDescent="0.25">
      <c r="A151" s="45" t="s">
        <v>500</v>
      </c>
      <c r="B151" s="46">
        <v>284</v>
      </c>
      <c r="C151" s="45" t="s">
        <v>545</v>
      </c>
      <c r="D151" s="47" t="s">
        <v>406</v>
      </c>
      <c r="E151" s="33">
        <v>792855</v>
      </c>
    </row>
    <row r="152" spans="1:5" x14ac:dyDescent="0.25">
      <c r="A152" s="45" t="s">
        <v>500</v>
      </c>
      <c r="B152" s="46">
        <v>285</v>
      </c>
      <c r="C152" s="45" t="s">
        <v>546</v>
      </c>
      <c r="D152" s="47" t="s">
        <v>406</v>
      </c>
      <c r="E152" s="33">
        <v>18026</v>
      </c>
    </row>
    <row r="153" spans="1:5" x14ac:dyDescent="0.25">
      <c r="A153" s="45" t="s">
        <v>500</v>
      </c>
      <c r="B153" s="46">
        <v>286</v>
      </c>
      <c r="C153" s="45" t="s">
        <v>547</v>
      </c>
      <c r="D153" s="47" t="s">
        <v>406</v>
      </c>
      <c r="E153" s="33">
        <v>49023</v>
      </c>
    </row>
    <row r="154" spans="1:5" x14ac:dyDescent="0.25">
      <c r="B154" s="46" t="s">
        <v>417</v>
      </c>
      <c r="C154" s="45" t="s">
        <v>417</v>
      </c>
      <c r="D154" s="45"/>
      <c r="E154" s="33"/>
    </row>
    <row r="155" spans="1:5" x14ac:dyDescent="0.25">
      <c r="A155" s="57"/>
      <c r="B155" s="51" t="s">
        <v>548</v>
      </c>
      <c r="C155" s="57"/>
      <c r="D155" s="57"/>
      <c r="E155" s="57"/>
    </row>
    <row r="156" spans="1:5" x14ac:dyDescent="0.25">
      <c r="A156" s="45" t="s">
        <v>500</v>
      </c>
      <c r="B156" s="46">
        <v>310</v>
      </c>
      <c r="C156" s="45" t="s">
        <v>549</v>
      </c>
      <c r="D156" s="53" t="s">
        <v>406</v>
      </c>
      <c r="E156" s="33">
        <v>72526</v>
      </c>
    </row>
    <row r="157" spans="1:5" x14ac:dyDescent="0.25">
      <c r="A157" s="45" t="s">
        <v>500</v>
      </c>
      <c r="B157" s="46">
        <v>320</v>
      </c>
      <c r="C157" s="45" t="s">
        <v>550</v>
      </c>
      <c r="D157" s="53" t="s">
        <v>406</v>
      </c>
      <c r="E157" s="33">
        <v>325780</v>
      </c>
    </row>
    <row r="158" spans="1:5" x14ac:dyDescent="0.25">
      <c r="B158" s="46" t="s">
        <v>417</v>
      </c>
      <c r="C158" s="45" t="s">
        <v>417</v>
      </c>
      <c r="D158" s="45"/>
      <c r="E158" s="33"/>
    </row>
    <row r="159" spans="1:5" x14ac:dyDescent="0.25">
      <c r="A159" s="57"/>
      <c r="B159" s="55" t="s">
        <v>551</v>
      </c>
      <c r="C159" s="50"/>
      <c r="D159" s="50"/>
      <c r="E159" s="50"/>
    </row>
    <row r="160" spans="1:5" x14ac:dyDescent="0.25">
      <c r="A160" s="45" t="s">
        <v>500</v>
      </c>
      <c r="B160" s="46">
        <v>335</v>
      </c>
      <c r="C160" s="45" t="s">
        <v>552</v>
      </c>
      <c r="D160" s="53" t="s">
        <v>406</v>
      </c>
      <c r="E160" s="33">
        <v>37764</v>
      </c>
    </row>
    <row r="161" spans="1:5" x14ac:dyDescent="0.25">
      <c r="A161" s="45" t="s">
        <v>500</v>
      </c>
      <c r="B161" s="46">
        <v>338</v>
      </c>
      <c r="C161" s="45" t="s">
        <v>553</v>
      </c>
      <c r="D161" s="53" t="s">
        <v>406</v>
      </c>
      <c r="E161" s="33">
        <v>263945</v>
      </c>
    </row>
    <row r="162" spans="1:5" x14ac:dyDescent="0.25">
      <c r="A162" s="45" t="s">
        <v>500</v>
      </c>
      <c r="B162" s="46">
        <v>340</v>
      </c>
      <c r="C162" s="45" t="s">
        <v>554</v>
      </c>
      <c r="D162" s="53" t="s">
        <v>406</v>
      </c>
      <c r="E162" s="33">
        <v>54311</v>
      </c>
    </row>
    <row r="163" spans="1:5" x14ac:dyDescent="0.25">
      <c r="A163" s="45" t="s">
        <v>500</v>
      </c>
      <c r="B163" s="46">
        <v>350</v>
      </c>
      <c r="C163" s="45" t="s">
        <v>555</v>
      </c>
      <c r="D163" s="53" t="s">
        <v>406</v>
      </c>
      <c r="E163" s="33">
        <v>466224</v>
      </c>
    </row>
    <row r="164" spans="1:5" x14ac:dyDescent="0.25">
      <c r="A164" s="45" t="s">
        <v>500</v>
      </c>
      <c r="B164" s="46">
        <v>351</v>
      </c>
      <c r="C164" s="45" t="s">
        <v>556</v>
      </c>
      <c r="D164" s="53" t="s">
        <v>406</v>
      </c>
      <c r="E164" s="33">
        <v>7917</v>
      </c>
    </row>
    <row r="165" spans="1:5" x14ac:dyDescent="0.25">
      <c r="A165" s="45" t="s">
        <v>500</v>
      </c>
      <c r="B165" s="46">
        <v>352</v>
      </c>
      <c r="C165" s="45" t="s">
        <v>557</v>
      </c>
      <c r="D165" s="53" t="s">
        <v>406</v>
      </c>
      <c r="E165" s="33">
        <v>24106</v>
      </c>
    </row>
    <row r="166" spans="1:5" x14ac:dyDescent="0.25">
      <c r="A166" s="45" t="s">
        <v>500</v>
      </c>
      <c r="B166" s="46">
        <v>360</v>
      </c>
      <c r="C166" s="45" t="s">
        <v>558</v>
      </c>
      <c r="D166" s="53" t="s">
        <v>406</v>
      </c>
      <c r="E166" s="33">
        <v>288023</v>
      </c>
    </row>
    <row r="167" spans="1:5" x14ac:dyDescent="0.25">
      <c r="B167" s="46"/>
      <c r="C167" s="45"/>
      <c r="D167" s="45"/>
      <c r="E167" s="33"/>
    </row>
    <row r="168" spans="1:5" x14ac:dyDescent="0.25">
      <c r="A168" s="43"/>
      <c r="B168" s="54" t="s">
        <v>559</v>
      </c>
      <c r="C168" s="44"/>
      <c r="D168" s="44"/>
      <c r="E168" s="44"/>
    </row>
    <row r="169" spans="1:5" x14ac:dyDescent="0.25">
      <c r="A169" s="57"/>
      <c r="B169" s="51" t="s">
        <v>560</v>
      </c>
      <c r="C169" s="57"/>
      <c r="D169" s="57"/>
      <c r="E169" s="57"/>
    </row>
    <row r="170" spans="1:5" x14ac:dyDescent="0.25">
      <c r="A170" s="45" t="s">
        <v>561</v>
      </c>
      <c r="B170" s="46">
        <v>210</v>
      </c>
      <c r="C170" s="45" t="s">
        <v>562</v>
      </c>
      <c r="D170" s="53" t="s">
        <v>563</v>
      </c>
      <c r="E170" s="33">
        <v>252701</v>
      </c>
    </row>
    <row r="171" spans="1:5" x14ac:dyDescent="0.25">
      <c r="A171" s="45" t="s">
        <v>561</v>
      </c>
      <c r="B171" s="46">
        <v>220</v>
      </c>
      <c r="C171" s="45" t="s">
        <v>564</v>
      </c>
      <c r="D171" s="53" t="s">
        <v>563</v>
      </c>
      <c r="E171" s="33">
        <v>1703156</v>
      </c>
    </row>
    <row r="172" spans="1:5" x14ac:dyDescent="0.25">
      <c r="A172" s="45" t="s">
        <v>561</v>
      </c>
      <c r="B172" s="46">
        <v>230</v>
      </c>
      <c r="C172" s="45" t="s">
        <v>565</v>
      </c>
      <c r="D172" s="53" t="s">
        <v>563</v>
      </c>
      <c r="E172" s="33">
        <v>13110</v>
      </c>
    </row>
    <row r="173" spans="1:5" x14ac:dyDescent="0.25">
      <c r="B173" s="46" t="s">
        <v>417</v>
      </c>
      <c r="C173" s="45"/>
      <c r="D173" s="45"/>
      <c r="E173" s="33"/>
    </row>
    <row r="174" spans="1:5" x14ac:dyDescent="0.25">
      <c r="A174" s="57"/>
      <c r="B174" s="51" t="s">
        <v>566</v>
      </c>
      <c r="C174" s="57"/>
      <c r="D174" s="57"/>
      <c r="E174" s="57"/>
    </row>
    <row r="175" spans="1:5" x14ac:dyDescent="0.25">
      <c r="A175" s="45" t="s">
        <v>561</v>
      </c>
      <c r="B175" s="46">
        <v>410</v>
      </c>
      <c r="C175" s="45" t="s">
        <v>567</v>
      </c>
      <c r="D175" s="53" t="s">
        <v>406</v>
      </c>
      <c r="E175" s="33">
        <v>1318466</v>
      </c>
    </row>
    <row r="176" spans="1:5" x14ac:dyDescent="0.25">
      <c r="B176" s="46" t="s">
        <v>417</v>
      </c>
      <c r="C176" s="45"/>
      <c r="D176" s="45"/>
      <c r="E176" s="33"/>
    </row>
    <row r="177" spans="1:5" x14ac:dyDescent="0.25">
      <c r="A177" s="57"/>
      <c r="B177" s="51" t="s">
        <v>568</v>
      </c>
      <c r="C177" s="57"/>
      <c r="D177" s="57"/>
      <c r="E177" s="57"/>
    </row>
    <row r="178" spans="1:5" x14ac:dyDescent="0.25">
      <c r="A178" s="50"/>
      <c r="B178" s="55" t="s">
        <v>569</v>
      </c>
      <c r="C178" s="50"/>
      <c r="D178" s="50"/>
      <c r="E178" s="50"/>
    </row>
    <row r="179" spans="1:5" x14ac:dyDescent="0.25">
      <c r="A179" s="45" t="s">
        <v>561</v>
      </c>
      <c r="B179" s="46">
        <v>421</v>
      </c>
      <c r="C179" s="45" t="s">
        <v>570</v>
      </c>
      <c r="D179" s="53" t="s">
        <v>406</v>
      </c>
      <c r="E179" s="33">
        <v>288994</v>
      </c>
    </row>
    <row r="180" spans="1:5" x14ac:dyDescent="0.25">
      <c r="A180" s="45" t="s">
        <v>561</v>
      </c>
      <c r="B180" s="46">
        <v>422</v>
      </c>
      <c r="C180" s="45" t="s">
        <v>571</v>
      </c>
      <c r="D180" s="53" t="s">
        <v>406</v>
      </c>
      <c r="E180" s="33">
        <v>315</v>
      </c>
    </row>
    <row r="181" spans="1:5" x14ac:dyDescent="0.25">
      <c r="A181" s="45" t="s">
        <v>561</v>
      </c>
      <c r="B181" s="46">
        <v>423</v>
      </c>
      <c r="C181" s="45" t="s">
        <v>572</v>
      </c>
      <c r="D181" s="53" t="s">
        <v>406</v>
      </c>
      <c r="E181" s="33">
        <v>33119</v>
      </c>
    </row>
    <row r="182" spans="1:5" x14ac:dyDescent="0.25">
      <c r="A182" s="45" t="s">
        <v>561</v>
      </c>
      <c r="B182" s="46">
        <v>425</v>
      </c>
      <c r="C182" s="45" t="s">
        <v>573</v>
      </c>
      <c r="D182" s="53" t="s">
        <v>406</v>
      </c>
      <c r="E182" s="33">
        <v>137124</v>
      </c>
    </row>
    <row r="183" spans="1:5" x14ac:dyDescent="0.25">
      <c r="A183" s="45" t="s">
        <v>561</v>
      </c>
      <c r="B183" s="46">
        <v>426</v>
      </c>
      <c r="C183" s="45" t="s">
        <v>574</v>
      </c>
      <c r="D183" s="53" t="s">
        <v>406</v>
      </c>
      <c r="E183" s="33">
        <v>30109</v>
      </c>
    </row>
    <row r="184" spans="1:5" x14ac:dyDescent="0.25">
      <c r="A184" s="45" t="s">
        <v>561</v>
      </c>
      <c r="B184" s="46">
        <v>428</v>
      </c>
      <c r="C184" s="45" t="s">
        <v>575</v>
      </c>
      <c r="D184" s="53" t="s">
        <v>406</v>
      </c>
      <c r="E184" s="33">
        <v>546</v>
      </c>
    </row>
    <row r="185" spans="1:5" x14ac:dyDescent="0.25">
      <c r="A185" s="45" t="s">
        <v>561</v>
      </c>
      <c r="B185" s="46">
        <v>430</v>
      </c>
      <c r="C185" s="45" t="s">
        <v>576</v>
      </c>
      <c r="D185" s="53" t="s">
        <v>406</v>
      </c>
      <c r="E185" s="33">
        <v>8040</v>
      </c>
    </row>
    <row r="186" spans="1:5" x14ac:dyDescent="0.25">
      <c r="B186" s="46" t="s">
        <v>417</v>
      </c>
      <c r="C186" s="45"/>
      <c r="D186" s="45"/>
      <c r="E186" s="33"/>
    </row>
    <row r="187" spans="1:5" x14ac:dyDescent="0.25">
      <c r="A187" s="57"/>
      <c r="B187" s="55" t="s">
        <v>577</v>
      </c>
      <c r="C187" s="50"/>
      <c r="D187" s="50"/>
      <c r="E187" s="50"/>
    </row>
    <row r="188" spans="1:5" x14ac:dyDescent="0.25">
      <c r="A188" s="45" t="s">
        <v>561</v>
      </c>
      <c r="B188" s="46">
        <v>441</v>
      </c>
      <c r="C188" s="45" t="s">
        <v>578</v>
      </c>
      <c r="D188" s="53" t="s">
        <v>406</v>
      </c>
      <c r="E188" s="33">
        <v>93084</v>
      </c>
    </row>
    <row r="189" spans="1:5" x14ac:dyDescent="0.25">
      <c r="A189" s="45" t="s">
        <v>561</v>
      </c>
      <c r="B189" s="46">
        <v>442</v>
      </c>
      <c r="C189" s="45" t="s">
        <v>579</v>
      </c>
      <c r="D189" s="53" t="s">
        <v>406</v>
      </c>
      <c r="E189" s="33">
        <v>84750</v>
      </c>
    </row>
    <row r="190" spans="1:5" x14ac:dyDescent="0.25">
      <c r="A190" s="45" t="s">
        <v>561</v>
      </c>
      <c r="B190" s="46">
        <v>450</v>
      </c>
      <c r="C190" s="45" t="s">
        <v>580</v>
      </c>
      <c r="D190" s="53" t="s">
        <v>406</v>
      </c>
      <c r="E190" s="33">
        <v>62049</v>
      </c>
    </row>
    <row r="191" spans="1:5" x14ac:dyDescent="0.25">
      <c r="A191" s="45" t="s">
        <v>561</v>
      </c>
      <c r="B191" s="46">
        <v>460</v>
      </c>
      <c r="C191" s="45" t="s">
        <v>581</v>
      </c>
      <c r="D191" s="53" t="s">
        <v>406</v>
      </c>
      <c r="E191" s="33">
        <v>-7186</v>
      </c>
    </row>
    <row r="192" spans="1:5" x14ac:dyDescent="0.25">
      <c r="A192" s="45" t="s">
        <v>561</v>
      </c>
      <c r="B192" s="46">
        <v>465</v>
      </c>
      <c r="C192" s="45" t="s">
        <v>582</v>
      </c>
      <c r="D192" s="53" t="s">
        <v>406</v>
      </c>
      <c r="E192" s="33">
        <v>353440</v>
      </c>
    </row>
    <row r="193" spans="1:5" x14ac:dyDescent="0.25">
      <c r="A193" s="45" t="s">
        <v>561</v>
      </c>
      <c r="B193" s="46">
        <v>470</v>
      </c>
      <c r="C193" s="45" t="s">
        <v>583</v>
      </c>
      <c r="D193" s="53" t="s">
        <v>406</v>
      </c>
      <c r="E193" s="33">
        <v>78385</v>
      </c>
    </row>
    <row r="194" spans="1:5" x14ac:dyDescent="0.25">
      <c r="A194" s="45" t="s">
        <v>561</v>
      </c>
      <c r="B194" s="46">
        <v>475</v>
      </c>
      <c r="C194" s="45" t="s">
        <v>584</v>
      </c>
      <c r="D194" s="53" t="s">
        <v>406</v>
      </c>
      <c r="E194" s="33">
        <v>144062</v>
      </c>
    </row>
    <row r="195" spans="1:5" x14ac:dyDescent="0.25">
      <c r="A195" s="45" t="s">
        <v>561</v>
      </c>
      <c r="B195" s="46">
        <v>476</v>
      </c>
      <c r="C195" s="45" t="s">
        <v>585</v>
      </c>
      <c r="D195" s="53" t="s">
        <v>406</v>
      </c>
      <c r="E195" s="33">
        <v>-3489</v>
      </c>
    </row>
    <row r="196" spans="1:5" x14ac:dyDescent="0.25">
      <c r="B196" s="46"/>
      <c r="C196" s="45"/>
      <c r="D196" s="45"/>
    </row>
    <row r="197" spans="1:5" x14ac:dyDescent="0.25">
      <c r="B197" s="46"/>
      <c r="C197" s="45"/>
      <c r="D197" s="45"/>
    </row>
    <row r="198" spans="1:5" x14ac:dyDescent="0.25">
      <c r="A198" s="54"/>
      <c r="B198" s="54" t="s">
        <v>586</v>
      </c>
      <c r="C198" s="54"/>
      <c r="D198" s="60"/>
      <c r="E198" s="60"/>
    </row>
    <row r="199" spans="1:5" x14ac:dyDescent="0.25">
      <c r="A199" s="45" t="s">
        <v>587</v>
      </c>
      <c r="B199" s="46">
        <v>722</v>
      </c>
      <c r="C199" s="58" t="s">
        <v>588</v>
      </c>
      <c r="D199" s="61" t="s">
        <v>406</v>
      </c>
      <c r="E199" t="s">
        <v>589</v>
      </c>
    </row>
    <row r="200" spans="1:5" x14ac:dyDescent="0.25">
      <c r="A200" s="45" t="s">
        <v>587</v>
      </c>
      <c r="B200" s="46">
        <v>724</v>
      </c>
      <c r="C200" s="58" t="s">
        <v>590</v>
      </c>
      <c r="D200" s="61" t="s">
        <v>406</v>
      </c>
      <c r="E200" t="s">
        <v>589</v>
      </c>
    </row>
    <row r="201" spans="1:5" x14ac:dyDescent="0.25">
      <c r="A201" s="45" t="s">
        <v>587</v>
      </c>
      <c r="B201" s="46">
        <v>759</v>
      </c>
      <c r="C201" s="58" t="s">
        <v>591</v>
      </c>
      <c r="D201" s="61" t="s">
        <v>406</v>
      </c>
      <c r="E201" t="s">
        <v>589</v>
      </c>
    </row>
    <row r="203" spans="1:5" x14ac:dyDescent="0.25">
      <c r="A203" s="31" t="s">
        <v>592</v>
      </c>
    </row>
    <row r="204" spans="1:5" x14ac:dyDescent="0.25">
      <c r="A204" s="31"/>
    </row>
    <row r="205" spans="1:5" x14ac:dyDescent="0.25">
      <c r="A205"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6" ma:contentTypeDescription="Create a new document." ma:contentTypeScope="" ma:versionID="350201238c0fd1741fb4c427001bf07c">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88b1fd4ff54f9f120119c7dc9ffa8a9"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30"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a4fb3e4-622e-49cb-b33f-bdae2db08c99">
      <Terms xmlns="http://schemas.microsoft.com/office/infopath/2007/PartnerControls"/>
    </lcf76f155ced4ddcb4097134ff3c332f>
    <TaxCatchAll xmlns="e3c802e1-3b15-4ec5-878a-7e9c087003ed"/>
    <Test xmlns="3a4fb3e4-622e-49cb-b33f-bdae2db08c99">Please enter a description.</Test>
    <IconOverlay xmlns="http://schemas.microsoft.com/sharepoint/v4" xsi:nil="true"/>
    <DateofMeeting xmlns="3a4fb3e4-622e-49cb-b33f-bdae2db08c99" xsi:nil="true"/>
    <_Flow_SignoffStatus xmlns="3a4fb3e4-622e-49cb-b33f-bdae2db08c99" xsi:nil="true"/>
    <FolderNumber xmlns="3a4fb3e4-622e-49cb-b33f-bdae2db08c99" xsi:nil="true"/>
  </documentManagement>
</p:properties>
</file>

<file path=customXml/itemProps1.xml><?xml version="1.0" encoding="utf-8"?>
<ds:datastoreItem xmlns:ds="http://schemas.openxmlformats.org/officeDocument/2006/customXml" ds:itemID="{773D9893-EBE8-49AF-B1B2-91FF45E0C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4fb3e4-622e-49cb-b33f-bdae2db08c99"/>
    <ds:schemaRef ds:uri="e3c802e1-3b15-4ec5-878a-7e9c087003e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758B5-A780-47B6-9AC0-64FF738CF47B}">
  <ds:schemaRefs>
    <ds:schemaRef ds:uri="http://schemas.microsoft.com/sharepoint/v3/contenttype/forms"/>
  </ds:schemaRefs>
</ds:datastoreItem>
</file>

<file path=customXml/itemProps3.xml><?xml version="1.0" encoding="utf-8"?>
<ds:datastoreItem xmlns:ds="http://schemas.openxmlformats.org/officeDocument/2006/customXml" ds:itemID="{50F66886-80A8-419B-A299-E2A46A07AA2E}">
  <ds:schemaRefs>
    <ds:schemaRef ds:uri="http://schemas.microsoft.com/sharepoint/v4"/>
    <ds:schemaRef ds:uri="http://purl.org/dc/terms/"/>
    <ds:schemaRef ds:uri="http://schemas.openxmlformats.org/package/2006/metadata/core-properties"/>
    <ds:schemaRef ds:uri="http://schemas.microsoft.com/office/2006/documentManagement/types"/>
    <ds:schemaRef ds:uri="e3c802e1-3b15-4ec5-878a-7e9c087003ed"/>
    <ds:schemaRef ds:uri="http://purl.org/dc/elements/1.1/"/>
    <ds:schemaRef ds:uri="http://schemas.microsoft.com/office/2006/metadata/properties"/>
    <ds:schemaRef ds:uri="http://schemas.microsoft.com/office/infopath/2007/PartnerControls"/>
    <ds:schemaRef ds:uri="http://schemas.microsoft.com/sharepoint/v3"/>
    <ds:schemaRef ds:uri="3a4fb3e4-622e-49cb-b33f-bdae2db08c99"/>
    <ds:schemaRef ds:uri="http://www.w3.org/XML/1998/namespace"/>
    <ds:schemaRef ds:uri="http://purl.org/dc/dcmitype/"/>
  </ds:schemaRefs>
</ds:datastoreItem>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notes</vt:lpstr>
      <vt:lpstr>Calculator</vt:lpstr>
      <vt:lpstr>Unweighted Need Shares</vt:lpstr>
      <vt:lpstr>Control Totals 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NAHMANY, Raphael</dc:creator>
  <cp:keywords/>
  <dc:description/>
  <cp:lastModifiedBy>Ellen Horner</cp:lastModifiedBy>
  <cp:revision/>
  <dcterms:created xsi:type="dcterms:W3CDTF">2022-04-04T13:14:45Z</dcterms:created>
  <dcterms:modified xsi:type="dcterms:W3CDTF">2025-06-20T08:03:35Z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y fmtid="{D5CDD505-2E9C-101B-9397-08002B2CF9AE}" pid="3" name="MediaServiceImageTags">
    <vt:lpwstr/>
  </property>
</Properties>
</file>