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https://beisgov.sharepoint.com/sites/EnergyAffordability-EXT-OS/Shared Documents/Non-Domestic Energy Affordability (NDEA)/02. EBDS (Scheme Specific)/02. EBDS Analysis (Scheme Specific)/publication/EBRS/Tables1/"/>
    </mc:Choice>
  </mc:AlternateContent>
  <xr:revisionPtr revIDLastSave="402" documentId="8_{D6C13CBC-0B28-401D-807E-495685E0311D}" xr6:coauthVersionLast="47" xr6:coauthVersionMax="47" xr10:uidLastSave="{86C957BE-4310-4E18-9C76-0D755A572D4C}"/>
  <bookViews>
    <workbookView xWindow="-110" yWindow="-110" windowWidth="19420" windowHeight="10420" activeTab="5" xr2:uid="{00000000-000D-0000-FFFF-FFFF00000000}"/>
  </bookViews>
  <sheets>
    <sheet name="Cover sheet" sheetId="1" r:id="rId1"/>
    <sheet name="Contents" sheetId="2" r:id="rId2"/>
    <sheet name="Notes" sheetId="3" r:id="rId3"/>
    <sheet name="Table 1" sheetId="24" r:id="rId4"/>
    <sheet name="Table 2" sheetId="20" r:id="rId5"/>
    <sheet name="Table 3" sheetId="2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2" l="1"/>
  <c r="A7" i="2"/>
  <c r="A6" i="2"/>
  <c r="A5" i="2"/>
  <c r="A4" i="2"/>
</calcChain>
</file>

<file path=xl/sharedStrings.xml><?xml version="1.0" encoding="utf-8"?>
<sst xmlns="http://schemas.openxmlformats.org/spreadsheetml/2006/main" count="161" uniqueCount="122">
  <si>
    <t>Energy Bill Relief Scheme payments, management information data</t>
  </si>
  <si>
    <t>Introduction</t>
  </si>
  <si>
    <t>This data relates to payments made under the EBRS, running from 1 October 2022 to 31 March 2023. It does not include any data from the Energy Bills Discount Scheme (EBDS) which ran for 12 months from 1 April 2023.</t>
  </si>
  <si>
    <t>Interpreting the data</t>
  </si>
  <si>
    <t>The data provided is displayed over three worksheets named "Table 1" to "Table 3". The "Contents" tab provides a description of the data to be found on each worksheet.</t>
  </si>
  <si>
    <t>Claim window 1: 1-10 November 2022
Claim window 2: 11-24 November 2022
Claim window 3: 25 November-12 December 2022
Claim window 4: 13-28 December 2022
Claim window 5: 29 December 2022-12 January 2023
Claim window 6: 13-26 January 2023
Claim window 7: 27 January-10 February 2023
Claim window 8: 11-24 February 2023
Claim window 9: 25 February-10 March 2023
Claim window 10: 11-24 March 2023
Claim window 11: 25 March-14 April 2023</t>
  </si>
  <si>
    <t xml:space="preserve">Some tables in this spreadsheet have blank cells with no data. This is where suppliers relevant to that breakdown of energy and geography have not claimed under the scheme for that particular claim window. </t>
  </si>
  <si>
    <t>In instances where data has been revised since the previous publication, this is noted in the tables with [r].</t>
  </si>
  <si>
    <t>Source: Department for Energy Security and Net Zero (DESNZ)</t>
  </si>
  <si>
    <t>Further information</t>
  </si>
  <si>
    <t>The EBRS scheme guidance has been published here.</t>
  </si>
  <si>
    <t>The EBDS scheme guidance has been published here.</t>
  </si>
  <si>
    <t>You may re-use this publication (not including logos) free of charge in any format or medium, under the terms of the Open Government Licence.</t>
  </si>
  <si>
    <t>Visit the Open Government Licence</t>
  </si>
  <si>
    <t>Users should include a source accreditation to DESNZ - Source: Department for Energy Security and Net Zero licensed under the Open Government Licence.</t>
  </si>
  <si>
    <t>Any enquiries regarding this publication should be sent to: EBRS@beis.gov.uk</t>
  </si>
  <si>
    <t>Contents</t>
  </si>
  <si>
    <t>This worksheet contains one table.</t>
  </si>
  <si>
    <t>Worksheet name/number</t>
  </si>
  <si>
    <t>Worksheet description</t>
  </si>
  <si>
    <t>Information on the EBRS and the data presented in this publication</t>
  </si>
  <si>
    <t>Notes used in this publication</t>
  </si>
  <si>
    <t>Total payments made to energy suppliers by energy type and claim window, for GB and Northern Ireland</t>
  </si>
  <si>
    <t>Number of supported meters by claim window, for GB and Northern Ireland</t>
  </si>
  <si>
    <t>Notes</t>
  </si>
  <si>
    <t>The notes within this table are referred to in other worksheets of this workbook.</t>
  </si>
  <si>
    <t>Links referenced within the note text can be found in the related links column.</t>
  </si>
  <si>
    <t>Note number</t>
  </si>
  <si>
    <t>Note text</t>
  </si>
  <si>
    <t>Related links</t>
  </si>
  <si>
    <t xml:space="preserve">This data includes payments made to non-domestic customers in Great Britain and Northern Ireland whose energy is drawn from the public electricty or gas grid but provided by parties which are not licensed suppliers (non-standard cases - please see the guidance for more information). </t>
  </si>
  <si>
    <t>EBRS: non-standard cases guidance</t>
  </si>
  <si>
    <t>Volumes in table 2 are cumulative figures as reported by suppliers in each claim window. As such volumes across claim windows cannot be summed together.</t>
  </si>
  <si>
    <t>Adjustments to payments/consumption/meters as a result of updated claims (e.g due to customer meter readings) will be captured in the figures for the latest window.  However, there are instances (for example, where a mis-classification of a supplier has occurred) where the consumption and the number of meters for each claim window will be revised.</t>
  </si>
  <si>
    <t xml:space="preserve">Users should not attempt to combine data or relate payment and energy volume figures from each table.  Payments are determined not just by the volume, but by other factors, such as the contract type and prevailing wholesale prices. </t>
  </si>
  <si>
    <t>Users should not attempt to calculate a total for the number of meters across claim windows, as it is possible that some eligible meters will feature in more than one window.</t>
  </si>
  <si>
    <t>Figures may not always sum to the totals due to rounding</t>
  </si>
  <si>
    <t>In this publication, claim windows 1 - 11 are considered the 'core' claim windows in which suppliers made new claims during the period the EBRS scheme was active. 
Thereafter the  'reconciliation windows' are presented which opened after the scheme had ended as a means for suppliers to retrospectively update their data to account for any changes in consumption data, e.g. estimated meter readings updated to actual readings.</t>
  </si>
  <si>
    <t>In previous iterations of this publication, an 'adjustments' column was presented to show the net position of all the reconciliation windows. As a result of a change in methodology, the individual results of each reconciliation window are presented rather than a net position.</t>
  </si>
  <si>
    <t>A supplementary reconciliation window (3a) was added shortly after reconciliation window 3 for operational reasons.</t>
  </si>
  <si>
    <t xml:space="preserve">Please note that figures in Table 1 also take into account repayments made by suppliers. </t>
  </si>
  <si>
    <t>Table 1: Total payments made to energy suppliers by energy type and claim window, for GB and Northern Ireland</t>
  </si>
  <si>
    <t>Some cells refer to notes which can be found on the notes worksheet.</t>
  </si>
  <si>
    <t>Energy</t>
  </si>
  <si>
    <t>Country</t>
  </si>
  <si>
    <t>Claim Window 1 (payment 21 November 2022)
payments made to suppliers (£)</t>
  </si>
  <si>
    <t>Claim Window 2 (payment 5 December 2022)
payments made to suppliers (£)</t>
  </si>
  <si>
    <t>Claim Window 3 (payment 21 December 2022)
payments made to suppliers (£)</t>
  </si>
  <si>
    <t>Claim Window 4 (payment 9 January 2023)
payments made to suppliers (£)</t>
  </si>
  <si>
    <t>Claim Window 5 (payment 23 January 2023)
payments made to suppliers (£)</t>
  </si>
  <si>
    <t>Claim Window 6 (payment 6 February 2023)
payments made to suppliers (£)</t>
  </si>
  <si>
    <t>Claim Window 7 (payment 22 February 2023)
payments made to suppliers (£)</t>
  </si>
  <si>
    <t>Claim Window 8 (payment 8 March 2023)
payments made to suppliers (£)</t>
  </si>
  <si>
    <t>Claim Window 9 (payment 22 March 2023)
payments made to suppliers (£)</t>
  </si>
  <si>
    <t>Claim Window 10 (payment 5 April 
2023)
payments made to suppliers (£)</t>
  </si>
  <si>
    <t>Reconciliation Claim Window 1 (payment 13 June 2023) payments made to suppliers (£)</t>
  </si>
  <si>
    <t>Reconciliation Claim Window 2 (payment 10 July 2023) payments made to suppliers (£)</t>
  </si>
  <si>
    <t>Reconciliation Claim Window 3 (payment 10 August 2023) payments made to suppliers (£)</t>
  </si>
  <si>
    <t>Reconciliation Claim Window 3a (payment 3 October 2023) payments made to suppliers (£)</t>
  </si>
  <si>
    <t>Reconciliation Claim Window 5 (payment 12 March 2024) payments made to suppliers (£)</t>
  </si>
  <si>
    <t>Total payments made to suppliers 
(£)</t>
  </si>
  <si>
    <t>Electricity</t>
  </si>
  <si>
    <t>Total</t>
  </si>
  <si>
    <t>GB</t>
  </si>
  <si>
    <t>NI</t>
  </si>
  <si>
    <t>Gas</t>
  </si>
  <si>
    <t>Table 2: Cumulative volume of energy supplied by energy type and claim window, for GB and Northern Ireland</t>
  </si>
  <si>
    <t>Notes: 1,2,3,4,5,6,8,9,10,11,12</t>
  </si>
  <si>
    <t>Claim Window 1 (payment 21 November 2022)
volume of energy supplied (MWh)</t>
  </si>
  <si>
    <t>Claim Window 2 (payment 5 December 2022)
volume of energy supplied (MWh)</t>
  </si>
  <si>
    <t>Claim Window 3 (payment 21 December 2022)
volume of energy supplied (MWh)</t>
  </si>
  <si>
    <t>Claim Window 4 (payment 9 January 2023)
volume of energy supplied (MWh)</t>
  </si>
  <si>
    <t>Claim Window 5 (payment 23 January 2023)
volume of energy supplied (MWh)</t>
  </si>
  <si>
    <t>Claim Window 6 (payment 6 February 2023)
volume of energy supplied (MWh)</t>
  </si>
  <si>
    <t>Claim Window 7 (payment 22 February 2023)
volume of energy supplied (MWh)</t>
  </si>
  <si>
    <t>Claim Window 8 (payment 8 March 2023)
volume of energy supplied (MWh)</t>
  </si>
  <si>
    <t>Claim Window 9 (payment 22 March 2023)
volume of energy supplied (MWh)</t>
  </si>
  <si>
    <t>Claim Window 10 (payment 5 April 
2023)
volume of energy supplied (MWh)</t>
  </si>
  <si>
    <t>Reconciliation Claim Window 1 (payment 13 June 2023) volume of energy supplied (MWh)</t>
  </si>
  <si>
    <t>Reconciliation Claim Window 2 (payment 10 July 2023) volume of energy supplied (MWh)</t>
  </si>
  <si>
    <t>Reconciliation Claim Window 3 (payment 10 August 2023) volume of energy supplied (MWh)</t>
  </si>
  <si>
    <t>Reconciliation Claim Window 3a (payment 3 October 2023) volume of energy supplied (MWh)</t>
  </si>
  <si>
    <t>Reconciliation Claim Window 5 (payment 12 March 2024) volume of energy supplied (MWh)</t>
  </si>
  <si>
    <t>Table 3: Number of supported meters by claim window, for GB and Northern Ireland</t>
  </si>
  <si>
    <t>Notes: 1,2,4,5,7,8,9,10,11,12</t>
  </si>
  <si>
    <t>Claim Window 1 (payment 21 November 2022)
number of supported meters discounted</t>
  </si>
  <si>
    <t>Claim Window 2 (payment 5 December 2022)
number of supported meters discounted</t>
  </si>
  <si>
    <t>Claim Window 3 (payment 21 December 2022)
number of supported meters discounted</t>
  </si>
  <si>
    <t>Claim Window 4 (payment 9 January 2023)
number of supported meters discounted</t>
  </si>
  <si>
    <t>Claim Window 5 (payment 23 January 2023)
number of supported meters discounted</t>
  </si>
  <si>
    <t>Claim Window 6 (payment 6 February 2023)
number of supported meters discounted</t>
  </si>
  <si>
    <t>Claim Window 7 (payment 22 February 2023)
number of supported meters discounted</t>
  </si>
  <si>
    <t>Claim Window 8 (payment 8 March 2023)
number of supported meters discounted</t>
  </si>
  <si>
    <t>Claim Window 9 (payment 22 March 2023)
number of supported meters discounted</t>
  </si>
  <si>
    <t>Claim Window 10 (payment 5 April 2023)
number of supported meters discounted</t>
  </si>
  <si>
    <t>Reconciliation Claim Window 1 (payment 13 June 2023) number of supported meters discounted</t>
  </si>
  <si>
    <t>Reconciliation Claim Window 2 (payment 10 July 2023) number of supported meters discounted</t>
  </si>
  <si>
    <t>Reconciliation Claim Window 3 (payment 10 August 2023) number of supported meters discounted</t>
  </si>
  <si>
    <t>Reconciliation Claim Window 3a (payment 3 October 2023) number of supported meters discounted</t>
  </si>
  <si>
    <t>Reconciliation Claim Window 5 (payment 12 March 2024) number of supported meters discounted</t>
  </si>
  <si>
    <t>Reconciliation windows may contain new claims (for eligible consumption unclaimed in the core claim windows), especially in reconciliation window 1, in addition to data revisions as described in note 9.</t>
  </si>
  <si>
    <t>Cumulative supported volume of energy supplied by energy type and claim window, for GB and Northern Ireland</t>
  </si>
  <si>
    <t>Reconciliation Claim Window 6 (payment 13 June 2024) payments made to suppliers (£)</t>
  </si>
  <si>
    <t>Reconciliation Claim Window 6 (payment 13 June 2024) volume of energy supplied (MWh)</t>
  </si>
  <si>
    <t>Reconciliation Claim Window 6 (payment 13 June 2024) number of supported meters discounted</t>
  </si>
  <si>
    <t>The data in Table 1 shows approved claims by claim window. Minor payment processing time lags may occasionally occur between the payment dates in this table and cash flows.</t>
  </si>
  <si>
    <t>Notes: 1,2,4,5,6,8,9,10,11,12,13,14</t>
  </si>
  <si>
    <t>Claim Window 11 (payment 26 April 
2023)
payments made to suppliers (£)</t>
  </si>
  <si>
    <t>Claim Window 11 (payment 26 April 
2023)
volume of energy supplied (MWh)</t>
  </si>
  <si>
    <t>Claim Window 11 (payment 26 April 2023)
number of supported meters discounted</t>
  </si>
  <si>
    <t>Reconciliation Claim Window 4 (payment 11 December 2023) payments made to suppliers (£)</t>
  </si>
  <si>
    <t>Reconciliation Claim Window 4 (payment 11 December 2023) volume of energy supplied (MWh)</t>
  </si>
  <si>
    <t>Reconciliation Claim Window 4 (payment 11 December 2023) number of supported meters discounted</t>
  </si>
  <si>
    <t>Reconciliation Claim Window 7 (payment 22 October 2024) volume of energy supplied (MWh)</t>
  </si>
  <si>
    <t>Reconciliation Claim Window 7 (payment 22 October 2024) number of supported meters discounted</t>
  </si>
  <si>
    <t>© Crown copyright 2025</t>
  </si>
  <si>
    <t>The Department for Energy Security and Net Zero (DESNZ) collected information about the payments made under the Energy Bill Relief Scheme (EBRS) in Great Britain (GB) and Northern Ireland (NI). Electricity and gas suppliers provided data on the discounts granted to eligible non-domestic customers that began on 1 October 2022 and continued until 31 March 2023, in order to claim payment. This data also included payments (and corresponding volumes of energy) made under non-standard applications (see note 1). These data were released as management information and did not constitute an Official or National Statistics release.</t>
  </si>
  <si>
    <t>The data presented were based on the latest figures provided to DESNZ by electricity and gas suppliers. This data was self-reported, and although some quality assurance had been carried out, it was not possible to carry out full verification of the data provided.</t>
  </si>
  <si>
    <t xml:space="preserve">Starting in November 2022, suppliers were able to claim payments for discounts for energy supplied in any of 11 claim windows. They claimed payment from the start of the scheme (1 October) to the end of the claim window (and no later than 31 March 2023). The information presented in Table 1 represented the net additional payments made in that claim window (for example, in claim window 5, this was payment for any volumes of energy not already claimed in their previous claim). Table 2 represented the cumulative supported volume of the suppliers who reported within the respective claim window. As such, volumes could not be summed across claim windows. Suppliers did not report in every claim window. Table 3 represented the number of meters included in the payment in that window (meters may have featured in multiple windows, hence they could not be summed to a total). Previously, Table 3 reported the number of contracts supported in each claim window.
We presented the data for each of the windows that suppliers were able to claim under the scheme, i.e., "Claim window 1," "Claim window 2," etc. These were dated by the date suppliers were paid (around eight working days following the end of the window). The windows (detailed below) occurred twice per month from November 2022 through to April 2023, and these tables were updated following each, starting from Claim window 5. </t>
  </si>
  <si>
    <t>The value of claims varied in each window. It was the decision of the suppliers as to how frequently they wished to submit claims. Additionally, volumes already claimed for could be revised (for example, when actual meter readings replaced estimates)—in this case, the difference in volume and payment was captured in the latest claim window's data. Additional factors, such as the reference wholesale price that prevailed at the time, also impacted the discount given, and thus the value of claims made.</t>
  </si>
  <si>
    <t xml:space="preserve">Some tables in this spreadsheet have blank cells with no data. This is where suppliers relevant to that breakdown of energy and geography had not claimed under the scheme for that particular claim window. </t>
  </si>
  <si>
    <t>Reconciliation Claim Window 7 (payment 22 October 2024) payments made to suppliers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</si>
</sst>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1" x14ac:knownFonts="1">
    <font>
      <sz val="12"/>
      <color rgb="FF000000"/>
      <name val="Arial"/>
    </font>
    <font>
      <sz val="11"/>
      <color theme="1"/>
      <name val="Calibri"/>
      <family val="2"/>
      <scheme val="minor"/>
    </font>
    <font>
      <sz val="11"/>
      <color theme="1"/>
      <name val="Calibri"/>
      <family val="2"/>
      <scheme val="minor"/>
    </font>
    <font>
      <b/>
      <sz val="12"/>
      <color rgb="FF000000"/>
      <name val="Arial"/>
      <family val="2"/>
    </font>
    <font>
      <u/>
      <sz val="12"/>
      <color theme="10"/>
      <name val="Arial"/>
      <family val="2"/>
    </font>
    <font>
      <sz val="12"/>
      <color rgb="FF000000"/>
      <name val="Arial"/>
      <family val="2"/>
    </font>
    <font>
      <sz val="10"/>
      <color rgb="FF000000"/>
      <name val="Arial"/>
      <family val="2"/>
    </font>
    <font>
      <b/>
      <sz val="10"/>
      <color rgb="FF000000"/>
      <name val="Arial"/>
      <family val="2"/>
    </font>
    <font>
      <sz val="11"/>
      <color rgb="FF006100"/>
      <name val="Calibri"/>
      <family val="2"/>
    </font>
    <font>
      <sz val="10"/>
      <color rgb="FF000000"/>
      <name val="MS Sans Serif"/>
      <family val="2"/>
    </font>
    <font>
      <sz val="10"/>
      <name val="MS Sans Serif"/>
      <family val="2"/>
    </font>
    <font>
      <sz val="8"/>
      <name val="Arial"/>
      <family val="2"/>
    </font>
    <font>
      <b/>
      <sz val="14"/>
      <name val="Arial"/>
      <family val="2"/>
    </font>
    <font>
      <sz val="12"/>
      <name val="Arial"/>
      <family val="2"/>
    </font>
    <font>
      <sz val="8"/>
      <name val="Arial"/>
      <family val="2"/>
    </font>
    <font>
      <sz val="12"/>
      <color rgb="FF000000"/>
      <name val="Arial"/>
    </font>
    <font>
      <b/>
      <sz val="14"/>
      <color theme="1"/>
      <name val="Arial"/>
      <family val="2"/>
    </font>
    <font>
      <sz val="12"/>
      <color theme="1"/>
      <name val="Arial"/>
      <family val="2"/>
    </font>
    <font>
      <b/>
      <sz val="12"/>
      <color theme="1"/>
      <name val="Arial"/>
      <family val="2"/>
    </font>
    <font>
      <b/>
      <sz val="12"/>
      <color rgb="FF000000"/>
      <name val="Arial"/>
    </font>
    <font>
      <sz val="8"/>
      <name val="Arial"/>
    </font>
  </fonts>
  <fills count="17">
    <fill>
      <patternFill patternType="none"/>
    </fill>
    <fill>
      <patternFill patternType="gray125"/>
    </fill>
    <fill>
      <patternFill patternType="solid">
        <fgColor rgb="FFDBE5F1"/>
        <bgColor rgb="FFDBE5F1"/>
      </patternFill>
    </fill>
    <fill>
      <patternFill patternType="solid">
        <fgColor rgb="FFF2DDDC"/>
        <bgColor rgb="FFF2DDDC"/>
      </patternFill>
    </fill>
    <fill>
      <patternFill patternType="solid">
        <fgColor rgb="FFEAF1DD"/>
        <bgColor rgb="FFEAF1DD"/>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FF0000"/>
        <bgColor rgb="FFFF0000"/>
      </patternFill>
    </fill>
    <fill>
      <patternFill patternType="solid">
        <fgColor rgb="FFC6EFCE"/>
        <bgColor rgb="FFC6EFCE"/>
      </patternFill>
    </fill>
    <fill>
      <patternFill patternType="solid">
        <fgColor rgb="FFFFFFCC"/>
        <bgColor rgb="FFFFFFCC"/>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9">
    <xf numFmtId="0" fontId="0" fillId="0" borderId="0"/>
    <xf numFmtId="0" fontId="4" fillId="0" borderId="0" applyNumberFormat="0" applyFill="0" applyBorder="0" applyAlignment="0" applyProtection="0"/>
    <xf numFmtId="0" fontId="6" fillId="0" borderId="0"/>
    <xf numFmtId="0" fontId="8" fillId="15" borderId="0" applyNumberFormat="0" applyBorder="0" applyAlignment="0" applyProtection="0"/>
    <xf numFmtId="0" fontId="6" fillId="2" borderId="0" applyNumberFormat="0" applyFont="0" applyBorder="0" applyAlignment="0" applyProtection="0"/>
    <xf numFmtId="0" fontId="6" fillId="3" borderId="0" applyNumberFormat="0" applyFont="0" applyBorder="0" applyAlignment="0" applyProtection="0"/>
    <xf numFmtId="0" fontId="6" fillId="4" borderId="0" applyNumberFormat="0" applyFont="0" applyBorder="0" applyAlignment="0" applyProtection="0"/>
    <xf numFmtId="0" fontId="6" fillId="5" borderId="0" applyNumberFormat="0" applyFont="0" applyBorder="0" applyAlignment="0" applyProtection="0"/>
    <xf numFmtId="0" fontId="6" fillId="6" borderId="0" applyNumberFormat="0" applyFont="0" applyBorder="0" applyAlignment="0" applyProtection="0"/>
    <xf numFmtId="0" fontId="6" fillId="7" borderId="0" applyNumberFormat="0" applyFont="0" applyBorder="0" applyAlignment="0" applyProtection="0"/>
    <xf numFmtId="0" fontId="6" fillId="8" borderId="0" applyNumberFormat="0" applyFont="0" applyBorder="0" applyAlignment="0" applyProtection="0"/>
    <xf numFmtId="0" fontId="6" fillId="9" borderId="0" applyNumberFormat="0" applyFont="0" applyBorder="0" applyAlignment="0" applyProtection="0"/>
    <xf numFmtId="0" fontId="6" fillId="10" borderId="0" applyNumberFormat="0" applyFont="0" applyBorder="0" applyAlignment="0" applyProtection="0"/>
    <xf numFmtId="0" fontId="6" fillId="11" borderId="0" applyNumberFormat="0" applyFont="0" applyBorder="0" applyAlignment="0" applyProtection="0"/>
    <xf numFmtId="0" fontId="6" fillId="12" borderId="0" applyNumberFormat="0" applyFont="0" applyBorder="0" applyAlignment="0" applyProtection="0"/>
    <xf numFmtId="0" fontId="6" fillId="13" borderId="0" applyNumberFormat="0" applyFon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9" fillId="0" borderId="0" applyNumberFormat="0" applyBorder="0" applyProtection="0"/>
    <xf numFmtId="0" fontId="6" fillId="0" borderId="0" applyNumberFormat="0" applyFont="0" applyBorder="0" applyProtection="0"/>
    <xf numFmtId="0" fontId="9" fillId="0" borderId="0" applyNumberFormat="0" applyBorder="0" applyProtection="0"/>
    <xf numFmtId="0" fontId="6" fillId="16" borderId="1" applyNumberFormat="0" applyFont="0" applyAlignment="0" applyProtection="0"/>
    <xf numFmtId="0" fontId="6" fillId="16" borderId="1" applyNumberFormat="0" applyFont="0" applyAlignment="0" applyProtection="0"/>
    <xf numFmtId="0" fontId="10" fillId="0" borderId="0"/>
    <xf numFmtId="0" fontId="2" fillId="0" borderId="0"/>
    <xf numFmtId="49" fontId="12" fillId="0" borderId="0" applyFill="0" applyAlignment="0" applyProtection="0"/>
    <xf numFmtId="43" fontId="15" fillId="0" borderId="0" applyFont="0" applyFill="0" applyBorder="0" applyAlignment="0" applyProtection="0"/>
    <xf numFmtId="0" fontId="1" fillId="0" borderId="0"/>
  </cellStyleXfs>
  <cellXfs count="49">
    <xf numFmtId="0" fontId="0" fillId="0" borderId="0" xfId="0"/>
    <xf numFmtId="0" fontId="0" fillId="0" borderId="0" xfId="0" applyAlignment="1">
      <alignment horizontal="left" vertical="top" wrapText="1"/>
    </xf>
    <xf numFmtId="0" fontId="3" fillId="0" borderId="0" xfId="0" applyFont="1" applyAlignment="1">
      <alignment horizontal="left"/>
    </xf>
    <xf numFmtId="0" fontId="4" fillId="0" borderId="0" xfId="0" applyFont="1" applyAlignment="1">
      <alignment horizontal="left" vertical="top" wrapText="1"/>
    </xf>
    <xf numFmtId="0" fontId="0" fillId="0" borderId="0" xfId="0" applyAlignment="1">
      <alignment horizontal="left"/>
    </xf>
    <xf numFmtId="0" fontId="3" fillId="0" borderId="0" xfId="0" applyFont="1" applyAlignment="1">
      <alignment horizontal="right" vertical="top" wrapText="1"/>
    </xf>
    <xf numFmtId="0" fontId="5" fillId="0" borderId="0" xfId="0" applyFont="1" applyAlignment="1">
      <alignment horizontal="left" vertical="top" wrapText="1"/>
    </xf>
    <xf numFmtId="0" fontId="5" fillId="0" borderId="0" xfId="0" applyFont="1"/>
    <xf numFmtId="0" fontId="4" fillId="0" borderId="0" xfId="1" applyAlignment="1">
      <alignment horizontal="left" vertical="top" wrapText="1"/>
    </xf>
    <xf numFmtId="0" fontId="0" fillId="0" borderId="0" xfId="0" applyAlignment="1">
      <alignment vertical="center"/>
    </xf>
    <xf numFmtId="0" fontId="3" fillId="0" borderId="0" xfId="0" applyFont="1" applyAlignment="1">
      <alignment vertical="center"/>
    </xf>
    <xf numFmtId="49" fontId="12" fillId="0" borderId="0" xfId="26" applyAlignment="1">
      <alignment horizontal="left"/>
    </xf>
    <xf numFmtId="0" fontId="4" fillId="0" borderId="0" xfId="1"/>
    <xf numFmtId="0" fontId="3" fillId="0" borderId="0" xfId="0" applyFont="1" applyAlignment="1">
      <alignment horizontal="right" vertical="center" wrapText="1"/>
    </xf>
    <xf numFmtId="0" fontId="5" fillId="0" borderId="0" xfId="0" applyFont="1" applyAlignment="1">
      <alignment vertical="center"/>
    </xf>
    <xf numFmtId="0" fontId="13" fillId="0" borderId="0" xfId="0" applyFont="1" applyAlignment="1">
      <alignment wrapText="1"/>
    </xf>
    <xf numFmtId="0" fontId="3" fillId="0" borderId="0" xfId="0" applyFont="1" applyAlignment="1">
      <alignment horizontal="left" vertical="top" wrapText="1"/>
    </xf>
    <xf numFmtId="0" fontId="0" fillId="0" borderId="0" xfId="0" applyAlignment="1">
      <alignment horizontal="center" vertical="top" wrapText="1"/>
    </xf>
    <xf numFmtId="0" fontId="4" fillId="0" borderId="0" xfId="1" applyBorder="1" applyAlignment="1">
      <alignment horizontal="left" vertical="top" wrapText="1"/>
    </xf>
    <xf numFmtId="0" fontId="0" fillId="0" borderId="0" xfId="0" applyAlignment="1">
      <alignment horizontal="left" vertical="top"/>
    </xf>
    <xf numFmtId="0" fontId="4" fillId="0" borderId="0" xfId="0" applyFont="1" applyAlignment="1">
      <alignment horizontal="center" vertical="top" wrapText="1"/>
    </xf>
    <xf numFmtId="0" fontId="4" fillId="0" borderId="0" xfId="1" applyAlignment="1">
      <alignment horizontal="center" vertical="top" wrapText="1"/>
    </xf>
    <xf numFmtId="164" fontId="0" fillId="0" borderId="0" xfId="0" applyNumberFormat="1"/>
    <xf numFmtId="3" fontId="0" fillId="0" borderId="0" xfId="0" applyNumberFormat="1"/>
    <xf numFmtId="164" fontId="0" fillId="0" borderId="0" xfId="27" applyNumberFormat="1" applyFont="1"/>
    <xf numFmtId="164" fontId="0" fillId="0" borderId="0" xfId="27" applyNumberFormat="1" applyFont="1" applyAlignment="1">
      <alignment horizontal="right"/>
    </xf>
    <xf numFmtId="0" fontId="16" fillId="0" borderId="0" xfId="28" applyFont="1"/>
    <xf numFmtId="0" fontId="17" fillId="0" borderId="0" xfId="0" applyFont="1" applyAlignment="1">
      <alignment wrapText="1"/>
    </xf>
    <xf numFmtId="0" fontId="0" fillId="0" borderId="0" xfId="0" applyAlignment="1">
      <alignment wrapText="1"/>
    </xf>
    <xf numFmtId="0" fontId="18" fillId="0" borderId="0" xfId="0" applyFont="1" applyAlignment="1">
      <alignment horizontal="right" vertical="center" wrapText="1"/>
    </xf>
    <xf numFmtId="0" fontId="0" fillId="0" borderId="0" xfId="0" applyAlignment="1">
      <alignment horizontal="center" vertical="center" wrapText="1"/>
    </xf>
    <xf numFmtId="0" fontId="19" fillId="0" borderId="0" xfId="0" applyFont="1" applyAlignment="1">
      <alignment horizontal="right" vertical="center" wrapText="1"/>
    </xf>
    <xf numFmtId="164" fontId="0" fillId="0" borderId="0" xfId="27" applyNumberFormat="1" applyFont="1" applyAlignment="1">
      <alignment horizontal="center" vertical="center"/>
    </xf>
    <xf numFmtId="164" fontId="0" fillId="0" borderId="0" xfId="27" applyNumberFormat="1" applyFont="1" applyFill="1" applyAlignment="1">
      <alignment horizontal="center" vertical="center"/>
    </xf>
    <xf numFmtId="49" fontId="12" fillId="0" borderId="0" xfId="26" applyFill="1" applyAlignment="1">
      <alignment horizontal="left" vertical="center"/>
    </xf>
    <xf numFmtId="49" fontId="12" fillId="0" borderId="0" xfId="26" applyFill="1" applyAlignment="1">
      <alignment horizontal="left"/>
    </xf>
    <xf numFmtId="164" fontId="0" fillId="0" borderId="0" xfId="27" applyNumberFormat="1" applyFont="1" applyAlignment="1">
      <alignment horizontal="right" vertical="center"/>
    </xf>
    <xf numFmtId="164" fontId="0" fillId="0" borderId="0" xfId="27" applyNumberFormat="1" applyFont="1" applyFill="1" applyAlignment="1">
      <alignment horizontal="right" vertical="center"/>
    </xf>
    <xf numFmtId="164" fontId="5" fillId="0" borderId="0" xfId="27" applyNumberFormat="1" applyFont="1" applyFill="1" applyAlignment="1">
      <alignment horizontal="right"/>
    </xf>
    <xf numFmtId="164" fontId="5" fillId="0" borderId="0" xfId="27" applyNumberFormat="1" applyFont="1" applyAlignment="1">
      <alignment horizontal="right"/>
    </xf>
    <xf numFmtId="164" fontId="5" fillId="0" borderId="0" xfId="27" applyNumberFormat="1" applyFont="1" applyAlignment="1">
      <alignment horizontal="right" vertical="center"/>
    </xf>
    <xf numFmtId="164" fontId="0" fillId="0" borderId="0" xfId="27" quotePrefix="1" applyNumberFormat="1" applyFont="1" applyAlignment="1">
      <alignment horizontal="right"/>
    </xf>
    <xf numFmtId="164" fontId="5" fillId="0" borderId="0" xfId="27" quotePrefix="1" applyNumberFormat="1" applyFont="1" applyAlignment="1">
      <alignment horizontal="right"/>
    </xf>
    <xf numFmtId="0" fontId="3" fillId="0" borderId="0" xfId="0" applyFont="1" applyAlignment="1">
      <alignment horizontal="left" vertical="center" wrapText="1"/>
    </xf>
    <xf numFmtId="164" fontId="0" fillId="0" borderId="0" xfId="27" applyNumberFormat="1" applyFont="1" applyAlignment="1">
      <alignment horizontal="right" wrapText="1"/>
    </xf>
    <xf numFmtId="164" fontId="0" fillId="0" borderId="0" xfId="27" applyNumberFormat="1" applyFont="1" applyFill="1" applyAlignment="1">
      <alignment horizontal="right" wrapText="1"/>
    </xf>
    <xf numFmtId="0" fontId="5" fillId="0" borderId="0" xfId="0" applyFont="1" applyAlignment="1">
      <alignment vertical="top" wrapText="1"/>
    </xf>
    <xf numFmtId="0" fontId="0" fillId="0" borderId="0" xfId="0" applyAlignment="1">
      <alignment vertical="top" wrapText="1"/>
    </xf>
    <xf numFmtId="0" fontId="13" fillId="0" borderId="0" xfId="0" applyFont="1" applyAlignment="1">
      <alignment vertical="top" wrapText="1"/>
    </xf>
  </cellXfs>
  <cellStyles count="29">
    <cellStyle name="20% - Accent1 2" xfId="4" xr:uid="{53D2C348-31BF-47B2-9208-5A116055CBCF}"/>
    <cellStyle name="20% - Accent2 2" xfId="5" xr:uid="{BD99EEF3-538F-4A0D-AC68-BCD2090A0004}"/>
    <cellStyle name="20% - Accent3 2" xfId="6" xr:uid="{E912F72D-5D89-4651-BE7A-7ACAF8F2DCEB}"/>
    <cellStyle name="20% - Accent4 2" xfId="7" xr:uid="{173ADD5D-9A16-4772-9311-262864DD7742}"/>
    <cellStyle name="20% - Accent5 2" xfId="8" xr:uid="{DC1441D6-4D27-4BCD-B03E-BDC6308D8F83}"/>
    <cellStyle name="20% - Accent6 2" xfId="9" xr:uid="{F37D3E2F-ECE8-441A-9F3B-D796EEEC202E}"/>
    <cellStyle name="40% - Accent1 2" xfId="10" xr:uid="{BB84BBDD-723A-4E8B-9C0D-C824A6C6A427}"/>
    <cellStyle name="40% - Accent2 2" xfId="11" xr:uid="{7A81F809-900F-4070-817A-E7E9EC4A1898}"/>
    <cellStyle name="40% - Accent3 2" xfId="12" xr:uid="{1A4B4BEE-9E0A-416B-A92F-20E55EEC08D3}"/>
    <cellStyle name="40% - Accent4 2" xfId="13" xr:uid="{D74B9365-D801-418A-B9CF-1208BAD94C9B}"/>
    <cellStyle name="40% - Accent5 2" xfId="14" xr:uid="{8683A5E4-AF63-49AF-8B02-EF567DFD0B0C}"/>
    <cellStyle name="40% - Accent6 2" xfId="15" xr:uid="{689B1A6B-6626-4BCB-9C61-D97744101197}"/>
    <cellStyle name="cf1" xfId="16" xr:uid="{FDAF8C2A-6974-4EA4-BD2B-6CD4EBA841FF}"/>
    <cellStyle name="cf2" xfId="17" xr:uid="{08EFF1F1-A11E-431D-AF80-9B0E3DD48058}"/>
    <cellStyle name="cf3" xfId="18" xr:uid="{58B1401B-0C54-4CDB-B345-B1C421F9A074}"/>
    <cellStyle name="Comma" xfId="27" builtinId="3"/>
    <cellStyle name="Good 2" xfId="3" xr:uid="{D0447E09-192D-4245-8C61-0C1BFFB19211}"/>
    <cellStyle name="Heading 1" xfId="26" builtinId="16" customBuiltin="1"/>
    <cellStyle name="Hyperlink" xfId="1" builtinId="8"/>
    <cellStyle name="Normal" xfId="0" builtinId="0"/>
    <cellStyle name="Normal 2" xfId="19" xr:uid="{5138B6D0-2D98-4DD2-9F8A-C151FBD1C743}"/>
    <cellStyle name="Normal 3" xfId="20" xr:uid="{E03A0143-9433-411F-8440-BE1651919D5B}"/>
    <cellStyle name="Normal 4" xfId="21" xr:uid="{D5549045-5107-4333-8D6C-FA3715848B95}"/>
    <cellStyle name="Normal 5" xfId="24" xr:uid="{AB7AD92D-2602-4B6A-93E1-6FA034FC4C08}"/>
    <cellStyle name="Normal 6" xfId="25" xr:uid="{D3E9F1AB-492D-44C7-9CB0-266CE7DE74F8}"/>
    <cellStyle name="Normal 7" xfId="2" xr:uid="{31D8E055-C2EA-44FE-8FDF-82F3E042814C}"/>
    <cellStyle name="Normal 8" xfId="28" xr:uid="{3DDB3E8C-5BD7-422E-8834-D0663EB00451}"/>
    <cellStyle name="Note 2" xfId="22" xr:uid="{0433424C-89FB-46D0-B6FD-229A4E2824DC}"/>
    <cellStyle name="Note 3" xfId="23" xr:uid="{723A8A6F-5BDD-4319-8907-73944689F1FB}"/>
  </cellStyles>
  <dxfs count="47">
    <dxf>
      <numFmt numFmtId="164" formatCode="_-* #,##0_-;\-* #,##0_-;_-* &quot;-&quot;??_-;_-@_-"/>
    </dxf>
    <dxf>
      <numFmt numFmtId="164" formatCode="_-* #,##0_-;\-* #,##0_-;_-* &quot;-&quot;??_-;_-@_-"/>
      <alignment horizontal="right" vertical="bottom" textRotation="0" wrapText="1" indent="0" justifyLastLine="0" shrinkToFit="0" readingOrder="0"/>
    </dxf>
    <dxf>
      <numFmt numFmtId="164" formatCode="_-* #,##0_-;\-* #,##0_-;_-* &quot;-&quot;??_-;_-@_-"/>
      <alignment horizontal="right" vertical="bottom" textRotation="0" wrapText="0" indent="0" justifyLastLine="0" shrinkToFit="0" readingOrder="0"/>
    </dxf>
    <dxf>
      <numFmt numFmtId="164" formatCode="_-* #,##0_-;\-* #,##0_-;_-* &quot;-&quot;??_-;_-@_-"/>
    </dxf>
    <dxf>
      <numFmt numFmtId="164" formatCode="_-* #,##0_-;\-* #,##0_-;_-* &quot;-&quot;??_-;_-@_-"/>
      <alignment horizontal="right" vertical="bottom" textRotation="0" wrapText="0" indent="0" justifyLastLine="0" shrinkToFit="0" readingOrder="0"/>
    </dxf>
    <dxf>
      <numFmt numFmtId="164" formatCode="_-* #,##0_-;\-* #,##0_-;_-* &quot;-&quot;??_-;_-@_-"/>
    </dxf>
    <dxf>
      <numFmt numFmtId="164" formatCode="_-* #,##0_-;\-* #,##0_-;_-* &quot;-&quot;??_-;_-@_-"/>
    </dxf>
    <dxf>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dxf>
    <dxf>
      <alignment horizontal="general" vertical="center"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left" vertical="center" textRotation="0" wrapText="1" indent="0" justifyLastLine="0" shrinkToFit="0" readingOrder="0"/>
    </dxf>
    <dxf>
      <numFmt numFmtId="164" formatCode="_-* #,##0_-;\-* #,##0_-;_-* &quot;-&quot;??_-;_-@_-"/>
      <alignment horizontal="center" vertical="center" textRotation="0" wrapText="0" indent="0" justifyLastLine="0" shrinkToFit="0" readingOrder="0"/>
    </dxf>
    <dxf>
      <numFmt numFmtId="164" formatCode="_-* #,##0_-;\-* #,##0_-;_-* &quot;-&quot;??_-;_-@_-"/>
      <alignment horizontal="right" vertical="center" textRotation="0" wrapText="0" indent="0" justifyLastLine="0" shrinkToFit="0" readingOrder="0"/>
    </dxf>
    <dxf>
      <numFmt numFmtId="164" formatCode="_-* #,##0_-;\-* #,##0_-;_-* &quot;-&quot;??_-;_-@_-"/>
      <alignment horizontal="right" vertical="center" textRotation="0" wrapText="0" indent="0" justifyLastLine="0" shrinkToFit="0" readingOrder="0"/>
    </dxf>
    <dxf>
      <numFmt numFmtId="164" formatCode="_-* #,##0_-;\-* #,##0_-;_-* &quot;-&quot;??_-;_-@_-"/>
      <alignment horizontal="right" vertical="center" textRotation="0" wrapText="0" indent="0" justifyLastLine="0" shrinkToFit="0" readingOrder="0"/>
    </dxf>
    <dxf>
      <numFmt numFmtId="164" formatCode="_-* #,##0_-;\-* #,##0_-;_-* &quot;-&quot;??_-;_-@_-"/>
      <alignment horizontal="center" vertical="center" textRotation="0" wrapText="0" indent="0" justifyLastLine="0" shrinkToFit="0" readingOrder="0"/>
    </dxf>
    <dxf>
      <numFmt numFmtId="164" formatCode="_-* #,##0_-;\-* #,##0_-;_-* &quot;-&quot;??_-;_-@_-"/>
      <alignment horizontal="right" vertical="center" textRotation="0" wrapText="0" indent="0" justifyLastLine="0" shrinkToFit="0" readingOrder="0"/>
    </dxf>
    <dxf>
      <numFmt numFmtId="164" formatCode="_-* #,##0_-;\-* #,##0_-;_-* &quot;-&quot;??_-;_-@_-"/>
    </dxf>
    <dxf>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scheme val="none"/>
      </font>
      <numFmt numFmtId="164" formatCode="_-* #,##0_-;\-* #,##0_-;_-* &quot;-&quot;??_-;_-@_-"/>
      <alignment horizontal="right"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indent="0" justifyLastLine="0" shrinkToFit="0" readingOrder="0"/>
    </dxf>
    <dxf>
      <alignment horizontal="left" vertical="top" textRotation="0" indent="0" justifyLastLine="0" shrinkToFit="0" readingOrder="0"/>
    </dxf>
    <dxf>
      <fill>
        <patternFill patternType="solid">
          <fgColor indexed="64"/>
          <bgColor rgb="FFFFFF00"/>
        </patternFill>
      </fill>
      <alignment horizontal="left" vertical="top" textRotation="0" indent="0" justifyLastLine="0" shrinkToFit="0" readingOrder="0"/>
    </dxf>
    <dxf>
      <alignment horizontal="center" vertical="top" textRotation="0" wrapText="1" indent="0" justifyLastLine="0" shrinkToFit="0" readingOrder="0"/>
    </dxf>
    <dxf>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ntents" displayName="contents" ref="A3:B8" totalsRowShown="0">
  <tableColumns count="2">
    <tableColumn id="1" xr3:uid="{00000000-0010-0000-0000-000001000000}" name="Worksheet name/number"/>
    <tableColumn id="2" xr3:uid="{00000000-0010-0000-0000-000002000000}" name="Worksheet descriptio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E74757F-F13B-4FA4-B1A7-39AC52E8CFAC}" name="notes36" displayName="notes36" ref="A5:C19" totalsRowShown="0" tableBorderDxfId="46">
  <tableColumns count="3">
    <tableColumn id="1" xr3:uid="{BE34F614-6716-4DE0-9972-54D50BECA387}" name="Note number" dataDxfId="45"/>
    <tableColumn id="2" xr3:uid="{7F762959-9FB7-4CDA-AADB-61781B9EC65C}" name="Note text" dataDxfId="44"/>
    <tableColumn id="3" xr3:uid="{078F1646-13E7-47A6-B261-88F1F486FD5F}" name="Related links" dataDxfId="4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53D9EEA-C18C-40CC-A576-4AD03C09BEDB}" name="table_2" displayName="table_2" ref="A7:U14" totalsRowShown="0" headerRowDxfId="42" dataDxfId="41">
  <tableColumns count="21">
    <tableColumn id="5" xr3:uid="{6ACA61E5-8DBC-4CA5-9029-311E8EE2BDAF}" name="Energy" dataDxfId="40"/>
    <tableColumn id="6" xr3:uid="{7E28F044-BD98-4233-877A-CB6107ECB27E}" name="Country" dataDxfId="39"/>
    <tableColumn id="7" xr3:uid="{A021C52C-B69C-478D-AFF6-70ED83BE1FE2}" name="Claim Window 1 (payment 21 November 2022)_x000a_volume of energy supplied (MWh)" dataDxfId="38" dataCellStyle="Comma"/>
    <tableColumn id="8" xr3:uid="{12B6CAB6-C6A6-4078-8816-BC811C6D7333}" name="Claim Window 2 (payment 5 December 2022)_x000a_volume of energy supplied (MWh)" dataDxfId="37" dataCellStyle="Comma"/>
    <tableColumn id="9" xr3:uid="{2F50D428-3AF5-461D-8AA1-A6BF318FA676}" name="Claim Window 3 (payment 21 December 2022)_x000a_volume of energy supplied (MWh)" dataDxfId="36" dataCellStyle="Comma"/>
    <tableColumn id="1" xr3:uid="{38CA27AE-A14A-4C79-AA1A-0B54319879FD}" name="Claim Window 4 (payment 9 January 2023)_x000a_volume of energy supplied (MWh)" dataDxfId="35" dataCellStyle="Comma"/>
    <tableColumn id="2" xr3:uid="{33F928DD-E0AF-4147-9545-300C2DCF3DF4}" name="Claim Window 5 (payment 23 January 2023)_x000a_volume of energy supplied (MWh)" dataDxfId="34" dataCellStyle="Comma"/>
    <tableColumn id="10" xr3:uid="{3D9332BE-9595-4D7F-B8A0-4DEBC4B2BC79}" name="Claim Window 6 (payment 6 February 2023)_x000a_volume of energy supplied (MWh)" dataDxfId="33" dataCellStyle="Comma"/>
    <tableColumn id="3" xr3:uid="{52EECC7F-1AF6-4305-8E22-CC22B5858C12}" name="Claim Window 7 (payment 22 February 2023)_x000a_volume of energy supplied (MWh)" dataDxfId="32" dataCellStyle="Comma"/>
    <tableColumn id="4" xr3:uid="{5069CF9E-450B-4AE6-8059-093528E707DF}" name="Claim Window 8 (payment 8 March 2023)_x000a_volume of energy supplied (MWh)" dataDxfId="31" dataCellStyle="Comma"/>
    <tableColumn id="11" xr3:uid="{F47A0F3E-63C4-488E-81B0-4A902EE4C73E}" name="Claim Window 9 (payment 22 March 2023)_x000a_volume of energy supplied (MWh)" dataDxfId="30" dataCellStyle="Comma"/>
    <tableColumn id="12" xr3:uid="{CC796A1F-4EF7-490F-A84D-E96E5241E8AC}" name="Claim Window 10 (payment 5 April _x000a_2023)_x000a_volume of energy supplied (MWh)" dataDxfId="29" dataCellStyle="Comma"/>
    <tableColumn id="13" xr3:uid="{EABF39A7-4FA2-4B6D-A8C6-D4F84510B0E1}" name="Claim Window 11 (payment 26 April _x000a_2023)_x000a_volume of energy supplied (MWh)" dataDxfId="28" dataCellStyle="Comma"/>
    <tableColumn id="14" xr3:uid="{81CBF279-E770-46CF-B275-24FF6EC8862E}" name="Reconciliation Claim Window 1 (payment 13 June 2023) volume of energy supplied (MWh)" dataDxfId="27" dataCellStyle="Comma"/>
    <tableColumn id="15" xr3:uid="{AA1987F2-2D6D-4ABF-BE41-4BB926291C48}" name="Reconciliation Claim Window 2 (payment 10 July 2023) volume of energy supplied (MWh)" dataDxfId="26" dataCellStyle="Comma"/>
    <tableColumn id="16" xr3:uid="{3C613007-8215-4D9C-AC7E-CF2FB75093DF}" name="Reconciliation Claim Window 3 (payment 10 August 2023) volume of energy supplied (MWh)" dataDxfId="25" dataCellStyle="Comma"/>
    <tableColumn id="17" xr3:uid="{1C1A1BF5-7CA6-42D6-B485-27F46EC464AA}" name="Reconciliation Claim Window 3a (payment 3 October 2023) volume of energy supplied (MWh)" dataDxfId="24" dataCellStyle="Comma"/>
    <tableColumn id="18" xr3:uid="{4B35CC4A-75F7-4D87-A3DE-020A627EC2E4}" name="Reconciliation Claim Window 4 (payment 11 December 2023) volume of energy supplied (MWh)" dataDxfId="23" dataCellStyle="Comma"/>
    <tableColumn id="19" xr3:uid="{B1CD0B47-7979-4C79-BADF-4B50E4E4CCF5}" name="Reconciliation Claim Window 5 (payment 12 March 2024) volume of energy supplied (MWh)" dataDxfId="22" dataCellStyle="Comma"/>
    <tableColumn id="20" xr3:uid="{71385210-8E61-443B-AB81-28157DC972EA}" name="Reconciliation Claim Window 6 (payment 13 June 2024) volume of energy supplied (MWh)" dataDxfId="21" dataCellStyle="Comma"/>
    <tableColumn id="21" xr3:uid="{20D09B46-39A3-4F6C-A1BB-E6EE144D2F56}" name="Reconciliation Claim Window 7 (payment 22 October 2024) volume of energy supplied (MWh)" dataDxfId="2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3C78E2-5C3A-4BC9-9653-50A8857D2A59}" name="table_3" displayName="table_3" ref="A7:T10" totalsRowShown="0" headerRowDxfId="19">
  <autoFilter ref="A7:T10" xr:uid="{A03C78E2-5C3A-4BC9-9653-50A8857D2A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AA0B2BD1-2239-4170-A9B7-8B7C03FFF662}" name="Country" dataDxfId="18"/>
    <tableColumn id="2" xr3:uid="{49B9DB03-5729-4FA6-936F-A66F8F2E75FE}" name="Claim Window 1 (payment 21 November 2022)_x000a_number of supported meters discounted" dataDxfId="17" dataCellStyle="Comma"/>
    <tableColumn id="3" xr3:uid="{997A3BDA-F3B7-4DE7-AA55-44122BAE96D4}" name="Claim Window 2 (payment 5 December 2022)_x000a_number of supported meters discounted" dataDxfId="16" dataCellStyle="Comma"/>
    <tableColumn id="4" xr3:uid="{9B0C69B4-5498-43F5-AA61-8BCEBE6EA034}" name="Claim Window 3 (payment 21 December 2022)_x000a_number of supported meters discounted" dataDxfId="15" dataCellStyle="Comma"/>
    <tableColumn id="5" xr3:uid="{9A901D5E-8064-44EA-8192-007E4198A201}" name="Claim Window 4 (payment 9 January 2023)_x000a_number of supported meters discounted" dataDxfId="14" dataCellStyle="Comma"/>
    <tableColumn id="7" xr3:uid="{99F526FF-29AE-462C-82A3-E3EE73E7DC6A}" name="Claim Window 5 (payment 23 January 2023)_x000a_number of supported meters discounted" dataDxfId="13" dataCellStyle="Comma"/>
    <tableColumn id="6" xr3:uid="{460C84C9-2EC7-46F7-B876-87241C77CB7D}" name="Claim Window 6 (payment 6 February 2023)_x000a_number of supported meters discounted" dataDxfId="12" dataCellStyle="Comma"/>
    <tableColumn id="8" xr3:uid="{03FC7D81-0CC7-4084-A494-9ACBC2DE9EB4}" name="Claim Window 7 (payment 22 February 2023)_x000a_number of supported meters discounted" dataDxfId="11" dataCellStyle="Comma"/>
    <tableColumn id="9" xr3:uid="{510D2235-1208-4CF8-9589-D5074E01D507}" name="Claim Window 8 (payment 8 March 2023)_x000a_number of supported meters discounted"/>
    <tableColumn id="10" xr3:uid="{87C8767C-35B1-40C0-A7B4-D44D350D3C6D}" name="Claim Window 9 (payment 22 March 2023)_x000a_number of supported meters discounted" dataDxfId="10" dataCellStyle="Comma"/>
    <tableColumn id="11" xr3:uid="{0C8A29D6-34F8-4C3B-A90E-A6189DFD1C8E}" name="Claim Window 10 (payment 5 April 2023)_x000a_number of supported meters discounted" dataDxfId="9" dataCellStyle="Comma"/>
    <tableColumn id="12" xr3:uid="{0A705F52-F944-4447-9731-80486D643A3A}" name="Claim Window 11 (payment 26 April 2023)_x000a_number of supported meters discounted" dataDxfId="8" dataCellStyle="Comma"/>
    <tableColumn id="13" xr3:uid="{9002EFDB-E42C-4A07-AE26-ED06026E06DF}" name="Reconciliation Claim Window 1 (payment 13 June 2023) number of supported meters discounted" dataDxfId="7" dataCellStyle="Comma"/>
    <tableColumn id="14" xr3:uid="{495C53ED-2DE9-4502-8CCF-9EAF2A51C10D}" name="Reconciliation Claim Window 2 (payment 10 July 2023) number of supported meters discounted" dataDxfId="6" dataCellStyle="Comma"/>
    <tableColumn id="15" xr3:uid="{04B9E9CC-24D5-4DF6-AD41-F76010D17080}" name="Reconciliation Claim Window 3 (payment 10 August 2023) number of supported meters discounted" dataDxfId="5" dataCellStyle="Comma"/>
    <tableColumn id="16" xr3:uid="{ED39CCF8-A047-4947-9622-03D8C76B3CFE}" name="Reconciliation Claim Window 3a (payment 3 October 2023) number of supported meters discounted" dataDxfId="4" dataCellStyle="Comma"/>
    <tableColumn id="17" xr3:uid="{FDFA8FBA-8C4E-4D03-9DEB-9450DDE2F4A9}" name="Reconciliation Claim Window 4 (payment 11 December 2023) number of supported meters discounted" dataDxfId="3" dataCellStyle="Comma"/>
    <tableColumn id="18" xr3:uid="{8A753A37-C4AD-4147-ACBB-88EFE0ED64DD}" name="Reconciliation Claim Window 5 (payment 12 March 2024) number of supported meters discounted" dataDxfId="2" dataCellStyle="Comma"/>
    <tableColumn id="19" xr3:uid="{98A828C4-A43D-4574-AE93-05C8EB8E9D52}" name="Reconciliation Claim Window 6 (payment 13 June 2024) number of supported meters discounted" dataDxfId="1" dataCellStyle="Comma"/>
    <tableColumn id="20" xr3:uid="{1C98E212-4CB9-4AD3-88F5-DADC20D99EA2}" name="Reconciliation Claim Window 7 (payment 22 October 2024) number of supported meters discounted"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uidance/energy-bill-relief-scheme-help-for-businesses-and-other-non-domestic-customers" TargetMode="External"/><Relationship Id="rId2" Type="http://schemas.openxmlformats.org/officeDocument/2006/relationships/hyperlink" Target="https://www.gov.uk/guidance/energy-bills-discount-scheme" TargetMode="External"/><Relationship Id="rId1" Type="http://schemas.openxmlformats.org/officeDocument/2006/relationships/hyperlink" Target="http://www.nationalarchives.gov.uk/doc/open-government-licenc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gov.uk/government/publications/energy-bill-relief-scheme-non-standard-c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opLeftCell="A13" zoomScale="85" zoomScaleNormal="85" workbookViewId="0">
      <selection activeCell="D20" sqref="D20"/>
    </sheetView>
  </sheetViews>
  <sheetFormatPr defaultColWidth="11.53515625" defaultRowHeight="15.5" x14ac:dyDescent="0.35"/>
  <cols>
    <col min="1" max="1" width="82.23046875" customWidth="1"/>
  </cols>
  <sheetData>
    <row r="1" spans="1:1" ht="18" x14ac:dyDescent="0.4">
      <c r="A1" s="11" t="s">
        <v>0</v>
      </c>
    </row>
    <row r="2" spans="1:1" ht="50.25" customHeight="1" x14ac:dyDescent="0.35">
      <c r="A2" s="2" t="s">
        <v>1</v>
      </c>
    </row>
    <row r="3" spans="1:1" ht="108.5" x14ac:dyDescent="0.35">
      <c r="A3" s="27" t="s">
        <v>116</v>
      </c>
    </row>
    <row r="4" spans="1:1" ht="50.25" customHeight="1" x14ac:dyDescent="0.35">
      <c r="A4" s="27" t="s">
        <v>2</v>
      </c>
    </row>
    <row r="5" spans="1:1" ht="35.25" customHeight="1" x14ac:dyDescent="0.35">
      <c r="A5" s="2" t="s">
        <v>3</v>
      </c>
    </row>
    <row r="6" spans="1:1" ht="36.75" customHeight="1" x14ac:dyDescent="0.35">
      <c r="A6" s="6" t="s">
        <v>4</v>
      </c>
    </row>
    <row r="7" spans="1:1" ht="88.5" customHeight="1" x14ac:dyDescent="0.35">
      <c r="A7" s="46" t="s">
        <v>117</v>
      </c>
    </row>
    <row r="8" spans="1:1" ht="277.14999999999998" customHeight="1" x14ac:dyDescent="0.35">
      <c r="A8" s="47" t="s">
        <v>118</v>
      </c>
    </row>
    <row r="9" spans="1:1" ht="192" customHeight="1" x14ac:dyDescent="0.35">
      <c r="A9" s="48" t="s">
        <v>5</v>
      </c>
    </row>
    <row r="10" spans="1:1" ht="100.5" customHeight="1" x14ac:dyDescent="0.35">
      <c r="A10" s="48" t="s">
        <v>119</v>
      </c>
    </row>
    <row r="11" spans="1:1" ht="52.5" customHeight="1" x14ac:dyDescent="0.35">
      <c r="A11" s="46" t="s">
        <v>120</v>
      </c>
    </row>
    <row r="12" spans="1:1" ht="33" customHeight="1" x14ac:dyDescent="0.35">
      <c r="A12" s="15" t="s">
        <v>7</v>
      </c>
    </row>
    <row r="13" spans="1:1" ht="42" customHeight="1" x14ac:dyDescent="0.35">
      <c r="A13" s="7" t="s">
        <v>8</v>
      </c>
    </row>
    <row r="14" spans="1:1" x14ac:dyDescent="0.35">
      <c r="A14" s="2" t="s">
        <v>9</v>
      </c>
    </row>
    <row r="15" spans="1:1" x14ac:dyDescent="0.35">
      <c r="A15" s="12" t="s">
        <v>10</v>
      </c>
    </row>
    <row r="16" spans="1:1" ht="24.4" customHeight="1" x14ac:dyDescent="0.35">
      <c r="A16" s="12" t="s">
        <v>11</v>
      </c>
    </row>
    <row r="17" spans="1:1" x14ac:dyDescent="0.35">
      <c r="A17" s="2" t="s">
        <v>115</v>
      </c>
    </row>
    <row r="18" spans="1:1" ht="31" x14ac:dyDescent="0.35">
      <c r="A18" s="1" t="s">
        <v>12</v>
      </c>
    </row>
    <row r="19" spans="1:1" x14ac:dyDescent="0.35">
      <c r="A19" s="3" t="s">
        <v>13</v>
      </c>
    </row>
    <row r="20" spans="1:1" ht="31" x14ac:dyDescent="0.35">
      <c r="A20" s="1" t="s">
        <v>14</v>
      </c>
    </row>
    <row r="21" spans="1:1" x14ac:dyDescent="0.35">
      <c r="A21" s="6" t="s">
        <v>15</v>
      </c>
    </row>
    <row r="22" spans="1:1" x14ac:dyDescent="0.35">
      <c r="A22" s="8"/>
    </row>
    <row r="23" spans="1:1" x14ac:dyDescent="0.35">
      <c r="A23" s="1"/>
    </row>
  </sheetData>
  <hyperlinks>
    <hyperlink ref="A19" r:id="rId1" xr:uid="{F17FD0FF-34A6-4F9E-A926-1B0FDC53F504}"/>
    <hyperlink ref="A16" r:id="rId2" display="The EBRS scheme guidance has been published here." xr:uid="{7A59B9E8-4E74-4D02-BE9C-5F38E7FD613D}"/>
    <hyperlink ref="A15" r:id="rId3" xr:uid="{DAC9C2D6-AAC8-40FF-9239-E08C7B79DDB1}"/>
  </hyperlinks>
  <pageMargins left="0.7" right="0.7" top="0.75" bottom="0.75" header="0.3" footer="0.3"/>
  <pageSetup paperSize="9" orientation="portrait"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zoomScale="85" zoomScaleNormal="85" workbookViewId="0">
      <selection activeCell="D5" sqref="D5"/>
    </sheetView>
  </sheetViews>
  <sheetFormatPr defaultColWidth="11.53515625" defaultRowHeight="15.5" x14ac:dyDescent="0.35"/>
  <cols>
    <col min="1" max="1" width="22.765625" customWidth="1"/>
    <col min="2" max="2" width="65.765625" customWidth="1"/>
  </cols>
  <sheetData>
    <row r="1" spans="1:2" ht="18" x14ac:dyDescent="0.4">
      <c r="A1" s="11" t="s">
        <v>16</v>
      </c>
    </row>
    <row r="2" spans="1:2" x14ac:dyDescent="0.35">
      <c r="A2" s="4" t="s">
        <v>17</v>
      </c>
    </row>
    <row r="3" spans="1:2" ht="31" x14ac:dyDescent="0.35">
      <c r="A3" s="16" t="s">
        <v>18</v>
      </c>
      <c r="B3" s="16" t="s">
        <v>19</v>
      </c>
    </row>
    <row r="4" spans="1:2" ht="50.25" customHeight="1" x14ac:dyDescent="0.35">
      <c r="A4" s="20" t="str">
        <f>HYPERLINK("#'Cover sheet'!A1", "Cover sheet")</f>
        <v>Cover sheet</v>
      </c>
      <c r="B4" s="1" t="s">
        <v>20</v>
      </c>
    </row>
    <row r="5" spans="1:2" ht="50.25" customHeight="1" x14ac:dyDescent="0.35">
      <c r="A5" s="20" t="str">
        <f>HYPERLINK("#'Notes'!A1", "Notes")</f>
        <v>Notes</v>
      </c>
      <c r="B5" s="1" t="s">
        <v>21</v>
      </c>
    </row>
    <row r="6" spans="1:2" ht="50.25" customHeight="1" x14ac:dyDescent="0.35">
      <c r="A6" s="21" t="str">
        <f>HYPERLINK("#'Table 1'!A1", "Table 1")</f>
        <v>Table 1</v>
      </c>
      <c r="B6" s="6" t="s">
        <v>22</v>
      </c>
    </row>
    <row r="7" spans="1:2" ht="50.25" customHeight="1" x14ac:dyDescent="0.35">
      <c r="A7" s="21" t="str">
        <f>HYPERLINK("#'Table 2'!A1", "Table 2")</f>
        <v>Table 2</v>
      </c>
      <c r="B7" s="6" t="s">
        <v>101</v>
      </c>
    </row>
    <row r="8" spans="1:2" ht="50.25" customHeight="1" x14ac:dyDescent="0.35">
      <c r="A8" s="21" t="str">
        <f>HYPERLINK("#'Table 3'!A1", "Table 3")</f>
        <v>Table 3</v>
      </c>
      <c r="B8" s="6" t="s">
        <v>23</v>
      </c>
    </row>
  </sheetData>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0"/>
  <sheetViews>
    <sheetView topLeftCell="A14" zoomScale="85" zoomScaleNormal="85" workbookViewId="0">
      <selection activeCell="B21" sqref="B21"/>
    </sheetView>
  </sheetViews>
  <sheetFormatPr defaultColWidth="11.53515625" defaultRowHeight="15.5" x14ac:dyDescent="0.35"/>
  <cols>
    <col min="1" max="1" width="22.765625" customWidth="1"/>
    <col min="2" max="2" width="60.765625" customWidth="1"/>
    <col min="3" max="3" width="30.765625" customWidth="1"/>
  </cols>
  <sheetData>
    <row r="1" spans="1:3" ht="18" customHeight="1" x14ac:dyDescent="0.4">
      <c r="A1" s="11" t="s">
        <v>24</v>
      </c>
    </row>
    <row r="2" spans="1:3" x14ac:dyDescent="0.35">
      <c r="A2" s="4" t="s">
        <v>17</v>
      </c>
    </row>
    <row r="3" spans="1:3" x14ac:dyDescent="0.35">
      <c r="A3" t="s">
        <v>25</v>
      </c>
    </row>
    <row r="4" spans="1:3" x14ac:dyDescent="0.35">
      <c r="A4" t="s">
        <v>26</v>
      </c>
    </row>
    <row r="5" spans="1:3" x14ac:dyDescent="0.35">
      <c r="A5" s="16" t="s">
        <v>27</v>
      </c>
      <c r="B5" s="16" t="s">
        <v>28</v>
      </c>
      <c r="C5" s="16" t="s">
        <v>29</v>
      </c>
    </row>
    <row r="6" spans="1:3" ht="81" customHeight="1" x14ac:dyDescent="0.35">
      <c r="A6" s="17">
        <v>1</v>
      </c>
      <c r="B6" s="6" t="s">
        <v>30</v>
      </c>
      <c r="C6" s="18" t="s">
        <v>31</v>
      </c>
    </row>
    <row r="7" spans="1:3" ht="46.5" x14ac:dyDescent="0.35">
      <c r="A7" s="17">
        <v>2</v>
      </c>
      <c r="B7" s="6" t="s">
        <v>6</v>
      </c>
      <c r="C7" s="1"/>
    </row>
    <row r="8" spans="1:3" ht="63" customHeight="1" x14ac:dyDescent="0.35">
      <c r="A8" s="17">
        <v>3</v>
      </c>
      <c r="B8" s="6" t="s">
        <v>32</v>
      </c>
      <c r="C8" s="1"/>
    </row>
    <row r="9" spans="1:3" ht="93" x14ac:dyDescent="0.35">
      <c r="A9" s="17">
        <v>4</v>
      </c>
      <c r="B9" s="6" t="s">
        <v>33</v>
      </c>
      <c r="C9" s="1"/>
    </row>
    <row r="10" spans="1:3" ht="31" x14ac:dyDescent="0.35">
      <c r="A10" s="17">
        <v>5</v>
      </c>
      <c r="B10" s="6" t="s">
        <v>7</v>
      </c>
      <c r="C10" s="3"/>
    </row>
    <row r="11" spans="1:3" ht="64.150000000000006" customHeight="1" x14ac:dyDescent="0.35">
      <c r="A11" s="17">
        <v>6</v>
      </c>
      <c r="B11" s="6" t="s">
        <v>34</v>
      </c>
      <c r="C11" s="19"/>
    </row>
    <row r="12" spans="1:3" ht="46.5" x14ac:dyDescent="0.35">
      <c r="A12" s="17">
        <v>7</v>
      </c>
      <c r="B12" s="6" t="s">
        <v>35</v>
      </c>
      <c r="C12" s="19"/>
    </row>
    <row r="13" spans="1:3" x14ac:dyDescent="0.35">
      <c r="A13" s="17">
        <v>8</v>
      </c>
      <c r="B13" s="6" t="s">
        <v>36</v>
      </c>
      <c r="C13" s="19"/>
    </row>
    <row r="14" spans="1:3" ht="131.25" customHeight="1" x14ac:dyDescent="0.35">
      <c r="A14" s="30">
        <v>9</v>
      </c>
      <c r="B14" s="6" t="s">
        <v>37</v>
      </c>
    </row>
    <row r="15" spans="1:3" ht="90.75" customHeight="1" x14ac:dyDescent="0.35">
      <c r="A15" s="17">
        <v>10</v>
      </c>
      <c r="B15" s="6" t="s">
        <v>38</v>
      </c>
      <c r="C15" s="19"/>
    </row>
    <row r="16" spans="1:3" ht="31" x14ac:dyDescent="0.35">
      <c r="A16" s="17">
        <v>11</v>
      </c>
      <c r="B16" s="6" t="s">
        <v>39</v>
      </c>
      <c r="C16" s="19"/>
    </row>
    <row r="17" spans="1:3" ht="62" x14ac:dyDescent="0.35">
      <c r="A17" s="17">
        <v>12</v>
      </c>
      <c r="B17" s="6" t="s">
        <v>100</v>
      </c>
      <c r="C17" s="19"/>
    </row>
    <row r="18" spans="1:3" ht="31" x14ac:dyDescent="0.35">
      <c r="A18" s="17">
        <v>13</v>
      </c>
      <c r="B18" s="6" t="s">
        <v>40</v>
      </c>
      <c r="C18" s="19"/>
    </row>
    <row r="19" spans="1:3" ht="46.5" x14ac:dyDescent="0.35">
      <c r="A19" s="17">
        <v>14</v>
      </c>
      <c r="B19" s="6" t="s">
        <v>105</v>
      </c>
      <c r="C19" s="19"/>
    </row>
    <row r="20" spans="1:3" x14ac:dyDescent="0.35">
      <c r="B20" s="28"/>
    </row>
  </sheetData>
  <hyperlinks>
    <hyperlink ref="C6" r:id="rId1" xr:uid="{13D86332-BF89-481E-A897-AD32CED80F44}"/>
  </hyperlinks>
  <pageMargins left="0.7" right="0.7" top="0.75" bottom="0.75" header="0.3" footer="0.3"/>
  <pageSetup paperSize="9" orientation="portrait" horizontalDpi="300" verticalDpi="30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C4C49-0A21-4AA8-8856-8BB256C439DA}">
  <dimension ref="A1:W37"/>
  <sheetViews>
    <sheetView topLeftCell="O1" zoomScale="85" zoomScaleNormal="85" workbookViewId="0">
      <selection activeCell="U8" sqref="U8"/>
    </sheetView>
  </sheetViews>
  <sheetFormatPr defaultColWidth="18.765625" defaultRowHeight="15.5" x14ac:dyDescent="0.35"/>
  <cols>
    <col min="3" max="10" width="18.765625" customWidth="1"/>
    <col min="11" max="11" width="19.765625" customWidth="1"/>
    <col min="12" max="12" width="18.765625" customWidth="1"/>
    <col min="13" max="13" width="18.07421875" customWidth="1"/>
    <col min="14" max="14" width="17.07421875" customWidth="1"/>
    <col min="15" max="15" width="16.765625" customWidth="1"/>
    <col min="16" max="16" width="17.23046875" customWidth="1"/>
    <col min="17" max="17" width="17.07421875" customWidth="1"/>
    <col min="18" max="18" width="17.53515625" customWidth="1"/>
    <col min="19" max="19" width="17.07421875" customWidth="1"/>
    <col min="20" max="20" width="15.69140625" customWidth="1"/>
    <col min="21" max="21" width="16.4609375" customWidth="1"/>
  </cols>
  <sheetData>
    <row r="1" spans="1:23" ht="18" x14ac:dyDescent="0.4">
      <c r="A1" s="11" t="s">
        <v>41</v>
      </c>
    </row>
    <row r="2" spans="1:23" ht="18" x14ac:dyDescent="0.4">
      <c r="A2" s="35" t="s">
        <v>106</v>
      </c>
    </row>
    <row r="3" spans="1:23" x14ac:dyDescent="0.35">
      <c r="A3" s="7" t="s">
        <v>17</v>
      </c>
    </row>
    <row r="4" spans="1:23" x14ac:dyDescent="0.35">
      <c r="A4" s="12" t="s">
        <v>42</v>
      </c>
      <c r="H4" s="25"/>
    </row>
    <row r="5" spans="1:23" x14ac:dyDescent="0.35">
      <c r="A5" s="7" t="s">
        <v>8</v>
      </c>
      <c r="B5" s="5"/>
      <c r="C5" s="5"/>
      <c r="D5" s="5"/>
      <c r="E5" s="5"/>
      <c r="F5" s="5"/>
    </row>
    <row r="6" spans="1:23" x14ac:dyDescent="0.35">
      <c r="A6" s="7"/>
      <c r="B6" s="5"/>
      <c r="C6" s="22"/>
      <c r="D6" s="22"/>
      <c r="E6" s="22"/>
      <c r="F6" s="22"/>
      <c r="G6" s="22"/>
      <c r="H6" s="22"/>
      <c r="I6" s="22"/>
      <c r="J6" s="22"/>
      <c r="K6" s="22"/>
      <c r="L6" s="22"/>
      <c r="M6" s="22"/>
      <c r="N6" s="22"/>
      <c r="O6" s="22"/>
      <c r="P6" s="22"/>
      <c r="Q6" s="22"/>
      <c r="R6" s="22"/>
      <c r="S6" s="22"/>
    </row>
    <row r="7" spans="1:23" ht="93" x14ac:dyDescent="0.35">
      <c r="A7" s="10" t="s">
        <v>43</v>
      </c>
      <c r="B7" s="10" t="s">
        <v>44</v>
      </c>
      <c r="C7" s="13" t="s">
        <v>45</v>
      </c>
      <c r="D7" s="13" t="s">
        <v>46</v>
      </c>
      <c r="E7" s="13" t="s">
        <v>47</v>
      </c>
      <c r="F7" s="13" t="s">
        <v>48</v>
      </c>
      <c r="G7" s="13" t="s">
        <v>49</v>
      </c>
      <c r="H7" s="13" t="s">
        <v>50</v>
      </c>
      <c r="I7" s="13" t="s">
        <v>51</v>
      </c>
      <c r="J7" s="13" t="s">
        <v>52</v>
      </c>
      <c r="K7" s="13" t="s">
        <v>53</v>
      </c>
      <c r="L7" s="13" t="s">
        <v>54</v>
      </c>
      <c r="M7" s="13" t="s">
        <v>107</v>
      </c>
      <c r="N7" s="31" t="s">
        <v>55</v>
      </c>
      <c r="O7" s="13" t="s">
        <v>56</v>
      </c>
      <c r="P7" s="13" t="s">
        <v>57</v>
      </c>
      <c r="Q7" s="13" t="s">
        <v>58</v>
      </c>
      <c r="R7" s="13" t="s">
        <v>110</v>
      </c>
      <c r="S7" s="13" t="s">
        <v>59</v>
      </c>
      <c r="T7" s="13" t="s">
        <v>102</v>
      </c>
      <c r="U7" s="13" t="s">
        <v>121</v>
      </c>
      <c r="V7" s="13" t="s">
        <v>60</v>
      </c>
    </row>
    <row r="8" spans="1:23" ht="15" customHeight="1" x14ac:dyDescent="0.35">
      <c r="A8" s="9" t="s">
        <v>61</v>
      </c>
      <c r="B8" s="10" t="s">
        <v>62</v>
      </c>
      <c r="C8" s="24">
        <v>457599000</v>
      </c>
      <c r="D8" s="24">
        <v>153283000</v>
      </c>
      <c r="E8" s="24">
        <v>665202000</v>
      </c>
      <c r="F8" s="24">
        <v>172120000</v>
      </c>
      <c r="G8" s="24">
        <v>716691000</v>
      </c>
      <c r="H8" s="24">
        <v>338253000</v>
      </c>
      <c r="I8" s="24">
        <v>796582000</v>
      </c>
      <c r="J8" s="24">
        <v>264011000</v>
      </c>
      <c r="K8" s="24">
        <v>766843000</v>
      </c>
      <c r="L8" s="24">
        <v>240980000</v>
      </c>
      <c r="M8" s="24">
        <v>827200000</v>
      </c>
      <c r="N8" s="25">
        <v>336090000</v>
      </c>
      <c r="O8" s="25">
        <v>57494000</v>
      </c>
      <c r="P8" s="25">
        <v>2465000</v>
      </c>
      <c r="Q8" s="25">
        <v>13990000</v>
      </c>
      <c r="R8" s="25">
        <v>8636000</v>
      </c>
      <c r="S8" s="25">
        <v>-12565000</v>
      </c>
      <c r="T8" s="24">
        <v>22515000</v>
      </c>
      <c r="U8" s="24">
        <v>10273000</v>
      </c>
      <c r="V8" s="24">
        <v>5837661000</v>
      </c>
    </row>
    <row r="9" spans="1:23" ht="15" customHeight="1" x14ac:dyDescent="0.35">
      <c r="A9" s="9" t="s">
        <v>61</v>
      </c>
      <c r="B9" s="9" t="s">
        <v>63</v>
      </c>
      <c r="C9" s="24">
        <v>457032000</v>
      </c>
      <c r="D9" s="24">
        <v>148696000</v>
      </c>
      <c r="E9" s="24">
        <v>664128000</v>
      </c>
      <c r="F9" s="24">
        <v>169972000</v>
      </c>
      <c r="G9" s="24">
        <v>709869000</v>
      </c>
      <c r="H9" s="24">
        <v>319282000</v>
      </c>
      <c r="I9" s="24">
        <v>794204000</v>
      </c>
      <c r="J9" s="24">
        <v>253322000</v>
      </c>
      <c r="K9" s="24">
        <v>758712000</v>
      </c>
      <c r="L9" s="24">
        <v>230076000</v>
      </c>
      <c r="M9" s="24">
        <v>823543000</v>
      </c>
      <c r="N9" s="25">
        <v>322619000</v>
      </c>
      <c r="O9" s="25">
        <v>57483000</v>
      </c>
      <c r="P9" s="25">
        <v>310000</v>
      </c>
      <c r="Q9" s="25">
        <v>13990000</v>
      </c>
      <c r="R9" s="25">
        <v>7584000</v>
      </c>
      <c r="S9" s="25">
        <v>-12544000</v>
      </c>
      <c r="T9" s="24">
        <v>21640000</v>
      </c>
      <c r="U9" s="24">
        <v>10283000</v>
      </c>
      <c r="V9" s="24">
        <v>5750201000</v>
      </c>
    </row>
    <row r="10" spans="1:23" ht="15" customHeight="1" x14ac:dyDescent="0.35">
      <c r="A10" s="9" t="s">
        <v>61</v>
      </c>
      <c r="B10" s="9" t="s">
        <v>64</v>
      </c>
      <c r="C10" s="24">
        <v>566000</v>
      </c>
      <c r="D10" s="24">
        <v>4587000</v>
      </c>
      <c r="E10" s="24">
        <v>1074000</v>
      </c>
      <c r="F10" s="24">
        <v>2148000</v>
      </c>
      <c r="G10" s="24">
        <v>6822000</v>
      </c>
      <c r="H10" s="24">
        <v>18971000</v>
      </c>
      <c r="I10" s="24">
        <v>2378000</v>
      </c>
      <c r="J10" s="24">
        <v>10688000</v>
      </c>
      <c r="K10" s="24">
        <v>8130000</v>
      </c>
      <c r="L10" s="24">
        <v>10904000</v>
      </c>
      <c r="M10" s="24">
        <v>3657000</v>
      </c>
      <c r="N10" s="25">
        <v>13472000</v>
      </c>
      <c r="O10" s="25">
        <v>10000</v>
      </c>
      <c r="P10" s="25">
        <v>2156000</v>
      </c>
      <c r="Q10" s="25"/>
      <c r="R10" s="25">
        <v>1052000</v>
      </c>
      <c r="S10" s="25">
        <v>-21000</v>
      </c>
      <c r="T10" s="24">
        <v>875000</v>
      </c>
      <c r="U10" s="24">
        <v>-10000</v>
      </c>
      <c r="V10" s="24">
        <v>87460000</v>
      </c>
    </row>
    <row r="11" spans="1:23" ht="15" customHeight="1" x14ac:dyDescent="0.35">
      <c r="A11" s="9" t="s">
        <v>65</v>
      </c>
      <c r="B11" s="10" t="s">
        <v>62</v>
      </c>
      <c r="C11" s="24">
        <v>87491000</v>
      </c>
      <c r="D11" s="24">
        <v>25923000</v>
      </c>
      <c r="E11" s="24">
        <v>161208000</v>
      </c>
      <c r="F11" s="24">
        <v>73733000</v>
      </c>
      <c r="G11" s="24">
        <v>197809000</v>
      </c>
      <c r="H11" s="24">
        <v>147879000</v>
      </c>
      <c r="I11" s="24">
        <v>219662000</v>
      </c>
      <c r="J11" s="24">
        <v>119743000</v>
      </c>
      <c r="K11" s="24">
        <v>182314000</v>
      </c>
      <c r="L11" s="24">
        <v>125838000</v>
      </c>
      <c r="M11" s="24">
        <v>203520000</v>
      </c>
      <c r="N11" s="25">
        <v>102480000</v>
      </c>
      <c r="O11" s="25">
        <v>14221000</v>
      </c>
      <c r="P11" s="25">
        <v>3003000</v>
      </c>
      <c r="Q11" s="25">
        <v>4991000</v>
      </c>
      <c r="R11" s="25">
        <v>7905000</v>
      </c>
      <c r="S11" s="25">
        <v>-3314000</v>
      </c>
      <c r="T11" s="24">
        <v>12613000</v>
      </c>
      <c r="U11" s="24">
        <v>1105000</v>
      </c>
      <c r="V11" s="24">
        <v>1688124000</v>
      </c>
    </row>
    <row r="12" spans="1:23" ht="15" customHeight="1" x14ac:dyDescent="0.35">
      <c r="A12" s="9" t="s">
        <v>65</v>
      </c>
      <c r="B12" s="9" t="s">
        <v>63</v>
      </c>
      <c r="C12" s="24">
        <v>86666000</v>
      </c>
      <c r="D12" s="24">
        <v>25840000</v>
      </c>
      <c r="E12" s="24">
        <v>159451000</v>
      </c>
      <c r="F12" s="24">
        <v>72418000</v>
      </c>
      <c r="G12" s="24">
        <v>192249000</v>
      </c>
      <c r="H12" s="24">
        <v>146996000</v>
      </c>
      <c r="I12" s="24">
        <v>219662000</v>
      </c>
      <c r="J12" s="24">
        <v>116759000</v>
      </c>
      <c r="K12" s="24">
        <v>178805000</v>
      </c>
      <c r="L12" s="24">
        <v>122142000</v>
      </c>
      <c r="M12" s="24">
        <v>201674000</v>
      </c>
      <c r="N12" s="25">
        <v>101510000</v>
      </c>
      <c r="O12" s="25">
        <v>12312000</v>
      </c>
      <c r="P12" s="25">
        <v>1987000</v>
      </c>
      <c r="Q12" s="25">
        <v>4991000</v>
      </c>
      <c r="R12" s="25">
        <v>7611000</v>
      </c>
      <c r="S12" s="25">
        <v>-3264000</v>
      </c>
      <c r="T12" s="24">
        <v>12753000</v>
      </c>
      <c r="U12" s="24">
        <v>1112000</v>
      </c>
      <c r="V12" s="24">
        <v>1661675000</v>
      </c>
    </row>
    <row r="13" spans="1:23" ht="15" customHeight="1" x14ac:dyDescent="0.35">
      <c r="A13" s="9" t="s">
        <v>65</v>
      </c>
      <c r="B13" s="9" t="s">
        <v>64</v>
      </c>
      <c r="C13" s="24">
        <v>824000</v>
      </c>
      <c r="D13" s="24">
        <v>83000</v>
      </c>
      <c r="E13" s="24">
        <v>1757000</v>
      </c>
      <c r="F13" s="24">
        <v>1316000</v>
      </c>
      <c r="G13" s="24">
        <v>5560000</v>
      </c>
      <c r="H13" s="24">
        <v>883000</v>
      </c>
      <c r="I13" s="24"/>
      <c r="J13" s="24">
        <v>2984000</v>
      </c>
      <c r="K13" s="24">
        <v>3509000</v>
      </c>
      <c r="L13" s="24">
        <v>3696000</v>
      </c>
      <c r="M13" s="24">
        <v>1847000</v>
      </c>
      <c r="N13" s="25">
        <v>970000</v>
      </c>
      <c r="O13" s="25">
        <v>1909000</v>
      </c>
      <c r="P13" s="25">
        <v>1017000</v>
      </c>
      <c r="Q13" s="25"/>
      <c r="R13" s="41">
        <v>294000</v>
      </c>
      <c r="S13" s="25">
        <v>-50000</v>
      </c>
      <c r="T13" s="42">
        <v>-140000</v>
      </c>
      <c r="U13" s="24">
        <v>-8000</v>
      </c>
      <c r="V13" s="24">
        <v>26449000</v>
      </c>
    </row>
    <row r="14" spans="1:23" ht="15" customHeight="1" x14ac:dyDescent="0.35">
      <c r="A14" s="10" t="s">
        <v>62</v>
      </c>
      <c r="B14" s="10" t="s">
        <v>62</v>
      </c>
      <c r="C14" s="24">
        <v>545089000</v>
      </c>
      <c r="D14" s="24">
        <v>179206000</v>
      </c>
      <c r="E14" s="24">
        <v>826410000</v>
      </c>
      <c r="F14" s="24">
        <v>245853000</v>
      </c>
      <c r="G14" s="24">
        <v>914500000</v>
      </c>
      <c r="H14" s="24">
        <v>486132000</v>
      </c>
      <c r="I14" s="24">
        <v>1016243000</v>
      </c>
      <c r="J14" s="24">
        <v>383753000</v>
      </c>
      <c r="K14" s="24">
        <v>949157000</v>
      </c>
      <c r="L14" s="24">
        <v>366818000</v>
      </c>
      <c r="M14" s="24">
        <v>1030721000</v>
      </c>
      <c r="N14" s="25">
        <v>438571000</v>
      </c>
      <c r="O14" s="25">
        <v>71715000</v>
      </c>
      <c r="P14" s="25">
        <v>5469000</v>
      </c>
      <c r="Q14" s="25">
        <v>18981000</v>
      </c>
      <c r="R14" s="25">
        <v>16541000</v>
      </c>
      <c r="S14" s="25">
        <v>-15879000</v>
      </c>
      <c r="T14" s="24">
        <v>35128000</v>
      </c>
      <c r="U14" s="24">
        <v>11378000</v>
      </c>
      <c r="V14" s="24">
        <v>7525786000</v>
      </c>
    </row>
    <row r="15" spans="1:23" ht="15" customHeight="1" x14ac:dyDescent="0.35">
      <c r="F15" s="38"/>
      <c r="G15" s="38"/>
      <c r="H15" s="38"/>
      <c r="I15" s="38"/>
      <c r="N15" s="38"/>
      <c r="P15" s="22"/>
    </row>
    <row r="16" spans="1:23" ht="15" customHeight="1" x14ac:dyDescent="0.35">
      <c r="A16" s="23"/>
      <c r="B16" s="23"/>
      <c r="C16" s="23"/>
      <c r="D16" s="23"/>
      <c r="E16" s="23"/>
      <c r="F16" s="23"/>
      <c r="G16" s="23"/>
      <c r="H16" s="23"/>
      <c r="I16" s="23"/>
      <c r="J16" s="23"/>
      <c r="K16" s="23"/>
      <c r="L16" s="23"/>
      <c r="M16" s="23"/>
      <c r="N16" s="23"/>
      <c r="O16" s="23"/>
      <c r="P16" s="23"/>
      <c r="Q16" s="23"/>
      <c r="R16" s="23"/>
      <c r="S16" s="23"/>
      <c r="T16" s="23"/>
      <c r="U16" s="23"/>
      <c r="V16" s="23"/>
      <c r="W16" s="23"/>
    </row>
    <row r="17" spans="1:23" x14ac:dyDescent="0.35">
      <c r="A17" s="23"/>
      <c r="B17" s="23"/>
      <c r="C17" s="23"/>
      <c r="D17" s="23"/>
      <c r="E17" s="23"/>
      <c r="F17" s="23"/>
      <c r="G17" s="23"/>
      <c r="H17" s="23"/>
      <c r="I17" s="23"/>
      <c r="J17" s="23"/>
      <c r="K17" s="23"/>
      <c r="L17" s="23"/>
      <c r="M17" s="23"/>
      <c r="N17" s="23"/>
      <c r="O17" s="23"/>
      <c r="P17" s="23"/>
      <c r="Q17" s="23"/>
      <c r="R17" s="23"/>
      <c r="S17" s="23"/>
      <c r="T17" s="23"/>
      <c r="U17" s="23"/>
      <c r="V17" s="23"/>
      <c r="W17" s="23"/>
    </row>
    <row r="18" spans="1:23" x14ac:dyDescent="0.35">
      <c r="A18" s="23"/>
      <c r="B18" s="23"/>
      <c r="C18" s="23"/>
      <c r="D18" s="23"/>
      <c r="E18" s="23"/>
      <c r="F18" s="23"/>
      <c r="G18" s="23"/>
      <c r="H18" s="23"/>
      <c r="I18" s="23"/>
      <c r="J18" s="23"/>
      <c r="K18" s="23"/>
      <c r="L18" s="23"/>
      <c r="M18" s="23"/>
      <c r="N18" s="23"/>
      <c r="O18" s="23"/>
      <c r="P18" s="23"/>
      <c r="Q18" s="23"/>
      <c r="R18" s="23"/>
      <c r="S18" s="23"/>
      <c r="T18" s="23"/>
      <c r="U18" s="23"/>
      <c r="V18" s="23"/>
      <c r="W18" s="23"/>
    </row>
    <row r="19" spans="1:23" x14ac:dyDescent="0.35">
      <c r="A19" s="23"/>
      <c r="B19" s="23"/>
      <c r="C19" s="23"/>
      <c r="D19" s="23"/>
      <c r="E19" s="23"/>
      <c r="F19" s="23"/>
      <c r="G19" s="23"/>
      <c r="H19" s="23"/>
      <c r="I19" s="23"/>
      <c r="J19" s="23"/>
      <c r="K19" s="23"/>
      <c r="L19" s="23"/>
      <c r="M19" s="23"/>
      <c r="N19" s="23"/>
      <c r="O19" s="23"/>
      <c r="P19" s="23"/>
      <c r="Q19" s="23"/>
      <c r="R19" s="23"/>
      <c r="S19" s="23"/>
      <c r="T19" s="23"/>
      <c r="U19" s="23"/>
      <c r="V19" s="23"/>
      <c r="W19" s="23"/>
    </row>
    <row r="20" spans="1:23" x14ac:dyDescent="0.35">
      <c r="A20" s="23"/>
      <c r="B20" s="23"/>
      <c r="C20" s="23"/>
      <c r="D20" s="23"/>
      <c r="E20" s="23"/>
      <c r="F20" s="23"/>
      <c r="G20" s="23"/>
      <c r="H20" s="23"/>
      <c r="I20" s="23"/>
      <c r="J20" s="23"/>
      <c r="K20" s="23"/>
      <c r="L20" s="23"/>
      <c r="M20" s="23"/>
      <c r="N20" s="23"/>
      <c r="O20" s="23"/>
      <c r="P20" s="23"/>
      <c r="Q20" s="23"/>
      <c r="R20" s="23"/>
      <c r="S20" s="23"/>
      <c r="T20" s="23"/>
      <c r="U20" s="23"/>
      <c r="V20" s="23"/>
      <c r="W20" s="23"/>
    </row>
    <row r="21" spans="1:23" x14ac:dyDescent="0.35">
      <c r="A21" s="23"/>
      <c r="B21" s="23"/>
      <c r="C21" s="23"/>
      <c r="D21" s="23"/>
      <c r="E21" s="23"/>
      <c r="F21" s="23"/>
      <c r="G21" s="23"/>
      <c r="H21" s="23"/>
      <c r="I21" s="23"/>
      <c r="J21" s="23"/>
      <c r="K21" s="23"/>
      <c r="L21" s="23"/>
      <c r="M21" s="23"/>
      <c r="N21" s="23"/>
      <c r="O21" s="23"/>
      <c r="P21" s="23"/>
      <c r="Q21" s="23"/>
      <c r="R21" s="23"/>
      <c r="S21" s="23"/>
      <c r="T21" s="23"/>
      <c r="U21" s="23"/>
      <c r="V21" s="23"/>
      <c r="W21" s="23"/>
    </row>
    <row r="22" spans="1:23" x14ac:dyDescent="0.35">
      <c r="A22" s="23"/>
      <c r="B22" s="23"/>
      <c r="C22" s="23"/>
      <c r="D22" s="23"/>
      <c r="E22" s="23"/>
      <c r="F22" s="23"/>
      <c r="G22" s="23"/>
      <c r="H22" s="23"/>
      <c r="I22" s="23"/>
      <c r="J22" s="23"/>
      <c r="K22" s="23"/>
      <c r="L22" s="23"/>
      <c r="M22" s="23"/>
      <c r="N22" s="23"/>
      <c r="O22" s="23"/>
      <c r="P22" s="23"/>
      <c r="Q22" s="23"/>
      <c r="R22" s="23"/>
      <c r="S22" s="23"/>
      <c r="T22" s="23"/>
      <c r="U22" s="23"/>
      <c r="V22" s="23"/>
      <c r="W22" s="23"/>
    </row>
    <row r="23" spans="1:23" x14ac:dyDescent="0.35">
      <c r="A23" s="23"/>
      <c r="B23" s="23"/>
      <c r="C23" s="23"/>
      <c r="D23" s="23"/>
      <c r="E23" s="23"/>
      <c r="F23" s="23"/>
      <c r="G23" s="23"/>
      <c r="H23" s="23"/>
      <c r="I23" s="23"/>
      <c r="J23" s="23"/>
      <c r="K23" s="23"/>
      <c r="L23" s="23"/>
      <c r="M23" s="23"/>
      <c r="N23" s="23"/>
      <c r="O23" s="23"/>
      <c r="P23" s="23"/>
      <c r="Q23" s="23"/>
      <c r="R23" s="23"/>
      <c r="S23" s="23"/>
      <c r="T23" s="23"/>
      <c r="U23" s="23"/>
      <c r="V23" s="23"/>
      <c r="W23" s="23"/>
    </row>
    <row r="24" spans="1:23" x14ac:dyDescent="0.35">
      <c r="A24" s="23"/>
      <c r="B24" s="23"/>
      <c r="C24" s="23"/>
      <c r="D24" s="23"/>
      <c r="E24" s="23"/>
      <c r="F24" s="23"/>
      <c r="G24" s="23"/>
      <c r="H24" s="23"/>
      <c r="I24" s="23"/>
      <c r="J24" s="23"/>
      <c r="K24" s="23"/>
      <c r="L24" s="23"/>
      <c r="M24" s="23"/>
      <c r="N24" s="23"/>
      <c r="O24" s="23"/>
      <c r="P24" s="23"/>
      <c r="Q24" s="23"/>
      <c r="R24" s="23"/>
      <c r="S24" s="23"/>
      <c r="T24" s="23"/>
      <c r="U24" s="23"/>
      <c r="V24" s="23"/>
      <c r="W24" s="23"/>
    </row>
    <row r="25" spans="1:23" x14ac:dyDescent="0.35">
      <c r="A25" s="23"/>
      <c r="B25" s="23"/>
      <c r="C25" s="23"/>
      <c r="D25" s="23"/>
      <c r="E25" s="23"/>
      <c r="F25" s="23"/>
      <c r="G25" s="23"/>
      <c r="H25" s="23"/>
      <c r="I25" s="23"/>
      <c r="J25" s="23"/>
      <c r="K25" s="23"/>
      <c r="L25" s="23"/>
      <c r="M25" s="23"/>
      <c r="N25" s="23"/>
      <c r="O25" s="23"/>
      <c r="P25" s="23"/>
      <c r="Q25" s="23"/>
      <c r="R25" s="23"/>
      <c r="S25" s="23"/>
      <c r="T25" s="23"/>
      <c r="U25" s="23"/>
      <c r="V25" s="23"/>
      <c r="W25" s="23"/>
    </row>
    <row r="26" spans="1:23" x14ac:dyDescent="0.35">
      <c r="A26" s="23"/>
      <c r="B26" s="23"/>
      <c r="C26" s="23"/>
      <c r="D26" s="23"/>
      <c r="E26" s="23"/>
      <c r="F26" s="23"/>
      <c r="G26" s="23"/>
      <c r="H26" s="23"/>
      <c r="I26" s="23"/>
      <c r="J26" s="23"/>
      <c r="K26" s="23"/>
      <c r="L26" s="23"/>
      <c r="M26" s="23"/>
      <c r="N26" s="23"/>
      <c r="O26" s="23"/>
      <c r="P26" s="23"/>
      <c r="Q26" s="23"/>
      <c r="R26" s="23"/>
      <c r="S26" s="23"/>
      <c r="T26" s="23"/>
      <c r="U26" s="23"/>
      <c r="V26" s="23"/>
      <c r="W26" s="23"/>
    </row>
    <row r="27" spans="1:23" x14ac:dyDescent="0.35">
      <c r="A27" s="23"/>
      <c r="B27" s="23"/>
      <c r="C27" s="23"/>
      <c r="D27" s="23"/>
      <c r="E27" s="23"/>
      <c r="F27" s="23"/>
      <c r="G27" s="23"/>
      <c r="H27" s="23"/>
      <c r="I27" s="23"/>
      <c r="J27" s="23"/>
      <c r="K27" s="23"/>
      <c r="L27" s="23"/>
      <c r="M27" s="23"/>
      <c r="N27" s="23"/>
      <c r="O27" s="23"/>
      <c r="P27" s="23"/>
      <c r="Q27" s="23"/>
      <c r="R27" s="23"/>
      <c r="S27" s="23"/>
      <c r="T27" s="23"/>
      <c r="U27" s="23"/>
      <c r="V27" s="23"/>
      <c r="W27" s="23"/>
    </row>
    <row r="28" spans="1:23" x14ac:dyDescent="0.35">
      <c r="A28" s="23"/>
      <c r="B28" s="23"/>
      <c r="C28" s="23"/>
      <c r="D28" s="23"/>
      <c r="E28" s="23"/>
      <c r="F28" s="23"/>
      <c r="G28" s="23"/>
      <c r="H28" s="23"/>
      <c r="I28" s="23"/>
      <c r="J28" s="23"/>
      <c r="K28" s="23"/>
      <c r="L28" s="23"/>
      <c r="M28" s="23"/>
      <c r="N28" s="23"/>
      <c r="O28" s="23"/>
      <c r="P28" s="23"/>
      <c r="Q28" s="23"/>
      <c r="R28" s="23"/>
      <c r="S28" s="23"/>
      <c r="T28" s="23"/>
      <c r="U28" s="23"/>
      <c r="V28" s="23"/>
      <c r="W28" s="23"/>
    </row>
    <row r="29" spans="1:23" x14ac:dyDescent="0.35">
      <c r="A29" s="23"/>
      <c r="B29" s="23"/>
      <c r="C29" s="23"/>
      <c r="D29" s="23"/>
      <c r="E29" s="23"/>
      <c r="F29" s="23"/>
      <c r="G29" s="23"/>
      <c r="H29" s="23"/>
      <c r="I29" s="23"/>
      <c r="J29" s="23"/>
      <c r="K29" s="23"/>
      <c r="L29" s="23"/>
      <c r="M29" s="23"/>
      <c r="N29" s="23"/>
      <c r="O29" s="23"/>
      <c r="P29" s="23"/>
      <c r="Q29" s="23"/>
      <c r="R29" s="23"/>
      <c r="S29" s="23"/>
      <c r="T29" s="23"/>
      <c r="U29" s="23"/>
      <c r="V29" s="23"/>
      <c r="W29" s="23"/>
    </row>
    <row r="30" spans="1:23" x14ac:dyDescent="0.35">
      <c r="A30" s="23"/>
      <c r="B30" s="23"/>
      <c r="C30" s="23"/>
      <c r="D30" s="23"/>
      <c r="E30" s="23"/>
      <c r="F30" s="23"/>
      <c r="G30" s="23"/>
      <c r="H30" s="23"/>
      <c r="I30" s="23"/>
      <c r="J30" s="23"/>
      <c r="K30" s="23"/>
      <c r="L30" s="23"/>
      <c r="M30" s="23"/>
      <c r="N30" s="23"/>
      <c r="O30" s="23"/>
      <c r="P30" s="23"/>
      <c r="Q30" s="23"/>
      <c r="R30" s="23"/>
      <c r="S30" s="23"/>
      <c r="T30" s="23"/>
      <c r="U30" s="23"/>
      <c r="V30" s="23"/>
      <c r="W30" s="23"/>
    </row>
    <row r="31" spans="1:23" x14ac:dyDescent="0.35">
      <c r="A31" s="23"/>
      <c r="B31" s="23"/>
      <c r="C31" s="23"/>
      <c r="D31" s="23"/>
      <c r="E31" s="23"/>
      <c r="F31" s="23"/>
      <c r="G31" s="23"/>
      <c r="H31" s="23"/>
      <c r="I31" s="23"/>
      <c r="J31" s="23"/>
      <c r="K31" s="23"/>
      <c r="L31" s="23"/>
      <c r="M31" s="23"/>
      <c r="N31" s="23"/>
      <c r="O31" s="23"/>
      <c r="P31" s="23"/>
      <c r="Q31" s="23"/>
      <c r="R31" s="23"/>
      <c r="S31" s="23"/>
      <c r="T31" s="23"/>
      <c r="U31" s="23"/>
      <c r="V31" s="23"/>
      <c r="W31" s="23"/>
    </row>
    <row r="32" spans="1:23" x14ac:dyDescent="0.35">
      <c r="A32" s="23"/>
      <c r="B32" s="23"/>
      <c r="C32" s="23"/>
      <c r="D32" s="23"/>
      <c r="E32" s="23"/>
      <c r="F32" s="23"/>
      <c r="G32" s="23"/>
      <c r="H32" s="23"/>
      <c r="I32" s="23"/>
      <c r="J32" s="23"/>
      <c r="K32" s="23"/>
      <c r="L32" s="23"/>
      <c r="M32" s="23"/>
      <c r="N32" s="23"/>
      <c r="O32" s="23"/>
      <c r="P32" s="23"/>
      <c r="Q32" s="23"/>
      <c r="R32" s="23"/>
      <c r="S32" s="23"/>
      <c r="T32" s="23"/>
      <c r="U32" s="23"/>
      <c r="V32" s="23"/>
      <c r="W32" s="23"/>
    </row>
    <row r="33" spans="1:23" x14ac:dyDescent="0.35">
      <c r="A33" s="23"/>
      <c r="B33" s="23"/>
      <c r="C33" s="23"/>
      <c r="D33" s="23"/>
      <c r="E33" s="23"/>
      <c r="F33" s="23"/>
      <c r="G33" s="23"/>
      <c r="H33" s="23"/>
      <c r="I33" s="23"/>
      <c r="J33" s="23"/>
      <c r="K33" s="23"/>
      <c r="L33" s="23"/>
      <c r="M33" s="23"/>
      <c r="N33" s="23"/>
      <c r="O33" s="23"/>
      <c r="P33" s="23"/>
      <c r="Q33" s="23"/>
      <c r="R33" s="23"/>
      <c r="S33" s="23"/>
      <c r="T33" s="23"/>
      <c r="U33" s="23"/>
      <c r="V33" s="23"/>
      <c r="W33" s="23"/>
    </row>
    <row r="34" spans="1:23" x14ac:dyDescent="0.35">
      <c r="A34" s="23"/>
      <c r="B34" s="23"/>
      <c r="C34" s="23"/>
      <c r="D34" s="23"/>
      <c r="E34" s="23"/>
      <c r="F34" s="23"/>
      <c r="G34" s="23"/>
      <c r="H34" s="23"/>
      <c r="I34" s="23"/>
      <c r="J34" s="23"/>
      <c r="K34" s="23"/>
      <c r="L34" s="23"/>
      <c r="M34" s="23"/>
      <c r="N34" s="23"/>
      <c r="O34" s="23"/>
      <c r="P34" s="23"/>
      <c r="Q34" s="23"/>
      <c r="R34" s="23"/>
      <c r="S34" s="23"/>
      <c r="T34" s="23"/>
      <c r="U34" s="23"/>
      <c r="V34" s="23"/>
      <c r="W34" s="23"/>
    </row>
    <row r="35" spans="1:23" x14ac:dyDescent="0.35">
      <c r="A35" s="23"/>
      <c r="B35" s="23"/>
      <c r="C35" s="23"/>
      <c r="D35" s="23"/>
      <c r="E35" s="23"/>
      <c r="F35" s="23"/>
      <c r="G35" s="23"/>
      <c r="H35" s="23"/>
      <c r="I35" s="23"/>
      <c r="J35" s="23"/>
      <c r="K35" s="23"/>
      <c r="L35" s="23"/>
      <c r="M35" s="23"/>
      <c r="N35" s="23"/>
      <c r="O35" s="23"/>
      <c r="P35" s="23"/>
      <c r="Q35" s="23"/>
      <c r="R35" s="23"/>
      <c r="S35" s="23"/>
      <c r="T35" s="23"/>
      <c r="U35" s="23"/>
      <c r="V35" s="23"/>
      <c r="W35" s="23"/>
    </row>
    <row r="36" spans="1:23" x14ac:dyDescent="0.35">
      <c r="A36" s="23"/>
      <c r="B36" s="23"/>
      <c r="C36" s="23"/>
      <c r="D36" s="23"/>
      <c r="E36" s="23"/>
      <c r="F36" s="23"/>
      <c r="G36" s="23"/>
      <c r="H36" s="23"/>
      <c r="I36" s="23"/>
      <c r="J36" s="23"/>
      <c r="K36" s="23"/>
      <c r="L36" s="23"/>
      <c r="M36" s="23"/>
      <c r="N36" s="23"/>
      <c r="O36" s="23"/>
      <c r="P36" s="23"/>
      <c r="Q36" s="23"/>
      <c r="R36" s="23"/>
      <c r="S36" s="23"/>
      <c r="T36" s="23"/>
      <c r="U36" s="23"/>
      <c r="V36" s="23"/>
      <c r="W36" s="23"/>
    </row>
    <row r="37" spans="1:23" x14ac:dyDescent="0.35">
      <c r="A37" s="23"/>
      <c r="B37" s="23"/>
      <c r="C37" s="23"/>
      <c r="D37" s="23"/>
      <c r="E37" s="23"/>
      <c r="F37" s="23"/>
      <c r="G37" s="23"/>
      <c r="H37" s="23"/>
      <c r="I37" s="23"/>
      <c r="J37" s="23"/>
      <c r="K37" s="23"/>
      <c r="L37" s="23"/>
      <c r="M37" s="23"/>
      <c r="N37" s="23"/>
      <c r="O37" s="23"/>
      <c r="P37" s="23"/>
      <c r="Q37" s="23"/>
      <c r="R37" s="23"/>
      <c r="S37" s="23"/>
      <c r="T37" s="23"/>
      <c r="U37" s="23"/>
      <c r="V37" s="23"/>
      <c r="W37" s="23"/>
    </row>
  </sheetData>
  <sheetProtection formatCells="0" formatColumns="0"/>
  <phoneticPr fontId="14" type="noConversion"/>
  <hyperlinks>
    <hyperlink ref="A4" location="Notes!A1" display="Some cells refer to notes which can be found on the notes worksheet." xr:uid="{13C2DE22-86E2-435C-B92D-10CD2A90F26A}"/>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1773-2916-44CC-832E-6EAD1DC202E8}">
  <dimension ref="A1:V52"/>
  <sheetViews>
    <sheetView topLeftCell="L1" zoomScale="70" zoomScaleNormal="70" workbookViewId="0">
      <selection activeCell="R19" sqref="R19"/>
    </sheetView>
  </sheetViews>
  <sheetFormatPr defaultColWidth="18.765625" defaultRowHeight="15.5" x14ac:dyDescent="0.35"/>
  <cols>
    <col min="17" max="17" width="19.07421875" customWidth="1"/>
  </cols>
  <sheetData>
    <row r="1" spans="1:22" ht="18" x14ac:dyDescent="0.35">
      <c r="A1" s="34" t="s">
        <v>66</v>
      </c>
    </row>
    <row r="2" spans="1:22" ht="18" x14ac:dyDescent="0.35">
      <c r="A2" s="34" t="s">
        <v>67</v>
      </c>
    </row>
    <row r="3" spans="1:22" x14ac:dyDescent="0.35">
      <c r="A3" s="7" t="s">
        <v>17</v>
      </c>
    </row>
    <row r="4" spans="1:22" x14ac:dyDescent="0.35">
      <c r="A4" s="12" t="s">
        <v>42</v>
      </c>
    </row>
    <row r="5" spans="1:22" x14ac:dyDescent="0.35">
      <c r="A5" s="7" t="s">
        <v>8</v>
      </c>
      <c r="B5" s="5"/>
      <c r="C5" s="5"/>
      <c r="D5" s="5"/>
      <c r="E5" s="5"/>
      <c r="F5" s="5"/>
      <c r="G5" s="5"/>
      <c r="H5" s="5"/>
      <c r="I5" s="5"/>
    </row>
    <row r="6" spans="1:22" x14ac:dyDescent="0.35">
      <c r="A6" s="7"/>
      <c r="B6" s="5"/>
      <c r="C6" s="13"/>
      <c r="D6" s="13"/>
      <c r="E6" s="13"/>
      <c r="F6" s="13"/>
      <c r="G6" s="13"/>
      <c r="H6" s="13"/>
      <c r="I6" s="13"/>
      <c r="J6" s="13"/>
      <c r="K6" s="13"/>
      <c r="L6" s="13"/>
      <c r="M6" s="13"/>
      <c r="N6" s="31"/>
      <c r="O6" s="13"/>
      <c r="P6" s="13"/>
      <c r="Q6" s="13"/>
      <c r="R6" s="13"/>
      <c r="S6" s="13"/>
      <c r="T6" s="13"/>
      <c r="U6" s="13"/>
      <c r="V6" s="13"/>
    </row>
    <row r="7" spans="1:22" ht="93" x14ac:dyDescent="0.35">
      <c r="A7" s="10" t="s">
        <v>43</v>
      </c>
      <c r="B7" s="10" t="s">
        <v>44</v>
      </c>
      <c r="C7" s="29" t="s">
        <v>68</v>
      </c>
      <c r="D7" s="13" t="s">
        <v>69</v>
      </c>
      <c r="E7" s="13" t="s">
        <v>70</v>
      </c>
      <c r="F7" s="13" t="s">
        <v>71</v>
      </c>
      <c r="G7" s="13" t="s">
        <v>72</v>
      </c>
      <c r="H7" s="13" t="s">
        <v>73</v>
      </c>
      <c r="I7" s="13" t="s">
        <v>74</v>
      </c>
      <c r="J7" s="13" t="s">
        <v>75</v>
      </c>
      <c r="K7" s="13" t="s">
        <v>76</v>
      </c>
      <c r="L7" s="13" t="s">
        <v>77</v>
      </c>
      <c r="M7" s="13" t="s">
        <v>108</v>
      </c>
      <c r="N7" s="31" t="s">
        <v>78</v>
      </c>
      <c r="O7" s="13" t="s">
        <v>79</v>
      </c>
      <c r="P7" s="13" t="s">
        <v>80</v>
      </c>
      <c r="Q7" s="13" t="s">
        <v>81</v>
      </c>
      <c r="R7" s="13" t="s">
        <v>111</v>
      </c>
      <c r="S7" s="13" t="s">
        <v>82</v>
      </c>
      <c r="T7" s="13" t="s">
        <v>103</v>
      </c>
      <c r="U7" s="13" t="s">
        <v>113</v>
      </c>
      <c r="V7" s="13"/>
    </row>
    <row r="8" spans="1:22" ht="15" customHeight="1" x14ac:dyDescent="0.35">
      <c r="A8" s="9" t="s">
        <v>61</v>
      </c>
      <c r="B8" s="10" t="s">
        <v>62</v>
      </c>
      <c r="C8" s="24">
        <v>3137000</v>
      </c>
      <c r="D8" s="24">
        <v>2025000</v>
      </c>
      <c r="E8" s="24">
        <v>8590000</v>
      </c>
      <c r="F8" s="24">
        <v>4880000</v>
      </c>
      <c r="G8" s="24">
        <v>14156000</v>
      </c>
      <c r="H8" s="25">
        <v>9805000</v>
      </c>
      <c r="I8" s="24">
        <v>22221000</v>
      </c>
      <c r="J8" s="25">
        <v>13673000</v>
      </c>
      <c r="K8" s="24">
        <v>29219000</v>
      </c>
      <c r="L8" s="39">
        <v>19206000</v>
      </c>
      <c r="M8" s="39">
        <v>36716000</v>
      </c>
      <c r="N8" s="24">
        <v>34220000</v>
      </c>
      <c r="O8" s="24">
        <v>31371000</v>
      </c>
      <c r="P8" s="36">
        <v>32611000</v>
      </c>
      <c r="Q8" s="32">
        <v>4825000</v>
      </c>
      <c r="R8" s="36">
        <v>39498000</v>
      </c>
      <c r="S8" s="40">
        <v>38704000</v>
      </c>
      <c r="T8" s="36">
        <v>39892000</v>
      </c>
      <c r="U8" s="32">
        <v>46207000</v>
      </c>
      <c r="V8" s="32"/>
    </row>
    <row r="9" spans="1:22" ht="15" customHeight="1" x14ac:dyDescent="0.35">
      <c r="A9" s="9" t="s">
        <v>61</v>
      </c>
      <c r="B9" s="9" t="s">
        <v>63</v>
      </c>
      <c r="C9" s="24">
        <v>3126000</v>
      </c>
      <c r="D9" s="24">
        <v>1930000</v>
      </c>
      <c r="E9" s="24">
        <v>8488000</v>
      </c>
      <c r="F9" s="24">
        <v>4818000</v>
      </c>
      <c r="G9" s="24">
        <v>13919000</v>
      </c>
      <c r="H9" s="25">
        <v>9368000</v>
      </c>
      <c r="I9" s="24">
        <v>22099000</v>
      </c>
      <c r="J9" s="24">
        <v>13037000</v>
      </c>
      <c r="K9" s="24">
        <v>28667000</v>
      </c>
      <c r="L9" s="39">
        <v>18187000</v>
      </c>
      <c r="M9" s="39">
        <v>35662000</v>
      </c>
      <c r="N9" s="24">
        <v>32805000</v>
      </c>
      <c r="O9" s="24">
        <v>31324000</v>
      </c>
      <c r="P9" s="36">
        <v>31194000</v>
      </c>
      <c r="Q9" s="32">
        <v>4822000</v>
      </c>
      <c r="R9" s="36">
        <v>37893000</v>
      </c>
      <c r="S9" s="40">
        <v>37210000</v>
      </c>
      <c r="T9" s="36">
        <v>37902000</v>
      </c>
      <c r="U9" s="32">
        <v>45587000</v>
      </c>
      <c r="V9" s="32"/>
    </row>
    <row r="10" spans="1:22" ht="15" customHeight="1" x14ac:dyDescent="0.35">
      <c r="A10" s="9" t="s">
        <v>61</v>
      </c>
      <c r="B10" s="9" t="s">
        <v>64</v>
      </c>
      <c r="C10" s="24">
        <v>11000</v>
      </c>
      <c r="D10" s="24">
        <v>95000</v>
      </c>
      <c r="E10" s="24">
        <v>102000</v>
      </c>
      <c r="F10" s="24">
        <v>61000</v>
      </c>
      <c r="G10" s="24">
        <v>238000</v>
      </c>
      <c r="H10" s="25">
        <v>437000</v>
      </c>
      <c r="I10" s="24">
        <v>123000</v>
      </c>
      <c r="J10" s="25">
        <v>636000</v>
      </c>
      <c r="K10" s="24">
        <v>552000</v>
      </c>
      <c r="L10" s="25">
        <v>1020000</v>
      </c>
      <c r="M10" s="25">
        <v>1054000</v>
      </c>
      <c r="N10" s="24">
        <v>1415000</v>
      </c>
      <c r="O10" s="24">
        <v>47000</v>
      </c>
      <c r="P10" s="36">
        <v>1417000</v>
      </c>
      <c r="Q10" s="33">
        <v>3000</v>
      </c>
      <c r="R10" s="36">
        <v>1605000</v>
      </c>
      <c r="S10" s="36">
        <v>1493000</v>
      </c>
      <c r="T10" s="36">
        <v>1990000</v>
      </c>
      <c r="U10" s="32">
        <v>620000</v>
      </c>
      <c r="V10" s="32"/>
    </row>
    <row r="11" spans="1:22" ht="15" customHeight="1" x14ac:dyDescent="0.35">
      <c r="A11" s="9" t="s">
        <v>65</v>
      </c>
      <c r="B11" s="10" t="s">
        <v>62</v>
      </c>
      <c r="C11" s="25">
        <v>2873000</v>
      </c>
      <c r="D11" s="25">
        <v>2163000</v>
      </c>
      <c r="E11" s="25">
        <v>7459000</v>
      </c>
      <c r="F11" s="25">
        <v>3813000</v>
      </c>
      <c r="G11" s="25">
        <v>13867000</v>
      </c>
      <c r="H11" s="25">
        <v>11295000</v>
      </c>
      <c r="I11" s="24">
        <v>20530000</v>
      </c>
      <c r="J11" s="25">
        <v>15864000</v>
      </c>
      <c r="K11" s="24">
        <v>32906000</v>
      </c>
      <c r="L11" s="25">
        <v>24341000</v>
      </c>
      <c r="M11" s="25">
        <v>46048000</v>
      </c>
      <c r="N11" s="24">
        <v>32039000</v>
      </c>
      <c r="O11" s="24">
        <v>36974000</v>
      </c>
      <c r="P11" s="36">
        <v>33421000</v>
      </c>
      <c r="Q11" s="32">
        <v>14045000</v>
      </c>
      <c r="R11" s="36">
        <v>50789000</v>
      </c>
      <c r="S11" s="40">
        <v>51120000</v>
      </c>
      <c r="T11" s="36">
        <v>52426000</v>
      </c>
      <c r="U11" s="32">
        <v>60970000</v>
      </c>
      <c r="V11" s="32"/>
    </row>
    <row r="12" spans="1:22" ht="15" customHeight="1" x14ac:dyDescent="0.35">
      <c r="A12" s="9" t="s">
        <v>65</v>
      </c>
      <c r="B12" s="9" t="s">
        <v>63</v>
      </c>
      <c r="C12" s="25">
        <v>2824000</v>
      </c>
      <c r="D12" s="25">
        <v>2160000</v>
      </c>
      <c r="E12" s="25">
        <v>7340000</v>
      </c>
      <c r="F12" s="25">
        <v>3790000</v>
      </c>
      <c r="G12" s="25">
        <v>13433000</v>
      </c>
      <c r="H12" s="25">
        <v>11258000</v>
      </c>
      <c r="I12" s="24">
        <v>20530000</v>
      </c>
      <c r="J12" s="25">
        <v>15193000</v>
      </c>
      <c r="K12" s="24">
        <v>32085000</v>
      </c>
      <c r="L12" s="25">
        <v>24139000</v>
      </c>
      <c r="M12" s="25">
        <v>45503000</v>
      </c>
      <c r="N12" s="24">
        <v>31022000</v>
      </c>
      <c r="O12" s="24">
        <v>36767000</v>
      </c>
      <c r="P12" s="36">
        <v>33421000</v>
      </c>
      <c r="Q12" s="32">
        <v>14045000</v>
      </c>
      <c r="R12" s="36">
        <v>50789000</v>
      </c>
      <c r="S12" s="40">
        <v>51120000</v>
      </c>
      <c r="T12" s="36">
        <v>52426000</v>
      </c>
      <c r="U12" s="32">
        <v>60970000</v>
      </c>
      <c r="V12" s="32"/>
    </row>
    <row r="13" spans="1:22" ht="15" customHeight="1" x14ac:dyDescent="0.35">
      <c r="A13" s="9" t="s">
        <v>65</v>
      </c>
      <c r="B13" s="9" t="s">
        <v>64</v>
      </c>
      <c r="C13" s="25">
        <v>49000</v>
      </c>
      <c r="D13" s="25">
        <v>3000</v>
      </c>
      <c r="E13" s="25">
        <v>118000</v>
      </c>
      <c r="F13" s="25">
        <v>23000</v>
      </c>
      <c r="G13" s="25">
        <v>433000</v>
      </c>
      <c r="H13" s="25">
        <v>37000</v>
      </c>
      <c r="I13" s="24"/>
      <c r="J13" s="25">
        <v>671000</v>
      </c>
      <c r="K13" s="24">
        <v>821000</v>
      </c>
      <c r="L13" s="25">
        <v>202000</v>
      </c>
      <c r="M13" s="25">
        <v>546000</v>
      </c>
      <c r="N13" s="24">
        <v>1016000</v>
      </c>
      <c r="O13" s="24">
        <v>208000</v>
      </c>
      <c r="P13" s="36"/>
      <c r="Q13" s="32"/>
      <c r="R13" s="36"/>
      <c r="S13" s="37"/>
      <c r="T13" s="36"/>
      <c r="U13" s="32"/>
      <c r="V13" s="32"/>
    </row>
    <row r="14" spans="1:22" ht="15" customHeight="1" x14ac:dyDescent="0.35">
      <c r="A14" s="10" t="s">
        <v>62</v>
      </c>
      <c r="B14" s="10" t="s">
        <v>62</v>
      </c>
      <c r="C14" s="25">
        <v>6010000</v>
      </c>
      <c r="D14" s="25">
        <v>4188000</v>
      </c>
      <c r="E14" s="25">
        <v>16048000</v>
      </c>
      <c r="F14" s="25">
        <v>8692000</v>
      </c>
      <c r="G14" s="25">
        <v>28023000</v>
      </c>
      <c r="H14" s="25">
        <v>21100000</v>
      </c>
      <c r="I14" s="24">
        <v>42751000</v>
      </c>
      <c r="J14" s="25">
        <v>29536000</v>
      </c>
      <c r="K14" s="24">
        <v>62125000</v>
      </c>
      <c r="L14" s="39">
        <v>43547000</v>
      </c>
      <c r="M14" s="39">
        <v>82765000</v>
      </c>
      <c r="N14" s="24">
        <v>66258000</v>
      </c>
      <c r="O14" s="24">
        <v>68345000</v>
      </c>
      <c r="P14" s="36">
        <v>66032000</v>
      </c>
      <c r="Q14" s="32">
        <v>18870000</v>
      </c>
      <c r="R14" s="36">
        <v>90287000</v>
      </c>
      <c r="S14" s="40">
        <v>89823000</v>
      </c>
      <c r="T14" s="36">
        <v>92318000</v>
      </c>
      <c r="U14" s="32">
        <v>107177000</v>
      </c>
      <c r="V14" s="32"/>
    </row>
    <row r="15" spans="1:22" x14ac:dyDescent="0.35">
      <c r="M15" s="22"/>
    </row>
    <row r="16" spans="1:22" x14ac:dyDescent="0.35">
      <c r="C16" s="25"/>
      <c r="D16" s="25"/>
      <c r="E16" s="25"/>
      <c r="F16" s="25"/>
      <c r="G16" s="25"/>
      <c r="H16" s="25"/>
      <c r="I16" s="24"/>
      <c r="J16" s="25"/>
      <c r="K16" s="24"/>
      <c r="L16" s="25"/>
      <c r="M16" s="25"/>
      <c r="N16" s="24"/>
      <c r="O16" s="25"/>
      <c r="P16" s="22"/>
    </row>
    <row r="17" spans="16:22" x14ac:dyDescent="0.35">
      <c r="P17" s="13"/>
      <c r="Q17" s="13"/>
      <c r="R17" s="13"/>
      <c r="S17" s="13"/>
      <c r="U17" s="22"/>
    </row>
    <row r="18" spans="16:22" x14ac:dyDescent="0.35">
      <c r="P18" s="32"/>
      <c r="Q18" s="32"/>
      <c r="R18" s="32"/>
      <c r="S18" s="32"/>
      <c r="U18" s="22"/>
    </row>
    <row r="19" spans="16:22" x14ac:dyDescent="0.35">
      <c r="P19" s="32"/>
      <c r="Q19" s="32"/>
      <c r="R19" s="32"/>
      <c r="S19" s="32"/>
      <c r="U19" s="22"/>
    </row>
    <row r="20" spans="16:22" x14ac:dyDescent="0.35">
      <c r="P20" s="32"/>
      <c r="Q20" s="33"/>
      <c r="R20" s="32"/>
      <c r="S20" s="32"/>
      <c r="U20" s="22"/>
    </row>
    <row r="21" spans="16:22" x14ac:dyDescent="0.35">
      <c r="P21" s="32"/>
      <c r="Q21" s="32"/>
      <c r="R21" s="32"/>
      <c r="S21" s="32"/>
      <c r="U21" s="22"/>
    </row>
    <row r="22" spans="16:22" x14ac:dyDescent="0.35">
      <c r="P22" s="32"/>
      <c r="Q22" s="32"/>
      <c r="R22" s="32"/>
      <c r="S22" s="32"/>
      <c r="U22" s="22"/>
    </row>
    <row r="23" spans="16:22" x14ac:dyDescent="0.35">
      <c r="P23" s="32"/>
      <c r="Q23" s="32"/>
      <c r="R23" s="32"/>
      <c r="S23" s="33"/>
      <c r="U23" s="22"/>
      <c r="V23" s="22"/>
    </row>
    <row r="24" spans="16:22" x14ac:dyDescent="0.35">
      <c r="P24" s="32"/>
      <c r="Q24" s="32"/>
      <c r="R24" s="32"/>
      <c r="S24" s="32"/>
    </row>
    <row r="52" spans="1:1" x14ac:dyDescent="0.35">
      <c r="A52" s="7"/>
    </row>
  </sheetData>
  <sheetProtection formatCells="0" formatColumns="0"/>
  <phoneticPr fontId="11" type="noConversion"/>
  <hyperlinks>
    <hyperlink ref="A4" location="Notes!A1" display="Some cells refer to notes which can be found on the notes worksheet." xr:uid="{FC1719C0-4EA4-4DB2-AB8B-64214F50B690}"/>
  </hyperlinks>
  <pageMargins left="0.7" right="0.7" top="0.75" bottom="0.75" header="0.3" footer="0.3"/>
  <pageSetup paperSize="9"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2F08D-85AE-46A8-8145-73321A1D85A6}">
  <dimension ref="A1:U16"/>
  <sheetViews>
    <sheetView tabSelected="1" topLeftCell="L1" zoomScale="69" zoomScaleNormal="55" workbookViewId="0">
      <selection activeCell="P17" sqref="P17"/>
    </sheetView>
  </sheetViews>
  <sheetFormatPr defaultColWidth="18.765625" defaultRowHeight="15.5" x14ac:dyDescent="0.35"/>
  <cols>
    <col min="7" max="7" width="18.765625" customWidth="1"/>
  </cols>
  <sheetData>
    <row r="1" spans="1:21" ht="18" x14ac:dyDescent="0.4">
      <c r="A1" s="26" t="s">
        <v>83</v>
      </c>
    </row>
    <row r="2" spans="1:21" ht="18" x14ac:dyDescent="0.4">
      <c r="A2" s="26" t="s">
        <v>84</v>
      </c>
    </row>
    <row r="3" spans="1:21" x14ac:dyDescent="0.35">
      <c r="A3" s="7" t="s">
        <v>17</v>
      </c>
    </row>
    <row r="4" spans="1:21" x14ac:dyDescent="0.35">
      <c r="A4" s="12" t="s">
        <v>42</v>
      </c>
    </row>
    <row r="5" spans="1:21" x14ac:dyDescent="0.35">
      <c r="A5" s="7" t="s">
        <v>8</v>
      </c>
      <c r="B5" s="5"/>
      <c r="C5" s="5"/>
      <c r="D5" s="5"/>
      <c r="E5" s="5"/>
      <c r="F5" s="5"/>
      <c r="H5" s="5"/>
      <c r="I5" s="5"/>
      <c r="K5" s="5"/>
    </row>
    <row r="6" spans="1:21" x14ac:dyDescent="0.35">
      <c r="A6" s="7"/>
      <c r="B6" s="29"/>
      <c r="C6" s="13"/>
      <c r="D6" s="13"/>
      <c r="E6" s="13"/>
      <c r="F6" s="13"/>
      <c r="G6" s="13"/>
      <c r="H6" s="13"/>
      <c r="I6" s="13"/>
      <c r="J6" s="13"/>
      <c r="K6" s="13"/>
      <c r="L6" s="13"/>
      <c r="M6" s="31"/>
      <c r="N6" s="13"/>
      <c r="O6" s="13"/>
      <c r="P6" s="13"/>
      <c r="Q6" s="13"/>
      <c r="R6" s="13"/>
      <c r="S6" s="13"/>
      <c r="T6" s="13"/>
    </row>
    <row r="7" spans="1:21" ht="108.5" x14ac:dyDescent="0.35">
      <c r="A7" s="10" t="s">
        <v>44</v>
      </c>
      <c r="B7" s="13" t="s">
        <v>85</v>
      </c>
      <c r="C7" s="13" t="s">
        <v>86</v>
      </c>
      <c r="D7" s="13" t="s">
        <v>87</v>
      </c>
      <c r="E7" s="13" t="s">
        <v>88</v>
      </c>
      <c r="F7" s="13" t="s">
        <v>89</v>
      </c>
      <c r="G7" s="13" t="s">
        <v>90</v>
      </c>
      <c r="H7" s="13" t="s">
        <v>91</v>
      </c>
      <c r="I7" s="13" t="s">
        <v>92</v>
      </c>
      <c r="J7" s="13" t="s">
        <v>93</v>
      </c>
      <c r="K7" s="13" t="s">
        <v>94</v>
      </c>
      <c r="L7" s="13" t="s">
        <v>109</v>
      </c>
      <c r="M7" s="31" t="s">
        <v>95</v>
      </c>
      <c r="N7" s="13" t="s">
        <v>96</v>
      </c>
      <c r="O7" s="13" t="s">
        <v>97</v>
      </c>
      <c r="P7" s="13" t="s">
        <v>98</v>
      </c>
      <c r="Q7" s="13" t="s">
        <v>112</v>
      </c>
      <c r="R7" s="13" t="s">
        <v>99</v>
      </c>
      <c r="S7" s="13" t="s">
        <v>104</v>
      </c>
      <c r="T7" s="13" t="s">
        <v>114</v>
      </c>
      <c r="U7" s="43"/>
    </row>
    <row r="8" spans="1:21" ht="15" customHeight="1" x14ac:dyDescent="0.35">
      <c r="A8" s="14" t="s">
        <v>63</v>
      </c>
      <c r="B8" s="24">
        <v>741400</v>
      </c>
      <c r="C8" s="24">
        <v>359600</v>
      </c>
      <c r="D8" s="24">
        <v>1278500</v>
      </c>
      <c r="E8" s="24">
        <v>708700</v>
      </c>
      <c r="F8" s="24">
        <v>1391200</v>
      </c>
      <c r="G8" s="24">
        <v>1195700</v>
      </c>
      <c r="H8" s="24">
        <v>1564100</v>
      </c>
      <c r="I8" s="24">
        <v>925100</v>
      </c>
      <c r="J8" s="24">
        <v>1836900</v>
      </c>
      <c r="K8" s="25">
        <v>1179800</v>
      </c>
      <c r="L8" s="25">
        <v>2040600</v>
      </c>
      <c r="M8" s="24">
        <v>1573500</v>
      </c>
      <c r="N8" s="24">
        <v>1744200</v>
      </c>
      <c r="O8" s="24">
        <v>1715300</v>
      </c>
      <c r="P8" s="39">
        <v>351000</v>
      </c>
      <c r="Q8" s="24">
        <v>2272000</v>
      </c>
      <c r="R8" s="25">
        <v>2221800</v>
      </c>
      <c r="S8" s="44">
        <v>2251000</v>
      </c>
      <c r="T8" s="24">
        <v>2905200</v>
      </c>
      <c r="U8" s="23"/>
    </row>
    <row r="9" spans="1:21" ht="15" customHeight="1" x14ac:dyDescent="0.35">
      <c r="A9" s="14" t="s">
        <v>64</v>
      </c>
      <c r="B9" s="24">
        <v>4500</v>
      </c>
      <c r="C9" s="24">
        <v>14800</v>
      </c>
      <c r="D9" s="24">
        <v>20800</v>
      </c>
      <c r="E9" s="24">
        <v>6800</v>
      </c>
      <c r="F9" s="24">
        <v>31700</v>
      </c>
      <c r="G9" s="24">
        <v>33600</v>
      </c>
      <c r="H9" s="24">
        <v>13400</v>
      </c>
      <c r="I9" s="25">
        <v>28500</v>
      </c>
      <c r="J9" s="24">
        <v>26400</v>
      </c>
      <c r="K9" s="25">
        <v>36400</v>
      </c>
      <c r="L9" s="25">
        <v>27200</v>
      </c>
      <c r="M9" s="24">
        <v>37700</v>
      </c>
      <c r="N9" s="24">
        <v>6000</v>
      </c>
      <c r="O9" s="24">
        <v>37100</v>
      </c>
      <c r="P9" s="25">
        <v>1200</v>
      </c>
      <c r="Q9" s="24">
        <v>56600</v>
      </c>
      <c r="R9" s="25">
        <v>60100</v>
      </c>
      <c r="S9" s="45">
        <v>84500</v>
      </c>
      <c r="T9" s="24">
        <v>21800</v>
      </c>
    </row>
    <row r="10" spans="1:21" ht="15" customHeight="1" x14ac:dyDescent="0.35">
      <c r="A10" s="10" t="s">
        <v>62</v>
      </c>
      <c r="B10" s="24">
        <v>746000</v>
      </c>
      <c r="C10" s="24">
        <v>374400</v>
      </c>
      <c r="D10" s="24">
        <v>1299200</v>
      </c>
      <c r="E10" s="24">
        <v>715500</v>
      </c>
      <c r="F10" s="24">
        <v>1422900</v>
      </c>
      <c r="G10" s="24">
        <v>1229300</v>
      </c>
      <c r="H10" s="24">
        <v>1577500</v>
      </c>
      <c r="I10" s="25">
        <v>953600</v>
      </c>
      <c r="J10" s="24">
        <v>1863200</v>
      </c>
      <c r="K10" s="25">
        <v>1216200</v>
      </c>
      <c r="L10" s="25">
        <v>2067800</v>
      </c>
      <c r="M10" s="24">
        <v>1611200</v>
      </c>
      <c r="N10" s="24">
        <v>1750200</v>
      </c>
      <c r="O10" s="24">
        <v>1752500</v>
      </c>
      <c r="P10" s="39">
        <v>352200</v>
      </c>
      <c r="Q10" s="24">
        <v>2328600</v>
      </c>
      <c r="R10" s="25">
        <v>2281900</v>
      </c>
      <c r="S10" s="45">
        <v>2335500</v>
      </c>
      <c r="T10" s="24">
        <v>2927000</v>
      </c>
      <c r="U10" s="23"/>
    </row>
    <row r="11" spans="1:21" ht="15" customHeight="1" x14ac:dyDescent="0.35"/>
    <row r="13" spans="1:21" x14ac:dyDescent="0.35">
      <c r="T13" s="22"/>
    </row>
    <row r="14" spans="1:21" x14ac:dyDescent="0.35">
      <c r="T14" s="22"/>
    </row>
    <row r="15" spans="1:21" x14ac:dyDescent="0.35">
      <c r="T15" s="22"/>
    </row>
    <row r="16" spans="1:21" x14ac:dyDescent="0.35">
      <c r="T16" s="22"/>
    </row>
  </sheetData>
  <sheetProtection formatCells="0" formatColumns="0"/>
  <phoneticPr fontId="20" type="noConversion"/>
  <hyperlinks>
    <hyperlink ref="A4" location="Notes!A1" display="Some cells refer to notes which can be found on the notes worksheet." xr:uid="{F1B76A68-0ECE-444A-8948-8D98ADE4532A}"/>
  </hyperlinks>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E81ADE869258064C8B1530F561C08AFD" ma:contentTypeVersion="20" ma:contentTypeDescription="Create a new document." ma:contentTypeScope="" ma:versionID="7982cdbd90ce069118f51e11e5a891b6">
  <xsd:schema xmlns:xsd="http://www.w3.org/2001/XMLSchema" xmlns:xs="http://www.w3.org/2001/XMLSchema" xmlns:p="http://schemas.microsoft.com/office/2006/metadata/properties" xmlns:ns1="http://schemas.microsoft.com/sharepoint/v3" xmlns:ns2="0f9fa326-da26-4ea8-b6a9-645e8136fe1d" xmlns:ns3="6e7e8d6b-e173-4bf4-a5dd-fab02e7db119" xmlns:ns4="aaacb922-5235-4a66-b188-303b9b46fbd7" xmlns:ns5="ab79951e-9bf6-4549-a86d-2e187b358982" targetNamespace="http://schemas.microsoft.com/office/2006/metadata/properties" ma:root="true" ma:fieldsID="74bef5d8cac29b502e5edeaff2b76336" ns1:_="" ns2:_="" ns3:_="" ns4:_="" ns5:_="">
    <xsd:import namespace="http://schemas.microsoft.com/sharepoint/v3"/>
    <xsd:import namespace="0f9fa326-da26-4ea8-b6a9-645e8136fe1d"/>
    <xsd:import namespace="6e7e8d6b-e173-4bf4-a5dd-fab02e7db119"/>
    <xsd:import namespace="aaacb922-5235-4a66-b188-303b9b46fbd7"/>
    <xsd:import namespace="ab79951e-9bf6-4549-a86d-2e187b358982"/>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3:SharedWithUsers" minOccurs="0"/>
                <xsd:element ref="ns3:SharedWithDetails"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GenerationTime" minOccurs="0"/>
                <xsd:element ref="ns5:MediaServiceEventHashCode" minOccurs="0"/>
                <xsd:element ref="ns5:MediaServiceOCR" minOccurs="0"/>
                <xsd:element ref="ns5:MediaServiceObjectDetectorVersions" minOccurs="0"/>
                <xsd:element ref="ns5:MediaServiceLocation"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and Climate|67dfd3db-8e6c-4d42-96c1-aed1098cd89b"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Energy Security (of supply)|9fd967c9-e1e3-431a-8209-234951cadb71"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7e8d6b-e173-4bf4-a5dd-fab02e7db11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af1a5836-5f33-4be2-a4b5-460a9d3c7c1b}" ma:internalName="TaxCatchAll" ma:showField="CatchAllData"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f1a5836-5f33-4be2-a4b5-460a9d3c7c1b}" ma:internalName="TaxCatchAllLabel" ma:readOnly="true" ma:showField="CatchAllDataLabel"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79951e-9bf6-4549-a86d-2e187b358982"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Location" ma:index="32"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TaxCatchAll xmlns="6e7e8d6b-e173-4bf4-a5dd-fab02e7db119">
      <Value>3</Value>
      <Value>8</Value>
      <Value>7</Value>
    </TaxCatchAll>
    <_dlc_DocId xmlns="6e7e8d6b-e173-4bf4-a5dd-fab02e7db119">VQ5X3JFV3Z45-1312928585-196962</_dlc_DocId>
    <_dlc_DocIdUrl xmlns="6e7e8d6b-e173-4bf4-a5dd-fab02e7db119">
      <Url>https://beisgov.sharepoint.com/sites/EnergyAffordability-EXT-OS/_layouts/15/DocIdRedir.aspx?ID=VQ5X3JFV3Z45-1312928585-196962</Url>
      <Description>VQ5X3JFV3Z45-1312928585-196962</Description>
    </_dlc_DocIdUrl>
    <_dlc_DocIdPersistId xmlns="6e7e8d6b-e173-4bf4-a5dd-fab02e7db119">false</_dlc_DocIdPersistId>
    <SharedWithUsers xmlns="6e7e8d6b-e173-4bf4-a5dd-fab02e7db119">
      <UserInfo>
        <DisplayName>zz_Sweeney, Luke (Energy Efficiency and Local)</DisplayName>
        <AccountId>16</AccountId>
        <AccountType/>
      </UserInfo>
      <UserInfo>
        <DisplayName>Nicholls, Chris (NZBI - Domestic)</DisplayName>
        <AccountId>56</AccountId>
        <AccountType/>
      </UserInfo>
      <UserInfo>
        <DisplayName>David Gurney(Dev Test Account)</DisplayName>
        <AccountId>40</AccountId>
        <AccountType/>
      </UserInfo>
      <UserInfo>
        <DisplayName>SharingLinks.a715934d-1c20-4853-8045-6876de5c7056.Flexible.684ff459-969b-416b-ada2-a3dbdb60b038</DisplayName>
        <AccountId>269</AccountId>
        <AccountType/>
      </UserInfo>
      <UserInfo>
        <DisplayName>Floyd3, Emma (SIG- Help to Grow Digital)</DisplayName>
        <AccountId>677</AccountId>
        <AccountType/>
      </UserInfo>
      <UserInfo>
        <DisplayName>Jenkins, Sam (NZBI - Portfolio &amp; Affordability)</DisplayName>
        <AccountId>99</AccountId>
        <AccountType/>
      </UserInfo>
      <UserInfo>
        <DisplayName>Hemingway, James (NZBI - Portfolio &amp; Affordability)</DisplayName>
        <AccountId>72</AccountId>
        <AccountType/>
      </UserInfo>
      <UserInfo>
        <DisplayName>Lightfoot, Joe (Corporate Services - Communications)</DisplayName>
        <AccountId>785</AccountId>
        <AccountType/>
      </UserInfo>
      <UserInfo>
        <DisplayName>Lynch, Hannah (Corporate Services - Communications)</DisplayName>
        <AccountId>789</AccountId>
        <AccountType/>
      </UserInfo>
      <UserInfo>
        <DisplayName>Murphy, Jessica (Corporate Services - Communications)</DisplayName>
        <AccountId>786</AccountId>
        <AccountType/>
      </UserInfo>
      <UserInfo>
        <DisplayName>Mulvee, Christopher (Corporate Services - Communications)</DisplayName>
        <AccountId>736</AccountId>
        <AccountType/>
      </UserInfo>
      <UserInfo>
        <DisplayName>Latif, Fatima (Communications)</DisplayName>
        <AccountId>787</AccountId>
        <AccountType/>
      </UserInfo>
      <UserInfo>
        <DisplayName>Elias, Lauren (BEIS)</DisplayName>
        <AccountId>670</AccountId>
        <AccountType/>
      </UserInfo>
      <UserInfo>
        <DisplayName>Rasmussen, Dachi (NZBI - Portfolio &amp; Affordability)</DisplayName>
        <AccountId>191</AccountId>
        <AccountType/>
      </UserInfo>
    </SharedWithUsers>
    <lcf76f155ced4ddcb4097134ff3c332f xmlns="ab79951e-9bf6-4549-a86d-2e187b358982">
      <Terms xmlns="http://schemas.microsoft.com/office/infopath/2007/PartnerControls"/>
    </lcf76f155ced4ddcb4097134ff3c332f>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Business Support and Growth</TermName>
          <TermId xmlns="http://schemas.microsoft.com/office/infopath/2007/PartnerControls">35a4073c-23c1-4707-9ffe-0c0e4f1a52c6</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Business Investment</TermName>
          <TermId xmlns="http://schemas.microsoft.com/office/infopath/2007/PartnerControls">55c31344-3ef5-4dc4-aba4-37bb4c452544</TermId>
        </TermInfo>
      </Terms>
    </h573c97cf80c4aa6b446c5363dc3ac94>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0DA5161-ACC8-49B1-BCEE-3C8A3382E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6e7e8d6b-e173-4bf4-a5dd-fab02e7db119"/>
    <ds:schemaRef ds:uri="aaacb922-5235-4a66-b188-303b9b46fbd7"/>
    <ds:schemaRef ds:uri="ab79951e-9bf6-4549-a86d-2e187b3589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882AD2-8D92-488C-8BDA-E0C4AB1824CC}">
  <ds:schemaRefs>
    <ds:schemaRef ds:uri="http://schemas.microsoft.com/sharepoint/events"/>
  </ds:schemaRefs>
</ds:datastoreItem>
</file>

<file path=customXml/itemProps3.xml><?xml version="1.0" encoding="utf-8"?>
<ds:datastoreItem xmlns:ds="http://schemas.openxmlformats.org/officeDocument/2006/customXml" ds:itemID="{3AEC2EBD-5820-4B2E-B568-A8AB52EAF834}">
  <ds:schemaRefs>
    <ds:schemaRef ds:uri="http://schemas.microsoft.com/sharepoint/v3/contenttype/forms"/>
  </ds:schemaRefs>
</ds:datastoreItem>
</file>

<file path=customXml/itemProps4.xml><?xml version="1.0" encoding="utf-8"?>
<ds:datastoreItem xmlns:ds="http://schemas.openxmlformats.org/officeDocument/2006/customXml" ds:itemID="{1E0F9B6C-65DA-45F7-8258-00EC53C47611}">
  <ds:schemaRefs>
    <ds:schemaRef ds:uri="http://schemas.microsoft.com/office/infopath/2007/PartnerControls"/>
    <ds:schemaRef ds:uri="aaacb922-5235-4a66-b188-303b9b46fbd7"/>
    <ds:schemaRef ds:uri="http://schemas.microsoft.com/sharepoint/v3"/>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ab79951e-9bf6-4549-a86d-2e187b358982"/>
    <ds:schemaRef ds:uri="0f9fa326-da26-4ea8-b6a9-645e8136fe1d"/>
    <ds:schemaRef ds:uri="6e7e8d6b-e173-4bf4-a5dd-fab02e7db11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Contents</vt:lpstr>
      <vt:lpstr>Notes</vt:lpstr>
      <vt:lpstr>Table 1</vt:lpstr>
      <vt:lpstr>Table 2</vt:lpstr>
      <vt:lpstr>Table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cookea</dc:creator>
  <cp:keywords/>
  <dc:description/>
  <cp:lastModifiedBy>Mehta, Ravi (Energy Security)</cp:lastModifiedBy>
  <cp:revision/>
  <dcterms:created xsi:type="dcterms:W3CDTF">2022-09-22T14:42:25Z</dcterms:created>
  <dcterms:modified xsi:type="dcterms:W3CDTF">2025-06-02T13:47:45Z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0x0101004691A8DE0991884F8E90AD6474FC73730100E81ADE869258064C8B1530F561C08AFD</vt:lpwstr>
  </property>
  <property fmtid="{D5CDD505-2E9C-101B-9397-08002B2CF9AE}" pid="3" name="MediaServiceImageTags">
    <vt:lpwstr/>
  </property>
  <property fmtid="{D5CDD505-2E9C-101B-9397-08002B2CF9AE}" pid="4" name="MSIP_Label_ba62f585-b40f-4ab9-bafe-39150f03d124_Enabled">
    <vt:lpwstr>true</vt:lpwstr>
  </property>
  <property fmtid="{D5CDD505-2E9C-101B-9397-08002B2CF9AE}" pid="5" name="MSIP_Label_ba62f585-b40f-4ab9-bafe-39150f03d124_SetDate">
    <vt:lpwstr>2022-09-29T11:20:00Z</vt:lpwstr>
  </property>
  <property fmtid="{D5CDD505-2E9C-101B-9397-08002B2CF9AE}" pid="6" name="MSIP_Label_ba62f585-b40f-4ab9-bafe-39150f03d124_Method">
    <vt:lpwstr>Standard</vt:lpwstr>
  </property>
  <property fmtid="{D5CDD505-2E9C-101B-9397-08002B2CF9AE}" pid="7" name="MSIP_Label_ba62f585-b40f-4ab9-bafe-39150f03d124_Name">
    <vt:lpwstr>OFFICIAL</vt:lpwstr>
  </property>
  <property fmtid="{D5CDD505-2E9C-101B-9397-08002B2CF9AE}" pid="8" name="MSIP_Label_ba62f585-b40f-4ab9-bafe-39150f03d124_SiteId">
    <vt:lpwstr>cbac7005-02c1-43eb-b497-e6492d1b2dd8</vt:lpwstr>
  </property>
  <property fmtid="{D5CDD505-2E9C-101B-9397-08002B2CF9AE}" pid="9" name="MSIP_Label_ba62f585-b40f-4ab9-bafe-39150f03d124_ActionId">
    <vt:lpwstr>1028a1bd-6ef8-488e-b2b4-c7f276d5bc0a</vt:lpwstr>
  </property>
  <property fmtid="{D5CDD505-2E9C-101B-9397-08002B2CF9AE}" pid="10" name="MSIP_Label_ba62f585-b40f-4ab9-bafe-39150f03d124_ContentBits">
    <vt:lpwstr>0</vt:lpwstr>
  </property>
  <property fmtid="{D5CDD505-2E9C-101B-9397-08002B2CF9AE}" pid="11" name="Business Unit">
    <vt:lpwstr>34;#BEIS:Business Sectors:Business Investment:Business Engagement|843e0cd0-e7c7-4f97-8021-3b481ad728b3</vt:lpwstr>
  </property>
  <property fmtid="{D5CDD505-2E9C-101B-9397-08002B2CF9AE}" pid="12" name="_dlc_DocIdItemGuid">
    <vt:lpwstr>4102c5b6-cbb5-47bb-8369-ca12f773f59d</vt:lpwstr>
  </property>
  <property fmtid="{D5CDD505-2E9C-101B-9397-08002B2CF9AE}" pid="13" name="KIM_Activity">
    <vt:lpwstr>8;#Business Investment|55c31344-3ef5-4dc4-aba4-37bb4c452544</vt:lpwstr>
  </property>
  <property fmtid="{D5CDD505-2E9C-101B-9397-08002B2CF9AE}" pid="14" name="xd_ProgID">
    <vt:lpwstr/>
  </property>
  <property fmtid="{D5CDD505-2E9C-101B-9397-08002B2CF9AE}" pid="15" name="m975189f4ba442ecbf67d4147307b177">
    <vt:lpwstr>BEIS:Business Sectors:Business Investment:Business Engagement|843e0cd0-e7c7-4f97-8021-3b481ad728b3</vt:lpwstr>
  </property>
  <property fmtid="{D5CDD505-2E9C-101B-9397-08002B2CF9AE}" pid="16" name="ComplianceAssetId">
    <vt:lpwstr/>
  </property>
  <property fmtid="{D5CDD505-2E9C-101B-9397-08002B2CF9AE}" pid="17" name="TemplateUrl">
    <vt:lpwstr/>
  </property>
  <property fmtid="{D5CDD505-2E9C-101B-9397-08002B2CF9AE}" pid="18" name="Government Body">
    <vt:lpwstr>BEIS</vt:lpwstr>
  </property>
  <property fmtid="{D5CDD505-2E9C-101B-9397-08002B2CF9AE}" pid="19" name="_ExtendedDescription">
    <vt:lpwstr/>
  </property>
  <property fmtid="{D5CDD505-2E9C-101B-9397-08002B2CF9AE}" pid="20" name="TriggerFlowInfo">
    <vt:lpwstr/>
  </property>
  <property fmtid="{D5CDD505-2E9C-101B-9397-08002B2CF9AE}" pid="21" name="Security Classification">
    <vt:lpwstr>OFFICIAL</vt:lpwstr>
  </property>
  <property fmtid="{D5CDD505-2E9C-101B-9397-08002B2CF9AE}" pid="22" name="KIM_GovernmentBody">
    <vt:lpwstr>3;#BEIS|b386cac2-c28c-4db4-8fca-43733d0e74ef</vt:lpwstr>
  </property>
  <property fmtid="{D5CDD505-2E9C-101B-9397-08002B2CF9AE}" pid="23" name="xd_Signature">
    <vt:bool>false</vt:bool>
  </property>
  <property fmtid="{D5CDD505-2E9C-101B-9397-08002B2CF9AE}" pid="24" name="KIM_Function">
    <vt:lpwstr>7;#Business Support and Growth|35a4073c-23c1-4707-9ffe-0c0e4f1a52c6</vt:lpwstr>
  </property>
</Properties>
</file>