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beisgov-my.sharepoint.com/personal/eilish_macleod_energysecurity_gov_uk/Documents/"/>
    </mc:Choice>
  </mc:AlternateContent>
  <xr:revisionPtr revIDLastSave="0" documentId="8_{EE04022E-680A-4F11-86B4-AA75E6318B85}" xr6:coauthVersionLast="47" xr6:coauthVersionMax="47" xr10:uidLastSave="{00000000-0000-0000-0000-000000000000}"/>
  <bookViews>
    <workbookView xWindow="-28920" yWindow="-9285" windowWidth="29040" windowHeight="15840" tabRatio="500" xr2:uid="{00000000-000D-0000-FFFF-FFFF00000000}"/>
  </bookViews>
  <sheets>
    <sheet name="2025" sheetId="12" r:id="rId1"/>
    <sheet name="2026" sheetId="14" r:id="rId2"/>
  </sheets>
  <definedNames>
    <definedName name="_xlnm._FilterDatabase" localSheetId="0" hidden="1">'2025'!$A$4:$U$28</definedName>
    <definedName name="_xlnm._FilterDatabase" localSheetId="1" hidden="1">'2026'!$A$4:$U$20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4" i="12" l="1"/>
  <c r="U24" i="12" s="1"/>
  <c r="U25" i="12"/>
  <c r="U22" i="12"/>
  <c r="U19" i="12"/>
  <c r="U17" i="12"/>
  <c r="U20" i="12"/>
  <c r="T21" i="12"/>
  <c r="U21" i="12" s="1"/>
  <c r="T6" i="12"/>
  <c r="U6" i="12" s="1"/>
  <c r="T20" i="14"/>
  <c r="U20" i="14" s="1"/>
  <c r="T19" i="14"/>
  <c r="U19" i="14" s="1"/>
  <c r="T18" i="14"/>
  <c r="U18" i="14" s="1"/>
  <c r="T17" i="14"/>
  <c r="U17" i="14" s="1"/>
  <c r="U16" i="14"/>
  <c r="T16" i="14"/>
  <c r="T15" i="14"/>
  <c r="U15" i="14" s="1"/>
  <c r="T14" i="14"/>
  <c r="U14" i="14" s="1"/>
  <c r="T13" i="14"/>
  <c r="U13" i="14" s="1"/>
  <c r="U12" i="14"/>
  <c r="T12" i="14"/>
  <c r="T11" i="14"/>
  <c r="U11" i="14" s="1"/>
  <c r="T10" i="14"/>
  <c r="U10" i="14" s="1"/>
  <c r="T9" i="14"/>
  <c r="U9" i="14" s="1"/>
  <c r="U8" i="14"/>
  <c r="T8" i="14"/>
  <c r="T7" i="14"/>
  <c r="U7" i="14" s="1"/>
  <c r="T7" i="12" l="1"/>
  <c r="U7" i="12" s="1"/>
  <c r="T8" i="12"/>
  <c r="U8" i="12" s="1"/>
  <c r="T9" i="12"/>
  <c r="U9" i="12" s="1"/>
  <c r="T11" i="12"/>
  <c r="U11" i="12" s="1"/>
  <c r="T12" i="12"/>
  <c r="U12" i="12" s="1"/>
  <c r="T13" i="12"/>
  <c r="U13" i="12" s="1"/>
  <c r="T14" i="12"/>
  <c r="U14" i="12" s="1"/>
  <c r="T15" i="12"/>
  <c r="U15" i="12" s="1"/>
  <c r="T16" i="12"/>
  <c r="U16" i="12" s="1"/>
  <c r="T23" i="12"/>
  <c r="U23" i="12" s="1"/>
  <c r="T5" i="12"/>
  <c r="U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tc={5F911B38-0F8C-4CFC-83A8-75BE9211E3C8}</author>
    <author>tc={80A22E69-7D84-43E3-8F36-2314E17AF09C}</author>
    <author>tc={3B48C1A2-C1F7-4BB5-8D2A-8F6BDE961CDB}</author>
    <author>tc={5F20C843-554F-46C0-8DB8-5DF5D5A9F866}</author>
  </authors>
  <commentList>
    <comment ref="I5" authorId="0" shapeId="0" xr:uid="{5F911B38-0F8C-4CFC-83A8-75BE9211E3C8}">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 ref="T6" authorId="1" shapeId="0" xr:uid="{80A22E69-7D84-43E3-8F36-2314E17AF09C}">
      <text>
        <t>[Threaded comment]
Your version of Excel allows you to read this threaded comment; however, any edits to it will get removed if the file is opened in a newer version of Excel. Learn more: https://go.microsoft.com/fwlink/?linkid=870924
Comment:
    This would be 4.62 - it’s measuring against the summer area here</t>
      </text>
    </comment>
    <comment ref="U6" authorId="2" shapeId="0" xr:uid="{3B48C1A2-C1F7-4BB5-8D2A-8F6BDE961CDB}">
      <text>
        <t>[Threaded comment]
Your version of Excel allows you to read this threaded comment; however, any edits to it will get removed if the file is opened in a newer version of Excel. Learn more: https://go.microsoft.com/fwlink/?linkid=870924
Comment:
    This would be 0.08</t>
      </text>
    </comment>
    <comment ref="T10" authorId="3" shapeId="0" xr:uid="{5F20C843-554F-46C0-8DB8-5DF5D5A9F866}">
      <text>
        <t xml:space="preserve">[Threaded comment]
Your version of Excel allows you to read this threaded comment; however, any edits to it will get removed if the file is opened in a newer version of Excel. Learn more: https://go.microsoft.com/fwlink/?linkid=870924
Comment:
    Works completed - no HO was needed so either this row can be removed or threshold contributions need to be adjusted.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tc={25FFED4A-EA18-44B0-B165-B67ED8F7423E}</author>
  </authors>
  <commentList>
    <comment ref="I5" authorId="0" shapeId="0" xr:uid="{25FFED4A-EA18-44B0-B165-B67ED8F7423E}">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<sst xmlns="http://schemas.openxmlformats.org/spreadsheetml/2006/main" count="275" uniqueCount="135">
  <si>
    <t>SNS ACTIVITY TRACKER</t>
  </si>
  <si>
    <t>Season</t>
  </si>
  <si>
    <t>Area</t>
  </si>
  <si>
    <t>Days</t>
  </si>
  <si>
    <t>summer</t>
  </si>
  <si>
    <t>winter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</si>
  <si>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</si>
  <si>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</si>
  <si>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</si>
  <si>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</si>
  <si>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</si>
  <si>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</si>
  <si>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</si>
  <si>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</si>
  <si>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</si>
  <si>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</si>
  <si>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ACTUAL ACTIVITIES START DATE</t>
  </si>
  <si>
    <t>ACTUAL ACTIVITIES END DATE</t>
  </si>
  <si>
    <t>DATE OPERATIONS COMPLETED</t>
  </si>
  <si>
    <t>DURATION OF ACTIVITY IN DAYS</t>
  </si>
  <si>
    <t>DURATION OF ACTIVITY IMPACTING SAC IN DAYS</t>
  </si>
  <si>
    <t>ACTIVITY                  TYPE</t>
  </si>
  <si>
    <t>ACTIVITY SIZE Daily KM2</t>
  </si>
  <si>
    <t>MAGNITIUDE</t>
  </si>
  <si>
    <t>LINK TO  DECISION</t>
  </si>
  <si>
    <t>DAILY     THRESHOLD (summer)</t>
  </si>
  <si>
    <t>SEASONAL THRESHOLD (summer)</t>
  </si>
  <si>
    <t>GS/1680</t>
  </si>
  <si>
    <t>Cancelled</t>
  </si>
  <si>
    <t>OPRED</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</si>
  <si>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</si>
  <si>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</si>
  <si>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</si>
  <si>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</si>
  <si>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</si>
  <si>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</si>
  <si>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GS/1822/0</t>
  </si>
  <si>
    <t>Submitted</t>
  </si>
  <si>
    <r>
      <rPr>
        <b/>
        <sz val="10"/>
        <color theme="1"/>
        <rFont val="Century Gothic"/>
        <family val="2"/>
      </rPr>
      <t>POSTPONED</t>
    </r>
    <r>
      <rPr>
        <sz val="10"/>
        <color theme="1"/>
        <rFont val="Century Gothic"/>
        <family val="1"/>
      </rPr>
      <t xml:space="preserve">: Rough Storage Geophysical Survey									</t>
    </r>
  </si>
  <si>
    <t>Centrica Energy Storage Limited</t>
  </si>
  <si>
    <t>47/2, 47/3, 4/7 and 47/8</t>
  </si>
  <si>
    <t>See application</t>
  </si>
  <si>
    <t>NEW DATES:Autum/winter 2025-2026</t>
  </si>
  <si>
    <t>2D high resolution (2DHR) seismic, ultra high resolution (UHRS) seismic, sub bottom profiler (SBP) pinger, single and multibeam echo-sounders, sidescan sonar, grab sampling and drop-down camera</t>
  </si>
  <si>
    <t>160 cu inch</t>
  </si>
  <si>
    <t>MLA/2020/00489</t>
  </si>
  <si>
    <t>Approved</t>
  </si>
  <si>
    <t>MMO</t>
  </si>
  <si>
    <t>Sofia OWF UXO Sidescan sonar, multibeam echo sounder and magnetometer equipment</t>
  </si>
  <si>
    <t>RWE Ltd</t>
  </si>
  <si>
    <t>Geophysical Surveys</t>
  </si>
  <si>
    <t>Summer</t>
  </si>
  <si>
    <t>DCO/2013/00011</t>
  </si>
  <si>
    <t>Sofia OWF Piling - Monopile Installation</t>
  </si>
  <si>
    <t>Sofia Offshore Wind Farm Limited</t>
  </si>
  <si>
    <t>Piling abated</t>
  </si>
  <si>
    <t>Piling</t>
  </si>
  <si>
    <t>MLA/2024/00088/1</t>
  </si>
  <si>
    <t>Completed</t>
  </si>
  <si>
    <t>Hornsea 3 UXO removal - High Order (with bubble curtain)</t>
  </si>
  <si>
    <t>1 High Order detonation per day</t>
  </si>
  <si>
    <t>Hornsea 3 UXO removal - Low order</t>
  </si>
  <si>
    <t>Orsted</t>
  </si>
  <si>
    <t>1 Low Order detonation per day</t>
  </si>
  <si>
    <t>DCO/2018/00001</t>
  </si>
  <si>
    <t xml:space="preserve">East Anglia 3 Monopile Installation </t>
  </si>
  <si>
    <t>Scottish Power Renewables</t>
  </si>
  <si>
    <t>Piling (not abated)</t>
  </si>
  <si>
    <t>Both</t>
  </si>
  <si>
    <t>East Anglia 3 Monopile Installation - abated</t>
  </si>
  <si>
    <t>Piling (abated). Total monopiles = 100, these will be a mixture of abated and unabated</t>
  </si>
  <si>
    <t>East Anglia 3 Pin Piling</t>
  </si>
  <si>
    <t>Pin Piling</t>
  </si>
  <si>
    <t>DCO/2023/00001</t>
  </si>
  <si>
    <t>Dogger Bank D</t>
  </si>
  <si>
    <t>SSE Renewables</t>
  </si>
  <si>
    <t>Geophysical survey, still confirming.This is a provisional application that Dogger Bank D made licensing aware of, hiowever, the application has not been submitted yet.</t>
  </si>
  <si>
    <t>DCO/2016/00018</t>
  </si>
  <si>
    <t>Dogger Bank C Monopiling</t>
  </si>
  <si>
    <t>Monopiling. 4 piles will overlap with SNS SAC</t>
  </si>
  <si>
    <t>Proposed</t>
  </si>
  <si>
    <t>GS/1853</t>
  </si>
  <si>
    <t xml:space="preserve">Phase 1 NEP Survey </t>
  </si>
  <si>
    <t>BP</t>
  </si>
  <si>
    <t>42/25, 42/30, 43/21, 43/26</t>
  </si>
  <si>
    <t>2DHR seismic survey - SAC work may be completed outside of summer</t>
  </si>
  <si>
    <t>GS/1852</t>
  </si>
  <si>
    <t xml:space="preserve">Expansion Seismic:
Part 1 (CS07)
(NEP Expansion stores)
</t>
  </si>
  <si>
    <t xml:space="preserve"> </t>
  </si>
  <si>
    <t xml:space="preserve">3D Seismic survey, 
MBES, ADCP
</t>
  </si>
  <si>
    <t>400 cu in</t>
  </si>
  <si>
    <t>GS/1866</t>
  </si>
  <si>
    <t>Expansion Seismic:
Part 2 (CS25)
(NEP Expansion stores)</t>
  </si>
  <si>
    <t>GS/1872</t>
  </si>
  <si>
    <t xml:space="preserve">EPCI 3 Geophysical/
Geotechnical
(NEP Cable Nearshore)
</t>
  </si>
  <si>
    <t>Sub-bottom profiler, Multibeam, Side scan sonar, Magnetometer</t>
  </si>
  <si>
    <t>GS/1871</t>
  </si>
  <si>
    <t>EPCI 3 Geophysical/Geotechnical survey (NEP cable Offshore)</t>
  </si>
  <si>
    <t>SBP/MB/SSS/Magnetometer. Potentially 2 full route runs (148km) in 24hrs)</t>
  </si>
  <si>
    <t>Pegasus West:Pipeline and site Geophysical Survey (SBP)</t>
  </si>
  <si>
    <t>Ineos</t>
  </si>
  <si>
    <t xml:space="preserve">Sub Bottom profiler </t>
  </si>
  <si>
    <t>DCO/2016/00020</t>
  </si>
  <si>
    <t>Dogger Bank C Pin Piling</t>
  </si>
  <si>
    <t>DCO/2016/00024</t>
  </si>
  <si>
    <t>Dogger Bank B - Piling</t>
  </si>
  <si>
    <t>Contingency piling of 2 piles - provision in case delays in programme</t>
  </si>
  <si>
    <t>DR/2500/2</t>
  </si>
  <si>
    <t>21/2/25</t>
  </si>
  <si>
    <t>Cyngus - Conductor driving of the 44/12a-AAF well</t>
  </si>
  <si>
    <t>ITHACA (NE) E&amp;P LIMITED</t>
  </si>
  <si>
    <t>44/12</t>
  </si>
  <si>
    <t>Conductor driving 15km EDR</t>
  </si>
  <si>
    <t>90 kJ</t>
  </si>
  <si>
    <t>Winter</t>
  </si>
  <si>
    <t>DR/2528/0</t>
  </si>
  <si>
    <t>23/2/25</t>
  </si>
  <si>
    <t>Cyngus - Conductor driving of the 44/12a- AJ well</t>
  </si>
  <si>
    <t>N/A</t>
  </si>
  <si>
    <t>DR/2532/0</t>
  </si>
  <si>
    <t>Cyngus - Conductor driving of the 44/12a- Slot 1 well</t>
  </si>
  <si>
    <t>DR/2533/0</t>
  </si>
  <si>
    <t>Cyngus - Conductor driving of the 44/12a- Slot 6 well</t>
  </si>
  <si>
    <t>GS/1913</t>
  </si>
  <si>
    <t>NEP EPCI 1 Pipeline UXO Survey Offshore</t>
  </si>
  <si>
    <t>Various</t>
  </si>
  <si>
    <t>Geophysical  UXO survey utilising SBP, SSS, MBES and magnetometer.</t>
  </si>
  <si>
    <t>GS/1912</t>
  </si>
  <si>
    <t>NEP EPCI 1 Pipeline UXO Survey Nearshore</t>
  </si>
  <si>
    <t>40/15</t>
  </si>
  <si>
    <t>Hornsea Three Monopiling</t>
  </si>
  <si>
    <t>GS/1867</t>
  </si>
  <si>
    <t>Expansion Seismic (NEP Expansion stores)</t>
  </si>
  <si>
    <t>400 cubic inches (cu. in) source array</t>
  </si>
  <si>
    <t>400 cubic inches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</si>
</sst>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x14ac:knownFonts="1">
    <font>
      <sz val="12"/>
      <color theme="1"/>
      <name val="Corbel"/>
      <family val="2"/>
      <scheme val="minor"/>
    </font>
    <font>
      <sz val="11"/>
      <color theme="1"/>
      <name val="Corbel"/>
      <family val="2"/>
      <scheme val="minor"/>
    </font>
    <font>
      <sz val="12"/>
      <color theme="1"/>
      <name val="Century Gothic"/>
      <family val="1"/>
    </font>
    <font>
      <sz val="10"/>
      <color theme="1"/>
      <name val="Century Gothic"/>
      <family val="1"/>
    </font>
    <font>
      <b/>
      <sz val="10"/>
      <color theme="4" tint="-0.249977111117893"/>
      <name val="Century Gothic"/>
      <family val="1"/>
    </font>
    <font>
      <b/>
      <sz val="9"/>
      <color theme="1"/>
      <name val="Century Gothic"/>
      <family val="1"/>
    </font>
    <font>
      <b/>
      <sz val="20"/>
      <color theme="0" tint="-0.499984740745262"/>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sz val="8"/>
      <name val="Corbel"/>
      <family val="2"/>
      <scheme val="minor"/>
    </font>
    <font>
      <b/>
      <sz val="10"/>
      <color theme="1"/>
      <name val="Century Gothic"/>
      <family val="2"/>
    </font>
    <font>
      <sz val="10"/>
      <color theme="1"/>
      <name val="Century Gothic"/>
      <family val="2"/>
    </font>
    <font>
      <sz val="11"/>
      <color rgb="FF000000"/>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s>
  <cellStyleXfs count="3">
    <xf numFmtId="0" fontId="0" fillId="0" borderId="0"/>
    <xf numFmtId="0" fontId="7" fillId="0" borderId="0"/>
    <xf numFmtId="0" fontId="1" fillId="0" borderId="0"/>
  </cellStyleXfs>
  <cellXfs count="113">
    <xf numFmtId="0" fontId="0" fillId="0" borderId="0" xfId="0"/>
    <xf numFmtId="0" fontId="2" fillId="0" borderId="0" xfId="0" applyFont="1"/>
    <xf numFmtId="0" fontId="3" fillId="0" borderId="0" xfId="0" applyFont="1" applyAlignment="1">
      <alignment horizontal="left" vertical="center" wrapText="1" indent="1"/>
    </xf>
    <xf numFmtId="0" fontId="6" fillId="5" borderId="0" xfId="0" applyFont="1" applyFill="1" applyAlignment="1">
      <alignment vertical="center"/>
    </xf>
    <xf numFmtId="0" fontId="6" fillId="5" borderId="0" xfId="0" applyFont="1" applyFill="1" applyAlignment="1">
      <alignment vertical="center" wrapText="1"/>
    </xf>
    <xf numFmtId="0" fontId="6" fillId="5" borderId="0" xfId="0" applyFont="1" applyFill="1"/>
    <xf numFmtId="0" fontId="8" fillId="5" borderId="0" xfId="0" applyFont="1" applyFill="1" applyAlignment="1">
      <alignment vertical="center"/>
    </xf>
    <xf numFmtId="2" fontId="6" fillId="5" borderId="0" xfId="0" applyNumberFormat="1" applyFont="1" applyFill="1" applyAlignment="1">
      <alignment vertical="center"/>
    </xf>
    <xf numFmtId="4" fontId="3" fillId="4" borderId="2" xfId="0" applyNumberFormat="1" applyFont="1" applyFill="1" applyBorder="1" applyAlignment="1">
      <alignment horizontal="center" vertical="center"/>
    </xf>
    <xf numFmtId="0" fontId="0" fillId="0" borderId="0" xfId="0" applyAlignment="1">
      <alignment horizontal="left" vertical="top"/>
    </xf>
    <xf numFmtId="0" fontId="0" fillId="0" borderId="0" xfId="0" applyAlignment="1">
      <alignment wrapText="1"/>
    </xf>
    <xf numFmtId="0" fontId="13" fillId="0" borderId="0" xfId="0" applyFont="1"/>
    <xf numFmtId="14" fontId="0" fillId="0" borderId="0" xfId="0" applyNumberFormat="1"/>
    <xf numFmtId="2" fontId="0" fillId="0" borderId="0" xfId="0" applyNumberFormat="1"/>
    <xf numFmtId="0" fontId="0" fillId="0" borderId="0" xfId="0" applyAlignment="1">
      <alignment horizontal="left" vertical="top" wrapText="1"/>
    </xf>
    <xf numFmtId="0" fontId="3" fillId="5" borderId="3" xfId="0" applyFont="1" applyFill="1" applyBorder="1" applyAlignment="1">
      <alignment horizontal="left" vertical="center" wrapText="1" indent="1"/>
    </xf>
    <xf numFmtId="0" fontId="2" fillId="5" borderId="3" xfId="0" applyFont="1" applyFill="1" applyBorder="1"/>
    <xf numFmtId="0" fontId="3" fillId="5" borderId="0" xfId="0" applyFont="1" applyFill="1" applyAlignment="1">
      <alignment horizontal="left" vertical="center" wrapText="1" indent="1"/>
    </xf>
    <xf numFmtId="0" fontId="2" fillId="5" borderId="0" xfId="0" applyFont="1" applyFill="1" applyAlignment="1">
      <alignment horizontal="left" vertical="center" wrapText="1" indent="1"/>
    </xf>
    <xf numFmtId="0" fontId="2" fillId="5" borderId="0" xfId="0" applyFont="1" applyFill="1" applyAlignment="1">
      <alignment wrapText="1"/>
    </xf>
    <xf numFmtId="0" fontId="2" fillId="5" borderId="0" xfId="0" applyFont="1" applyFill="1"/>
    <xf numFmtId="0" fontId="9" fillId="5" borderId="0" xfId="0" applyFont="1" applyFill="1"/>
    <xf numFmtId="2" fontId="2" fillId="5" borderId="0" xfId="0" applyNumberFormat="1" applyFont="1" applyFill="1"/>
    <xf numFmtId="0" fontId="5" fillId="2" borderId="4" xfId="0" applyFont="1" applyFill="1" applyBorder="1" applyAlignment="1">
      <alignment vertical="center" wrapText="1"/>
    </xf>
    <xf numFmtId="0" fontId="5"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2" fontId="5" fillId="2"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4" xfId="0" applyFont="1" applyFill="1" applyBorder="1" applyAlignment="1">
      <alignment vertical="center" wrapText="1"/>
    </xf>
    <xf numFmtId="14" fontId="3" fillId="4" borderId="4" xfId="0" applyNumberFormat="1" applyFont="1" applyFill="1" applyBorder="1" applyAlignment="1">
      <alignment horizontal="center" vertical="center" wrapText="1"/>
    </xf>
    <xf numFmtId="14" fontId="3" fillId="6" borderId="4" xfId="0" applyNumberFormat="1" applyFont="1" applyFill="1" applyBorder="1" applyAlignment="1">
      <alignment horizontal="center" vertical="center" wrapText="1"/>
    </xf>
    <xf numFmtId="14" fontId="3" fillId="7" borderId="4" xfId="0" applyNumberFormat="1"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164" fontId="3" fillId="6" borderId="4" xfId="0" applyNumberFormat="1" applyFont="1" applyFill="1" applyBorder="1" applyAlignment="1">
      <alignment horizontal="left" vertical="top" wrapText="1"/>
    </xf>
    <xf numFmtId="164" fontId="3" fillId="6" borderId="4"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5" borderId="4" xfId="0" applyFont="1" applyFill="1" applyBorder="1" applyAlignment="1">
      <alignment wrapText="1"/>
    </xf>
    <xf numFmtId="0" fontId="12" fillId="5" borderId="4" xfId="0" applyFont="1" applyFill="1" applyBorder="1" applyAlignment="1">
      <alignment horizontal="left" vertical="center" wrapText="1"/>
    </xf>
    <xf numFmtId="0" fontId="3" fillId="5" borderId="0" xfId="0" applyFont="1" applyFill="1"/>
    <xf numFmtId="0" fontId="4" fillId="5" borderId="0" xfId="0" applyFont="1" applyFill="1" applyAlignment="1">
      <alignment horizontal="left" vertical="center" wrapText="1"/>
    </xf>
    <xf numFmtId="0" fontId="4" fillId="5" borderId="0" xfId="0" applyFont="1" applyFill="1"/>
    <xf numFmtId="0" fontId="10" fillId="5" borderId="0" xfId="0" applyFont="1" applyFill="1" applyAlignment="1">
      <alignment horizontal="left" vertical="center"/>
    </xf>
    <xf numFmtId="0" fontId="4" fillId="5" borderId="0" xfId="0" applyFont="1" applyFill="1" applyAlignment="1">
      <alignment horizontal="left" vertical="center"/>
    </xf>
    <xf numFmtId="2" fontId="4" fillId="5" borderId="0" xfId="0" applyNumberFormat="1" applyFont="1" applyFill="1" applyAlignment="1">
      <alignment horizontal="left" vertical="center"/>
    </xf>
    <xf numFmtId="0" fontId="0" fillId="5" borderId="0" xfId="0" applyFill="1" applyAlignment="1">
      <alignment horizontal="left" vertical="top"/>
    </xf>
    <xf numFmtId="0" fontId="0" fillId="5" borderId="0" xfId="0" applyFill="1" applyAlignment="1">
      <alignment wrapText="1"/>
    </xf>
    <xf numFmtId="0" fontId="0" fillId="5" borderId="3" xfId="0" applyFill="1" applyBorder="1" applyAlignment="1">
      <alignment wrapText="1"/>
    </xf>
    <xf numFmtId="4"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2" fontId="3" fillId="6" borderId="4" xfId="0" applyNumberFormat="1" applyFont="1" applyFill="1" applyBorder="1" applyAlignment="1">
      <alignment horizontal="center" vertical="center" wrapText="1"/>
    </xf>
    <xf numFmtId="1" fontId="3" fillId="4" borderId="5" xfId="0" applyNumberFormat="1" applyFont="1" applyFill="1" applyBorder="1" applyAlignment="1">
      <alignment horizontal="center" vertical="center"/>
    </xf>
    <xf numFmtId="164" fontId="3" fillId="6" borderId="4" xfId="0" applyNumberFormat="1" applyFont="1" applyFill="1" applyBorder="1" applyAlignment="1">
      <alignment horizontal="left" vertical="center" wrapText="1"/>
    </xf>
    <xf numFmtId="0" fontId="12" fillId="5" borderId="2" xfId="0" applyFont="1" applyFill="1" applyBorder="1" applyAlignment="1">
      <alignment horizontal="left" vertical="center" wrapText="1"/>
    </xf>
    <xf numFmtId="4" fontId="3" fillId="6" borderId="1" xfId="0" applyNumberFormat="1" applyFont="1" applyFill="1" applyBorder="1" applyAlignment="1">
      <alignment horizontal="center" vertical="top" wrapText="1"/>
    </xf>
    <xf numFmtId="0" fontId="12" fillId="6" borderId="4" xfId="0" applyFont="1" applyFill="1" applyBorder="1" applyAlignment="1">
      <alignment horizontal="left" vertical="center" wrapText="1"/>
    </xf>
    <xf numFmtId="2" fontId="3" fillId="4" borderId="7"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indent="1"/>
    </xf>
    <xf numFmtId="0" fontId="3" fillId="8" borderId="5" xfId="0" applyFont="1" applyFill="1" applyBorder="1" applyAlignment="1">
      <alignment horizontal="center" vertical="center" wrapText="1" indent="1"/>
    </xf>
    <xf numFmtId="4" fontId="3" fillId="6" borderId="2" xfId="0" applyNumberFormat="1" applyFont="1" applyFill="1" applyBorder="1" applyAlignment="1">
      <alignment horizontal="center" vertical="center" wrapText="1"/>
    </xf>
    <xf numFmtId="49" fontId="3" fillId="3" borderId="2" xfId="0" applyNumberFormat="1"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wrapText="1"/>
    </xf>
    <xf numFmtId="14" fontId="3" fillId="4" borderId="2" xfId="0" applyNumberFormat="1"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164" fontId="3" fillId="6" borderId="2" xfId="0" applyNumberFormat="1" applyFont="1" applyFill="1" applyBorder="1" applyAlignment="1">
      <alignment horizontal="left" vertical="top" wrapText="1"/>
    </xf>
    <xf numFmtId="2" fontId="3" fillId="6" borderId="6" xfId="0" applyNumberFormat="1" applyFont="1" applyFill="1" applyBorder="1" applyAlignment="1">
      <alignment horizontal="center" vertical="center" wrapText="1"/>
    </xf>
    <xf numFmtId="2" fontId="3" fillId="4" borderId="8"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49" fontId="3" fillId="9" borderId="4" xfId="0" applyNumberFormat="1" applyFont="1" applyFill="1" applyBorder="1" applyAlignment="1">
      <alignment horizontal="left" vertical="center" wrapText="1"/>
    </xf>
    <xf numFmtId="0" fontId="3" fillId="9" borderId="4" xfId="0" applyFont="1" applyFill="1" applyBorder="1" applyAlignment="1">
      <alignment horizontal="left" vertical="center" wrapText="1"/>
    </xf>
    <xf numFmtId="0" fontId="3" fillId="9" borderId="4" xfId="0" applyFont="1" applyFill="1" applyBorder="1" applyAlignment="1">
      <alignment vertical="center" wrapText="1"/>
    </xf>
    <xf numFmtId="0" fontId="12" fillId="9" borderId="4" xfId="0" applyFont="1" applyFill="1" applyBorder="1" applyAlignment="1">
      <alignment horizontal="left" vertical="center" wrapText="1"/>
    </xf>
    <xf numFmtId="14" fontId="3" fillId="9" borderId="4" xfId="0" applyNumberFormat="1" applyFont="1" applyFill="1" applyBorder="1" applyAlignment="1">
      <alignment horizontal="center" vertical="center" wrapText="1"/>
    </xf>
    <xf numFmtId="2" fontId="3" fillId="9" borderId="4" xfId="0" applyNumberFormat="1" applyFont="1" applyFill="1" applyBorder="1" applyAlignment="1">
      <alignment horizontal="center" vertical="center" wrapText="1"/>
    </xf>
    <xf numFmtId="164" fontId="3" fillId="9" borderId="4" xfId="0" applyNumberFormat="1" applyFont="1" applyFill="1" applyBorder="1" applyAlignment="1">
      <alignment horizontal="left" vertical="top" wrapText="1"/>
    </xf>
    <xf numFmtId="164" fontId="3" fillId="9" borderId="4" xfId="0" applyNumberFormat="1" applyFont="1" applyFill="1" applyBorder="1" applyAlignment="1">
      <alignment horizontal="center" vertical="center" wrapText="1"/>
    </xf>
    <xf numFmtId="2" fontId="3" fillId="9" borderId="7" xfId="0" applyNumberFormat="1" applyFont="1" applyFill="1" applyBorder="1" applyAlignment="1">
      <alignment horizontal="center" vertical="center" wrapText="1"/>
    </xf>
    <xf numFmtId="0" fontId="0" fillId="9" borderId="0" xfId="0" applyFill="1"/>
    <xf numFmtId="49" fontId="3" fillId="6" borderId="4" xfId="0" applyNumberFormat="1" applyFont="1" applyFill="1" applyBorder="1" applyAlignment="1">
      <alignment horizontal="left" vertical="center" wrapText="1"/>
    </xf>
    <xf numFmtId="49" fontId="3" fillId="6" borderId="2" xfId="0" applyNumberFormat="1" applyFont="1" applyFill="1" applyBorder="1" applyAlignment="1">
      <alignment horizontal="left" vertical="center" wrapText="1"/>
    </xf>
    <xf numFmtId="2" fontId="3" fillId="6" borderId="2"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0" fontId="16" fillId="5" borderId="4" xfId="0" applyFont="1" applyFill="1" applyBorder="1" applyAlignment="1">
      <alignment horizontal="left" vertical="center" wrapText="1"/>
    </xf>
    <xf numFmtId="14" fontId="17" fillId="11" borderId="4" xfId="0" applyNumberFormat="1" applyFont="1" applyFill="1" applyBorder="1"/>
    <xf numFmtId="14" fontId="3" fillId="6" borderId="7" xfId="0" applyNumberFormat="1" applyFont="1" applyFill="1" applyBorder="1" applyAlignment="1">
      <alignment horizontal="center" vertical="center" wrapText="1"/>
    </xf>
    <xf numFmtId="14" fontId="3" fillId="11" borderId="9" xfId="0" applyNumberFormat="1"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0" fontId="0" fillId="0" borderId="2" xfId="0" applyBorder="1"/>
    <xf numFmtId="49" fontId="3" fillId="3" borderId="2" xfId="0" applyNumberFormat="1" applyFont="1" applyFill="1" applyBorder="1" applyAlignment="1">
      <alignment horizontal="left"/>
    </xf>
    <xf numFmtId="0" fontId="13" fillId="0" borderId="2" xfId="0" applyFont="1" applyBorder="1"/>
    <xf numFmtId="2" fontId="3" fillId="6" borderId="6" xfId="0" applyNumberFormat="1" applyFont="1" applyFill="1" applyBorder="1" applyAlignment="1">
      <alignment horizontal="center"/>
    </xf>
    <xf numFmtId="2" fontId="3" fillId="4" borderId="8" xfId="0" applyNumberFormat="1" applyFont="1" applyFill="1" applyBorder="1" applyAlignment="1">
      <alignment horizontal="center"/>
    </xf>
    <xf numFmtId="0" fontId="0" fillId="6" borderId="2" xfId="0" applyFill="1" applyBorder="1" applyAlignment="1">
      <alignment horizontal="left" wrapText="1"/>
    </xf>
    <xf numFmtId="14" fontId="0" fillId="7" borderId="2" xfId="0" applyNumberFormat="1" applyFill="1" applyBorder="1"/>
    <xf numFmtId="14" fontId="0" fillId="6" borderId="2" xfId="0" applyNumberFormat="1" applyFill="1" applyBorder="1"/>
    <xf numFmtId="14" fontId="0" fillId="4" borderId="2" xfId="0" applyNumberFormat="1" applyFill="1" applyBorder="1"/>
    <xf numFmtId="2" fontId="0" fillId="4" borderId="2" xfId="0" applyNumberFormat="1" applyFill="1" applyBorder="1"/>
    <xf numFmtId="0" fontId="0" fillId="4" borderId="2" xfId="0" applyFill="1" applyBorder="1"/>
    <xf numFmtId="0" fontId="0" fillId="6" borderId="2" xfId="0" applyFill="1" applyBorder="1"/>
    <xf numFmtId="49" fontId="3" fillId="10" borderId="4" xfId="0" applyNumberFormat="1" applyFont="1" applyFill="1" applyBorder="1" applyAlignment="1">
      <alignment horizontal="left" vertical="center" wrapText="1"/>
    </xf>
    <xf numFmtId="0" fontId="3" fillId="10" borderId="4" xfId="0" applyFont="1" applyFill="1" applyBorder="1" applyAlignment="1">
      <alignment horizontal="left" vertical="center" wrapText="1"/>
    </xf>
    <xf numFmtId="0" fontId="3" fillId="10" borderId="4" xfId="0" applyFont="1" applyFill="1" applyBorder="1" applyAlignment="1">
      <alignment horizontal="center" vertical="center" wrapText="1"/>
    </xf>
    <xf numFmtId="0" fontId="12" fillId="10" borderId="4" xfId="0" applyFont="1" applyFill="1" applyBorder="1" applyAlignment="1">
      <alignment horizontal="left" vertical="center" wrapText="1"/>
    </xf>
    <xf numFmtId="2" fontId="3" fillId="10" borderId="4" xfId="0" applyNumberFormat="1" applyFont="1" applyFill="1" applyBorder="1" applyAlignment="1">
      <alignment horizontal="center" vertical="center" wrapText="1"/>
    </xf>
    <xf numFmtId="164" fontId="3" fillId="10" borderId="4" xfId="0" applyNumberFormat="1" applyFont="1" applyFill="1" applyBorder="1" applyAlignment="1">
      <alignment horizontal="left" vertical="center" wrapText="1"/>
    </xf>
    <xf numFmtId="164" fontId="3" fillId="10" borderId="4" xfId="0" applyNumberFormat="1" applyFont="1" applyFill="1" applyBorder="1" applyAlignment="1">
      <alignment horizontal="center" vertical="center" wrapText="1"/>
    </xf>
    <xf numFmtId="2" fontId="3" fillId="10" borderId="7" xfId="0" applyNumberFormat="1" applyFont="1" applyFill="1" applyBorder="1" applyAlignment="1">
      <alignment horizontal="center" vertical="center" wrapText="1"/>
    </xf>
    <xf numFmtId="0" fontId="0" fillId="10" borderId="0" xfId="0" applyFill="1"/>
  </cellXfs>
  <cellStyles count="3">
    <cellStyle name="Normal" xfId="0" builtinId="0"/>
    <cellStyle name="Normal 2" xfId="1" xr:uid="{00000000-0005-0000-0000-000001000000}"/>
    <cellStyle name="Normal 2 2" xfId="2" xr:uid="{408DC22B-30CB-4D42-A56A-5FA92A3921BD}"/>
  </cellStyles>
  <dxfs count="39">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Medium7"/>
  <colors>
    <mruColors>
      <color rgb="FFFFCCCC"/>
      <color rgb="FFFF9999"/>
      <color rgb="FF01BD32"/>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ophia.yakoob@marinemanagement.org.uk" id="{5EDBDBF3-7582-4606-A120-749958B46C96}" userId="S::urn:spo:guest#sophia.yakoob@marinemanagement.org.uk::" providerId="AD"/>
  <person displayName="Kendall, Sophie" id="{627B7764-9B99-4E77-A07E-4906F3A2E4EE}" userId="S::Sophie.Kendall@marinemanagement.org.uk::0d2821d5-6074-45f8-a4dc-978dbc0e6cb7" providerId="AD"/>
  <person displayName="Kendall, Sophie" id="{FFD297D3-FB00-4350-88A7-BB28C13318C4}"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I5" dT="2024-04-29T15:32:06.53" personId="{FFD297D3-FB00-4350-88A7-BB28C13318C4}" id="{5F911B38-0F8C-4CFC-83A8-75BE9211E3C8}">
    <text>Should this be 2025 or 2024?</text>
  </threadedComment>
  <threadedComment ref="T6" dT="2024-12-04T08:47:01.36" personId="{627B7764-9B99-4E77-A07E-4906F3A2E4EE}" id="{80A22E69-7D84-43E3-8F36-2314E17AF09C}">
    <text>This would be 4.62 - it’s measuring against the summer area here</text>
  </threadedComment>
  <threadedComment ref="U6" dT="2024-12-04T08:47:18.24" personId="{627B7764-9B99-4E77-A07E-4906F3A2E4EE}" id="{3B48C1A2-C1F7-4BB5-8D2A-8F6BDE961CDB}">
    <text>This would be 0.08</text>
  </threadedComment>
  <threadedComment ref="T10" dT="2025-05-16T09:42:49.19" personId="{5EDBDBF3-7582-4606-A120-749958B46C96}" id="{5F20C843-554F-46C0-8DB8-5DF5D5A9F866}">
    <text xml:space="preserve">Works completed - no HO was needed so either this row can be removed or threshold contributions need to be adjusted. </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04-29T15:32:06.53" personId="{FFD297D3-FB00-4350-88A7-BB28C13318C4}" id="{25FFED4A-EA18-44B0-B165-B67ED8F7423E}">
    <text>Should this be 2025 or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831D-B507-4911-A024-9CDC1D2F5E80}">
  <dimension ref="A1:U31"/>
  <sheetViews>
    <sheetView tabSelected="1" topLeftCell="A15" zoomScale="80" zoomScaleNormal="80" workbookViewId="0">
      <selection activeCell="D16" sqref="D16"/>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7.765625" style="10" customWidth="1"/>
    <col min="18" max="18" width="12.84375" style="10" customWidth="1"/>
    <col min="19" max="19" width="12.84375" customWidth="1"/>
    <col min="20" max="20" width="13.61328125" style="14" customWidth="1"/>
    <col min="21" max="21" width="20.15234375" customWidth="1"/>
    <col min="22" max="24" width="10.84375" bestFit="1"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s="82" customFormat="1" ht="56.5" customHeight="1" x14ac:dyDescent="0.35">
      <c r="A5" s="73" t="s">
        <v>27</v>
      </c>
      <c r="B5" s="73" t="s">
        <v>28</v>
      </c>
      <c r="C5" s="73"/>
      <c r="D5" s="73" t="s">
        <v>29</v>
      </c>
      <c r="E5" s="74" t="s">
        <v>30</v>
      </c>
      <c r="F5" s="74" t="s">
        <v>31</v>
      </c>
      <c r="G5" s="75" t="s">
        <v>32</v>
      </c>
      <c r="H5" s="76"/>
      <c r="I5" s="77">
        <v>45376</v>
      </c>
      <c r="J5" s="77">
        <v>45589</v>
      </c>
      <c r="K5" s="77"/>
      <c r="L5" s="77"/>
      <c r="M5" s="77"/>
      <c r="N5" s="78">
        <v>178</v>
      </c>
      <c r="O5" s="78" t="s">
        <v>33</v>
      </c>
      <c r="P5" s="79" t="s">
        <v>34</v>
      </c>
      <c r="Q5" s="78">
        <v>4.76</v>
      </c>
      <c r="R5" s="80" t="s">
        <v>35</v>
      </c>
      <c r="S5" s="80"/>
      <c r="T5" s="78">
        <f t="shared" ref="T5:T24" si="0">100*Q5/$T$2</f>
        <v>1.7611365990824329E-2</v>
      </c>
      <c r="U5" s="81" t="e">
        <f>T5*O5/$U$2</f>
        <v>#VALUE!</v>
      </c>
    </row>
    <row r="6" spans="1:21" ht="58" customHeight="1" x14ac:dyDescent="0.35">
      <c r="A6" s="27" t="s">
        <v>36</v>
      </c>
      <c r="B6" s="27" t="s">
        <v>37</v>
      </c>
      <c r="C6" s="83"/>
      <c r="D6" s="27" t="s">
        <v>29</v>
      </c>
      <c r="E6" s="87" t="s">
        <v>38</v>
      </c>
      <c r="F6" s="28" t="s">
        <v>39</v>
      </c>
      <c r="G6" s="38" t="s">
        <v>40</v>
      </c>
      <c r="H6" s="39" t="s">
        <v>41</v>
      </c>
      <c r="I6" s="86" t="s">
        <v>42</v>
      </c>
      <c r="J6" s="86" t="s">
        <v>42</v>
      </c>
      <c r="K6" s="33"/>
      <c r="L6" s="33"/>
      <c r="M6" s="33"/>
      <c r="N6" s="34">
        <v>11</v>
      </c>
      <c r="O6" s="34">
        <v>3</v>
      </c>
      <c r="P6" s="35" t="s">
        <v>43</v>
      </c>
      <c r="Q6" s="34">
        <v>586</v>
      </c>
      <c r="R6" s="36" t="s">
        <v>44</v>
      </c>
      <c r="S6" s="37" t="s">
        <v>5</v>
      </c>
      <c r="T6" s="51">
        <f t="shared" si="0"/>
        <v>2.1681219476098859</v>
      </c>
      <c r="U6" s="57">
        <f t="shared" ref="U6:U16" si="1">T6*O6/$U$2</f>
        <v>3.5542982747703046E-2</v>
      </c>
    </row>
    <row r="7" spans="1:21" s="112" customFormat="1" ht="52.5" customHeight="1" x14ac:dyDescent="0.35">
      <c r="A7" s="104" t="s">
        <v>45</v>
      </c>
      <c r="B7" s="104" t="s">
        <v>46</v>
      </c>
      <c r="C7" s="104"/>
      <c r="D7" s="104" t="s">
        <v>47</v>
      </c>
      <c r="E7" s="105" t="s">
        <v>48</v>
      </c>
      <c r="F7" s="105" t="s">
        <v>49</v>
      </c>
      <c r="G7" s="106"/>
      <c r="H7" s="107"/>
      <c r="I7" s="86">
        <v>45079</v>
      </c>
      <c r="J7" s="86">
        <v>46904</v>
      </c>
      <c r="K7" s="86">
        <v>45566</v>
      </c>
      <c r="L7" s="86">
        <v>46904</v>
      </c>
      <c r="M7" s="86"/>
      <c r="N7" s="108"/>
      <c r="O7" s="108">
        <v>0</v>
      </c>
      <c r="P7" s="109" t="s">
        <v>50</v>
      </c>
      <c r="Q7" s="108">
        <v>133.37</v>
      </c>
      <c r="R7" s="110"/>
      <c r="S7" s="110" t="s">
        <v>51</v>
      </c>
      <c r="T7" s="108">
        <f t="shared" si="0"/>
        <v>0.49345123575551281</v>
      </c>
      <c r="U7" s="111">
        <f t="shared" si="1"/>
        <v>0</v>
      </c>
    </row>
    <row r="8" spans="1:21" ht="26.5" customHeight="1" x14ac:dyDescent="0.35">
      <c r="A8" s="27" t="s">
        <v>52</v>
      </c>
      <c r="B8" s="27" t="s">
        <v>46</v>
      </c>
      <c r="C8" s="27"/>
      <c r="D8" s="27" t="s">
        <v>47</v>
      </c>
      <c r="E8" s="28" t="s">
        <v>53</v>
      </c>
      <c r="F8" s="28" t="s">
        <v>54</v>
      </c>
      <c r="G8" s="38"/>
      <c r="H8" s="39"/>
      <c r="I8" s="31">
        <v>45292</v>
      </c>
      <c r="J8" s="32">
        <v>45960</v>
      </c>
      <c r="K8" s="33">
        <v>45429</v>
      </c>
      <c r="L8" s="33">
        <v>45808</v>
      </c>
      <c r="M8" s="33"/>
      <c r="N8" s="34"/>
      <c r="O8" s="34">
        <v>56</v>
      </c>
      <c r="P8" s="35" t="s">
        <v>55</v>
      </c>
      <c r="Q8" s="34">
        <v>871.58</v>
      </c>
      <c r="R8" s="36"/>
      <c r="S8" s="37" t="s">
        <v>51</v>
      </c>
      <c r="T8" s="51">
        <f t="shared" si="0"/>
        <v>3.22472990972325</v>
      </c>
      <c r="U8" s="57">
        <f t="shared" si="1"/>
        <v>0.98680259532514747</v>
      </c>
    </row>
    <row r="9" spans="1:21" ht="23.5" customHeight="1" x14ac:dyDescent="0.35">
      <c r="A9" s="27" t="s">
        <v>52</v>
      </c>
      <c r="B9" s="27" t="s">
        <v>46</v>
      </c>
      <c r="C9" s="27"/>
      <c r="D9" s="27" t="s">
        <v>47</v>
      </c>
      <c r="E9" s="28" t="s">
        <v>53</v>
      </c>
      <c r="F9" s="28" t="s">
        <v>54</v>
      </c>
      <c r="G9" s="38"/>
      <c r="H9" s="39"/>
      <c r="I9" s="31">
        <v>45292</v>
      </c>
      <c r="J9" s="32">
        <v>45960</v>
      </c>
      <c r="K9" s="91">
        <v>45429</v>
      </c>
      <c r="L9" s="91">
        <v>45808</v>
      </c>
      <c r="M9" s="33"/>
      <c r="N9" s="34"/>
      <c r="O9" s="34">
        <v>56</v>
      </c>
      <c r="P9" s="56" t="s">
        <v>56</v>
      </c>
      <c r="Q9" s="34">
        <v>1928.38</v>
      </c>
      <c r="R9" s="36"/>
      <c r="S9" s="37" t="s">
        <v>51</v>
      </c>
      <c r="T9" s="51">
        <f t="shared" si="0"/>
        <v>7.1347491490306352</v>
      </c>
      <c r="U9" s="57">
        <f t="shared" si="1"/>
        <v>2.1833112150039105</v>
      </c>
    </row>
    <row r="10" spans="1:21" ht="25" customHeight="1" x14ac:dyDescent="0.35">
      <c r="A10" s="27" t="s">
        <v>57</v>
      </c>
      <c r="B10" s="27" t="s">
        <v>58</v>
      </c>
      <c r="C10" s="27"/>
      <c r="D10" s="27" t="s">
        <v>47</v>
      </c>
      <c r="E10" s="28" t="s">
        <v>59</v>
      </c>
      <c r="F10" s="28"/>
      <c r="G10" s="38"/>
      <c r="H10" s="39"/>
      <c r="I10" s="31">
        <v>45748</v>
      </c>
      <c r="J10" s="89">
        <v>46022</v>
      </c>
      <c r="K10" s="88">
        <v>45748</v>
      </c>
      <c r="L10" s="88">
        <v>45755</v>
      </c>
      <c r="M10" s="90">
        <v>45755</v>
      </c>
      <c r="N10" s="34">
        <v>0</v>
      </c>
      <c r="O10" s="34">
        <v>0</v>
      </c>
      <c r="P10" s="56" t="s">
        <v>60</v>
      </c>
      <c r="Q10" s="34">
        <v>707</v>
      </c>
      <c r="R10" s="36"/>
      <c r="S10" s="37" t="s">
        <v>51</v>
      </c>
      <c r="T10" s="51">
        <v>2.62</v>
      </c>
      <c r="U10" s="57">
        <v>0.04</v>
      </c>
    </row>
    <row r="11" spans="1:21" ht="40.5" customHeight="1" x14ac:dyDescent="0.35">
      <c r="A11" s="27" t="s">
        <v>57</v>
      </c>
      <c r="B11" s="27" t="s">
        <v>58</v>
      </c>
      <c r="C11" s="27"/>
      <c r="D11" s="27" t="s">
        <v>47</v>
      </c>
      <c r="E11" s="28" t="s">
        <v>61</v>
      </c>
      <c r="F11" s="28" t="s">
        <v>62</v>
      </c>
      <c r="G11" s="28"/>
      <c r="H11" s="39"/>
      <c r="I11" s="31">
        <v>45748</v>
      </c>
      <c r="J11" s="89">
        <v>46022</v>
      </c>
      <c r="K11" s="88">
        <v>45748</v>
      </c>
      <c r="L11" s="88">
        <v>45755</v>
      </c>
      <c r="M11" s="90">
        <v>45755</v>
      </c>
      <c r="N11" s="34">
        <v>8</v>
      </c>
      <c r="O11" s="34">
        <v>8</v>
      </c>
      <c r="P11" s="56" t="s">
        <v>63</v>
      </c>
      <c r="Q11" s="34">
        <v>79</v>
      </c>
      <c r="R11" s="36"/>
      <c r="S11" s="37" t="s">
        <v>51</v>
      </c>
      <c r="T11" s="51">
        <f t="shared" si="0"/>
        <v>0.29228947757880719</v>
      </c>
      <c r="U11" s="57">
        <f t="shared" si="1"/>
        <v>1.2777682079947856E-2</v>
      </c>
    </row>
    <row r="12" spans="1:21" ht="40.5" customHeight="1" x14ac:dyDescent="0.35">
      <c r="A12" s="27" t="s">
        <v>64</v>
      </c>
      <c r="B12" s="27" t="s">
        <v>46</v>
      </c>
      <c r="C12" s="27"/>
      <c r="D12" s="27" t="s">
        <v>47</v>
      </c>
      <c r="E12" s="28" t="s">
        <v>65</v>
      </c>
      <c r="F12" s="28" t="s">
        <v>66</v>
      </c>
      <c r="G12" s="38"/>
      <c r="H12" s="39"/>
      <c r="I12" s="31">
        <v>45748</v>
      </c>
      <c r="J12" s="32">
        <v>46023</v>
      </c>
      <c r="K12" s="33">
        <v>45764</v>
      </c>
      <c r="L12" s="33">
        <v>46023</v>
      </c>
      <c r="M12" s="33"/>
      <c r="N12" s="34">
        <v>70</v>
      </c>
      <c r="O12" s="34">
        <v>70</v>
      </c>
      <c r="P12" s="35" t="s">
        <v>67</v>
      </c>
      <c r="Q12" s="34">
        <v>1927</v>
      </c>
      <c r="R12" s="36"/>
      <c r="S12" s="37" t="s">
        <v>68</v>
      </c>
      <c r="T12" s="51">
        <f t="shared" si="0"/>
        <v>7.1296433328400175</v>
      </c>
      <c r="U12" s="57">
        <f t="shared" si="1"/>
        <v>2.7271859743103892</v>
      </c>
    </row>
    <row r="13" spans="1:21" ht="38.25" customHeight="1" x14ac:dyDescent="0.35">
      <c r="A13" s="27" t="s">
        <v>64</v>
      </c>
      <c r="B13" s="27" t="s">
        <v>46</v>
      </c>
      <c r="C13" s="27"/>
      <c r="D13" s="27" t="s">
        <v>47</v>
      </c>
      <c r="E13" s="28" t="s">
        <v>69</v>
      </c>
      <c r="F13" s="28" t="s">
        <v>66</v>
      </c>
      <c r="G13" s="38"/>
      <c r="H13" s="39"/>
      <c r="I13" s="31">
        <v>45748</v>
      </c>
      <c r="J13" s="32">
        <v>46023</v>
      </c>
      <c r="K13" s="33">
        <v>45764</v>
      </c>
      <c r="L13" s="33">
        <v>46023</v>
      </c>
      <c r="M13" s="33"/>
      <c r="N13" s="34">
        <v>100</v>
      </c>
      <c r="O13" s="34">
        <v>100</v>
      </c>
      <c r="P13" s="35" t="s">
        <v>70</v>
      </c>
      <c r="Q13" s="34">
        <v>1520</v>
      </c>
      <c r="R13" s="36"/>
      <c r="S13" s="37" t="s">
        <v>68</v>
      </c>
      <c r="T13" s="51">
        <f t="shared" si="0"/>
        <v>5.6237975432884415</v>
      </c>
      <c r="U13" s="57">
        <f t="shared" si="1"/>
        <v>3.0731134116330279</v>
      </c>
    </row>
    <row r="14" spans="1:21" ht="20.25" customHeight="1" x14ac:dyDescent="0.35">
      <c r="A14" s="27" t="s">
        <v>64</v>
      </c>
      <c r="B14" s="27" t="s">
        <v>46</v>
      </c>
      <c r="C14" s="27"/>
      <c r="D14" s="27" t="s">
        <v>47</v>
      </c>
      <c r="E14" s="28" t="s">
        <v>71</v>
      </c>
      <c r="F14" s="28" t="s">
        <v>66</v>
      </c>
      <c r="G14" s="38"/>
      <c r="H14" s="39"/>
      <c r="I14" s="31">
        <v>45748</v>
      </c>
      <c r="J14" s="32">
        <v>46023</v>
      </c>
      <c r="K14" s="33">
        <v>45841</v>
      </c>
      <c r="L14" s="33">
        <v>45861</v>
      </c>
      <c r="M14" s="33"/>
      <c r="N14" s="34">
        <v>5</v>
      </c>
      <c r="O14" s="34">
        <v>5</v>
      </c>
      <c r="P14" s="35" t="s">
        <v>72</v>
      </c>
      <c r="Q14" s="34">
        <v>706</v>
      </c>
      <c r="R14" s="36"/>
      <c r="S14" s="37" t="s">
        <v>68</v>
      </c>
      <c r="T14" s="51">
        <f t="shared" si="0"/>
        <v>2.6121059641852895</v>
      </c>
      <c r="U14" s="57">
        <f t="shared" si="1"/>
        <v>7.1369015414898623E-2</v>
      </c>
    </row>
    <row r="15" spans="1:21" ht="45.75" customHeight="1" x14ac:dyDescent="0.35">
      <c r="A15" s="27" t="s">
        <v>73</v>
      </c>
      <c r="B15" s="27" t="s">
        <v>58</v>
      </c>
      <c r="C15" s="27"/>
      <c r="D15" s="27" t="s">
        <v>47</v>
      </c>
      <c r="E15" s="28" t="s">
        <v>74</v>
      </c>
      <c r="F15" s="28" t="s">
        <v>75</v>
      </c>
      <c r="G15" s="38"/>
      <c r="H15" s="39"/>
      <c r="I15" s="31">
        <v>45778</v>
      </c>
      <c r="J15" s="32">
        <v>45808</v>
      </c>
      <c r="K15" s="33">
        <v>45787</v>
      </c>
      <c r="L15" s="33">
        <v>45789</v>
      </c>
      <c r="M15" s="33">
        <v>45789</v>
      </c>
      <c r="N15" s="34">
        <v>3</v>
      </c>
      <c r="O15" s="34">
        <v>3</v>
      </c>
      <c r="P15" s="35" t="s">
        <v>76</v>
      </c>
      <c r="Q15" s="34">
        <v>0.2</v>
      </c>
      <c r="R15" s="36"/>
      <c r="S15" s="37"/>
      <c r="T15" s="51">
        <f t="shared" si="0"/>
        <v>7.3997336095900552E-4</v>
      </c>
      <c r="U15" s="57">
        <f t="shared" si="1"/>
        <v>1.2130710835393533E-5</v>
      </c>
    </row>
    <row r="16" spans="1:21" ht="43.5" customHeight="1" x14ac:dyDescent="0.35">
      <c r="A16" s="27" t="s">
        <v>77</v>
      </c>
      <c r="B16" s="27" t="s">
        <v>46</v>
      </c>
      <c r="C16" s="27"/>
      <c r="D16" s="27" t="s">
        <v>47</v>
      </c>
      <c r="E16" s="28" t="s">
        <v>78</v>
      </c>
      <c r="F16" s="28" t="s">
        <v>75</v>
      </c>
      <c r="G16" s="38"/>
      <c r="H16" s="39"/>
      <c r="I16" s="31">
        <v>45770</v>
      </c>
      <c r="J16" s="32">
        <v>45930</v>
      </c>
      <c r="K16" s="33">
        <v>45770</v>
      </c>
      <c r="L16" s="33">
        <v>45904</v>
      </c>
      <c r="M16" s="33"/>
      <c r="N16" s="34">
        <v>4</v>
      </c>
      <c r="O16" s="34">
        <v>4</v>
      </c>
      <c r="P16" s="35" t="s">
        <v>79</v>
      </c>
      <c r="Q16" s="34">
        <v>150.69999999999999</v>
      </c>
      <c r="R16" s="36"/>
      <c r="S16" s="37"/>
      <c r="T16" s="51">
        <f t="shared" si="0"/>
        <v>0.55756992748261058</v>
      </c>
      <c r="U16" s="57">
        <f t="shared" si="1"/>
        <v>1.2187320819292035E-2</v>
      </c>
    </row>
    <row r="17" spans="1:21" ht="26" x14ac:dyDescent="0.35">
      <c r="A17" s="61" t="s">
        <v>81</v>
      </c>
      <c r="B17" s="61" t="s">
        <v>58</v>
      </c>
      <c r="C17" s="61"/>
      <c r="D17" s="61" t="s">
        <v>29</v>
      </c>
      <c r="E17" s="62" t="s">
        <v>82</v>
      </c>
      <c r="F17" s="62" t="s">
        <v>83</v>
      </c>
      <c r="G17" s="63" t="s">
        <v>84</v>
      </c>
      <c r="H17" s="54"/>
      <c r="I17" s="64">
        <v>45703</v>
      </c>
      <c r="J17" s="65">
        <v>45767</v>
      </c>
      <c r="K17" s="66"/>
      <c r="L17" s="66"/>
      <c r="M17" s="66"/>
      <c r="N17" s="67">
        <v>30</v>
      </c>
      <c r="O17" s="67">
        <v>20</v>
      </c>
      <c r="P17" s="68" t="s">
        <v>85</v>
      </c>
      <c r="Q17" s="67">
        <v>798</v>
      </c>
      <c r="R17" s="71" t="s">
        <v>44</v>
      </c>
      <c r="S17" s="72"/>
      <c r="T17" s="69">
        <v>1.946</v>
      </c>
      <c r="U17" s="70">
        <f t="shared" ref="U17:U25" si="2">T17*O17/$U$2</f>
        <v>0.21267759562841532</v>
      </c>
    </row>
    <row r="18" spans="1:21" ht="50" x14ac:dyDescent="0.35">
      <c r="A18" s="61" t="s">
        <v>86</v>
      </c>
      <c r="B18" s="61" t="s">
        <v>37</v>
      </c>
      <c r="C18" s="61"/>
      <c r="D18" s="61" t="s">
        <v>29</v>
      </c>
      <c r="E18" s="62" t="s">
        <v>87</v>
      </c>
      <c r="F18" s="62" t="s">
        <v>83</v>
      </c>
      <c r="G18" s="63"/>
      <c r="H18" s="54"/>
      <c r="I18" s="64">
        <v>45870</v>
      </c>
      <c r="J18" s="65">
        <v>45947</v>
      </c>
      <c r="K18" s="66" t="s">
        <v>88</v>
      </c>
      <c r="L18" s="66"/>
      <c r="M18" s="66"/>
      <c r="N18" s="67">
        <v>33</v>
      </c>
      <c r="O18" s="67">
        <v>31</v>
      </c>
      <c r="P18" s="68" t="s">
        <v>89</v>
      </c>
      <c r="Q18" s="67">
        <v>744</v>
      </c>
      <c r="R18" s="71" t="s">
        <v>90</v>
      </c>
      <c r="S18" s="72" t="s">
        <v>51</v>
      </c>
      <c r="T18" s="85">
        <v>2.7530000000000001</v>
      </c>
      <c r="U18" s="67">
        <v>0.5</v>
      </c>
    </row>
    <row r="19" spans="1:21" ht="37.5" x14ac:dyDescent="0.35">
      <c r="A19" s="61" t="s">
        <v>91</v>
      </c>
      <c r="B19" s="61" t="s">
        <v>37</v>
      </c>
      <c r="C19" s="61"/>
      <c r="D19" s="61" t="s">
        <v>29</v>
      </c>
      <c r="E19" s="62" t="s">
        <v>92</v>
      </c>
      <c r="F19" s="62" t="s">
        <v>83</v>
      </c>
      <c r="G19" s="63"/>
      <c r="H19" s="54"/>
      <c r="I19" s="64">
        <v>45870</v>
      </c>
      <c r="J19" s="65">
        <v>45947</v>
      </c>
      <c r="K19" s="66"/>
      <c r="L19" s="66"/>
      <c r="M19" s="66"/>
      <c r="N19" s="67">
        <v>18</v>
      </c>
      <c r="O19" s="67">
        <v>18</v>
      </c>
      <c r="P19" s="68" t="s">
        <v>89</v>
      </c>
      <c r="Q19" s="67">
        <v>1473</v>
      </c>
      <c r="R19" s="71" t="s">
        <v>90</v>
      </c>
      <c r="S19" s="72" t="s">
        <v>51</v>
      </c>
      <c r="T19" s="85">
        <v>5.45</v>
      </c>
      <c r="U19" s="67">
        <f>T19*O19/$U$2</f>
        <v>0.5360655737704918</v>
      </c>
    </row>
    <row r="20" spans="1:21" ht="50" x14ac:dyDescent="0.35">
      <c r="A20" s="61" t="s">
        <v>93</v>
      </c>
      <c r="B20" s="61" t="s">
        <v>46</v>
      </c>
      <c r="C20" s="61"/>
      <c r="D20" s="61" t="s">
        <v>29</v>
      </c>
      <c r="E20" s="62" t="s">
        <v>94</v>
      </c>
      <c r="F20" s="62" t="s">
        <v>83</v>
      </c>
      <c r="G20" s="63"/>
      <c r="H20" s="54"/>
      <c r="I20" s="64">
        <v>45771</v>
      </c>
      <c r="J20" s="65">
        <v>45778</v>
      </c>
      <c r="K20" s="66"/>
      <c r="L20" s="66"/>
      <c r="M20" s="66"/>
      <c r="N20" s="67">
        <v>40</v>
      </c>
      <c r="O20" s="67">
        <v>121</v>
      </c>
      <c r="P20" s="68" t="s">
        <v>95</v>
      </c>
      <c r="Q20" s="67"/>
      <c r="R20" s="71"/>
      <c r="S20" s="72"/>
      <c r="T20" s="69">
        <v>0.45</v>
      </c>
      <c r="U20" s="70">
        <f t="shared" si="2"/>
        <v>0.2975409836065574</v>
      </c>
    </row>
    <row r="21" spans="1:21" ht="37.5" x14ac:dyDescent="0.35">
      <c r="A21" s="61" t="s">
        <v>96</v>
      </c>
      <c r="B21" s="61" t="s">
        <v>46</v>
      </c>
      <c r="C21" s="61"/>
      <c r="D21" s="61" t="s">
        <v>29</v>
      </c>
      <c r="E21" s="62" t="s">
        <v>97</v>
      </c>
      <c r="F21" s="62" t="s">
        <v>83</v>
      </c>
      <c r="G21" s="63"/>
      <c r="H21" s="54"/>
      <c r="I21" s="64">
        <v>45778</v>
      </c>
      <c r="J21" s="65">
        <v>45838</v>
      </c>
      <c r="K21" s="66"/>
      <c r="L21" s="66"/>
      <c r="M21" s="66"/>
      <c r="N21" s="67">
        <v>40</v>
      </c>
      <c r="O21" s="67">
        <v>121</v>
      </c>
      <c r="P21" s="68" t="s">
        <v>98</v>
      </c>
      <c r="Q21" s="67">
        <v>121</v>
      </c>
      <c r="R21" s="71"/>
      <c r="S21" s="72" t="s">
        <v>4</v>
      </c>
      <c r="T21" s="69">
        <f t="shared" si="0"/>
        <v>0.44768388338019832</v>
      </c>
      <c r="U21" s="70">
        <f t="shared" si="2"/>
        <v>0.29600956223499453</v>
      </c>
    </row>
    <row r="22" spans="1:21" ht="37.5" x14ac:dyDescent="0.35">
      <c r="A22" s="61"/>
      <c r="B22" s="61" t="s">
        <v>46</v>
      </c>
      <c r="C22" s="84"/>
      <c r="D22" s="61" t="s">
        <v>29</v>
      </c>
      <c r="E22" s="62" t="s">
        <v>99</v>
      </c>
      <c r="F22" s="62" t="s">
        <v>100</v>
      </c>
      <c r="G22" s="63"/>
      <c r="H22" s="54"/>
      <c r="I22" s="64">
        <v>45763</v>
      </c>
      <c r="J22" s="65">
        <v>45782</v>
      </c>
      <c r="K22" s="66"/>
      <c r="L22" s="66"/>
      <c r="M22" s="66"/>
      <c r="N22" s="67">
        <v>12</v>
      </c>
      <c r="O22" s="67">
        <v>12</v>
      </c>
      <c r="P22" s="68" t="s">
        <v>101</v>
      </c>
      <c r="Q22" s="67">
        <v>471</v>
      </c>
      <c r="R22" s="71"/>
      <c r="S22" s="72"/>
      <c r="T22" s="69">
        <v>1.75</v>
      </c>
      <c r="U22" s="70">
        <f t="shared" si="2"/>
        <v>0.11475409836065574</v>
      </c>
    </row>
    <row r="23" spans="1:21" ht="20.25" customHeight="1" x14ac:dyDescent="0.35">
      <c r="A23" s="27" t="s">
        <v>102</v>
      </c>
      <c r="B23" s="27" t="s">
        <v>46</v>
      </c>
      <c r="C23" s="27"/>
      <c r="D23" s="27" t="s">
        <v>47</v>
      </c>
      <c r="E23" s="28" t="s">
        <v>103</v>
      </c>
      <c r="F23" s="28" t="s">
        <v>75</v>
      </c>
      <c r="G23" s="38"/>
      <c r="H23" s="39"/>
      <c r="I23" s="31">
        <v>45748</v>
      </c>
      <c r="J23" s="32">
        <v>45777</v>
      </c>
      <c r="K23" s="33">
        <v>45748</v>
      </c>
      <c r="L23" s="33">
        <v>45777</v>
      </c>
      <c r="M23" s="33"/>
      <c r="N23" s="34">
        <v>30</v>
      </c>
      <c r="O23" s="34">
        <v>30</v>
      </c>
      <c r="P23" s="35" t="s">
        <v>72</v>
      </c>
      <c r="Q23" s="34"/>
      <c r="R23" s="36"/>
      <c r="S23" s="37"/>
      <c r="T23" s="51">
        <f>100*Q23/$T$2</f>
        <v>0</v>
      </c>
      <c r="U23" s="57">
        <f>T23*O23/$U$2</f>
        <v>0</v>
      </c>
    </row>
    <row r="24" spans="1:21" ht="43.5" customHeight="1" x14ac:dyDescent="0.35">
      <c r="A24" s="92" t="s">
        <v>104</v>
      </c>
      <c r="B24" s="93" t="s">
        <v>58</v>
      </c>
      <c r="C24" s="92"/>
      <c r="D24" s="93" t="s">
        <v>47</v>
      </c>
      <c r="E24" s="92" t="s">
        <v>105</v>
      </c>
      <c r="F24" s="92" t="s">
        <v>75</v>
      </c>
      <c r="G24" s="92"/>
      <c r="H24" s="94"/>
      <c r="I24" s="100">
        <v>45763</v>
      </c>
      <c r="J24" s="99">
        <v>45808</v>
      </c>
      <c r="K24" s="98">
        <v>45763</v>
      </c>
      <c r="L24" s="98">
        <v>45764</v>
      </c>
      <c r="M24" s="98">
        <v>45764</v>
      </c>
      <c r="N24" s="101">
        <v>2</v>
      </c>
      <c r="O24" s="101">
        <v>2</v>
      </c>
      <c r="P24" s="97" t="s">
        <v>106</v>
      </c>
      <c r="Q24" s="102">
        <v>2873</v>
      </c>
      <c r="R24" s="103"/>
      <c r="S24" s="102" t="s">
        <v>68</v>
      </c>
      <c r="T24" s="95">
        <f t="shared" si="0"/>
        <v>10.629717330176113</v>
      </c>
      <c r="U24" s="96">
        <f t="shared" si="2"/>
        <v>0.1161717741002854</v>
      </c>
    </row>
    <row r="25" spans="1:21" ht="25" x14ac:dyDescent="0.35">
      <c r="A25" s="61" t="s">
        <v>107</v>
      </c>
      <c r="B25" s="61" t="s">
        <v>46</v>
      </c>
      <c r="C25" s="61" t="s">
        <v>108</v>
      </c>
      <c r="D25" s="61" t="s">
        <v>29</v>
      </c>
      <c r="E25" s="62" t="s">
        <v>109</v>
      </c>
      <c r="F25" s="62" t="s">
        <v>110</v>
      </c>
      <c r="G25" s="63" t="s">
        <v>111</v>
      </c>
      <c r="H25" s="54"/>
      <c r="I25" s="64">
        <v>45712</v>
      </c>
      <c r="J25" s="65">
        <v>45747</v>
      </c>
      <c r="K25" s="66"/>
      <c r="L25" s="66"/>
      <c r="M25" s="66"/>
      <c r="N25" s="67">
        <v>1</v>
      </c>
      <c r="O25" s="67">
        <v>1</v>
      </c>
      <c r="P25" s="68" t="s">
        <v>112</v>
      </c>
      <c r="Q25" s="67">
        <v>706</v>
      </c>
      <c r="R25" s="71" t="s">
        <v>113</v>
      </c>
      <c r="S25" s="72" t="s">
        <v>114</v>
      </c>
      <c r="T25" s="85">
        <v>2.62</v>
      </c>
      <c r="U25" s="70">
        <f t="shared" si="2"/>
        <v>1.4316939890710383E-2</v>
      </c>
    </row>
    <row r="26" spans="1:21" ht="25" x14ac:dyDescent="0.35">
      <c r="A26" s="61" t="s">
        <v>115</v>
      </c>
      <c r="B26" s="61" t="s">
        <v>46</v>
      </c>
      <c r="C26" s="61" t="s">
        <v>116</v>
      </c>
      <c r="D26" s="61" t="s">
        <v>29</v>
      </c>
      <c r="E26" s="62" t="s">
        <v>117</v>
      </c>
      <c r="F26" s="62" t="s">
        <v>110</v>
      </c>
      <c r="G26" s="63" t="s">
        <v>111</v>
      </c>
      <c r="H26" s="54"/>
      <c r="I26" s="64">
        <v>45712</v>
      </c>
      <c r="J26" s="65">
        <v>45747</v>
      </c>
      <c r="K26" s="66"/>
      <c r="L26" s="66"/>
      <c r="M26" s="66"/>
      <c r="N26" s="67">
        <v>1</v>
      </c>
      <c r="O26" s="67">
        <v>1</v>
      </c>
      <c r="P26" s="68" t="s">
        <v>112</v>
      </c>
      <c r="Q26" s="67">
        <v>706</v>
      </c>
      <c r="R26" s="71" t="s">
        <v>113</v>
      </c>
      <c r="S26" s="72" t="s">
        <v>114</v>
      </c>
      <c r="T26" s="85" t="s">
        <v>118</v>
      </c>
      <c r="U26" s="67" t="s">
        <v>118</v>
      </c>
    </row>
    <row r="27" spans="1:21" ht="25" x14ac:dyDescent="0.35">
      <c r="A27" s="61" t="s">
        <v>119</v>
      </c>
      <c r="B27" s="61" t="s">
        <v>46</v>
      </c>
      <c r="C27" s="61" t="s">
        <v>116</v>
      </c>
      <c r="D27" s="61" t="s">
        <v>29</v>
      </c>
      <c r="E27" s="62" t="s">
        <v>120</v>
      </c>
      <c r="F27" s="62" t="s">
        <v>110</v>
      </c>
      <c r="G27" s="63" t="s">
        <v>111</v>
      </c>
      <c r="H27" s="54"/>
      <c r="I27" s="64">
        <v>45712</v>
      </c>
      <c r="J27" s="65">
        <v>45747</v>
      </c>
      <c r="K27" s="66"/>
      <c r="L27" s="66"/>
      <c r="M27" s="66"/>
      <c r="N27" s="67">
        <v>1</v>
      </c>
      <c r="O27" s="67">
        <v>1</v>
      </c>
      <c r="P27" s="68" t="s">
        <v>112</v>
      </c>
      <c r="Q27" s="67">
        <v>706</v>
      </c>
      <c r="R27" s="71" t="s">
        <v>113</v>
      </c>
      <c r="S27" s="72" t="s">
        <v>114</v>
      </c>
      <c r="T27" s="85" t="s">
        <v>118</v>
      </c>
      <c r="U27" s="67" t="s">
        <v>118</v>
      </c>
    </row>
    <row r="28" spans="1:21" ht="25" x14ac:dyDescent="0.35">
      <c r="A28" s="61" t="s">
        <v>121</v>
      </c>
      <c r="B28" s="61" t="s">
        <v>46</v>
      </c>
      <c r="C28" s="61" t="s">
        <v>116</v>
      </c>
      <c r="D28" s="61" t="s">
        <v>29</v>
      </c>
      <c r="E28" s="62" t="s">
        <v>122</v>
      </c>
      <c r="F28" s="62" t="s">
        <v>110</v>
      </c>
      <c r="G28" s="63" t="s">
        <v>111</v>
      </c>
      <c r="H28" s="54"/>
      <c r="I28" s="64">
        <v>45712</v>
      </c>
      <c r="J28" s="65">
        <v>45747</v>
      </c>
      <c r="K28" s="66"/>
      <c r="L28" s="66"/>
      <c r="M28" s="66"/>
      <c r="N28" s="67">
        <v>1</v>
      </c>
      <c r="O28" s="67">
        <v>1</v>
      </c>
      <c r="P28" s="68" t="s">
        <v>112</v>
      </c>
      <c r="Q28" s="67">
        <v>706</v>
      </c>
      <c r="R28" s="71" t="s">
        <v>113</v>
      </c>
      <c r="S28" s="72" t="s">
        <v>114</v>
      </c>
      <c r="T28" s="85" t="s">
        <v>118</v>
      </c>
      <c r="U28" s="67" t="s">
        <v>118</v>
      </c>
    </row>
    <row r="29" spans="1:21" ht="25" x14ac:dyDescent="0.35">
      <c r="A29" s="61" t="s">
        <v>123</v>
      </c>
      <c r="B29" s="61" t="s">
        <v>37</v>
      </c>
      <c r="C29" s="61"/>
      <c r="D29" s="61" t="s">
        <v>29</v>
      </c>
      <c r="E29" s="62" t="s">
        <v>124</v>
      </c>
      <c r="F29" s="62" t="s">
        <v>83</v>
      </c>
      <c r="G29" s="63" t="s">
        <v>125</v>
      </c>
      <c r="H29" s="54"/>
      <c r="I29" s="64">
        <v>45839</v>
      </c>
      <c r="J29" s="65">
        <v>45931</v>
      </c>
      <c r="K29" s="66"/>
      <c r="L29" s="66"/>
      <c r="M29" s="66"/>
      <c r="N29" s="67">
        <v>47</v>
      </c>
      <c r="O29" s="67">
        <v>18</v>
      </c>
      <c r="P29" s="68" t="s">
        <v>126</v>
      </c>
      <c r="Q29" s="67">
        <v>99</v>
      </c>
      <c r="R29" s="71"/>
      <c r="S29" s="72" t="s">
        <v>68</v>
      </c>
      <c r="T29" s="85"/>
      <c r="U29" s="67"/>
    </row>
    <row r="30" spans="1:21" ht="25" x14ac:dyDescent="0.35">
      <c r="A30" s="61" t="s">
        <v>127</v>
      </c>
      <c r="B30" s="61" t="s">
        <v>37</v>
      </c>
      <c r="C30" s="61"/>
      <c r="D30" s="61" t="s">
        <v>29</v>
      </c>
      <c r="E30" s="62" t="s">
        <v>128</v>
      </c>
      <c r="F30" s="62" t="s">
        <v>83</v>
      </c>
      <c r="G30" s="63" t="s">
        <v>129</v>
      </c>
      <c r="H30" s="54"/>
      <c r="I30" s="64">
        <v>45839</v>
      </c>
      <c r="J30" s="65">
        <v>45931</v>
      </c>
      <c r="K30" s="66"/>
      <c r="L30" s="66"/>
      <c r="M30" s="66"/>
      <c r="N30" s="67">
        <v>26</v>
      </c>
      <c r="O30" s="67">
        <v>0</v>
      </c>
      <c r="P30" s="68" t="s">
        <v>126</v>
      </c>
      <c r="Q30" s="67">
        <v>0</v>
      </c>
      <c r="R30" s="71"/>
      <c r="S30" s="72" t="s">
        <v>68</v>
      </c>
      <c r="T30" s="85">
        <v>0.36599999999999999</v>
      </c>
      <c r="U30" s="67">
        <v>3.5999999999999997E-2</v>
      </c>
    </row>
    <row r="31" spans="1:21" ht="25" x14ac:dyDescent="0.35">
      <c r="A31" s="61" t="s">
        <v>131</v>
      </c>
      <c r="B31" s="61" t="s">
        <v>37</v>
      </c>
      <c r="C31" s="61"/>
      <c r="D31" s="61" t="s">
        <v>29</v>
      </c>
      <c r="E31" s="62" t="s">
        <v>132</v>
      </c>
      <c r="F31" s="62" t="s">
        <v>83</v>
      </c>
      <c r="G31" s="63" t="s">
        <v>125</v>
      </c>
      <c r="H31" s="54"/>
      <c r="I31" s="64">
        <v>45870</v>
      </c>
      <c r="J31" s="65">
        <v>45947</v>
      </c>
      <c r="K31" s="66"/>
      <c r="L31" s="66"/>
      <c r="M31" s="66"/>
      <c r="N31" s="67">
        <v>51</v>
      </c>
      <c r="O31" s="67">
        <v>51</v>
      </c>
      <c r="P31" s="68" t="s">
        <v>133</v>
      </c>
      <c r="Q31" s="67">
        <v>1473</v>
      </c>
      <c r="R31" s="71" t="s">
        <v>134</v>
      </c>
      <c r="S31" s="72" t="s">
        <v>51</v>
      </c>
      <c r="T31" s="85">
        <v>0.53600000000000003</v>
      </c>
      <c r="U31" s="67">
        <v>1</v>
      </c>
    </row>
  </sheetData>
  <autoFilter ref="A4:U28" xr:uid="{6C6BB3BF-562B-451E-9720-ACA9C2EE9004}"/>
  <phoneticPr fontId="14" type="noConversion"/>
  <conditionalFormatting sqref="A5:U9 A10:J11 M10:U11">
    <cfRule type="expression" dxfId="38" priority="21">
      <formula>$M5&lt;&gt;""</formula>
    </cfRule>
  </conditionalFormatting>
  <conditionalFormatting sqref="A6:U9 A10:J11 M10:U11">
    <cfRule type="expression" dxfId="37" priority="23">
      <formula>$B6="Cancelled"</formula>
    </cfRule>
    <cfRule type="expression" dxfId="36" priority="22">
      <formula>$B6="Completed"</formula>
    </cfRule>
  </conditionalFormatting>
  <conditionalFormatting sqref="A12:U36">
    <cfRule type="expression" dxfId="35" priority="1">
      <formula>$M12&lt;&gt;""</formula>
    </cfRule>
    <cfRule type="expression" dxfId="34" priority="2">
      <formula>$B12="Completed"</formula>
    </cfRule>
    <cfRule type="expression" dxfId="33" priority="3">
      <formula>$B12="Cancelled"</formula>
    </cfRule>
  </conditionalFormatting>
  <conditionalFormatting sqref="A5:XFD5">
    <cfRule type="expression" dxfId="32" priority="30">
      <formula>$B5="Completed"</formula>
    </cfRule>
    <cfRule type="expression" dxfId="31" priority="31">
      <formula>$B5="Cancelled"</formula>
    </cfRule>
  </conditionalFormatting>
  <conditionalFormatting sqref="B5 B7:B36">
    <cfRule type="containsText" dxfId="30" priority="278" operator="containsText" text="Submitted">
      <formula>NOT(ISERROR(SEARCH("Submitted",B5)))</formula>
    </cfRule>
    <cfRule type="cellIs" dxfId="29" priority="275" operator="equal">
      <formula>"Approved"</formula>
    </cfRule>
    <cfRule type="containsText" dxfId="28" priority="276" operator="containsText" text="Completed">
      <formula>NOT(ISERROR(SEARCH("Completed",B5)))</formula>
    </cfRule>
    <cfRule type="containsText" dxfId="27" priority="277" operator="containsText" text="Proposed">
      <formula>NOT(ISERROR(SEARCH("Proposed",B5)))</formula>
    </cfRule>
  </conditionalFormatting>
  <conditionalFormatting sqref="B6">
    <cfRule type="cellIs" dxfId="26" priority="20" operator="equal">
      <formula>"Approved"</formula>
    </cfRule>
    <cfRule type="containsText" dxfId="25" priority="24" operator="containsText" text="Completed">
      <formula>NOT(ISERROR(SEARCH("Completed",B6)))</formula>
    </cfRule>
    <cfRule type="containsText" dxfId="24" priority="25" operator="containsText" text="Proposed">
      <formula>NOT(ISERROR(SEARCH("Proposed",B6)))</formula>
    </cfRule>
    <cfRule type="containsText" dxfId="23" priority="26" operator="containsText" text="Submitted">
      <formula>NOT(ISERROR(SEARCH("Submitted",B6)))</formula>
    </cfRule>
    <cfRule type="colorScale" priority="27">
      <colorScale>
        <cfvo type="min"/>
        <cfvo type="percentile" val="50"/>
        <cfvo type="max"/>
        <color rgb="FFF8696B"/>
        <color rgb="FFFFEB84"/>
        <color rgb="FF63BE7B"/>
      </colorScale>
    </cfRule>
  </conditionalFormatting>
  <conditionalFormatting sqref="B18:B19">
    <cfRule type="colorScale" priority="19">
      <colorScale>
        <cfvo type="min"/>
        <cfvo type="percentile" val="50"/>
        <cfvo type="max"/>
        <color rgb="FFF8696B"/>
        <color rgb="FFFFEB84"/>
        <color rgb="FF63BE7B"/>
      </colorScale>
    </cfRule>
  </conditionalFormatting>
  <conditionalFormatting sqref="B25:B31">
    <cfRule type="colorScale" priority="11">
      <colorScale>
        <cfvo type="min"/>
        <cfvo type="percentile" val="50"/>
        <cfvo type="max"/>
        <color rgb="FFF8696B"/>
        <color rgb="FFFFEB84"/>
        <color rgb="FF63BE7B"/>
      </colorScale>
    </cfRule>
  </conditionalFormatting>
  <conditionalFormatting sqref="B26:B36 B20:B24 B7:B17 B5">
    <cfRule type="colorScale" priority="279">
      <colorScale>
        <cfvo type="min"/>
        <cfvo type="percentile" val="50"/>
        <cfvo type="max"/>
        <color rgb="FFF8696B"/>
        <color rgb="FFFFEB84"/>
        <color rgb="FF63BE7B"/>
      </colorScale>
    </cfRule>
  </conditionalFormatting>
  <conditionalFormatting sqref="V6:XFD8 V12:XFD14 V24:XFD35">
    <cfRule type="expression" dxfId="22" priority="273">
      <formula>$B7="Completed"</formula>
    </cfRule>
    <cfRule type="expression" dxfId="21" priority="274">
      <formula>$B7="Cancelled"</formula>
    </cfRule>
  </conditionalFormatting>
  <conditionalFormatting sqref="V9:XFD9">
    <cfRule type="expression" dxfId="20" priority="318">
      <formula>$B11="Completed"</formula>
    </cfRule>
    <cfRule type="expression" dxfId="19" priority="319">
      <formula>$B11="Cancelled"</formula>
    </cfRule>
  </conditionalFormatting>
  <conditionalFormatting sqref="V10:XFD11">
    <cfRule type="expression" dxfId="18" priority="359">
      <formula>#REF!="Completed"</formula>
    </cfRule>
    <cfRule type="expression" dxfId="17" priority="360">
      <formula>#REF!="Cancelled"</formula>
    </cfRule>
  </conditionalFormatting>
  <conditionalFormatting sqref="V15:XFD15">
    <cfRule type="expression" dxfId="16" priority="339">
      <formula>#REF!="Completed"</formula>
    </cfRule>
    <cfRule type="expression" dxfId="15" priority="340">
      <formula>#REF!="Cancelled"</formula>
    </cfRule>
  </conditionalFormatting>
  <conditionalFormatting sqref="V16:XFD16">
    <cfRule type="expression" dxfId="14" priority="383">
      <formula>$B23="Completed"</formula>
    </cfRule>
    <cfRule type="expression" dxfId="13" priority="384">
      <formula>$B23="Cancelled"</formula>
    </cfRule>
  </conditionalFormatting>
  <conditionalFormatting sqref="V17:XFD20">
    <cfRule type="expression" dxfId="12" priority="291">
      <formula>$B25="Completed"</formula>
    </cfRule>
    <cfRule type="expression" dxfId="11" priority="292">
      <formula>$B25="Cancelled"</formula>
    </cfRule>
  </conditionalFormatting>
  <conditionalFormatting sqref="V21:XFD23">
    <cfRule type="expression" dxfId="10" priority="288">
      <formula>$B25="Completed"</formula>
    </cfRule>
    <cfRule type="expression" dxfId="9" priority="289">
      <formula>$B25="Cancelled"</formula>
    </cfRule>
  </conditionalFormatting>
  <conditionalFormatting sqref="V23:XFD23">
    <cfRule type="expression" dxfId="8" priority="385">
      <formula>#REF!="Completed"</formula>
    </cfRule>
    <cfRule type="expression" dxfId="7" priority="386">
      <formula>#REF!="Cancelled"</formula>
    </cfRule>
  </conditionalFormatting>
  <dataValidations count="1">
    <dataValidation type="list" allowBlank="1" showInputMessage="1" showErrorMessage="1" sqref="B5:B31" xr:uid="{A5023A47-F62C-49FD-8B8D-92672E0BB865}">
      <formula1>"Proposed, Submitted,  Approved, Cancelled, Completed"</formula1>
    </dataValidation>
  </dataValidation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13E3-2CBA-4958-BE88-DBAA4422CFC3}">
  <dimension ref="A1:U20"/>
  <sheetViews>
    <sheetView zoomScale="80" zoomScaleNormal="80" workbookViewId="0">
      <pane xSplit="5" topLeftCell="F1" activePane="topRight" state="frozen"/>
      <selection activeCell="A3" sqref="A3"/>
      <selection pane="topRight" activeCell="F7" sqref="F7"/>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2.3828125" style="10" customWidth="1"/>
    <col min="18" max="18" width="12.84375" style="10" customWidth="1"/>
    <col min="19" max="19" width="12.84375" customWidth="1"/>
    <col min="20" max="20" width="13.61328125" style="14" customWidth="1"/>
    <col min="21" max="21" width="20.15234375" customWidth="1"/>
    <col min="22" max="24" width="10.84375" bestFit="1"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ht="39.75" customHeight="1" x14ac:dyDescent="0.35">
      <c r="A5" s="27"/>
      <c r="B5" s="27" t="s">
        <v>80</v>
      </c>
      <c r="C5" s="27"/>
      <c r="D5" s="27" t="s">
        <v>47</v>
      </c>
      <c r="E5" s="28" t="s">
        <v>130</v>
      </c>
      <c r="F5" s="28" t="s">
        <v>62</v>
      </c>
      <c r="G5" s="30"/>
      <c r="H5" s="39"/>
      <c r="I5" s="31">
        <v>46023</v>
      </c>
      <c r="J5" s="32">
        <v>46388</v>
      </c>
      <c r="K5" s="33"/>
      <c r="L5" s="33"/>
      <c r="M5" s="33"/>
      <c r="N5" s="34"/>
      <c r="O5" s="34"/>
      <c r="P5" s="35" t="s">
        <v>56</v>
      </c>
      <c r="Q5" s="34"/>
      <c r="R5" s="36"/>
      <c r="S5" s="37" t="s">
        <v>51</v>
      </c>
      <c r="T5" s="51"/>
      <c r="U5" s="57"/>
    </row>
    <row r="6" spans="1:21" ht="70.5" customHeight="1" x14ac:dyDescent="0.35">
      <c r="A6" s="27"/>
      <c r="B6" s="27"/>
      <c r="C6" s="27"/>
      <c r="D6" s="27"/>
      <c r="E6" s="28"/>
      <c r="F6" s="28"/>
      <c r="G6" s="29"/>
      <c r="H6" s="39"/>
      <c r="I6" s="31"/>
      <c r="J6" s="32"/>
      <c r="K6" s="33"/>
      <c r="L6" s="33"/>
      <c r="M6" s="33"/>
      <c r="N6" s="34"/>
      <c r="O6" s="34"/>
      <c r="P6" s="53"/>
      <c r="Q6" s="34"/>
      <c r="R6" s="36"/>
      <c r="S6" s="37"/>
      <c r="T6" s="51"/>
      <c r="U6" s="57"/>
    </row>
    <row r="7" spans="1:21" ht="51.75" customHeight="1" x14ac:dyDescent="0.35">
      <c r="A7" s="27"/>
      <c r="B7" s="27"/>
      <c r="C7" s="27"/>
      <c r="D7" s="27"/>
      <c r="E7" s="28"/>
      <c r="F7" s="28"/>
      <c r="G7" s="38"/>
      <c r="H7" s="39"/>
      <c r="I7" s="31"/>
      <c r="J7" s="32"/>
      <c r="K7" s="33"/>
      <c r="L7" s="33"/>
      <c r="M7" s="33"/>
      <c r="N7" s="34"/>
      <c r="O7" s="34"/>
      <c r="P7" s="35"/>
      <c r="Q7" s="34"/>
      <c r="R7" s="36"/>
      <c r="S7" s="37"/>
      <c r="T7" s="51">
        <f t="shared" ref="T7:T20" si="0">100*Q7/$T$2</f>
        <v>0</v>
      </c>
      <c r="U7" s="57">
        <f t="shared" ref="U7:U20" si="1">T7*O7/$U$2</f>
        <v>0</v>
      </c>
    </row>
    <row r="8" spans="1:21" ht="26.25" customHeight="1" x14ac:dyDescent="0.35">
      <c r="A8" s="27"/>
      <c r="B8" s="27"/>
      <c r="C8" s="27"/>
      <c r="D8" s="27"/>
      <c r="E8" s="28"/>
      <c r="F8" s="28"/>
      <c r="G8" s="38"/>
      <c r="H8" s="39"/>
      <c r="I8" s="31"/>
      <c r="J8" s="32"/>
      <c r="K8" s="33"/>
      <c r="L8" s="33"/>
      <c r="M8" s="33"/>
      <c r="N8" s="34"/>
      <c r="O8" s="34"/>
      <c r="P8" s="56"/>
      <c r="Q8" s="34"/>
      <c r="R8" s="36"/>
      <c r="S8" s="37"/>
      <c r="T8" s="51">
        <f t="shared" si="0"/>
        <v>0</v>
      </c>
      <c r="U8" s="57">
        <f t="shared" si="1"/>
        <v>0</v>
      </c>
    </row>
    <row r="9" spans="1:21" ht="60.75" customHeight="1" x14ac:dyDescent="0.35">
      <c r="A9" s="27"/>
      <c r="B9" s="27"/>
      <c r="C9" s="27"/>
      <c r="D9" s="27"/>
      <c r="E9" s="28"/>
      <c r="F9" s="28"/>
      <c r="G9" s="28"/>
      <c r="H9" s="39"/>
      <c r="I9" s="31"/>
      <c r="J9" s="32"/>
      <c r="K9" s="33"/>
      <c r="L9" s="33"/>
      <c r="M9" s="33"/>
      <c r="N9" s="34"/>
      <c r="O9" s="34"/>
      <c r="P9" s="35"/>
      <c r="Q9" s="34"/>
      <c r="R9" s="36"/>
      <c r="S9" s="37"/>
      <c r="T9" s="51">
        <f t="shared" si="0"/>
        <v>0</v>
      </c>
      <c r="U9" s="57">
        <f t="shared" si="1"/>
        <v>0</v>
      </c>
    </row>
    <row r="10" spans="1:21" ht="28.5" customHeight="1" x14ac:dyDescent="0.35">
      <c r="A10" s="27"/>
      <c r="B10" s="27"/>
      <c r="C10" s="27"/>
      <c r="D10" s="27"/>
      <c r="E10" s="28"/>
      <c r="F10" s="28"/>
      <c r="G10" s="38"/>
      <c r="H10" s="39"/>
      <c r="I10" s="31"/>
      <c r="J10" s="32"/>
      <c r="K10" s="33"/>
      <c r="L10" s="33"/>
      <c r="M10" s="33"/>
      <c r="N10" s="34"/>
      <c r="O10" s="34"/>
      <c r="P10" s="53"/>
      <c r="Q10" s="34"/>
      <c r="R10" s="36"/>
      <c r="S10" s="37"/>
      <c r="T10" s="51">
        <f t="shared" si="0"/>
        <v>0</v>
      </c>
      <c r="U10" s="57">
        <f t="shared" si="1"/>
        <v>0</v>
      </c>
    </row>
    <row r="11" spans="1:21" ht="20.25" customHeight="1" x14ac:dyDescent="0.35">
      <c r="A11" s="27"/>
      <c r="B11" s="27"/>
      <c r="C11" s="27"/>
      <c r="D11" s="27"/>
      <c r="E11" s="28"/>
      <c r="F11" s="28"/>
      <c r="G11" s="38"/>
      <c r="H11" s="39"/>
      <c r="I11" s="31"/>
      <c r="J11" s="32"/>
      <c r="K11" s="33"/>
      <c r="L11" s="33"/>
      <c r="M11" s="33"/>
      <c r="N11" s="34"/>
      <c r="O11" s="34"/>
      <c r="P11" s="35"/>
      <c r="Q11" s="34"/>
      <c r="R11" s="36"/>
      <c r="S11" s="37"/>
      <c r="T11" s="51">
        <f t="shared" si="0"/>
        <v>0</v>
      </c>
      <c r="U11" s="57">
        <f t="shared" si="1"/>
        <v>0</v>
      </c>
    </row>
    <row r="12" spans="1:21" ht="20.25" customHeight="1" x14ac:dyDescent="0.35">
      <c r="A12" s="27"/>
      <c r="B12" s="27"/>
      <c r="C12" s="27"/>
      <c r="D12" s="27"/>
      <c r="E12" s="28"/>
      <c r="F12" s="28"/>
      <c r="G12" s="38"/>
      <c r="H12" s="39"/>
      <c r="I12" s="31"/>
      <c r="J12" s="32"/>
      <c r="K12" s="33"/>
      <c r="L12" s="33"/>
      <c r="M12" s="33"/>
      <c r="N12" s="34"/>
      <c r="O12" s="34"/>
      <c r="P12" s="35"/>
      <c r="Q12" s="34"/>
      <c r="R12" s="36"/>
      <c r="S12" s="37"/>
      <c r="T12" s="51">
        <f t="shared" si="0"/>
        <v>0</v>
      </c>
      <c r="U12" s="57">
        <f t="shared" si="1"/>
        <v>0</v>
      </c>
    </row>
    <row r="13" spans="1:21" ht="20.25" customHeight="1" x14ac:dyDescent="0.35">
      <c r="A13" s="27"/>
      <c r="B13" s="27"/>
      <c r="C13" s="27"/>
      <c r="D13" s="27"/>
      <c r="E13" s="28"/>
      <c r="F13" s="28"/>
      <c r="G13" s="38"/>
      <c r="H13" s="39"/>
      <c r="I13" s="31"/>
      <c r="J13" s="32"/>
      <c r="K13" s="33"/>
      <c r="L13" s="33"/>
      <c r="M13" s="33"/>
      <c r="N13" s="34"/>
      <c r="O13" s="34"/>
      <c r="P13" s="35"/>
      <c r="Q13" s="34"/>
      <c r="R13" s="36"/>
      <c r="S13" s="37"/>
      <c r="T13" s="51">
        <f t="shared" si="0"/>
        <v>0</v>
      </c>
      <c r="U13" s="57">
        <f t="shared" si="1"/>
        <v>0</v>
      </c>
    </row>
    <row r="14" spans="1:21" ht="20.25" customHeight="1" x14ac:dyDescent="0.35">
      <c r="A14" s="27"/>
      <c r="B14" s="27"/>
      <c r="C14" s="27"/>
      <c r="D14" s="27"/>
      <c r="E14" s="28"/>
      <c r="F14" s="28"/>
      <c r="G14" s="38"/>
      <c r="H14" s="39"/>
      <c r="I14" s="31"/>
      <c r="J14" s="32"/>
      <c r="K14" s="33"/>
      <c r="L14" s="33"/>
      <c r="M14" s="33"/>
      <c r="N14" s="34"/>
      <c r="O14" s="34"/>
      <c r="P14" s="35"/>
      <c r="Q14" s="34"/>
      <c r="R14" s="36"/>
      <c r="S14" s="37"/>
      <c r="T14" s="51">
        <f t="shared" si="0"/>
        <v>0</v>
      </c>
      <c r="U14" s="57">
        <f t="shared" si="1"/>
        <v>0</v>
      </c>
    </row>
    <row r="15" spans="1:21" ht="20.25" customHeight="1" x14ac:dyDescent="0.35">
      <c r="A15" s="27"/>
      <c r="B15" s="27"/>
      <c r="C15" s="27"/>
      <c r="D15" s="27"/>
      <c r="E15" s="28"/>
      <c r="F15" s="28"/>
      <c r="G15" s="38"/>
      <c r="H15" s="39"/>
      <c r="I15" s="31"/>
      <c r="J15" s="32"/>
      <c r="K15" s="33"/>
      <c r="L15" s="33"/>
      <c r="M15" s="33"/>
      <c r="N15" s="34"/>
      <c r="O15" s="34"/>
      <c r="P15" s="35"/>
      <c r="Q15" s="34"/>
      <c r="R15" s="36"/>
      <c r="S15" s="37"/>
      <c r="T15" s="51">
        <f t="shared" si="0"/>
        <v>0</v>
      </c>
      <c r="U15" s="57">
        <f t="shared" si="1"/>
        <v>0</v>
      </c>
    </row>
    <row r="16" spans="1:21" ht="20.25" customHeight="1" x14ac:dyDescent="0.35">
      <c r="A16" s="27"/>
      <c r="B16" s="27"/>
      <c r="C16" s="27"/>
      <c r="D16" s="27"/>
      <c r="E16" s="28"/>
      <c r="F16" s="28"/>
      <c r="G16" s="38"/>
      <c r="H16" s="39"/>
      <c r="I16" s="31"/>
      <c r="J16" s="32"/>
      <c r="K16" s="33"/>
      <c r="L16" s="33"/>
      <c r="M16" s="33"/>
      <c r="N16" s="34"/>
      <c r="O16" s="34"/>
      <c r="P16" s="35"/>
      <c r="Q16" s="34"/>
      <c r="R16" s="36"/>
      <c r="S16" s="37"/>
      <c r="T16" s="51">
        <f t="shared" si="0"/>
        <v>0</v>
      </c>
      <c r="U16" s="57">
        <f t="shared" si="1"/>
        <v>0</v>
      </c>
    </row>
    <row r="17" spans="1:21" ht="20.25" customHeight="1" x14ac:dyDescent="0.35">
      <c r="A17" s="27"/>
      <c r="B17" s="27"/>
      <c r="C17" s="27"/>
      <c r="D17" s="27"/>
      <c r="E17" s="28"/>
      <c r="F17" s="28"/>
      <c r="G17" s="38"/>
      <c r="H17" s="39"/>
      <c r="I17" s="31"/>
      <c r="J17" s="32"/>
      <c r="K17" s="33"/>
      <c r="L17" s="33"/>
      <c r="M17" s="33"/>
      <c r="N17" s="34"/>
      <c r="O17" s="34"/>
      <c r="P17" s="35"/>
      <c r="Q17" s="34"/>
      <c r="R17" s="36"/>
      <c r="S17" s="37"/>
      <c r="T17" s="51">
        <f t="shared" si="0"/>
        <v>0</v>
      </c>
      <c r="U17" s="57">
        <f t="shared" si="1"/>
        <v>0</v>
      </c>
    </row>
    <row r="18" spans="1:21" ht="20.25" customHeight="1" x14ac:dyDescent="0.35">
      <c r="A18" s="27"/>
      <c r="B18" s="27"/>
      <c r="C18" s="27"/>
      <c r="D18" s="27"/>
      <c r="E18" s="28"/>
      <c r="F18" s="28"/>
      <c r="G18" s="38"/>
      <c r="H18" s="39"/>
      <c r="I18" s="31"/>
      <c r="J18" s="32"/>
      <c r="K18" s="33"/>
      <c r="L18" s="33"/>
      <c r="M18" s="33"/>
      <c r="N18" s="34"/>
      <c r="O18" s="34"/>
      <c r="P18" s="35"/>
      <c r="Q18" s="34"/>
      <c r="R18" s="36"/>
      <c r="S18" s="37"/>
      <c r="T18" s="51">
        <f t="shared" si="0"/>
        <v>0</v>
      </c>
      <c r="U18" s="57">
        <f t="shared" si="1"/>
        <v>0</v>
      </c>
    </row>
    <row r="19" spans="1:21" ht="20.25" customHeight="1" x14ac:dyDescent="0.35">
      <c r="A19" s="27"/>
      <c r="B19" s="27"/>
      <c r="C19" s="27"/>
      <c r="D19" s="27"/>
      <c r="E19" s="28"/>
      <c r="F19" s="28"/>
      <c r="G19" s="38"/>
      <c r="H19" s="39"/>
      <c r="I19" s="31"/>
      <c r="J19" s="32"/>
      <c r="K19" s="33"/>
      <c r="L19" s="33"/>
      <c r="M19" s="33"/>
      <c r="N19" s="34"/>
      <c r="O19" s="34"/>
      <c r="P19" s="35"/>
      <c r="Q19" s="34"/>
      <c r="R19" s="36"/>
      <c r="S19" s="37"/>
      <c r="T19" s="51">
        <f t="shared" si="0"/>
        <v>0</v>
      </c>
      <c r="U19" s="57">
        <f t="shared" si="1"/>
        <v>0</v>
      </c>
    </row>
    <row r="20" spans="1:21" ht="20.25" customHeight="1" x14ac:dyDescent="0.35">
      <c r="A20" s="27"/>
      <c r="B20" s="27"/>
      <c r="C20" s="27"/>
      <c r="D20" s="27"/>
      <c r="E20" s="28"/>
      <c r="F20" s="28"/>
      <c r="G20" s="38"/>
      <c r="H20" s="39"/>
      <c r="I20" s="31"/>
      <c r="J20" s="32"/>
      <c r="K20" s="33"/>
      <c r="L20" s="33"/>
      <c r="M20" s="33"/>
      <c r="N20" s="34"/>
      <c r="O20" s="34"/>
      <c r="P20" s="35"/>
      <c r="Q20" s="34"/>
      <c r="R20" s="36"/>
      <c r="S20" s="37"/>
      <c r="T20" s="51">
        <f t="shared" si="0"/>
        <v>0</v>
      </c>
      <c r="U20" s="57">
        <f t="shared" si="1"/>
        <v>0</v>
      </c>
    </row>
  </sheetData>
  <autoFilter ref="A4:U20" xr:uid="{6C6BB3BF-562B-451E-9720-ACA9C2EE9004}"/>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E57F559E-C76A-4F9E-B3AD-D069E7299497}">
      <formula1>"Proposed, Submitted,  Approved, Cancelled, Completed"</formula1>
    </dataValidation>
  </dataValidations>
  <pageMargins left="0.7" right="0.7" top="0.75" bottom="0.75" header="0.3" footer="0.3"/>
  <pageSetup paperSize="9" orientation="portrait"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9dd733d-5918-4031-8251-d30265015c80">PFE5XNEKQQZ4-853025249-73069</_dlc_DocId>
    <_dlc_DocIdUrl xmlns="d9dd733d-5918-4031-8251-d30265015c80">
      <Url>https://beisgov.sharepoint.com/sites/OPREDPG-EXT-OS-SACNoiseManagementRegulatorsWorkingGroup/_layouts/15/DocIdRedir.aspx?ID=PFE5XNEKQQZ4-853025249-73069</Url>
      <Description>PFE5XNEKQQZ4-853025249-73069</Description>
    </_dlc_DocIdUrl>
    <TaxCatchAll xmlns="d9dd733d-5918-4031-8251-d30265015c80">
      <Value>3</Value>
      <Value>2</Value>
      <Value>1</Value>
    </TaxCatchAll>
    <LegacyData xmlns="aaacb922-5235-4a66-b188-303b9b46fbd7">{
  "Name": "SNS Activity Tracker_'live'.xlsx",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"2020-05-19T10:00:07Z",
  "Document Modified By": "i:0#.f|membership|angela.flowers@beis.gov.uk",
  "Document Created By": "i:0#.f|membership|sarah.dacre@beis.gov.uk",
  "Document ID Value": "2QFN7KK647Q6-700786150-55325",
  "Modified": "2020-07-20T15:13:16Z",
  "Original Location": "/sites/beis/372/Pol Dev 0401/Folders/SNS Regulators Working Group/SNS Activity Trackers/SNS Activity Tracker_'live'.xlsx"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A617754-A106-4E2C-BF1C-8877D93DE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D059C2-3E52-40FD-B49F-28682E3B4E8D}">
  <ds:schemaRefs>
    <ds:schemaRef ds:uri="http://schemas.microsoft.com/office/2006/documentManagement/types"/>
    <ds:schemaRef ds:uri="http://schemas.openxmlformats.org/package/2006/metadata/core-properties"/>
    <ds:schemaRef ds:uri="http://www.w3.org/XML/1998/namespace"/>
    <ds:schemaRef ds:uri="aaacb922-5235-4a66-b188-303b9b46fbd7"/>
    <ds:schemaRef ds:uri="http://purl.org/dc/dcmitype/"/>
    <ds:schemaRef ds:uri="http://purl.org/dc/terms/"/>
    <ds:schemaRef ds:uri="http://schemas.microsoft.com/office/infopath/2007/PartnerControls"/>
    <ds:schemaRef ds:uri="http://purl.org/dc/elements/1.1/"/>
    <ds:schemaRef ds:uri="9ff49155-5265-46e4-810b-5c4cca24d74b"/>
    <ds:schemaRef ds:uri="d9dd733d-5918-4031-8251-d30265015c80"/>
    <ds:schemaRef ds:uri="0f9fa326-da26-4ea8-b6a9-645e8136fe1d"/>
    <ds:schemaRef ds:uri="http://schemas.microsoft.com/office/2006/metadata/properties"/>
  </ds:schemaRefs>
</ds:datastoreItem>
</file>

<file path=customXml/itemProps3.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4.xml><?xml version="1.0" encoding="utf-8"?>
<ds:datastoreItem xmlns:ds="http://schemas.openxmlformats.org/officeDocument/2006/customXml" ds:itemID="{B4004F1C-2813-40AB-A91C-0ACEA7D57CE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vt:lpstr>
      <vt:lpstr>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Macleod, Eilish (BEIS)</cp:lastModifiedBy>
  <cp:revision/>
  <dcterms:created xsi:type="dcterms:W3CDTF">2016-03-21T16:06:55Z</dcterms:created>
  <dcterms:modified xsi:type="dcterms:W3CDTF">2025-06-09T08:35:41Z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1037057d-47ab-4cf7-8ddc-659e3cfa8233</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