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Weekly Road Fuel Prices/"/>
    </mc:Choice>
  </mc:AlternateContent>
  <xr:revisionPtr revIDLastSave="0" documentId="8_{2F2FFEF2-DC93-4E24-B0F6-674096579C67}" xr6:coauthVersionLast="47" xr6:coauthVersionMax="47" xr10:uidLastSave="{00000000-0000-0000-0000-000000000000}"/>
  <bookViews>
    <workbookView xWindow="-110" yWindow="-110" windowWidth="19420" windowHeight="10300" tabRatio="880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 concurrentManualCount="1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4" i="22" l="1"/>
  <c r="B5" i="17"/>
  <c r="B3" i="17"/>
  <c r="I1156" i="1"/>
  <c r="D1156" i="1"/>
  <c r="C1156" i="1"/>
  <c r="H1156" i="1"/>
  <c r="I1155" i="1"/>
  <c r="D1155" i="1"/>
  <c r="C1155" i="1" l="1"/>
  <c r="H1155" i="1"/>
  <c r="I1154" i="1"/>
  <c r="D1154" i="1"/>
  <c r="C1154" i="1"/>
  <c r="H1154" i="1"/>
  <c r="I1153" i="1"/>
  <c r="D1153" i="1"/>
  <c r="C1153" i="1"/>
  <c r="H1153" i="1"/>
  <c r="I1151" i="1"/>
  <c r="I1152" i="1"/>
  <c r="D1151" i="1"/>
  <c r="D1152" i="1"/>
  <c r="C1152" i="1"/>
  <c r="H1152" i="1"/>
  <c r="C1151" i="1"/>
  <c r="H1151" i="1"/>
  <c r="I1150" i="1" l="1"/>
  <c r="D1150" i="1"/>
  <c r="C1150" i="1"/>
  <c r="H1150" i="1"/>
  <c r="I1149" i="1"/>
  <c r="D1149" i="1"/>
  <c r="C1149" i="1"/>
  <c r="H1149" i="1"/>
  <c r="I1148" i="1"/>
  <c r="D1148" i="1"/>
  <c r="C1148" i="1"/>
  <c r="H1148" i="1"/>
  <c r="I1147" i="1" l="1"/>
  <c r="D1147" i="1"/>
  <c r="C1147" i="1" l="1"/>
  <c r="H1147" i="1"/>
  <c r="I1146" i="1"/>
  <c r="D1146" i="1"/>
  <c r="C1146" i="1"/>
  <c r="H1146" i="1"/>
  <c r="I1145" i="1" l="1"/>
  <c r="D1145" i="1"/>
  <c r="C1145" i="1"/>
  <c r="H1145" i="1"/>
  <c r="I1144" i="1"/>
  <c r="D1144" i="1"/>
  <c r="H1144" i="1"/>
  <c r="C1144" i="1"/>
  <c r="I1143" i="1"/>
  <c r="D1143" i="1"/>
  <c r="C1143" i="1"/>
  <c r="H1143" i="1"/>
  <c r="I1142" i="1"/>
  <c r="D1142" i="1"/>
  <c r="C1142" i="1"/>
  <c r="H1142" i="1"/>
  <c r="I1141" i="1"/>
  <c r="D1141" i="1"/>
  <c r="C1141" i="1" l="1"/>
  <c r="H1141" i="1"/>
  <c r="I1140" i="1"/>
  <c r="D1140" i="1"/>
  <c r="C1140" i="1" l="1"/>
  <c r="H1140" i="1"/>
  <c r="I1139" i="1"/>
  <c r="D1139" i="1"/>
  <c r="C1139" i="1"/>
  <c r="H1139" i="1"/>
  <c r="H1138" i="1" l="1"/>
  <c r="I1138" i="1"/>
  <c r="D1138" i="1"/>
  <c r="C1138" i="1"/>
  <c r="I1137" i="1"/>
  <c r="D1137" i="1"/>
  <c r="C1137" i="1"/>
  <c r="H1137" i="1"/>
  <c r="I1136" i="1"/>
  <c r="D1136" i="1"/>
  <c r="C1136" i="1"/>
  <c r="H1136" i="1"/>
  <c r="E6" i="2"/>
  <c r="I1134" i="1"/>
  <c r="I1135" i="1"/>
  <c r="D1134" i="1"/>
  <c r="D1135" i="1"/>
  <c r="C1134" i="1" l="1"/>
  <c r="C1135" i="1"/>
  <c r="H1134" i="1"/>
  <c r="H1135" i="1"/>
  <c r="I1133" i="1"/>
  <c r="D1133" i="1"/>
  <c r="C1133" i="1"/>
  <c r="H1133" i="1"/>
  <c r="I1132" i="1"/>
  <c r="D1132" i="1"/>
  <c r="C1132" i="1"/>
  <c r="H1132" i="1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H677" i="22"/>
  <c r="I677" i="22"/>
  <c r="G679" i="22" l="1"/>
  <c r="I678" i="22"/>
  <c r="H678" i="22"/>
  <c r="G680" i="22" l="1"/>
  <c r="G681" i="22" s="1"/>
  <c r="I679" i="22"/>
  <c r="H679" i="22"/>
  <c r="G682" i="22" l="1"/>
  <c r="G683" i="22" s="1"/>
  <c r="G684" i="22" s="1"/>
  <c r="G685" i="22" s="1"/>
  <c r="H680" i="22"/>
  <c r="H681" i="22" s="1"/>
  <c r="I680" i="22"/>
  <c r="I681" i="22" s="1"/>
  <c r="G686" i="22" l="1"/>
  <c r="I682" i="22"/>
  <c r="I683" i="22" s="1"/>
  <c r="I684" i="22" s="1"/>
  <c r="I685" i="22" s="1"/>
  <c r="H682" i="22"/>
  <c r="H683" i="22" s="1"/>
  <c r="H684" i="22" s="1"/>
  <c r="H685" i="22" s="1"/>
  <c r="G687" i="22" l="1"/>
  <c r="H686" i="22"/>
  <c r="H687" i="22" s="1"/>
  <c r="I686" i="22"/>
  <c r="H688" i="22" l="1"/>
  <c r="G688" i="22"/>
  <c r="I687" i="22"/>
  <c r="G689" i="22" l="1"/>
  <c r="H689" i="22"/>
  <c r="I688" i="22"/>
  <c r="H690" i="22" l="1"/>
  <c r="G690" i="22"/>
  <c r="I689" i="22"/>
  <c r="G691" i="22" l="1"/>
  <c r="H691" i="22"/>
  <c r="I690" i="22"/>
  <c r="H692" i="22" l="1"/>
  <c r="G692" i="22"/>
  <c r="I691" i="22"/>
  <c r="G693" i="22" l="1"/>
  <c r="H693" i="22"/>
  <c r="I692" i="22"/>
  <c r="H694" i="22" l="1"/>
  <c r="G694" i="22"/>
  <c r="I693" i="22"/>
  <c r="G695" i="22" l="1"/>
  <c r="H695" i="22"/>
  <c r="I694" i="22"/>
  <c r="G696" i="22" l="1"/>
  <c r="H696" i="22"/>
  <c r="I695" i="22"/>
  <c r="H697" i="22" l="1"/>
  <c r="G697" i="22"/>
  <c r="I696" i="22"/>
  <c r="G698" i="22" l="1"/>
  <c r="H698" i="22"/>
  <c r="I697" i="22"/>
  <c r="H699" i="22" l="1"/>
  <c r="H700" i="22" s="1"/>
  <c r="G699" i="22"/>
  <c r="G700" i="22" s="1"/>
  <c r="I698" i="22"/>
  <c r="H701" i="22" l="1"/>
  <c r="G701" i="22"/>
  <c r="I699" i="22"/>
  <c r="I700" i="22" s="1"/>
  <c r="G702" i="22" l="1"/>
  <c r="H702" i="22"/>
  <c r="I701" i="22"/>
  <c r="H703" i="22" l="1"/>
  <c r="G703" i="22"/>
  <c r="G705" i="22" s="1"/>
  <c r="G706" i="22" s="1"/>
  <c r="G707" i="22" s="1"/>
  <c r="G708" i="22" s="1"/>
  <c r="G709" i="22" s="1"/>
  <c r="G710" i="22" s="1"/>
  <c r="G711" i="22" s="1"/>
  <c r="G712" i="22" s="1"/>
  <c r="G713" i="22" s="1"/>
  <c r="G714" i="22" s="1"/>
  <c r="G715" i="22" s="1"/>
  <c r="G716" i="22" s="1"/>
  <c r="G717" i="22" s="1"/>
  <c r="G718" i="22" s="1"/>
  <c r="G719" i="22" s="1"/>
  <c r="G720" i="22" s="1"/>
  <c r="G721" i="22" s="1"/>
  <c r="G722" i="22" s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I702" i="22"/>
  <c r="H704" i="22" l="1"/>
  <c r="H705" i="22" s="1"/>
  <c r="H706" i="22" s="1"/>
  <c r="H707" i="22" s="1"/>
  <c r="H708" i="22" s="1"/>
  <c r="H709" i="22" s="1"/>
  <c r="H710" i="22" s="1"/>
  <c r="H711" i="22" s="1"/>
  <c r="H712" i="22" s="1"/>
  <c r="H713" i="22" s="1"/>
  <c r="H714" i="22" s="1"/>
  <c r="H715" i="22" s="1"/>
  <c r="H716" i="22" s="1"/>
  <c r="H717" i="22" s="1"/>
  <c r="H718" i="22" s="1"/>
  <c r="H719" i="22" s="1"/>
  <c r="H720" i="22" s="1"/>
  <c r="H721" i="22" s="1"/>
  <c r="H722" i="22" s="1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  <c r="I703" i="22"/>
  <c r="I704" i="22" l="1"/>
  <c r="I705" i="22" s="1"/>
  <c r="I706" i="22" s="1"/>
  <c r="I707" i="22" s="1"/>
  <c r="I708" i="22" s="1"/>
  <c r="I709" i="22" s="1"/>
  <c r="I710" i="22" s="1"/>
  <c r="I711" i="22" s="1"/>
  <c r="I712" i="22" s="1"/>
  <c r="I713" i="22" s="1"/>
  <c r="I714" i="22" s="1"/>
  <c r="I715" i="22" s="1"/>
  <c r="I716" i="22" s="1"/>
  <c r="I717" i="22" s="1"/>
  <c r="I718" i="22" s="1"/>
  <c r="I719" i="22" s="1"/>
  <c r="I720" i="22" s="1"/>
  <c r="I721" i="22" s="1"/>
  <c r="I722" i="22" s="1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</calcChain>
</file>

<file path=xl/sharedStrings.xml><?xml version="1.0" encoding="utf-8"?>
<sst xmlns="http://schemas.openxmlformats.org/spreadsheetml/2006/main" count="152" uniqueCount="122">
  <si>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</si>
  <si>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</si>
  <si>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</si>
  <si>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</si>
  <si>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</si>
  <si>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</si>
  <si>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</si>
  <si>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</si>
  <si>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</si>
  <si>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</si>
  <si>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</si>
  <si>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</si>
  <si>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</si>
  <si>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</si>
  <si>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</si>
  <si>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Digest of United Kingdom Energy Statistics (DUKES): glossary and acronyms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</si>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</sst>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.0"/>
    <numFmt numFmtId="165" formatCode="dd\-mmm\-yyyy"/>
    <numFmt numFmtId="166" formatCode="0.000"/>
    <numFmt numFmtId="167" formatCode="0.0000"/>
    <numFmt numFmtId="168" formatCode="0.00\r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0" fontId="26" fillId="3" borderId="0" xfId="1" applyFont="1" applyFill="1" applyAlignment="1" applyProtection="1">
      <alignment vertical="center"/>
    </xf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27" fillId="3" borderId="0" xfId="0" applyNumberFormat="1" applyFont="1" applyFill="1" applyAlignment="1">
      <alignment horizontal="right" vertical="center"/>
    </xf>
    <xf numFmtId="168" fontId="27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2 June 2025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45446</c:v>
                </c:pt>
                <c:pt idx="1">
                  <c:v>45453</c:v>
                </c:pt>
                <c:pt idx="2">
                  <c:v>45460</c:v>
                </c:pt>
                <c:pt idx="3">
                  <c:v>45467</c:v>
                </c:pt>
                <c:pt idx="4">
                  <c:v>45474</c:v>
                </c:pt>
                <c:pt idx="5">
                  <c:v>45481</c:v>
                </c:pt>
                <c:pt idx="6">
                  <c:v>45488</c:v>
                </c:pt>
                <c:pt idx="7">
                  <c:v>45495</c:v>
                </c:pt>
                <c:pt idx="8">
                  <c:v>45502</c:v>
                </c:pt>
                <c:pt idx="9">
                  <c:v>45509</c:v>
                </c:pt>
                <c:pt idx="10">
                  <c:v>45516</c:v>
                </c:pt>
                <c:pt idx="11">
                  <c:v>45523</c:v>
                </c:pt>
                <c:pt idx="12">
                  <c:v>45530</c:v>
                </c:pt>
                <c:pt idx="13">
                  <c:v>45537</c:v>
                </c:pt>
                <c:pt idx="14">
                  <c:v>45544</c:v>
                </c:pt>
                <c:pt idx="15">
                  <c:v>45551</c:v>
                </c:pt>
                <c:pt idx="16">
                  <c:v>45558</c:v>
                </c:pt>
                <c:pt idx="17">
                  <c:v>45565</c:v>
                </c:pt>
                <c:pt idx="18">
                  <c:v>45572</c:v>
                </c:pt>
                <c:pt idx="19">
                  <c:v>45579</c:v>
                </c:pt>
                <c:pt idx="20">
                  <c:v>45586</c:v>
                </c:pt>
                <c:pt idx="21">
                  <c:v>45593</c:v>
                </c:pt>
                <c:pt idx="22">
                  <c:v>45600</c:v>
                </c:pt>
                <c:pt idx="23">
                  <c:v>45607</c:v>
                </c:pt>
                <c:pt idx="24">
                  <c:v>45614</c:v>
                </c:pt>
                <c:pt idx="25">
                  <c:v>45621</c:v>
                </c:pt>
                <c:pt idx="26">
                  <c:v>45628</c:v>
                </c:pt>
                <c:pt idx="27">
                  <c:v>45635</c:v>
                </c:pt>
                <c:pt idx="28">
                  <c:v>45642</c:v>
                </c:pt>
                <c:pt idx="29">
                  <c:v>45649</c:v>
                </c:pt>
                <c:pt idx="30">
                  <c:v>45656</c:v>
                </c:pt>
                <c:pt idx="31">
                  <c:v>45663</c:v>
                </c:pt>
                <c:pt idx="32">
                  <c:v>45670</c:v>
                </c:pt>
                <c:pt idx="33">
                  <c:v>45677</c:v>
                </c:pt>
                <c:pt idx="34">
                  <c:v>45684</c:v>
                </c:pt>
                <c:pt idx="35">
                  <c:v>45691</c:v>
                </c:pt>
                <c:pt idx="36">
                  <c:v>45698</c:v>
                </c:pt>
                <c:pt idx="37">
                  <c:v>45705</c:v>
                </c:pt>
                <c:pt idx="38">
                  <c:v>45712</c:v>
                </c:pt>
                <c:pt idx="39">
                  <c:v>45719</c:v>
                </c:pt>
                <c:pt idx="40">
                  <c:v>45726</c:v>
                </c:pt>
                <c:pt idx="41">
                  <c:v>45733</c:v>
                </c:pt>
                <c:pt idx="42">
                  <c:v>45740</c:v>
                </c:pt>
                <c:pt idx="43">
                  <c:v>45747</c:v>
                </c:pt>
                <c:pt idx="44">
                  <c:v>45754</c:v>
                </c:pt>
                <c:pt idx="45">
                  <c:v>45761</c:v>
                </c:pt>
                <c:pt idx="46">
                  <c:v>45768</c:v>
                </c:pt>
                <c:pt idx="47">
                  <c:v>45775</c:v>
                </c:pt>
                <c:pt idx="48">
                  <c:v>45782</c:v>
                </c:pt>
                <c:pt idx="49">
                  <c:v>45789</c:v>
                </c:pt>
                <c:pt idx="50">
                  <c:v>45796</c:v>
                </c:pt>
                <c:pt idx="51">
                  <c:v>45803</c:v>
                </c:pt>
                <c:pt idx="52">
                  <c:v>45810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147.26555999999999</c:v>
                </c:pt>
                <c:pt idx="1">
                  <c:v>146.250944</c:v>
                </c:pt>
                <c:pt idx="2">
                  <c:v>145.094052</c:v>
                </c:pt>
                <c:pt idx="3">
                  <c:v>144.43488299999999</c:v>
                </c:pt>
                <c:pt idx="4">
                  <c:v>144.27794700000001</c:v>
                </c:pt>
                <c:pt idx="5">
                  <c:v>144.44523700000002</c:v>
                </c:pt>
                <c:pt idx="6">
                  <c:v>144.59996699999999</c:v>
                </c:pt>
                <c:pt idx="7">
                  <c:v>144.68757200000002</c:v>
                </c:pt>
                <c:pt idx="8">
                  <c:v>144.191057</c:v>
                </c:pt>
                <c:pt idx="9">
                  <c:v>143.42443</c:v>
                </c:pt>
                <c:pt idx="10">
                  <c:v>142.91306100000003</c:v>
                </c:pt>
                <c:pt idx="11">
                  <c:v>141.95977600000001</c:v>
                </c:pt>
                <c:pt idx="12">
                  <c:v>141.00969899999998</c:v>
                </c:pt>
                <c:pt idx="13">
                  <c:v>139.96133</c:v>
                </c:pt>
                <c:pt idx="14">
                  <c:v>138.100517</c:v>
                </c:pt>
                <c:pt idx="15">
                  <c:v>136.485906</c:v>
                </c:pt>
                <c:pt idx="16">
                  <c:v>135.25935200000001</c:v>
                </c:pt>
                <c:pt idx="17">
                  <c:v>134.16621699999999</c:v>
                </c:pt>
                <c:pt idx="18">
                  <c:v>133.58621600000001</c:v>
                </c:pt>
                <c:pt idx="19">
                  <c:v>133.86126099999998</c:v>
                </c:pt>
                <c:pt idx="20">
                  <c:v>133.98826600000001</c:v>
                </c:pt>
                <c:pt idx="21">
                  <c:v>134.413331</c:v>
                </c:pt>
                <c:pt idx="22">
                  <c:v>134.410302</c:v>
                </c:pt>
                <c:pt idx="23">
                  <c:v>134.59466</c:v>
                </c:pt>
                <c:pt idx="24">
                  <c:v>134.848432</c:v>
                </c:pt>
                <c:pt idx="25">
                  <c:v>135.36596</c:v>
                </c:pt>
                <c:pt idx="26">
                  <c:v>135.92584099999999</c:v>
                </c:pt>
                <c:pt idx="27">
                  <c:v>136.22645</c:v>
                </c:pt>
                <c:pt idx="28">
                  <c:v>136.39128099999999</c:v>
                </c:pt>
                <c:pt idx="29">
                  <c:v>136.385029</c:v>
                </c:pt>
                <c:pt idx="30">
                  <c:v>136.491308</c:v>
                </c:pt>
                <c:pt idx="31">
                  <c:v>136.60324699999998</c:v>
                </c:pt>
                <c:pt idx="32">
                  <c:v>136.509985</c:v>
                </c:pt>
                <c:pt idx="33">
                  <c:v>136.96904999999998</c:v>
                </c:pt>
                <c:pt idx="34">
                  <c:v>138.36296499999997</c:v>
                </c:pt>
                <c:pt idx="35">
                  <c:v>138.741411</c:v>
                </c:pt>
                <c:pt idx="36">
                  <c:v>139.021659</c:v>
                </c:pt>
                <c:pt idx="37">
                  <c:v>139.217579</c:v>
                </c:pt>
                <c:pt idx="38">
                  <c:v>139.62223799999998</c:v>
                </c:pt>
                <c:pt idx="39">
                  <c:v>139.612483</c:v>
                </c:pt>
                <c:pt idx="40">
                  <c:v>139.41696999999999</c:v>
                </c:pt>
                <c:pt idx="41">
                  <c:v>137.971654</c:v>
                </c:pt>
                <c:pt idx="42">
                  <c:v>135.607957</c:v>
                </c:pt>
                <c:pt idx="43">
                  <c:v>134.907432</c:v>
                </c:pt>
                <c:pt idx="44">
                  <c:v>135.24951899999999</c:v>
                </c:pt>
                <c:pt idx="45">
                  <c:v>134.847714</c:v>
                </c:pt>
                <c:pt idx="46">
                  <c:v>134.26116099999999</c:v>
                </c:pt>
                <c:pt idx="47">
                  <c:v>133.8357</c:v>
                </c:pt>
                <c:pt idx="48">
                  <c:v>133.18171299999997</c:v>
                </c:pt>
                <c:pt idx="49">
                  <c:v>132.31878399999999</c:v>
                </c:pt>
                <c:pt idx="50">
                  <c:v>132.074648</c:v>
                </c:pt>
                <c:pt idx="51">
                  <c:v>131.99</c:v>
                </c:pt>
                <c:pt idx="52">
                  <c:v>131.45446399999997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45446</c:v>
                </c:pt>
                <c:pt idx="1">
                  <c:v>45453</c:v>
                </c:pt>
                <c:pt idx="2">
                  <c:v>45460</c:v>
                </c:pt>
                <c:pt idx="3">
                  <c:v>45467</c:v>
                </c:pt>
                <c:pt idx="4">
                  <c:v>45474</c:v>
                </c:pt>
                <c:pt idx="5">
                  <c:v>45481</c:v>
                </c:pt>
                <c:pt idx="6">
                  <c:v>45488</c:v>
                </c:pt>
                <c:pt idx="7">
                  <c:v>45495</c:v>
                </c:pt>
                <c:pt idx="8">
                  <c:v>45502</c:v>
                </c:pt>
                <c:pt idx="9">
                  <c:v>45509</c:v>
                </c:pt>
                <c:pt idx="10">
                  <c:v>45516</c:v>
                </c:pt>
                <c:pt idx="11">
                  <c:v>45523</c:v>
                </c:pt>
                <c:pt idx="12">
                  <c:v>45530</c:v>
                </c:pt>
                <c:pt idx="13">
                  <c:v>45537</c:v>
                </c:pt>
                <c:pt idx="14">
                  <c:v>45544</c:v>
                </c:pt>
                <c:pt idx="15">
                  <c:v>45551</c:v>
                </c:pt>
                <c:pt idx="16">
                  <c:v>45558</c:v>
                </c:pt>
                <c:pt idx="17">
                  <c:v>45565</c:v>
                </c:pt>
                <c:pt idx="18">
                  <c:v>45572</c:v>
                </c:pt>
                <c:pt idx="19">
                  <c:v>45579</c:v>
                </c:pt>
                <c:pt idx="20">
                  <c:v>45586</c:v>
                </c:pt>
                <c:pt idx="21">
                  <c:v>45593</c:v>
                </c:pt>
                <c:pt idx="22">
                  <c:v>45600</c:v>
                </c:pt>
                <c:pt idx="23">
                  <c:v>45607</c:v>
                </c:pt>
                <c:pt idx="24">
                  <c:v>45614</c:v>
                </c:pt>
                <c:pt idx="25">
                  <c:v>45621</c:v>
                </c:pt>
                <c:pt idx="26">
                  <c:v>45628</c:v>
                </c:pt>
                <c:pt idx="27">
                  <c:v>45635</c:v>
                </c:pt>
                <c:pt idx="28">
                  <c:v>45642</c:v>
                </c:pt>
                <c:pt idx="29">
                  <c:v>45649</c:v>
                </c:pt>
                <c:pt idx="30">
                  <c:v>45656</c:v>
                </c:pt>
                <c:pt idx="31">
                  <c:v>45663</c:v>
                </c:pt>
                <c:pt idx="32">
                  <c:v>45670</c:v>
                </c:pt>
                <c:pt idx="33">
                  <c:v>45677</c:v>
                </c:pt>
                <c:pt idx="34">
                  <c:v>45684</c:v>
                </c:pt>
                <c:pt idx="35">
                  <c:v>45691</c:v>
                </c:pt>
                <c:pt idx="36">
                  <c:v>45698</c:v>
                </c:pt>
                <c:pt idx="37">
                  <c:v>45705</c:v>
                </c:pt>
                <c:pt idx="38">
                  <c:v>45712</c:v>
                </c:pt>
                <c:pt idx="39">
                  <c:v>45719</c:v>
                </c:pt>
                <c:pt idx="40">
                  <c:v>45726</c:v>
                </c:pt>
                <c:pt idx="41">
                  <c:v>45733</c:v>
                </c:pt>
                <c:pt idx="42">
                  <c:v>45740</c:v>
                </c:pt>
                <c:pt idx="43">
                  <c:v>45747</c:v>
                </c:pt>
                <c:pt idx="44">
                  <c:v>45754</c:v>
                </c:pt>
                <c:pt idx="45">
                  <c:v>45761</c:v>
                </c:pt>
                <c:pt idx="46">
                  <c:v>45768</c:v>
                </c:pt>
                <c:pt idx="47">
                  <c:v>45775</c:v>
                </c:pt>
                <c:pt idx="48">
                  <c:v>45782</c:v>
                </c:pt>
                <c:pt idx="49">
                  <c:v>45789</c:v>
                </c:pt>
                <c:pt idx="50">
                  <c:v>45796</c:v>
                </c:pt>
                <c:pt idx="51">
                  <c:v>45803</c:v>
                </c:pt>
                <c:pt idx="52">
                  <c:v>45810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153.26176600000002</c:v>
                </c:pt>
                <c:pt idx="1">
                  <c:v>151.991635</c:v>
                </c:pt>
                <c:pt idx="2">
                  <c:v>150.70382199999997</c:v>
                </c:pt>
                <c:pt idx="3">
                  <c:v>150.11735599999997</c:v>
                </c:pt>
                <c:pt idx="4">
                  <c:v>150.059617</c:v>
                </c:pt>
                <c:pt idx="5">
                  <c:v>150.39364499999999</c:v>
                </c:pt>
                <c:pt idx="6">
                  <c:v>150.56242700000001</c:v>
                </c:pt>
                <c:pt idx="7">
                  <c:v>150.59186200000002</c:v>
                </c:pt>
                <c:pt idx="8">
                  <c:v>150.156567</c:v>
                </c:pt>
                <c:pt idx="9">
                  <c:v>149.09860000000003</c:v>
                </c:pt>
                <c:pt idx="10">
                  <c:v>148.47881599999999</c:v>
                </c:pt>
                <c:pt idx="11">
                  <c:v>147.424058</c:v>
                </c:pt>
                <c:pt idx="12">
                  <c:v>146.14681300000004</c:v>
                </c:pt>
                <c:pt idx="13">
                  <c:v>145.18855400000001</c:v>
                </c:pt>
                <c:pt idx="14">
                  <c:v>143.40070400000002</c:v>
                </c:pt>
                <c:pt idx="15">
                  <c:v>141.60610999999997</c:v>
                </c:pt>
                <c:pt idx="16">
                  <c:v>140.018216</c:v>
                </c:pt>
                <c:pt idx="17">
                  <c:v>138.852994</c:v>
                </c:pt>
                <c:pt idx="18">
                  <c:v>138.46336599999998</c:v>
                </c:pt>
                <c:pt idx="19">
                  <c:v>139.07519400000001</c:v>
                </c:pt>
                <c:pt idx="20">
                  <c:v>139.26096699999999</c:v>
                </c:pt>
                <c:pt idx="21">
                  <c:v>139.709745</c:v>
                </c:pt>
                <c:pt idx="22">
                  <c:v>139.84395799999999</c:v>
                </c:pt>
                <c:pt idx="23">
                  <c:v>140.13422300000002</c:v>
                </c:pt>
                <c:pt idx="24">
                  <c:v>140.48737899999998</c:v>
                </c:pt>
                <c:pt idx="25">
                  <c:v>141.40484000000001</c:v>
                </c:pt>
                <c:pt idx="26">
                  <c:v>142.04014499999997</c:v>
                </c:pt>
                <c:pt idx="27">
                  <c:v>142.48728700000001</c:v>
                </c:pt>
                <c:pt idx="28">
                  <c:v>142.70911500000003</c:v>
                </c:pt>
                <c:pt idx="29">
                  <c:v>142.848073</c:v>
                </c:pt>
                <c:pt idx="30">
                  <c:v>142.98101699999998</c:v>
                </c:pt>
                <c:pt idx="31">
                  <c:v>143.295242</c:v>
                </c:pt>
                <c:pt idx="32">
                  <c:v>143.32843099999999</c:v>
                </c:pt>
                <c:pt idx="33">
                  <c:v>144.26750099999998</c:v>
                </c:pt>
                <c:pt idx="34">
                  <c:v>145.574793</c:v>
                </c:pt>
                <c:pt idx="35">
                  <c:v>146.13087400000001</c:v>
                </c:pt>
                <c:pt idx="36">
                  <c:v>146.29333200000002</c:v>
                </c:pt>
                <c:pt idx="37">
                  <c:v>146.44771800000001</c:v>
                </c:pt>
                <c:pt idx="38">
                  <c:v>146.82192700000002</c:v>
                </c:pt>
                <c:pt idx="39">
                  <c:v>146.884027</c:v>
                </c:pt>
                <c:pt idx="40">
                  <c:v>146.57529</c:v>
                </c:pt>
                <c:pt idx="41">
                  <c:v>145.38482700000003</c:v>
                </c:pt>
                <c:pt idx="42">
                  <c:v>143.07308</c:v>
                </c:pt>
                <c:pt idx="43">
                  <c:v>142.255009</c:v>
                </c:pt>
                <c:pt idx="44">
                  <c:v>142.54169199999998</c:v>
                </c:pt>
                <c:pt idx="45">
                  <c:v>141.97461799999999</c:v>
                </c:pt>
                <c:pt idx="46">
                  <c:v>141.44217399999999</c:v>
                </c:pt>
                <c:pt idx="47">
                  <c:v>140.81097600000001</c:v>
                </c:pt>
                <c:pt idx="48">
                  <c:v>140.05547999999999</c:v>
                </c:pt>
                <c:pt idx="49">
                  <c:v>139.19787699999998</c:v>
                </c:pt>
                <c:pt idx="50">
                  <c:v>138.57350100000002</c:v>
                </c:pt>
                <c:pt idx="51">
                  <c:v>138.37</c:v>
                </c:pt>
                <c:pt idx="52">
                  <c:v>138.08744300000001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143.79533700000002</c:v>
                </c:pt>
                <c:pt idx="624">
                  <c:v>141.51442700000001</c:v>
                </c:pt>
                <c:pt idx="625">
                  <c:v>140.325402</c:v>
                </c:pt>
                <c:pt idx="626">
                  <c:v>140.77874599999998</c:v>
                </c:pt>
                <c:pt idx="627">
                  <c:v>139.71920299999999</c:v>
                </c:pt>
                <c:pt idx="628">
                  <c:v>139.48575999999997</c:v>
                </c:pt>
                <c:pt idx="629">
                  <c:v>139.38785799999999</c:v>
                </c:pt>
                <c:pt idx="630">
                  <c:v>139.90865399999998</c:v>
                </c:pt>
                <c:pt idx="631">
                  <c:v>140.54664299999999</c:v>
                </c:pt>
                <c:pt idx="632">
                  <c:v>141.27642899999998</c:v>
                </c:pt>
                <c:pt idx="633">
                  <c:v>142.859272</c:v>
                </c:pt>
                <c:pt idx="634">
                  <c:v>143.96110000000002</c:v>
                </c:pt>
                <c:pt idx="635">
                  <c:v>144.72775999999999</c:v>
                </c:pt>
                <c:pt idx="636">
                  <c:v>144.69928100000001</c:v>
                </c:pt>
                <c:pt idx="637">
                  <c:v>144.73367199999998</c:v>
                </c:pt>
                <c:pt idx="638">
                  <c:v>145.05787199999997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148.48649800000001</c:v>
                </c:pt>
                <c:pt idx="642">
                  <c:v>149.21421899999999</c:v>
                </c:pt>
                <c:pt idx="643">
                  <c:v>149.49487899999997</c:v>
                </c:pt>
                <c:pt idx="644">
                  <c:v>149.544085</c:v>
                </c:pt>
                <c:pt idx="645">
                  <c:v>149.23194899999999</c:v>
                </c:pt>
                <c:pt idx="646">
                  <c:v>148.83242899999999</c:v>
                </c:pt>
                <c:pt idx="647">
                  <c:v>147.64592100000002</c:v>
                </c:pt>
                <c:pt idx="648">
                  <c:v>147.26555999999999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144.44523700000002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143.42443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136.39128099999999</c:v>
                </c:pt>
                <c:pt idx="677">
                  <c:v>136.385029</c:v>
                </c:pt>
                <c:pt idx="678">
                  <c:v>136.491308</c:v>
                </c:pt>
                <c:pt idx="679">
                  <c:v>136.60324699999998</c:v>
                </c:pt>
                <c:pt idx="680">
                  <c:v>136.509985</c:v>
                </c:pt>
                <c:pt idx="681">
                  <c:v>136.96904999999998</c:v>
                </c:pt>
                <c:pt idx="682">
                  <c:v>138.36296499999997</c:v>
                </c:pt>
                <c:pt idx="683">
                  <c:v>138.741411</c:v>
                </c:pt>
                <c:pt idx="684">
                  <c:v>139.021659</c:v>
                </c:pt>
                <c:pt idx="685">
                  <c:v>139.217579</c:v>
                </c:pt>
                <c:pt idx="686">
                  <c:v>139.62223799999998</c:v>
                </c:pt>
                <c:pt idx="687">
                  <c:v>139.612483</c:v>
                </c:pt>
                <c:pt idx="688">
                  <c:v>139.41696999999999</c:v>
                </c:pt>
                <c:pt idx="689">
                  <c:v>137.971654</c:v>
                </c:pt>
                <c:pt idx="690">
                  <c:v>135.607957</c:v>
                </c:pt>
                <c:pt idx="691">
                  <c:v>134.907432</c:v>
                </c:pt>
                <c:pt idx="692">
                  <c:v>135.24951899999999</c:v>
                </c:pt>
                <c:pt idx="693">
                  <c:v>134.847714</c:v>
                </c:pt>
                <c:pt idx="694">
                  <c:v>134.26116099999999</c:v>
                </c:pt>
                <c:pt idx="695">
                  <c:v>133.8357</c:v>
                </c:pt>
                <c:pt idx="696">
                  <c:v>133.18171299999997</c:v>
                </c:pt>
                <c:pt idx="697">
                  <c:v>132.31878399999999</c:v>
                </c:pt>
                <c:pt idx="698">
                  <c:v>132.074648</c:v>
                </c:pt>
                <c:pt idx="699">
                  <c:v>131.99</c:v>
                </c:pt>
                <c:pt idx="700">
                  <c:v>131.45446399999997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152.00577899999999</c:v>
                </c:pt>
                <c:pt idx="624">
                  <c:v>150.37846099999999</c:v>
                </c:pt>
                <c:pt idx="625">
                  <c:v>149.235826</c:v>
                </c:pt>
                <c:pt idx="626">
                  <c:v>148.66493400000002</c:v>
                </c:pt>
                <c:pt idx="627">
                  <c:v>148.212366</c:v>
                </c:pt>
                <c:pt idx="628">
                  <c:v>147.92895900000002</c:v>
                </c:pt>
                <c:pt idx="629">
                  <c:v>147.95832799999999</c:v>
                </c:pt>
                <c:pt idx="630">
                  <c:v>148.55655999999999</c:v>
                </c:pt>
                <c:pt idx="631">
                  <c:v>149.354702</c:v>
                </c:pt>
                <c:pt idx="632">
                  <c:v>150.27635899999999</c:v>
                </c:pt>
                <c:pt idx="633">
                  <c:v>152.07956000000001</c:v>
                </c:pt>
                <c:pt idx="634">
                  <c:v>153.29074700000001</c:v>
                </c:pt>
                <c:pt idx="635">
                  <c:v>154.526016</c:v>
                </c:pt>
                <c:pt idx="636">
                  <c:v>154.29267800000002</c:v>
                </c:pt>
                <c:pt idx="637">
                  <c:v>153.80557499999998</c:v>
                </c:pt>
                <c:pt idx="638">
                  <c:v>153.89622499999999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157.45900800000001</c:v>
                </c:pt>
                <c:pt idx="642">
                  <c:v>157.982561</c:v>
                </c:pt>
                <c:pt idx="643">
                  <c:v>157.97739300000001</c:v>
                </c:pt>
                <c:pt idx="644">
                  <c:v>157.63794300000001</c:v>
                </c:pt>
                <c:pt idx="645">
                  <c:v>157.08067699999998</c:v>
                </c:pt>
                <c:pt idx="646">
                  <c:v>156.211288</c:v>
                </c:pt>
                <c:pt idx="647">
                  <c:v>154.304439</c:v>
                </c:pt>
                <c:pt idx="648">
                  <c:v>153.26176600000002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150.39364499999999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149.09860000000003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142.70911500000003</c:v>
                </c:pt>
                <c:pt idx="677">
                  <c:v>142.848073</c:v>
                </c:pt>
                <c:pt idx="678">
                  <c:v>142.98101699999998</c:v>
                </c:pt>
                <c:pt idx="679">
                  <c:v>143.295242</c:v>
                </c:pt>
                <c:pt idx="680">
                  <c:v>143.32843099999999</c:v>
                </c:pt>
                <c:pt idx="681">
                  <c:v>144.26750099999998</c:v>
                </c:pt>
                <c:pt idx="682">
                  <c:v>145.574793</c:v>
                </c:pt>
                <c:pt idx="683">
                  <c:v>146.13087400000001</c:v>
                </c:pt>
                <c:pt idx="684">
                  <c:v>146.29333200000002</c:v>
                </c:pt>
                <c:pt idx="685">
                  <c:v>146.44771800000001</c:v>
                </c:pt>
                <c:pt idx="686">
                  <c:v>146.82192700000002</c:v>
                </c:pt>
                <c:pt idx="687">
                  <c:v>146.884027</c:v>
                </c:pt>
                <c:pt idx="688">
                  <c:v>146.57529</c:v>
                </c:pt>
                <c:pt idx="689">
                  <c:v>145.38482700000003</c:v>
                </c:pt>
                <c:pt idx="690">
                  <c:v>143.07308</c:v>
                </c:pt>
                <c:pt idx="691">
                  <c:v>142.255009</c:v>
                </c:pt>
                <c:pt idx="692">
                  <c:v>142.54169199999998</c:v>
                </c:pt>
                <c:pt idx="693">
                  <c:v>141.97461799999999</c:v>
                </c:pt>
                <c:pt idx="694">
                  <c:v>141.44217399999999</c:v>
                </c:pt>
                <c:pt idx="695">
                  <c:v>140.81097600000001</c:v>
                </c:pt>
                <c:pt idx="696">
                  <c:v>140.05547999999999</c:v>
                </c:pt>
                <c:pt idx="697">
                  <c:v>139.19787699999998</c:v>
                </c:pt>
                <c:pt idx="698">
                  <c:v>138.57350100000002</c:v>
                </c:pt>
                <c:pt idx="699">
                  <c:v>138.37</c:v>
                </c:pt>
                <c:pt idx="700">
                  <c:v>138.08744300000001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ax val="45810"/>
          <c:min val="43984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  <c:majorUnit val="1"/>
        <c:majorTimeUnit val="year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At val="43270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3475" y="1772466"/>
          <a:ext cx="2345600" cy="27194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131.45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864100" y="1777818"/>
          <a:ext cx="2235200" cy="262001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138.09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733640" y="1034474"/>
          <a:ext cx="424910" cy="537480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709976" y="1905692"/>
          <a:ext cx="476235" cy="520031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707037" y="578828"/>
          <a:ext cx="172602" cy="3177531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628820" y="722376"/>
          <a:ext cx="1245306" cy="1612424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138.09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620123" y="2403917"/>
          <a:ext cx="1254003" cy="1692587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131.45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610096" y="395341"/>
          <a:ext cx="323462" cy="3809854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56" totalsRowShown="0" headerRowDxfId="17" dataDxfId="16">
  <autoFilter ref="A8:K1156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uploads/system/uploads/attachment_data/file/338757/Annex_B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mailto:newsdesk@energysecurity.gov.uk" TargetMode="External"/><Relationship Id="rId5" Type="http://schemas.openxmlformats.org/officeDocument/2006/relationships/hyperlink" Target="https://www.gov.uk/government/publications/desnz-standards-for-official-statistics/statistical-revisions-policy." TargetMode="External"/><Relationship Id="rId4" Type="http://schemas.openxmlformats.org/officeDocument/2006/relationships/hyperlink" Target="https://www.gov.uk/government/statistical-data-sets/oil-and-petroleum-products-weekly-statistic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265625" defaultRowHeight="12.5" x14ac:dyDescent="0.25"/>
  <cols>
    <col min="1" max="2" width="18.7265625" customWidth="1"/>
    <col min="3" max="4" width="8.7265625" customWidth="1"/>
  </cols>
  <sheetData>
    <row r="1" spans="1:25" ht="36" customHeight="1" x14ac:dyDescent="0.25">
      <c r="A1" s="79" t="s">
        <v>107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35">
      <c r="A3" s="66" t="s">
        <v>7</v>
      </c>
      <c r="B3" s="67">
        <f>Highlights!E6+1</f>
        <v>45811</v>
      </c>
      <c r="C3" s="30"/>
      <c r="E3" s="4"/>
      <c r="F3" s="4"/>
      <c r="G3" s="4"/>
    </row>
    <row r="4" spans="1:25" s="28" customFormat="1" ht="18" customHeight="1" x14ac:dyDescent="0.25">
      <c r="A4" s="66" t="s">
        <v>8</v>
      </c>
      <c r="B4" s="65" t="str">
        <f>"New data for week commencing "&amp;TEXT(Highlights!E6,"dd mmmm yyyy")</f>
        <v>New data for week commencing 02 June 2025</v>
      </c>
      <c r="C4" s="32"/>
      <c r="E4" s="19"/>
      <c r="F4" s="19"/>
      <c r="G4" s="19"/>
    </row>
    <row r="5" spans="1:25" s="28" customFormat="1" ht="18" customHeight="1" x14ac:dyDescent="0.25">
      <c r="A5" s="66" t="s">
        <v>9</v>
      </c>
      <c r="B5" s="67">
        <f>B3+7</f>
        <v>45818</v>
      </c>
      <c r="C5" s="32"/>
      <c r="E5" s="19"/>
      <c r="F5" s="19"/>
      <c r="G5" s="19"/>
    </row>
    <row r="6" spans="1:25" s="28" customFormat="1" ht="36" customHeight="1" x14ac:dyDescent="0.3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6" customHeight="1" x14ac:dyDescent="0.25">
      <c r="A7" s="65" t="s">
        <v>103</v>
      </c>
      <c r="B7" s="19"/>
      <c r="C7" s="19"/>
      <c r="D7" s="19"/>
      <c r="E7" s="19"/>
      <c r="F7" s="19"/>
      <c r="G7" s="19"/>
    </row>
    <row r="8" spans="1:25" s="28" customFormat="1" ht="16" customHeight="1" x14ac:dyDescent="0.2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6" customHeight="1" x14ac:dyDescent="0.25">
      <c r="A9" s="65" t="s">
        <v>104</v>
      </c>
      <c r="B9" s="19"/>
      <c r="C9" s="19"/>
      <c r="D9" s="19"/>
      <c r="E9" s="19"/>
      <c r="F9" s="19"/>
      <c r="G9" s="19"/>
    </row>
    <row r="10" spans="1:25" s="28" customFormat="1" ht="16" customHeight="1" x14ac:dyDescent="0.2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3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6" customHeight="1" x14ac:dyDescent="0.2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6" customHeight="1" x14ac:dyDescent="0.2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6" customHeight="1" x14ac:dyDescent="0.3">
      <c r="A14" s="82" t="s">
        <v>105</v>
      </c>
      <c r="B14" s="19"/>
      <c r="C14" s="19"/>
      <c r="D14" s="23"/>
      <c r="E14" s="19"/>
      <c r="F14" s="19"/>
      <c r="G14" s="19"/>
    </row>
    <row r="15" spans="1:25" s="28" customFormat="1" ht="16" customHeight="1" x14ac:dyDescent="0.25">
      <c r="A15" s="83" t="s">
        <v>15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35">
      <c r="A16" s="18" t="s">
        <v>16</v>
      </c>
      <c r="B16" s="19"/>
      <c r="C16" s="19"/>
      <c r="D16" s="21"/>
      <c r="E16" s="19"/>
      <c r="F16" s="19"/>
      <c r="G16" s="19"/>
    </row>
    <row r="17" spans="1:11" s="28" customFormat="1" ht="16" customHeight="1" x14ac:dyDescent="0.25">
      <c r="A17" s="63" t="s">
        <v>17</v>
      </c>
      <c r="B17" s="19"/>
      <c r="C17" s="19"/>
      <c r="D17" s="19"/>
      <c r="E17" s="19"/>
      <c r="F17" s="19"/>
      <c r="G17" s="19"/>
    </row>
    <row r="18" spans="1:11" s="28" customFormat="1" ht="16" customHeight="1" x14ac:dyDescent="0.25">
      <c r="A18" s="63" t="s">
        <v>121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6" customHeight="1" x14ac:dyDescent="0.25">
      <c r="A19" s="64" t="s">
        <v>109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35">
      <c r="A20" s="41" t="s">
        <v>106</v>
      </c>
      <c r="B20" s="4"/>
      <c r="C20" s="4"/>
      <c r="D20" s="4"/>
      <c r="E20" s="4"/>
      <c r="F20" s="4"/>
      <c r="G20" s="4"/>
      <c r="I20" s="4"/>
    </row>
    <row r="21" spans="1:11" s="28" customFormat="1" ht="16" customHeight="1" x14ac:dyDescent="0.25">
      <c r="A21" s="63" t="s">
        <v>18</v>
      </c>
      <c r="B21" s="19"/>
      <c r="C21" s="19"/>
      <c r="D21" s="19"/>
      <c r="E21" s="19"/>
      <c r="F21" s="19"/>
      <c r="G21" s="19"/>
    </row>
    <row r="22" spans="1:11" ht="16" customHeight="1" x14ac:dyDescent="0.35">
      <c r="A22" s="98" t="s">
        <v>108</v>
      </c>
      <c r="B22" s="4"/>
      <c r="C22" s="4"/>
      <c r="D22" s="4"/>
      <c r="E22" s="4"/>
      <c r="F22" s="4"/>
      <c r="G22" s="4"/>
    </row>
    <row r="23" spans="1:11" ht="15.5" x14ac:dyDescent="0.35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5" r:id="rId3" xr:uid="{A234132B-D34A-425C-BEB8-40633EB4DE97}"/>
    <hyperlink ref="A12" r:id="rId4" xr:uid="{AA6EF934-ABA5-41C6-B3AA-984A42A50887}"/>
    <hyperlink ref="A14" r:id="rId5" xr:uid="{4BD45AC3-9FD9-4CF3-9866-71363EC28EDC}"/>
    <hyperlink ref="A22" r:id="rId6" xr:uid="{29FC1835-373D-41FF-AFEB-B2DE123409E0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5" x14ac:dyDescent="0.25"/>
  <cols>
    <col min="1" max="2" width="24.7265625" customWidth="1"/>
  </cols>
  <sheetData>
    <row r="1" spans="1:13" ht="18" customHeight="1" x14ac:dyDescent="0.35">
      <c r="A1" s="68" t="s">
        <v>19</v>
      </c>
      <c r="B1" s="4"/>
    </row>
    <row r="2" spans="1:13" ht="18" customHeight="1" x14ac:dyDescent="0.35">
      <c r="A2" s="59" t="s">
        <v>20</v>
      </c>
      <c r="B2" s="4"/>
    </row>
    <row r="3" spans="1:13" ht="18" customHeight="1" x14ac:dyDescent="0.35">
      <c r="A3" s="59" t="s">
        <v>21</v>
      </c>
      <c r="B3" s="4"/>
    </row>
    <row r="4" spans="1:13" s="28" customFormat="1" ht="18" customHeight="1" x14ac:dyDescent="0.25">
      <c r="A4" s="38" t="s">
        <v>22</v>
      </c>
      <c r="B4" s="60" t="s">
        <v>23</v>
      </c>
      <c r="C4" s="33"/>
      <c r="E4" s="19"/>
      <c r="F4" s="19"/>
      <c r="G4" s="19"/>
    </row>
    <row r="5" spans="1:13" s="28" customFormat="1" ht="18" customHeight="1" x14ac:dyDescent="0.25">
      <c r="A5" s="33" t="s">
        <v>24</v>
      </c>
      <c r="B5" s="23" t="s">
        <v>25</v>
      </c>
      <c r="C5" s="19"/>
      <c r="E5" s="19"/>
      <c r="F5" s="19"/>
      <c r="G5" s="19"/>
    </row>
    <row r="6" spans="1:13" ht="18" customHeight="1" x14ac:dyDescent="0.25">
      <c r="A6" s="19" t="s">
        <v>111</v>
      </c>
      <c r="B6" s="22" t="s">
        <v>28</v>
      </c>
    </row>
    <row r="7" spans="1:13" s="28" customFormat="1" ht="18" customHeight="1" x14ac:dyDescent="0.25">
      <c r="A7" s="19" t="s">
        <v>26</v>
      </c>
      <c r="B7" s="22" t="s">
        <v>26</v>
      </c>
      <c r="C7" s="19"/>
      <c r="E7" s="19"/>
      <c r="F7" s="19"/>
      <c r="G7" s="19"/>
    </row>
    <row r="8" spans="1:13" ht="18" customHeight="1" x14ac:dyDescent="0.25">
      <c r="A8" s="19" t="s">
        <v>27</v>
      </c>
      <c r="B8" s="22" t="s">
        <v>27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265625" defaultRowHeight="15.5" x14ac:dyDescent="0.35"/>
  <cols>
    <col min="1" max="1" width="2.7265625" style="4" customWidth="1"/>
    <col min="2" max="9" width="12.7265625" style="4" customWidth="1"/>
    <col min="10" max="11" width="8.7265625" style="4"/>
    <col min="12" max="12" width="7.1796875" style="4" bestFit="1" customWidth="1"/>
    <col min="13" max="16384" width="8.7265625" style="4"/>
  </cols>
  <sheetData>
    <row r="1" spans="1:8" ht="18" customHeight="1" x14ac:dyDescent="0.35">
      <c r="A1" s="91" t="s">
        <v>6</v>
      </c>
      <c r="B1" s="54"/>
      <c r="C1" s="54"/>
      <c r="D1" s="54"/>
      <c r="E1" s="54"/>
    </row>
    <row r="2" spans="1:8" s="42" customFormat="1" ht="18" customHeight="1" x14ac:dyDescent="0.35">
      <c r="A2" s="55"/>
    </row>
    <row r="3" spans="1:8" ht="18" customHeight="1" x14ac:dyDescent="0.35"/>
    <row r="5" spans="1:8" x14ac:dyDescent="0.35">
      <c r="A5" s="41"/>
      <c r="B5" s="41"/>
      <c r="C5" s="41"/>
      <c r="D5" s="41"/>
      <c r="E5" s="41"/>
      <c r="H5" s="41"/>
    </row>
    <row r="6" spans="1:8" ht="15.65" customHeight="1" x14ac:dyDescent="0.35">
      <c r="D6" s="84" t="s">
        <v>110</v>
      </c>
      <c r="E6" s="85">
        <f>MAX(Data!A:A)</f>
        <v>45810</v>
      </c>
    </row>
    <row r="7" spans="1:8" x14ac:dyDescent="0.35">
      <c r="B7" s="43"/>
      <c r="D7" s="86" t="s">
        <v>29</v>
      </c>
      <c r="E7" s="87">
        <f>'Cover Sheet'!B3</f>
        <v>45811</v>
      </c>
    </row>
    <row r="24" spans="2:9" x14ac:dyDescent="0.35">
      <c r="B24" s="44" t="s">
        <v>30</v>
      </c>
      <c r="C24" s="45"/>
      <c r="D24" s="46"/>
      <c r="G24" s="44" t="s">
        <v>30</v>
      </c>
      <c r="H24" s="45"/>
      <c r="I24" s="46"/>
    </row>
    <row r="25" spans="2:9" x14ac:dyDescent="0.35">
      <c r="B25" s="47">
        <f>chart_data!L4</f>
        <v>-0.53553600000003598</v>
      </c>
      <c r="C25" s="48" t="s">
        <v>31</v>
      </c>
      <c r="D25" s="49"/>
      <c r="G25" s="47">
        <f>chart_data!O4</f>
        <v>-0.28255699999999706</v>
      </c>
      <c r="H25" s="48" t="s">
        <v>31</v>
      </c>
      <c r="I25" s="49"/>
    </row>
    <row r="27" spans="2:9" x14ac:dyDescent="0.35">
      <c r="B27" s="44" t="s">
        <v>32</v>
      </c>
      <c r="C27" s="45"/>
      <c r="D27" s="46"/>
      <c r="G27" s="44" t="s">
        <v>32</v>
      </c>
      <c r="H27" s="45"/>
      <c r="I27" s="46"/>
    </row>
    <row r="28" spans="2:9" x14ac:dyDescent="0.35">
      <c r="B28" s="47">
        <f>chart_data!M4</f>
        <v>-15.81109600000002</v>
      </c>
      <c r="C28" s="48" t="s">
        <v>31</v>
      </c>
      <c r="D28" s="49"/>
      <c r="G28" s="47">
        <f>chart_data!P4</f>
        <v>-15.174323000000015</v>
      </c>
      <c r="H28" s="48" t="s">
        <v>31</v>
      </c>
      <c r="I28" s="49"/>
    </row>
    <row r="31" spans="2:9" x14ac:dyDescent="0.35">
      <c r="B31" s="19"/>
      <c r="C31" s="50" t="s">
        <v>33</v>
      </c>
      <c r="D31" s="19"/>
      <c r="E31" s="50" t="s">
        <v>34</v>
      </c>
      <c r="F31" s="108" t="s">
        <v>35</v>
      </c>
      <c r="G31" s="109"/>
      <c r="H31" s="50" t="s">
        <v>36</v>
      </c>
      <c r="I31" s="50"/>
    </row>
    <row r="32" spans="2:9" x14ac:dyDescent="0.35">
      <c r="B32" s="19" t="s">
        <v>37</v>
      </c>
      <c r="C32" s="52">
        <f>(chart_data!K4/1.2)-duty_rate_current_ULSP</f>
        <v>56.595386666666641</v>
      </c>
      <c r="D32" s="19"/>
      <c r="E32" s="50">
        <v>52.95</v>
      </c>
      <c r="F32" s="107">
        <f>chart_data!K4-chart_data!K4/1.2</f>
        <v>21.909077333333329</v>
      </c>
      <c r="G32" s="107"/>
      <c r="H32" s="53">
        <f>SUM(C32:G32)</f>
        <v>131.45446399999997</v>
      </c>
      <c r="I32" s="51" t="s">
        <v>38</v>
      </c>
    </row>
    <row r="33" spans="2:9" x14ac:dyDescent="0.35">
      <c r="B33" s="19" t="s">
        <v>39</v>
      </c>
      <c r="C33" s="52">
        <f>(chart_data!N4/1.2)-duty_rate_current_ULSD</f>
        <v>62.122869166666675</v>
      </c>
      <c r="D33" s="19"/>
      <c r="E33" s="50">
        <v>52.95</v>
      </c>
      <c r="F33" s="107">
        <f>chart_data!N4-chart_data!N4/1.2</f>
        <v>23.01457383333333</v>
      </c>
      <c r="G33" s="107"/>
      <c r="H33" s="53">
        <f>SUM(C33:G33)</f>
        <v>138.08744300000001</v>
      </c>
      <c r="I33" s="51" t="s">
        <v>38</v>
      </c>
    </row>
    <row r="61" spans="1:1" x14ac:dyDescent="0.35">
      <c r="A61" s="88" t="s">
        <v>40</v>
      </c>
    </row>
    <row r="64" spans="1:1" x14ac:dyDescent="0.35">
      <c r="A64" s="56"/>
    </row>
    <row r="65" spans="1:1" x14ac:dyDescent="0.35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57"/>
  <sheetViews>
    <sheetView showGridLines="0" zoomScaleNormal="100" workbookViewId="0">
      <pane ySplit="8" topLeftCell="A1150" activePane="bottomLeft" state="frozen"/>
      <selection activeCell="A7" sqref="A7"/>
      <selection pane="bottomLeft" activeCell="A1150" sqref="A1150"/>
    </sheetView>
  </sheetViews>
  <sheetFormatPr defaultColWidth="9.1796875" defaultRowHeight="12.5" x14ac:dyDescent="0.25"/>
  <cols>
    <col min="1" max="1" width="12.26953125" customWidth="1"/>
    <col min="2" max="11" width="10.7265625" customWidth="1"/>
  </cols>
  <sheetData>
    <row r="1" spans="1:11" ht="18" customHeight="1" x14ac:dyDescent="0.35">
      <c r="A1" s="6" t="s">
        <v>63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35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35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35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35">
      <c r="A5" s="4" t="s">
        <v>64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61"/>
      <c r="C6" s="61"/>
      <c r="D6" s="61"/>
      <c r="E6" s="62"/>
    </row>
    <row r="7" spans="1:11" ht="18" customHeight="1" x14ac:dyDescent="0.35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" x14ac:dyDescent="0.25">
      <c r="A8" s="38" t="s">
        <v>5</v>
      </c>
      <c r="B8" s="40" t="s">
        <v>65</v>
      </c>
      <c r="C8" s="40" t="s">
        <v>66</v>
      </c>
      <c r="D8" s="40" t="s">
        <v>67</v>
      </c>
      <c r="E8" s="40" t="s">
        <v>68</v>
      </c>
      <c r="F8" s="40" t="s">
        <v>69</v>
      </c>
      <c r="G8" s="40" t="s">
        <v>70</v>
      </c>
      <c r="H8" s="40" t="s">
        <v>71</v>
      </c>
      <c r="I8" s="40" t="s">
        <v>72</v>
      </c>
      <c r="J8" s="40" t="s">
        <v>73</v>
      </c>
      <c r="K8" s="40" t="s">
        <v>74</v>
      </c>
    </row>
    <row r="9" spans="1:11" ht="16" customHeight="1" x14ac:dyDescent="0.2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6" customHeight="1" x14ac:dyDescent="0.2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6" customHeight="1" x14ac:dyDescent="0.2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6" customHeight="1" x14ac:dyDescent="0.2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6" customHeight="1" x14ac:dyDescent="0.2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6" customHeight="1" x14ac:dyDescent="0.2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6" customHeight="1" x14ac:dyDescent="0.2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6" customHeight="1" x14ac:dyDescent="0.2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6" customHeight="1" x14ac:dyDescent="0.2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6" customHeight="1" x14ac:dyDescent="0.2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6" customHeight="1" x14ac:dyDescent="0.2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6" customHeight="1" x14ac:dyDescent="0.2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6" customHeight="1" x14ac:dyDescent="0.2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6" customHeight="1" x14ac:dyDescent="0.2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6" customHeight="1" x14ac:dyDescent="0.2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6" customHeight="1" x14ac:dyDescent="0.2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6" customHeight="1" x14ac:dyDescent="0.2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6" customHeight="1" x14ac:dyDescent="0.2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6" customHeight="1" x14ac:dyDescent="0.2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6" customHeight="1" x14ac:dyDescent="0.2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6" customHeight="1" x14ac:dyDescent="0.2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6" customHeight="1" x14ac:dyDescent="0.2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6" customHeight="1" x14ac:dyDescent="0.2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6" customHeight="1" x14ac:dyDescent="0.2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6" customHeight="1" x14ac:dyDescent="0.2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6" customHeight="1" x14ac:dyDescent="0.2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6" customHeight="1" x14ac:dyDescent="0.2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6" customHeight="1" x14ac:dyDescent="0.2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6" customHeight="1" x14ac:dyDescent="0.2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6" customHeight="1" x14ac:dyDescent="0.2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6" customHeight="1" x14ac:dyDescent="0.2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6" customHeight="1" x14ac:dyDescent="0.2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6" customHeight="1" x14ac:dyDescent="0.2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6" customHeight="1" x14ac:dyDescent="0.2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6" customHeight="1" x14ac:dyDescent="0.2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6" customHeight="1" x14ac:dyDescent="0.2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6" customHeight="1" x14ac:dyDescent="0.2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6" customHeight="1" x14ac:dyDescent="0.2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6" customHeight="1" x14ac:dyDescent="0.2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6" customHeight="1" x14ac:dyDescent="0.2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6" customHeight="1" x14ac:dyDescent="0.2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6" customHeight="1" x14ac:dyDescent="0.2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6" customHeight="1" x14ac:dyDescent="0.2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6" customHeight="1" x14ac:dyDescent="0.2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6" customHeight="1" x14ac:dyDescent="0.2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6" customHeight="1" x14ac:dyDescent="0.2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6" customHeight="1" x14ac:dyDescent="0.2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6" customHeight="1" x14ac:dyDescent="0.2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6" customHeight="1" x14ac:dyDescent="0.2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6" customHeight="1" x14ac:dyDescent="0.2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6" customHeight="1" x14ac:dyDescent="0.2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6" customHeight="1" x14ac:dyDescent="0.2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6" customHeight="1" x14ac:dyDescent="0.2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6" customHeight="1" x14ac:dyDescent="0.2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6" customHeight="1" x14ac:dyDescent="0.2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6" customHeight="1" x14ac:dyDescent="0.2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6" customHeight="1" x14ac:dyDescent="0.2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6" customHeight="1" x14ac:dyDescent="0.2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6" customHeight="1" x14ac:dyDescent="0.2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6" customHeight="1" x14ac:dyDescent="0.2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6" customHeight="1" x14ac:dyDescent="0.2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6" customHeight="1" x14ac:dyDescent="0.2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6" customHeight="1" x14ac:dyDescent="0.2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6" customHeight="1" x14ac:dyDescent="0.2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6" customHeight="1" x14ac:dyDescent="0.2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6" customHeight="1" x14ac:dyDescent="0.2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6" customHeight="1" x14ac:dyDescent="0.2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6" customHeight="1" x14ac:dyDescent="0.2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6" customHeight="1" x14ac:dyDescent="0.2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6" customHeight="1" x14ac:dyDescent="0.2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6" customHeight="1" x14ac:dyDescent="0.2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6" customHeight="1" x14ac:dyDescent="0.2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6" customHeight="1" x14ac:dyDescent="0.2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6" customHeight="1" x14ac:dyDescent="0.2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6" customHeight="1" x14ac:dyDescent="0.2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6" customHeight="1" x14ac:dyDescent="0.2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6" customHeight="1" x14ac:dyDescent="0.2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6" customHeight="1" x14ac:dyDescent="0.2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6" customHeight="1" x14ac:dyDescent="0.2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6" customHeight="1" x14ac:dyDescent="0.2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6" customHeight="1" x14ac:dyDescent="0.2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6" customHeight="1" x14ac:dyDescent="0.2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6" customHeight="1" x14ac:dyDescent="0.2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6" customHeight="1" x14ac:dyDescent="0.2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6" customHeight="1" x14ac:dyDescent="0.2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6" customHeight="1" x14ac:dyDescent="0.2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6" customHeight="1" x14ac:dyDescent="0.2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6" customHeight="1" x14ac:dyDescent="0.2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6" customHeight="1" x14ac:dyDescent="0.2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6" customHeight="1" x14ac:dyDescent="0.2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6" customHeight="1" x14ac:dyDescent="0.2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6" customHeight="1" x14ac:dyDescent="0.2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6" customHeight="1" x14ac:dyDescent="0.2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6" customHeight="1" x14ac:dyDescent="0.2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6" customHeight="1" x14ac:dyDescent="0.2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6" customHeight="1" x14ac:dyDescent="0.2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6" customHeight="1" x14ac:dyDescent="0.2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6" customHeight="1" x14ac:dyDescent="0.2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6" customHeight="1" x14ac:dyDescent="0.2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6" customHeight="1" x14ac:dyDescent="0.2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6" customHeight="1" x14ac:dyDescent="0.2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6" customHeight="1" x14ac:dyDescent="0.2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6" customHeight="1" x14ac:dyDescent="0.2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6" customHeight="1" x14ac:dyDescent="0.2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6" customHeight="1" x14ac:dyDescent="0.2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6" customHeight="1" x14ac:dyDescent="0.2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6" customHeight="1" x14ac:dyDescent="0.2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6" customHeight="1" x14ac:dyDescent="0.2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6" customHeight="1" x14ac:dyDescent="0.2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6" customHeight="1" x14ac:dyDescent="0.2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6" customHeight="1" x14ac:dyDescent="0.2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6" customHeight="1" x14ac:dyDescent="0.2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6" customHeight="1" x14ac:dyDescent="0.2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6" customHeight="1" x14ac:dyDescent="0.2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6" customHeight="1" x14ac:dyDescent="0.2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6" customHeight="1" x14ac:dyDescent="0.2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6" customHeight="1" x14ac:dyDescent="0.2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6" customHeight="1" x14ac:dyDescent="0.2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6" customHeight="1" x14ac:dyDescent="0.2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6" customHeight="1" x14ac:dyDescent="0.2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6" customHeight="1" x14ac:dyDescent="0.2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6" customHeight="1" x14ac:dyDescent="0.2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6" customHeight="1" x14ac:dyDescent="0.2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6" customHeight="1" x14ac:dyDescent="0.2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6" customHeight="1" x14ac:dyDescent="0.2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6" customHeight="1" x14ac:dyDescent="0.2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6" customHeight="1" x14ac:dyDescent="0.2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6" customHeight="1" x14ac:dyDescent="0.2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6" customHeight="1" x14ac:dyDescent="0.2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6" customHeight="1" x14ac:dyDescent="0.2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6" customHeight="1" x14ac:dyDescent="0.2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6" customHeight="1" x14ac:dyDescent="0.2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6" customHeight="1" x14ac:dyDescent="0.2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6" customHeight="1" x14ac:dyDescent="0.2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6" customHeight="1" x14ac:dyDescent="0.2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6" customHeight="1" x14ac:dyDescent="0.2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6" customHeight="1" x14ac:dyDescent="0.2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6" customHeight="1" x14ac:dyDescent="0.2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6" customHeight="1" x14ac:dyDescent="0.2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6" customHeight="1" x14ac:dyDescent="0.2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6" customHeight="1" x14ac:dyDescent="0.2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6" customHeight="1" x14ac:dyDescent="0.2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6" customHeight="1" x14ac:dyDescent="0.2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6" customHeight="1" x14ac:dyDescent="0.2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6" customHeight="1" x14ac:dyDescent="0.2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6" customHeight="1" x14ac:dyDescent="0.2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6" customHeight="1" x14ac:dyDescent="0.2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6" customHeight="1" x14ac:dyDescent="0.2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6" customHeight="1" x14ac:dyDescent="0.2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6" customHeight="1" x14ac:dyDescent="0.2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6" customHeight="1" x14ac:dyDescent="0.2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6" customHeight="1" x14ac:dyDescent="0.2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6" customHeight="1" x14ac:dyDescent="0.2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6" customHeight="1" x14ac:dyDescent="0.2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6" customHeight="1" x14ac:dyDescent="0.2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6" customHeight="1" x14ac:dyDescent="0.2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6" customHeight="1" x14ac:dyDescent="0.2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6" customHeight="1" x14ac:dyDescent="0.2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6" customHeight="1" x14ac:dyDescent="0.2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6" customHeight="1" x14ac:dyDescent="0.2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6" customHeight="1" x14ac:dyDescent="0.2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6" customHeight="1" x14ac:dyDescent="0.2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6" customHeight="1" x14ac:dyDescent="0.2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6" customHeight="1" x14ac:dyDescent="0.2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6" customHeight="1" x14ac:dyDescent="0.2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6" customHeight="1" x14ac:dyDescent="0.2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6" customHeight="1" x14ac:dyDescent="0.2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6" customHeight="1" x14ac:dyDescent="0.2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6" customHeight="1" x14ac:dyDescent="0.2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6" customHeight="1" x14ac:dyDescent="0.2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6" customHeight="1" x14ac:dyDescent="0.2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6" customHeight="1" x14ac:dyDescent="0.2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6" customHeight="1" x14ac:dyDescent="0.2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6" customHeight="1" x14ac:dyDescent="0.2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6" customHeight="1" x14ac:dyDescent="0.2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6" customHeight="1" x14ac:dyDescent="0.2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6" customHeight="1" x14ac:dyDescent="0.2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6" customHeight="1" x14ac:dyDescent="0.2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6" customHeight="1" x14ac:dyDescent="0.2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6" customHeight="1" x14ac:dyDescent="0.2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6" customHeight="1" x14ac:dyDescent="0.2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6" customHeight="1" x14ac:dyDescent="0.2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6" customHeight="1" x14ac:dyDescent="0.2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6" customHeight="1" x14ac:dyDescent="0.2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6" customHeight="1" x14ac:dyDescent="0.2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6" customHeight="1" x14ac:dyDescent="0.2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6" customHeight="1" x14ac:dyDescent="0.2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6" customHeight="1" x14ac:dyDescent="0.2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6" customHeight="1" x14ac:dyDescent="0.2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6" customHeight="1" x14ac:dyDescent="0.2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6" customHeight="1" x14ac:dyDescent="0.2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6" customHeight="1" x14ac:dyDescent="0.2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6" customHeight="1" x14ac:dyDescent="0.2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6" customHeight="1" x14ac:dyDescent="0.2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6" customHeight="1" x14ac:dyDescent="0.2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6" customHeight="1" x14ac:dyDescent="0.2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6" customHeight="1" x14ac:dyDescent="0.2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6" customHeight="1" x14ac:dyDescent="0.2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6" customHeight="1" x14ac:dyDescent="0.2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6" customHeight="1" x14ac:dyDescent="0.2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6" customHeight="1" x14ac:dyDescent="0.2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6" customHeight="1" x14ac:dyDescent="0.2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6" customHeight="1" x14ac:dyDescent="0.2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6" customHeight="1" x14ac:dyDescent="0.2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6" customHeight="1" x14ac:dyDescent="0.2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6" customHeight="1" x14ac:dyDescent="0.2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6" customHeight="1" x14ac:dyDescent="0.2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6" customHeight="1" x14ac:dyDescent="0.2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6" customHeight="1" x14ac:dyDescent="0.2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6" customHeight="1" x14ac:dyDescent="0.2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6" customHeight="1" x14ac:dyDescent="0.2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6" customHeight="1" x14ac:dyDescent="0.2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6" customHeight="1" x14ac:dyDescent="0.2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6" customHeight="1" x14ac:dyDescent="0.2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6" customHeight="1" x14ac:dyDescent="0.2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6" customHeight="1" x14ac:dyDescent="0.2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6" customHeight="1" x14ac:dyDescent="0.2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6" customHeight="1" x14ac:dyDescent="0.2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6" customHeight="1" x14ac:dyDescent="0.2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6" customHeight="1" x14ac:dyDescent="0.2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6" customHeight="1" x14ac:dyDescent="0.2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6" customHeight="1" x14ac:dyDescent="0.2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6" customHeight="1" x14ac:dyDescent="0.2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6" customHeight="1" x14ac:dyDescent="0.2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6" customHeight="1" x14ac:dyDescent="0.2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6" customHeight="1" x14ac:dyDescent="0.2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6" customHeight="1" x14ac:dyDescent="0.2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6" customHeight="1" x14ac:dyDescent="0.2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6" customHeight="1" x14ac:dyDescent="0.2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6" customHeight="1" x14ac:dyDescent="0.2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6" customHeight="1" x14ac:dyDescent="0.2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6" customHeight="1" x14ac:dyDescent="0.2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6" customHeight="1" x14ac:dyDescent="0.2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6" customHeight="1" x14ac:dyDescent="0.2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6" customHeight="1" x14ac:dyDescent="0.2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6" customHeight="1" x14ac:dyDescent="0.2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6" customHeight="1" x14ac:dyDescent="0.2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6" customHeight="1" x14ac:dyDescent="0.2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6" customHeight="1" x14ac:dyDescent="0.2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6" customHeight="1" x14ac:dyDescent="0.2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6" customHeight="1" x14ac:dyDescent="0.2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6" customHeight="1" x14ac:dyDescent="0.2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6" customHeight="1" x14ac:dyDescent="0.2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6" customHeight="1" x14ac:dyDescent="0.2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6" customHeight="1" x14ac:dyDescent="0.2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6" customHeight="1" x14ac:dyDescent="0.2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6" customHeight="1" x14ac:dyDescent="0.2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6" customHeight="1" x14ac:dyDescent="0.2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6" customHeight="1" x14ac:dyDescent="0.2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6" customHeight="1" x14ac:dyDescent="0.2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6" customHeight="1" x14ac:dyDescent="0.2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6" customHeight="1" x14ac:dyDescent="0.2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6" customHeight="1" x14ac:dyDescent="0.2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6" customHeight="1" x14ac:dyDescent="0.2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6" customHeight="1" x14ac:dyDescent="0.2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6" customHeight="1" x14ac:dyDescent="0.2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6" customHeight="1" x14ac:dyDescent="0.2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6" customHeight="1" x14ac:dyDescent="0.2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6" customHeight="1" x14ac:dyDescent="0.2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6" customHeight="1" x14ac:dyDescent="0.2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6" customHeight="1" x14ac:dyDescent="0.2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6" customHeight="1" x14ac:dyDescent="0.2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6" customHeight="1" x14ac:dyDescent="0.2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6" customHeight="1" x14ac:dyDescent="0.2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6" customHeight="1" x14ac:dyDescent="0.2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6" customHeight="1" x14ac:dyDescent="0.2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6" customHeight="1" x14ac:dyDescent="0.2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6" customHeight="1" x14ac:dyDescent="0.2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6" customHeight="1" x14ac:dyDescent="0.2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6" customHeight="1" x14ac:dyDescent="0.2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6" customHeight="1" x14ac:dyDescent="0.2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6" customHeight="1" x14ac:dyDescent="0.2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6" customHeight="1" x14ac:dyDescent="0.2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6" customHeight="1" x14ac:dyDescent="0.2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6" customHeight="1" x14ac:dyDescent="0.2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6" customHeight="1" x14ac:dyDescent="0.2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6" customHeight="1" x14ac:dyDescent="0.2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6" customHeight="1" x14ac:dyDescent="0.2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6" customHeight="1" x14ac:dyDescent="0.2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6" customHeight="1" x14ac:dyDescent="0.2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6" customHeight="1" x14ac:dyDescent="0.2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6" customHeight="1" x14ac:dyDescent="0.2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6" customHeight="1" x14ac:dyDescent="0.2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6" customHeight="1" x14ac:dyDescent="0.2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6" customHeight="1" x14ac:dyDescent="0.2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6" customHeight="1" x14ac:dyDescent="0.2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6" customHeight="1" x14ac:dyDescent="0.2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6" customHeight="1" x14ac:dyDescent="0.2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6" customHeight="1" x14ac:dyDescent="0.2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6" customHeight="1" x14ac:dyDescent="0.2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6" customHeight="1" x14ac:dyDescent="0.2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6" customHeight="1" x14ac:dyDescent="0.2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6" customHeight="1" x14ac:dyDescent="0.2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6" customHeight="1" x14ac:dyDescent="0.2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6" customHeight="1" x14ac:dyDescent="0.2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6" customHeight="1" x14ac:dyDescent="0.2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6" customHeight="1" x14ac:dyDescent="0.2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6" customHeight="1" x14ac:dyDescent="0.2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6" customHeight="1" x14ac:dyDescent="0.2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6" customHeight="1" x14ac:dyDescent="0.2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6" customHeight="1" x14ac:dyDescent="0.2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6" customHeight="1" x14ac:dyDescent="0.2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6" customHeight="1" x14ac:dyDescent="0.2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6" customHeight="1" x14ac:dyDescent="0.2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6" customHeight="1" x14ac:dyDescent="0.2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6" customHeight="1" x14ac:dyDescent="0.2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6" customHeight="1" x14ac:dyDescent="0.2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6" customHeight="1" x14ac:dyDescent="0.2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6" customHeight="1" x14ac:dyDescent="0.2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6" customHeight="1" x14ac:dyDescent="0.2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6" customHeight="1" x14ac:dyDescent="0.2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6" customHeight="1" x14ac:dyDescent="0.2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6" customHeight="1" x14ac:dyDescent="0.2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6" customHeight="1" x14ac:dyDescent="0.2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6" customHeight="1" x14ac:dyDescent="0.2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6" customHeight="1" x14ac:dyDescent="0.2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6" customHeight="1" x14ac:dyDescent="0.2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6" customHeight="1" x14ac:dyDescent="0.2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6" customHeight="1" x14ac:dyDescent="0.2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6" customHeight="1" x14ac:dyDescent="0.2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6" customHeight="1" x14ac:dyDescent="0.2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6" customHeight="1" x14ac:dyDescent="0.2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6" customHeight="1" x14ac:dyDescent="0.2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6" customHeight="1" x14ac:dyDescent="0.2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6" customHeight="1" x14ac:dyDescent="0.2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6" customHeight="1" x14ac:dyDescent="0.2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6" customHeight="1" x14ac:dyDescent="0.2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6" customHeight="1" x14ac:dyDescent="0.2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6" customHeight="1" x14ac:dyDescent="0.2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6" customHeight="1" x14ac:dyDescent="0.2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6" customHeight="1" x14ac:dyDescent="0.2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6" customHeight="1" x14ac:dyDescent="0.2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6" customHeight="1" x14ac:dyDescent="0.2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6" customHeight="1" x14ac:dyDescent="0.2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6" customHeight="1" x14ac:dyDescent="0.2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6" customHeight="1" x14ac:dyDescent="0.2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6" customHeight="1" x14ac:dyDescent="0.2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6" customHeight="1" x14ac:dyDescent="0.2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6" customHeight="1" x14ac:dyDescent="0.2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6" customHeight="1" x14ac:dyDescent="0.2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6" customHeight="1" x14ac:dyDescent="0.2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6" customHeight="1" x14ac:dyDescent="0.2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6" customHeight="1" x14ac:dyDescent="0.2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6" customHeight="1" x14ac:dyDescent="0.2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6" customHeight="1" x14ac:dyDescent="0.2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6" customHeight="1" x14ac:dyDescent="0.2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6" customHeight="1" x14ac:dyDescent="0.2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6" customHeight="1" x14ac:dyDescent="0.2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6" customHeight="1" x14ac:dyDescent="0.2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6" customHeight="1" x14ac:dyDescent="0.2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6" customHeight="1" x14ac:dyDescent="0.2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6" customHeight="1" x14ac:dyDescent="0.2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6" customHeight="1" x14ac:dyDescent="0.2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6" customHeight="1" x14ac:dyDescent="0.2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6" customHeight="1" x14ac:dyDescent="0.2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6" customHeight="1" x14ac:dyDescent="0.2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6" customHeight="1" x14ac:dyDescent="0.2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6" customHeight="1" x14ac:dyDescent="0.2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6" customHeight="1" x14ac:dyDescent="0.2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6" customHeight="1" x14ac:dyDescent="0.2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6" customHeight="1" x14ac:dyDescent="0.2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6" customHeight="1" x14ac:dyDescent="0.2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6" customHeight="1" x14ac:dyDescent="0.2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6" customHeight="1" x14ac:dyDescent="0.2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6" customHeight="1" x14ac:dyDescent="0.2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6" customHeight="1" x14ac:dyDescent="0.2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6" customHeight="1" x14ac:dyDescent="0.2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6" customHeight="1" x14ac:dyDescent="0.2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6" customHeight="1" x14ac:dyDescent="0.2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6" customHeight="1" x14ac:dyDescent="0.2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6" customHeight="1" x14ac:dyDescent="0.2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6" customHeight="1" x14ac:dyDescent="0.2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6" customHeight="1" x14ac:dyDescent="0.2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6" customHeight="1" x14ac:dyDescent="0.2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6" customHeight="1" x14ac:dyDescent="0.2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6" customHeight="1" x14ac:dyDescent="0.2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6" customHeight="1" x14ac:dyDescent="0.2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6" customHeight="1" x14ac:dyDescent="0.2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6" customHeight="1" x14ac:dyDescent="0.2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6" customHeight="1" x14ac:dyDescent="0.2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6" customHeight="1" x14ac:dyDescent="0.2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6" customHeight="1" x14ac:dyDescent="0.2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6" customHeight="1" x14ac:dyDescent="0.2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6" customHeight="1" x14ac:dyDescent="0.2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6" customHeight="1" x14ac:dyDescent="0.2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6" customHeight="1" x14ac:dyDescent="0.2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6" customHeight="1" x14ac:dyDescent="0.2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6" customHeight="1" x14ac:dyDescent="0.2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6" customHeight="1" x14ac:dyDescent="0.2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6" customHeight="1" x14ac:dyDescent="0.2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6" customHeight="1" x14ac:dyDescent="0.2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6" customHeight="1" x14ac:dyDescent="0.2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6" customHeight="1" x14ac:dyDescent="0.2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6" customHeight="1" x14ac:dyDescent="0.2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6" customHeight="1" x14ac:dyDescent="0.2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6" customHeight="1" x14ac:dyDescent="0.2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6" customHeight="1" x14ac:dyDescent="0.2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6" customHeight="1" x14ac:dyDescent="0.2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6" customHeight="1" x14ac:dyDescent="0.2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6" customHeight="1" x14ac:dyDescent="0.2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6" customHeight="1" x14ac:dyDescent="0.2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6" customHeight="1" x14ac:dyDescent="0.2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6" customHeight="1" x14ac:dyDescent="0.2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6" customHeight="1" x14ac:dyDescent="0.2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6" customHeight="1" x14ac:dyDescent="0.2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6" customHeight="1" x14ac:dyDescent="0.2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6" customHeight="1" x14ac:dyDescent="0.2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6" customHeight="1" x14ac:dyDescent="0.2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6" customHeight="1" x14ac:dyDescent="0.2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6" customHeight="1" x14ac:dyDescent="0.2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6" customHeight="1" x14ac:dyDescent="0.2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6" customHeight="1" x14ac:dyDescent="0.2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6" customHeight="1" x14ac:dyDescent="0.2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6" customHeight="1" x14ac:dyDescent="0.2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6" customHeight="1" x14ac:dyDescent="0.2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6" customHeight="1" x14ac:dyDescent="0.2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6" customHeight="1" x14ac:dyDescent="0.2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6" customHeight="1" x14ac:dyDescent="0.2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6" customHeight="1" x14ac:dyDescent="0.2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6" customHeight="1" x14ac:dyDescent="0.2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6" customHeight="1" x14ac:dyDescent="0.2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6" customHeight="1" x14ac:dyDescent="0.2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6" customHeight="1" x14ac:dyDescent="0.2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6" customHeight="1" x14ac:dyDescent="0.2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6" customHeight="1" x14ac:dyDescent="0.2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6" customHeight="1" x14ac:dyDescent="0.2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6" customHeight="1" x14ac:dyDescent="0.2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6" customHeight="1" x14ac:dyDescent="0.2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6" customHeight="1" x14ac:dyDescent="0.2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6" customHeight="1" x14ac:dyDescent="0.2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6" customHeight="1" x14ac:dyDescent="0.2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6" customHeight="1" x14ac:dyDescent="0.2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6" customHeight="1" x14ac:dyDescent="0.2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6" customHeight="1" x14ac:dyDescent="0.2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6" customHeight="1" x14ac:dyDescent="0.2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6" customHeight="1" x14ac:dyDescent="0.2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6" customHeight="1" x14ac:dyDescent="0.2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6" customHeight="1" x14ac:dyDescent="0.2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6" customHeight="1" x14ac:dyDescent="0.2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6" customHeight="1" x14ac:dyDescent="0.2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6" customHeight="1" x14ac:dyDescent="0.2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6" customHeight="1" x14ac:dyDescent="0.2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6" customHeight="1" x14ac:dyDescent="0.2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6" customHeight="1" x14ac:dyDescent="0.2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6" customHeight="1" x14ac:dyDescent="0.2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6" customHeight="1" x14ac:dyDescent="0.2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6" customHeight="1" x14ac:dyDescent="0.2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6" customHeight="1" x14ac:dyDescent="0.2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6" customHeight="1" x14ac:dyDescent="0.2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6" customHeight="1" x14ac:dyDescent="0.2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6" customHeight="1" x14ac:dyDescent="0.2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6" customHeight="1" x14ac:dyDescent="0.2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6" customHeight="1" x14ac:dyDescent="0.2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6" customHeight="1" x14ac:dyDescent="0.2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6" customHeight="1" x14ac:dyDescent="0.2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6" customHeight="1" x14ac:dyDescent="0.2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6" customHeight="1" x14ac:dyDescent="0.2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6" customHeight="1" x14ac:dyDescent="0.2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6" customHeight="1" x14ac:dyDescent="0.2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6" customHeight="1" x14ac:dyDescent="0.2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6" customHeight="1" x14ac:dyDescent="0.2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6" customHeight="1" x14ac:dyDescent="0.2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6" customHeight="1" x14ac:dyDescent="0.2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6" customHeight="1" x14ac:dyDescent="0.2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6" customHeight="1" x14ac:dyDescent="0.2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6" customHeight="1" x14ac:dyDescent="0.2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6" customHeight="1" x14ac:dyDescent="0.2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6" customHeight="1" x14ac:dyDescent="0.2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6" customHeight="1" x14ac:dyDescent="0.2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6" customHeight="1" x14ac:dyDescent="0.2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6" customHeight="1" x14ac:dyDescent="0.2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6" customHeight="1" x14ac:dyDescent="0.2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6" customHeight="1" x14ac:dyDescent="0.2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6" customHeight="1" x14ac:dyDescent="0.2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6" customHeight="1" x14ac:dyDescent="0.2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6" customHeight="1" x14ac:dyDescent="0.2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6" customHeight="1" x14ac:dyDescent="0.2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6" customHeight="1" x14ac:dyDescent="0.2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6" customHeight="1" x14ac:dyDescent="0.2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6" customHeight="1" x14ac:dyDescent="0.2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6" customHeight="1" x14ac:dyDescent="0.2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6" customHeight="1" x14ac:dyDescent="0.2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6" customHeight="1" x14ac:dyDescent="0.2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6" customHeight="1" x14ac:dyDescent="0.2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6" customHeight="1" x14ac:dyDescent="0.2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6" customHeight="1" x14ac:dyDescent="0.2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6" customHeight="1" x14ac:dyDescent="0.2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6" customHeight="1" x14ac:dyDescent="0.2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6" customHeight="1" x14ac:dyDescent="0.2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6" customHeight="1" x14ac:dyDescent="0.2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6" customHeight="1" x14ac:dyDescent="0.2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6" customHeight="1" x14ac:dyDescent="0.2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6" customHeight="1" x14ac:dyDescent="0.2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6" customHeight="1" x14ac:dyDescent="0.2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6" customHeight="1" x14ac:dyDescent="0.2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6" customHeight="1" x14ac:dyDescent="0.2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6" customHeight="1" x14ac:dyDescent="0.2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6" customHeight="1" x14ac:dyDescent="0.2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6" customHeight="1" x14ac:dyDescent="0.2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6" customHeight="1" x14ac:dyDescent="0.2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6" customHeight="1" x14ac:dyDescent="0.2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6" customHeight="1" x14ac:dyDescent="0.2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6" customHeight="1" x14ac:dyDescent="0.2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6" customHeight="1" x14ac:dyDescent="0.2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6" customHeight="1" x14ac:dyDescent="0.2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6" customHeight="1" x14ac:dyDescent="0.2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6" customHeight="1" x14ac:dyDescent="0.2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6" customHeight="1" x14ac:dyDescent="0.2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6" customHeight="1" x14ac:dyDescent="0.2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6" customHeight="1" x14ac:dyDescent="0.2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6" customHeight="1" x14ac:dyDescent="0.2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6" customHeight="1" x14ac:dyDescent="0.2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6" customHeight="1" x14ac:dyDescent="0.2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6" customHeight="1" x14ac:dyDescent="0.2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6" customHeight="1" x14ac:dyDescent="0.2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6" customHeight="1" x14ac:dyDescent="0.2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6" customHeight="1" x14ac:dyDescent="0.2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6" customHeight="1" x14ac:dyDescent="0.2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6" customHeight="1" x14ac:dyDescent="0.2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6" customHeight="1" x14ac:dyDescent="0.2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6" customHeight="1" x14ac:dyDescent="0.2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6" customHeight="1" x14ac:dyDescent="0.2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6" customHeight="1" x14ac:dyDescent="0.2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6" customHeight="1" x14ac:dyDescent="0.2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6" customHeight="1" x14ac:dyDescent="0.2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6" customHeight="1" x14ac:dyDescent="0.2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6" customHeight="1" x14ac:dyDescent="0.2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6" customHeight="1" x14ac:dyDescent="0.2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6" customHeight="1" x14ac:dyDescent="0.2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6" customHeight="1" x14ac:dyDescent="0.2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6" customHeight="1" x14ac:dyDescent="0.2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6" customHeight="1" x14ac:dyDescent="0.2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6" customHeight="1" x14ac:dyDescent="0.2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6" customHeight="1" x14ac:dyDescent="0.2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6" customHeight="1" x14ac:dyDescent="0.2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6" customHeight="1" x14ac:dyDescent="0.2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6" customHeight="1" x14ac:dyDescent="0.2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6" customHeight="1" x14ac:dyDescent="0.2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6" customHeight="1" x14ac:dyDescent="0.2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6" customHeight="1" x14ac:dyDescent="0.2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6" customHeight="1" x14ac:dyDescent="0.2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6" customHeight="1" x14ac:dyDescent="0.2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6" customHeight="1" x14ac:dyDescent="0.2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6" customHeight="1" x14ac:dyDescent="0.2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6" customHeight="1" x14ac:dyDescent="0.2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6" customHeight="1" x14ac:dyDescent="0.2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6" customHeight="1" x14ac:dyDescent="0.2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6" customHeight="1" x14ac:dyDescent="0.2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6" customHeight="1" x14ac:dyDescent="0.2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6" customHeight="1" x14ac:dyDescent="0.2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6" customHeight="1" x14ac:dyDescent="0.2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6" customHeight="1" x14ac:dyDescent="0.2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6" customHeight="1" x14ac:dyDescent="0.2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6" customHeight="1" x14ac:dyDescent="0.2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6" customHeight="1" x14ac:dyDescent="0.2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6" customHeight="1" x14ac:dyDescent="0.2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6" customHeight="1" x14ac:dyDescent="0.2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6" customHeight="1" x14ac:dyDescent="0.2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6" customHeight="1" x14ac:dyDescent="0.2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6" customHeight="1" x14ac:dyDescent="0.2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6" customHeight="1" x14ac:dyDescent="0.2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6" customHeight="1" x14ac:dyDescent="0.2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6" customHeight="1" x14ac:dyDescent="0.2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6" customHeight="1" x14ac:dyDescent="0.2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6" customHeight="1" x14ac:dyDescent="0.2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6" customHeight="1" x14ac:dyDescent="0.2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6" customHeight="1" x14ac:dyDescent="0.2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6" customHeight="1" x14ac:dyDescent="0.2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6" customHeight="1" x14ac:dyDescent="0.2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6" customHeight="1" x14ac:dyDescent="0.2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6" customHeight="1" x14ac:dyDescent="0.2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6" customHeight="1" x14ac:dyDescent="0.2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6" customHeight="1" x14ac:dyDescent="0.2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6" customHeight="1" x14ac:dyDescent="0.2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6" customHeight="1" x14ac:dyDescent="0.2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6" customHeight="1" x14ac:dyDescent="0.2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6" customHeight="1" x14ac:dyDescent="0.2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6" customHeight="1" x14ac:dyDescent="0.2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6" customHeight="1" x14ac:dyDescent="0.2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6" customHeight="1" x14ac:dyDescent="0.2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6" customHeight="1" x14ac:dyDescent="0.2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6" customHeight="1" x14ac:dyDescent="0.2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6" customHeight="1" x14ac:dyDescent="0.2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6" customHeight="1" x14ac:dyDescent="0.2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6" customHeight="1" x14ac:dyDescent="0.2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6" customHeight="1" x14ac:dyDescent="0.2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6" customHeight="1" x14ac:dyDescent="0.2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6" customHeight="1" x14ac:dyDescent="0.2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6" customHeight="1" x14ac:dyDescent="0.2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6" customHeight="1" x14ac:dyDescent="0.2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6" customHeight="1" x14ac:dyDescent="0.2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6" customHeight="1" x14ac:dyDescent="0.2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6" customHeight="1" x14ac:dyDescent="0.2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6" customHeight="1" x14ac:dyDescent="0.2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6" customHeight="1" x14ac:dyDescent="0.2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6" customHeight="1" x14ac:dyDescent="0.2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6" customHeight="1" x14ac:dyDescent="0.2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6" customHeight="1" x14ac:dyDescent="0.2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6" customHeight="1" x14ac:dyDescent="0.2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6" customHeight="1" x14ac:dyDescent="0.2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6" customHeight="1" x14ac:dyDescent="0.2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6" customHeight="1" x14ac:dyDescent="0.2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6" customHeight="1" x14ac:dyDescent="0.2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6" customHeight="1" x14ac:dyDescent="0.2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6" customHeight="1" x14ac:dyDescent="0.2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6" customHeight="1" x14ac:dyDescent="0.2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6" customHeight="1" x14ac:dyDescent="0.2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6" customHeight="1" x14ac:dyDescent="0.2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6" customHeight="1" x14ac:dyDescent="0.2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6" customHeight="1" x14ac:dyDescent="0.2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6" customHeight="1" x14ac:dyDescent="0.2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6" customHeight="1" x14ac:dyDescent="0.2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6" customHeight="1" x14ac:dyDescent="0.2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6" customHeight="1" x14ac:dyDescent="0.2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6" customHeight="1" x14ac:dyDescent="0.2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6" customHeight="1" x14ac:dyDescent="0.2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6" customHeight="1" x14ac:dyDescent="0.2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6" customHeight="1" x14ac:dyDescent="0.2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6" customHeight="1" x14ac:dyDescent="0.2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6" customHeight="1" x14ac:dyDescent="0.2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6" customHeight="1" x14ac:dyDescent="0.2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6" customHeight="1" x14ac:dyDescent="0.2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6" customHeight="1" x14ac:dyDescent="0.2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6" customHeight="1" x14ac:dyDescent="0.2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6" customHeight="1" x14ac:dyDescent="0.2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6" customHeight="1" x14ac:dyDescent="0.2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6" customHeight="1" x14ac:dyDescent="0.2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6" customHeight="1" x14ac:dyDescent="0.2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6" customHeight="1" x14ac:dyDescent="0.2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6" customHeight="1" x14ac:dyDescent="0.2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6" customHeight="1" x14ac:dyDescent="0.2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6" customHeight="1" x14ac:dyDescent="0.2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6" customHeight="1" x14ac:dyDescent="0.2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6" customHeight="1" x14ac:dyDescent="0.2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6" customHeight="1" x14ac:dyDescent="0.2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6" customHeight="1" x14ac:dyDescent="0.2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6" customHeight="1" x14ac:dyDescent="0.2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6" customHeight="1" x14ac:dyDescent="0.2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6" customHeight="1" x14ac:dyDescent="0.2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6" customHeight="1" x14ac:dyDescent="0.2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6" customHeight="1" x14ac:dyDescent="0.2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6" customHeight="1" x14ac:dyDescent="0.2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6" customHeight="1" x14ac:dyDescent="0.2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6" customHeight="1" x14ac:dyDescent="0.2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6" customHeight="1" x14ac:dyDescent="0.2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6" customHeight="1" x14ac:dyDescent="0.2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6" customHeight="1" x14ac:dyDescent="0.2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6" customHeight="1" x14ac:dyDescent="0.2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6" customHeight="1" x14ac:dyDescent="0.2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6" customHeight="1" x14ac:dyDescent="0.2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6" customHeight="1" x14ac:dyDescent="0.2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6" customHeight="1" x14ac:dyDescent="0.2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6" customHeight="1" x14ac:dyDescent="0.2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6" customHeight="1" x14ac:dyDescent="0.2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6" customHeight="1" x14ac:dyDescent="0.2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6" customHeight="1" x14ac:dyDescent="0.2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6" customHeight="1" x14ac:dyDescent="0.2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6" customHeight="1" x14ac:dyDescent="0.2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6" customHeight="1" x14ac:dyDescent="0.2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6" customHeight="1" x14ac:dyDescent="0.2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6" customHeight="1" x14ac:dyDescent="0.2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6" customHeight="1" x14ac:dyDescent="0.2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6" customHeight="1" x14ac:dyDescent="0.2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6" customHeight="1" x14ac:dyDescent="0.2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6" customHeight="1" x14ac:dyDescent="0.2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6" customHeight="1" x14ac:dyDescent="0.2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6" customHeight="1" x14ac:dyDescent="0.2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6" customHeight="1" x14ac:dyDescent="0.2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6" customHeight="1" x14ac:dyDescent="0.2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6" customHeight="1" x14ac:dyDescent="0.2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6" customHeight="1" x14ac:dyDescent="0.2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6" customHeight="1" x14ac:dyDescent="0.2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6" customHeight="1" x14ac:dyDescent="0.2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6" customHeight="1" x14ac:dyDescent="0.2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6" customHeight="1" x14ac:dyDescent="0.2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6" customHeight="1" x14ac:dyDescent="0.2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6" customHeight="1" x14ac:dyDescent="0.2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6" customHeight="1" x14ac:dyDescent="0.2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6" customHeight="1" x14ac:dyDescent="0.2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6" customHeight="1" x14ac:dyDescent="0.2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6" customHeight="1" x14ac:dyDescent="0.2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6" customHeight="1" x14ac:dyDescent="0.2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6" customHeight="1" x14ac:dyDescent="0.2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6" customHeight="1" x14ac:dyDescent="0.2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6" customHeight="1" x14ac:dyDescent="0.2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6" customHeight="1" x14ac:dyDescent="0.2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6" customHeight="1" x14ac:dyDescent="0.2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6" customHeight="1" x14ac:dyDescent="0.2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6" customHeight="1" x14ac:dyDescent="0.2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6" customHeight="1" x14ac:dyDescent="0.2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6" customHeight="1" x14ac:dyDescent="0.2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6" customHeight="1" x14ac:dyDescent="0.2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6" customHeight="1" x14ac:dyDescent="0.2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6" customHeight="1" x14ac:dyDescent="0.2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6" customHeight="1" x14ac:dyDescent="0.2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6" customHeight="1" x14ac:dyDescent="0.2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6" customHeight="1" x14ac:dyDescent="0.2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6" customHeight="1" x14ac:dyDescent="0.2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6" customHeight="1" x14ac:dyDescent="0.2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6" customHeight="1" x14ac:dyDescent="0.2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6" customHeight="1" x14ac:dyDescent="0.2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6" customHeight="1" x14ac:dyDescent="0.2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6" customHeight="1" x14ac:dyDescent="0.2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6" customHeight="1" x14ac:dyDescent="0.2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6" customHeight="1" x14ac:dyDescent="0.2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6" customHeight="1" x14ac:dyDescent="0.2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6" customHeight="1" x14ac:dyDescent="0.2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6" customHeight="1" x14ac:dyDescent="0.2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6" customHeight="1" x14ac:dyDescent="0.2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6" customHeight="1" x14ac:dyDescent="0.2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6" customHeight="1" x14ac:dyDescent="0.2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6" customHeight="1" x14ac:dyDescent="0.2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6" customHeight="1" x14ac:dyDescent="0.2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6" customHeight="1" x14ac:dyDescent="0.2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6" customHeight="1" x14ac:dyDescent="0.2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6" customHeight="1" x14ac:dyDescent="0.2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6" customHeight="1" x14ac:dyDescent="0.2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6" customHeight="1" x14ac:dyDescent="0.2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6" customHeight="1" x14ac:dyDescent="0.2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6" customHeight="1" x14ac:dyDescent="0.2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6" customHeight="1" x14ac:dyDescent="0.2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6" customHeight="1" x14ac:dyDescent="0.2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6" customHeight="1" x14ac:dyDescent="0.2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6" customHeight="1" x14ac:dyDescent="0.2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6" customHeight="1" x14ac:dyDescent="0.2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6" customHeight="1" x14ac:dyDescent="0.2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6" customHeight="1" x14ac:dyDescent="0.2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6" customHeight="1" x14ac:dyDescent="0.2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6" customHeight="1" x14ac:dyDescent="0.2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6" customHeight="1" x14ac:dyDescent="0.2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6" customHeight="1" x14ac:dyDescent="0.2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6" customHeight="1" x14ac:dyDescent="0.2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6" customHeight="1" x14ac:dyDescent="0.2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6" customHeight="1" x14ac:dyDescent="0.2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6" customHeight="1" x14ac:dyDescent="0.2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6" customHeight="1" x14ac:dyDescent="0.2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6" customHeight="1" x14ac:dyDescent="0.2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6" customHeight="1" x14ac:dyDescent="0.2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6" customHeight="1" x14ac:dyDescent="0.2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6" customHeight="1" x14ac:dyDescent="0.2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6" customHeight="1" x14ac:dyDescent="0.2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6" customHeight="1" x14ac:dyDescent="0.2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6" customHeight="1" x14ac:dyDescent="0.2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6" customHeight="1" x14ac:dyDescent="0.2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6" customHeight="1" x14ac:dyDescent="0.2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6" customHeight="1" x14ac:dyDescent="0.2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6" customHeight="1" x14ac:dyDescent="0.2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6" customHeight="1" x14ac:dyDescent="0.2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6" customHeight="1" x14ac:dyDescent="0.2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6" customHeight="1" x14ac:dyDescent="0.2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6" customHeight="1" x14ac:dyDescent="0.2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6" customHeight="1" x14ac:dyDescent="0.2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6" customHeight="1" x14ac:dyDescent="0.2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6" customHeight="1" x14ac:dyDescent="0.2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6" customHeight="1" x14ac:dyDescent="0.2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6" customHeight="1" x14ac:dyDescent="0.2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6" customHeight="1" x14ac:dyDescent="0.2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6" customHeight="1" x14ac:dyDescent="0.2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6" customHeight="1" x14ac:dyDescent="0.2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6" customHeight="1" x14ac:dyDescent="0.2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6" customHeight="1" x14ac:dyDescent="0.2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6" customHeight="1" x14ac:dyDescent="0.2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6" customHeight="1" x14ac:dyDescent="0.2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6" customHeight="1" x14ac:dyDescent="0.2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6" customHeight="1" x14ac:dyDescent="0.2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6" customHeight="1" x14ac:dyDescent="0.2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6" customHeight="1" x14ac:dyDescent="0.2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6" customHeight="1" x14ac:dyDescent="0.2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6" customHeight="1" x14ac:dyDescent="0.2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6" customHeight="1" x14ac:dyDescent="0.2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6" customHeight="1" x14ac:dyDescent="0.2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6" customHeight="1" x14ac:dyDescent="0.2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6" customHeight="1" x14ac:dyDescent="0.2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6" customHeight="1" x14ac:dyDescent="0.2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6" customHeight="1" x14ac:dyDescent="0.2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6" customHeight="1" x14ac:dyDescent="0.2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6" customHeight="1" x14ac:dyDescent="0.2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6" customHeight="1" x14ac:dyDescent="0.2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6" customHeight="1" x14ac:dyDescent="0.2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6" customHeight="1" x14ac:dyDescent="0.2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6" customHeight="1" x14ac:dyDescent="0.2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6" customHeight="1" x14ac:dyDescent="0.2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6" customHeight="1" x14ac:dyDescent="0.2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6" customHeight="1" x14ac:dyDescent="0.2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6" customHeight="1" x14ac:dyDescent="0.2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6" customHeight="1" x14ac:dyDescent="0.2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6" customHeight="1" x14ac:dyDescent="0.2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6" customHeight="1" x14ac:dyDescent="0.2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6" customHeight="1" x14ac:dyDescent="0.2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6" customHeight="1" x14ac:dyDescent="0.2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6" customHeight="1" x14ac:dyDescent="0.2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6" customHeight="1" x14ac:dyDescent="0.2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6" customHeight="1" x14ac:dyDescent="0.2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6" customHeight="1" x14ac:dyDescent="0.2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6" customHeight="1" x14ac:dyDescent="0.2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6" customHeight="1" x14ac:dyDescent="0.2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6" customHeight="1" x14ac:dyDescent="0.2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6" customHeight="1" x14ac:dyDescent="0.2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6" customHeight="1" x14ac:dyDescent="0.2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6" customHeight="1" x14ac:dyDescent="0.2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6" customHeight="1" x14ac:dyDescent="0.2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6" customHeight="1" x14ac:dyDescent="0.2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6" customHeight="1" x14ac:dyDescent="0.2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6" customHeight="1" x14ac:dyDescent="0.2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6" customHeight="1" x14ac:dyDescent="0.2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6" customHeight="1" x14ac:dyDescent="0.2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6" customHeight="1" x14ac:dyDescent="0.2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6" customHeight="1" x14ac:dyDescent="0.2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6" customHeight="1" x14ac:dyDescent="0.2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6" customHeight="1" x14ac:dyDescent="0.2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6" customHeight="1" x14ac:dyDescent="0.2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6" customHeight="1" x14ac:dyDescent="0.2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6" customHeight="1" x14ac:dyDescent="0.2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6" customHeight="1" x14ac:dyDescent="0.2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6" customHeight="1" x14ac:dyDescent="0.2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6" customHeight="1" x14ac:dyDescent="0.2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6" customHeight="1" x14ac:dyDescent="0.2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6" customHeight="1" x14ac:dyDescent="0.2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6" customHeight="1" x14ac:dyDescent="0.2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6" customHeight="1" x14ac:dyDescent="0.2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6" customHeight="1" x14ac:dyDescent="0.2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6" customHeight="1" x14ac:dyDescent="0.2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6" customHeight="1" x14ac:dyDescent="0.2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6" customHeight="1" x14ac:dyDescent="0.2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6" customHeight="1" x14ac:dyDescent="0.2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6" customHeight="1" x14ac:dyDescent="0.2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6" customHeight="1" x14ac:dyDescent="0.2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6" customHeight="1" x14ac:dyDescent="0.2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6" customHeight="1" x14ac:dyDescent="0.2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6" customHeight="1" x14ac:dyDescent="0.2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6" customHeight="1" x14ac:dyDescent="0.2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6" customHeight="1" x14ac:dyDescent="0.2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6" customHeight="1" x14ac:dyDescent="0.2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6" customHeight="1" x14ac:dyDescent="0.2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6" customHeight="1" x14ac:dyDescent="0.2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6" customHeight="1" x14ac:dyDescent="0.2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6" customHeight="1" x14ac:dyDescent="0.2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6" customHeight="1" x14ac:dyDescent="0.2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6" customHeight="1" x14ac:dyDescent="0.2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6" customHeight="1" x14ac:dyDescent="0.2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6" customHeight="1" x14ac:dyDescent="0.2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6" customHeight="1" x14ac:dyDescent="0.2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6" customHeight="1" x14ac:dyDescent="0.2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6" customHeight="1" x14ac:dyDescent="0.2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6" customHeight="1" x14ac:dyDescent="0.2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6" customHeight="1" x14ac:dyDescent="0.2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6" customHeight="1" x14ac:dyDescent="0.2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6" customHeight="1" x14ac:dyDescent="0.2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6" customHeight="1" x14ac:dyDescent="0.2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6" customHeight="1" x14ac:dyDescent="0.2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6" customHeight="1" x14ac:dyDescent="0.2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6" customHeight="1" x14ac:dyDescent="0.2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6" customHeight="1" x14ac:dyDescent="0.2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6" customHeight="1" x14ac:dyDescent="0.2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6" customHeight="1" x14ac:dyDescent="0.2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6" customHeight="1" x14ac:dyDescent="0.2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6" customHeight="1" x14ac:dyDescent="0.2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6" customHeight="1" x14ac:dyDescent="0.2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6" customHeight="1" x14ac:dyDescent="0.2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6" customHeight="1" x14ac:dyDescent="0.2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6" customHeight="1" x14ac:dyDescent="0.2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6" customHeight="1" x14ac:dyDescent="0.2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6" customHeight="1" x14ac:dyDescent="0.2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6" customHeight="1" x14ac:dyDescent="0.2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6" customHeight="1" x14ac:dyDescent="0.2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6" customHeight="1" x14ac:dyDescent="0.2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6" customHeight="1" x14ac:dyDescent="0.2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6" customHeight="1" x14ac:dyDescent="0.2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6" customHeight="1" x14ac:dyDescent="0.2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6" customHeight="1" x14ac:dyDescent="0.2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6" customHeight="1" x14ac:dyDescent="0.2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6" customHeight="1" x14ac:dyDescent="0.2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6" customHeight="1" x14ac:dyDescent="0.2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6" customHeight="1" x14ac:dyDescent="0.2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6" customHeight="1" x14ac:dyDescent="0.2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6" customHeight="1" x14ac:dyDescent="0.2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6" customHeight="1" x14ac:dyDescent="0.2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6" customHeight="1" x14ac:dyDescent="0.2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6" customHeight="1" x14ac:dyDescent="0.2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6" customHeight="1" x14ac:dyDescent="0.2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6" customHeight="1" x14ac:dyDescent="0.2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6" customHeight="1" x14ac:dyDescent="0.2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6" customHeight="1" x14ac:dyDescent="0.2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6" customHeight="1" x14ac:dyDescent="0.2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6" customHeight="1" x14ac:dyDescent="0.2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6" customHeight="1" x14ac:dyDescent="0.2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6" customHeight="1" x14ac:dyDescent="0.2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6" customHeight="1" x14ac:dyDescent="0.2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6" customHeight="1" x14ac:dyDescent="0.2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6" customHeight="1" x14ac:dyDescent="0.2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6" customHeight="1" x14ac:dyDescent="0.2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6" customHeight="1" x14ac:dyDescent="0.2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6" customHeight="1" x14ac:dyDescent="0.2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6" customHeight="1" x14ac:dyDescent="0.2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6" customHeight="1" x14ac:dyDescent="0.2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6" customHeight="1" x14ac:dyDescent="0.2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6" customHeight="1" x14ac:dyDescent="0.2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6" customHeight="1" x14ac:dyDescent="0.2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6" customHeight="1" x14ac:dyDescent="0.2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6" customHeight="1" x14ac:dyDescent="0.2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6" customHeight="1" x14ac:dyDescent="0.2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6" customHeight="1" x14ac:dyDescent="0.2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6" customHeight="1" x14ac:dyDescent="0.2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6" customHeight="1" x14ac:dyDescent="0.2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6" customHeight="1" x14ac:dyDescent="0.2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6" customHeight="1" x14ac:dyDescent="0.2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6" customHeight="1" x14ac:dyDescent="0.2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6" customHeight="1" x14ac:dyDescent="0.2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6" customHeight="1" x14ac:dyDescent="0.2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6" customHeight="1" x14ac:dyDescent="0.2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6" customHeight="1" x14ac:dyDescent="0.2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6" customHeight="1" x14ac:dyDescent="0.2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6" customHeight="1" x14ac:dyDescent="0.2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6" customHeight="1" x14ac:dyDescent="0.2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6" customHeight="1" x14ac:dyDescent="0.2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6" customHeight="1" x14ac:dyDescent="0.2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6" customHeight="1" x14ac:dyDescent="0.2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6" customHeight="1" x14ac:dyDescent="0.2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6" customHeight="1" x14ac:dyDescent="0.2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6" customHeight="1" x14ac:dyDescent="0.2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6" customHeight="1" x14ac:dyDescent="0.2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6" customHeight="1" x14ac:dyDescent="0.2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6" customHeight="1" x14ac:dyDescent="0.2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6" customHeight="1" x14ac:dyDescent="0.2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6" customHeight="1" x14ac:dyDescent="0.2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6" customHeight="1" x14ac:dyDescent="0.2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6" customHeight="1" x14ac:dyDescent="0.2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6" customHeight="1" x14ac:dyDescent="0.2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6" customHeight="1" x14ac:dyDescent="0.2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6" customHeight="1" x14ac:dyDescent="0.2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6" customHeight="1" x14ac:dyDescent="0.2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6" customHeight="1" x14ac:dyDescent="0.2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6" customHeight="1" x14ac:dyDescent="0.2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6" customHeight="1" x14ac:dyDescent="0.2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6" customHeight="1" x14ac:dyDescent="0.2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6" customHeight="1" x14ac:dyDescent="0.2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6" customHeight="1" x14ac:dyDescent="0.2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6" customHeight="1" x14ac:dyDescent="0.2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6" customHeight="1" x14ac:dyDescent="0.2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6" customHeight="1" x14ac:dyDescent="0.2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6" customHeight="1" x14ac:dyDescent="0.2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6" customHeight="1" x14ac:dyDescent="0.2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6" customHeight="1" x14ac:dyDescent="0.2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6" customHeight="1" x14ac:dyDescent="0.2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6" customHeight="1" x14ac:dyDescent="0.2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6" customHeight="1" x14ac:dyDescent="0.2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6" customHeight="1" x14ac:dyDescent="0.2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6" customHeight="1" x14ac:dyDescent="0.2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6" customHeight="1" x14ac:dyDescent="0.2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6" customHeight="1" x14ac:dyDescent="0.2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6" customHeight="1" x14ac:dyDescent="0.2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6" customHeight="1" x14ac:dyDescent="0.2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6" customHeight="1" x14ac:dyDescent="0.2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6" customHeight="1" x14ac:dyDescent="0.2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6" customHeight="1" x14ac:dyDescent="0.2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6" customHeight="1" x14ac:dyDescent="0.2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6" customHeight="1" x14ac:dyDescent="0.2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6" customHeight="1" x14ac:dyDescent="0.2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6" customHeight="1" x14ac:dyDescent="0.2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6" customHeight="1" x14ac:dyDescent="0.2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6" customHeight="1" x14ac:dyDescent="0.2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6" customHeight="1" x14ac:dyDescent="0.2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6" customHeight="1" x14ac:dyDescent="0.2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6" customHeight="1" x14ac:dyDescent="0.2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6" customHeight="1" x14ac:dyDescent="0.2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6" customHeight="1" x14ac:dyDescent="0.2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6" customHeight="1" x14ac:dyDescent="0.2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6" customHeight="1" x14ac:dyDescent="0.2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6" customHeight="1" x14ac:dyDescent="0.2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6" customHeight="1" x14ac:dyDescent="0.2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6" customHeight="1" x14ac:dyDescent="0.2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6" customHeight="1" x14ac:dyDescent="0.2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6" customHeight="1" x14ac:dyDescent="0.2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6" customHeight="1" x14ac:dyDescent="0.2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6" customHeight="1" x14ac:dyDescent="0.2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6" customHeight="1" x14ac:dyDescent="0.2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6" customHeight="1" x14ac:dyDescent="0.2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6" customHeight="1" x14ac:dyDescent="0.2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6" customHeight="1" x14ac:dyDescent="0.2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6" customHeight="1" x14ac:dyDescent="0.2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6" customHeight="1" x14ac:dyDescent="0.2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6" customHeight="1" x14ac:dyDescent="0.2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6" customHeight="1" x14ac:dyDescent="0.2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6" customHeight="1" x14ac:dyDescent="0.2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6" customHeight="1" x14ac:dyDescent="0.2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6" customHeight="1" x14ac:dyDescent="0.2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6" customHeight="1" x14ac:dyDescent="0.2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6" customHeight="1" x14ac:dyDescent="0.2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6" customHeight="1" x14ac:dyDescent="0.2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6" customHeight="1" x14ac:dyDescent="0.2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6" customHeight="1" x14ac:dyDescent="0.2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6" customHeight="1" x14ac:dyDescent="0.2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6" customHeight="1" x14ac:dyDescent="0.2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6" customHeight="1" x14ac:dyDescent="0.2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6" customHeight="1" x14ac:dyDescent="0.2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6" customHeight="1" x14ac:dyDescent="0.2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6" customHeight="1" x14ac:dyDescent="0.2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6" customHeight="1" x14ac:dyDescent="0.2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6" customHeight="1" x14ac:dyDescent="0.2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6" customHeight="1" x14ac:dyDescent="0.2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6" customHeight="1" x14ac:dyDescent="0.2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6" customHeight="1" x14ac:dyDescent="0.2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6" customHeight="1" x14ac:dyDescent="0.2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6" customHeight="1" x14ac:dyDescent="0.2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6" customHeight="1" x14ac:dyDescent="0.2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6" customHeight="1" x14ac:dyDescent="0.2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6" customHeight="1" x14ac:dyDescent="0.2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6" customHeight="1" x14ac:dyDescent="0.2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6" customHeight="1" x14ac:dyDescent="0.2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6" customHeight="1" x14ac:dyDescent="0.2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6" customHeight="1" x14ac:dyDescent="0.2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6" customHeight="1" x14ac:dyDescent="0.2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6" customHeight="1" x14ac:dyDescent="0.2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6" customHeight="1" x14ac:dyDescent="0.2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6" customHeight="1" x14ac:dyDescent="0.2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6" customHeight="1" x14ac:dyDescent="0.2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6" customHeight="1" x14ac:dyDescent="0.2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6" customHeight="1" x14ac:dyDescent="0.2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6" customHeight="1" x14ac:dyDescent="0.2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6" customHeight="1" x14ac:dyDescent="0.2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6" customHeight="1" x14ac:dyDescent="0.2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6" customHeight="1" x14ac:dyDescent="0.2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6" customHeight="1" x14ac:dyDescent="0.2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6" customHeight="1" x14ac:dyDescent="0.2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6" customHeight="1" x14ac:dyDescent="0.2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6" customHeight="1" x14ac:dyDescent="0.2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6" customHeight="1" x14ac:dyDescent="0.2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6" customHeight="1" x14ac:dyDescent="0.2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6" customHeight="1" x14ac:dyDescent="0.2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6" customHeight="1" x14ac:dyDescent="0.2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6" customHeight="1" x14ac:dyDescent="0.2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6" customHeight="1" x14ac:dyDescent="0.2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6" customHeight="1" x14ac:dyDescent="0.2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6" customHeight="1" x14ac:dyDescent="0.2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6" customHeight="1" x14ac:dyDescent="0.2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6" customHeight="1" x14ac:dyDescent="0.2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6" customHeight="1" x14ac:dyDescent="0.2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6" customHeight="1" x14ac:dyDescent="0.2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6" customHeight="1" x14ac:dyDescent="0.2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6" customHeight="1" x14ac:dyDescent="0.2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6" customHeight="1" x14ac:dyDescent="0.2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6" customHeight="1" x14ac:dyDescent="0.2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6" customHeight="1" x14ac:dyDescent="0.2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6" customHeight="1" x14ac:dyDescent="0.2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6" customHeight="1" x14ac:dyDescent="0.2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6" customHeight="1" x14ac:dyDescent="0.2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6" customHeight="1" x14ac:dyDescent="0.2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6" customHeight="1" x14ac:dyDescent="0.2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6" customHeight="1" x14ac:dyDescent="0.2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6" customHeight="1" x14ac:dyDescent="0.2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6" customHeight="1" x14ac:dyDescent="0.2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6" customHeight="1" x14ac:dyDescent="0.2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6" customHeight="1" x14ac:dyDescent="0.2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6" customHeight="1" x14ac:dyDescent="0.2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6" customHeight="1" x14ac:dyDescent="0.2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6" customHeight="1" x14ac:dyDescent="0.2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6" customHeight="1" x14ac:dyDescent="0.2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6" customHeight="1" x14ac:dyDescent="0.2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6" customHeight="1" x14ac:dyDescent="0.2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6" customHeight="1" x14ac:dyDescent="0.2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6" customHeight="1" x14ac:dyDescent="0.2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6" customHeight="1" x14ac:dyDescent="0.2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6" customHeight="1" x14ac:dyDescent="0.2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6" customHeight="1" x14ac:dyDescent="0.2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6" customHeight="1" x14ac:dyDescent="0.2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6" customHeight="1" x14ac:dyDescent="0.2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6" customHeight="1" x14ac:dyDescent="0.2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6" customHeight="1" x14ac:dyDescent="0.2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6" customHeight="1" x14ac:dyDescent="0.2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6" customHeight="1" x14ac:dyDescent="0.2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6" customHeight="1" x14ac:dyDescent="0.25">
      <c r="A1079" s="77">
        <v>45271</v>
      </c>
      <c r="B1079" s="105">
        <v>143.79533700000002</v>
      </c>
      <c r="C1079" s="75">
        <f t="shared" si="122"/>
        <v>-1.9196330000000046</v>
      </c>
      <c r="D1079" s="75">
        <f t="shared" ref="D1079" si="127">IF(ABS(B1079-B1027)&lt;0.05,0,B1079-B1027)</f>
        <v>-12.175457999999963</v>
      </c>
      <c r="E1079" s="74">
        <v>52.95</v>
      </c>
      <c r="F1079" s="74">
        <v>20</v>
      </c>
      <c r="G1079" s="105">
        <v>152.00577899999999</v>
      </c>
      <c r="H1079" s="75">
        <f t="shared" si="124"/>
        <v>-2.0988050000000271</v>
      </c>
      <c r="I1079" s="75">
        <f>IF(ABS(G1079-G1027)&lt;0.05,0,G1079-G1027)</f>
        <v>-27.904221000000007</v>
      </c>
      <c r="J1079" s="74">
        <v>52.95</v>
      </c>
      <c r="K1079" s="74">
        <v>20</v>
      </c>
    </row>
    <row r="1080" spans="1:11" s="28" customFormat="1" ht="16" customHeight="1" x14ac:dyDescent="0.25">
      <c r="A1080" s="77">
        <v>45278</v>
      </c>
      <c r="B1080" s="105">
        <v>141.51442700000001</v>
      </c>
      <c r="C1080" s="75">
        <f t="shared" si="122"/>
        <v>-2.2809100000000058</v>
      </c>
      <c r="D1080" s="75">
        <f t="shared" ref="D1080" si="128">IF(ABS(B1080-B1028)&lt;0.05,0,B1080-B1028)</f>
        <v>-12.551107999999999</v>
      </c>
      <c r="E1080" s="74">
        <v>52.95</v>
      </c>
      <c r="F1080" s="74">
        <v>20</v>
      </c>
      <c r="G1080" s="105">
        <v>150.37846099999999</v>
      </c>
      <c r="H1080" s="75">
        <f t="shared" si="124"/>
        <v>-1.6273180000000025</v>
      </c>
      <c r="I1080" s="75">
        <f>IF(ABS(G1080-G1028)&lt;0.05,0,G1080-G1028)</f>
        <v>-27.241539000000017</v>
      </c>
      <c r="J1080" s="74">
        <v>52.95</v>
      </c>
      <c r="K1080" s="74">
        <v>20</v>
      </c>
    </row>
    <row r="1081" spans="1:11" s="28" customFormat="1" ht="16" customHeight="1" x14ac:dyDescent="0.25">
      <c r="A1081" s="77">
        <v>45285</v>
      </c>
      <c r="B1081" s="105">
        <v>140.325402</v>
      </c>
      <c r="C1081" s="75">
        <f t="shared" si="122"/>
        <v>-1.1890250000000151</v>
      </c>
      <c r="D1081" s="75">
        <f t="shared" ref="D1081:D1082" si="129">IF(ABS(B1081-B1029)&lt;0.05,0,B1081-B1029)</f>
        <v>-11.61417099999997</v>
      </c>
      <c r="E1081" s="74">
        <v>52.95</v>
      </c>
      <c r="F1081" s="74">
        <v>20</v>
      </c>
      <c r="G1081" s="105">
        <v>149.235826</v>
      </c>
      <c r="H1081" s="75">
        <f t="shared" si="124"/>
        <v>-1.1426349999999843</v>
      </c>
      <c r="I1081" s="75">
        <f t="shared" ref="I1081:I1082" si="130">IF(ABS(G1081-G1029)&lt;0.05,0,G1081-G1029)</f>
        <v>-26.284174000000007</v>
      </c>
      <c r="J1081" s="74">
        <v>52.95</v>
      </c>
      <c r="K1081" s="74">
        <v>20</v>
      </c>
    </row>
    <row r="1082" spans="1:11" s="28" customFormat="1" ht="16" customHeight="1" x14ac:dyDescent="0.25">
      <c r="A1082" s="77">
        <v>45292</v>
      </c>
      <c r="B1082" s="105">
        <v>140.77874599999998</v>
      </c>
      <c r="C1082" s="75">
        <f t="shared" si="122"/>
        <v>0.45334399999998709</v>
      </c>
      <c r="D1082" s="75">
        <f t="shared" si="129"/>
        <v>-10.120351333333389</v>
      </c>
      <c r="E1082" s="74">
        <v>52.95</v>
      </c>
      <c r="F1082" s="74">
        <v>20</v>
      </c>
      <c r="G1082" s="105">
        <v>148.66493400000002</v>
      </c>
      <c r="H1082" s="75">
        <f t="shared" si="124"/>
        <v>-0.57089199999998641</v>
      </c>
      <c r="I1082" s="75">
        <f t="shared" si="130"/>
        <v>-25.49506599999998</v>
      </c>
      <c r="J1082" s="74">
        <v>52.95</v>
      </c>
      <c r="K1082" s="74">
        <v>20</v>
      </c>
    </row>
    <row r="1083" spans="1:11" s="28" customFormat="1" ht="16" customHeight="1" x14ac:dyDescent="0.25">
      <c r="A1083" s="77">
        <v>45299</v>
      </c>
      <c r="B1083" s="105">
        <v>139.71920299999999</v>
      </c>
      <c r="C1083" s="75">
        <f t="shared" ref="C1083:C1088" si="131">IF(ABS(B1083-B1082)&lt;0.05,0,B1083-B1082)</f>
        <v>-1.0595429999999908</v>
      </c>
      <c r="D1083" s="75">
        <f t="shared" ref="D1083" si="132">IF(ABS(B1083-B1031)&lt;0.05,0,B1083-B1031)</f>
        <v>-10.250639000000035</v>
      </c>
      <c r="E1083" s="74">
        <v>52.95</v>
      </c>
      <c r="F1083" s="74">
        <v>20</v>
      </c>
      <c r="G1083" s="105">
        <v>148.212366</v>
      </c>
      <c r="H1083" s="75">
        <f t="shared" ref="H1083:H1088" si="133">IF(ABS(G1083-G1082)&lt;0.05,0,G1083-G1082)</f>
        <v>-0.45256800000001363</v>
      </c>
      <c r="I1083" s="75">
        <f t="shared" ref="I1083" si="134">IF(ABS(G1083-G1031)&lt;0.05,0,G1083-G1031)</f>
        <v>-24.947633999999994</v>
      </c>
      <c r="J1083" s="74">
        <v>52.95</v>
      </c>
      <c r="K1083" s="74">
        <v>20</v>
      </c>
    </row>
    <row r="1084" spans="1:11" s="28" customFormat="1" ht="16" customHeight="1" x14ac:dyDescent="0.25">
      <c r="A1084" s="77">
        <v>45306</v>
      </c>
      <c r="B1084" s="105">
        <v>139.48575999999997</v>
      </c>
      <c r="C1084" s="75">
        <f t="shared" si="131"/>
        <v>-0.23344300000002249</v>
      </c>
      <c r="D1084" s="75">
        <f t="shared" ref="D1084" si="135">IF(ABS(B1084-B1032)&lt;0.05,0,B1084-B1032)</f>
        <v>-9.3053610000000333</v>
      </c>
      <c r="E1084" s="74">
        <v>52.95</v>
      </c>
      <c r="F1084" s="74">
        <v>20</v>
      </c>
      <c r="G1084" s="105">
        <v>147.92895900000002</v>
      </c>
      <c r="H1084" s="75">
        <f t="shared" si="133"/>
        <v>-0.28340699999998265</v>
      </c>
      <c r="I1084" s="75">
        <f t="shared" ref="I1084" si="136">IF(ABS(G1084-G1032)&lt;0.05,0,G1084-G1032)</f>
        <v>-23.711040999999966</v>
      </c>
      <c r="J1084" s="74">
        <v>52.95</v>
      </c>
      <c r="K1084" s="74">
        <v>20</v>
      </c>
    </row>
    <row r="1085" spans="1:11" s="28" customFormat="1" ht="16" customHeight="1" x14ac:dyDescent="0.25">
      <c r="A1085" s="77">
        <v>45313</v>
      </c>
      <c r="B1085" s="105">
        <v>139.38785799999999</v>
      </c>
      <c r="C1085" s="75">
        <f t="shared" si="131"/>
        <v>-9.7901999999976397E-2</v>
      </c>
      <c r="D1085" s="75">
        <f t="shared" ref="D1085" si="137">IF(ABS(B1085-B1033)&lt;0.05,0,B1085-B1033)</f>
        <v>-8.8211029999999937</v>
      </c>
      <c r="E1085" s="74">
        <v>52.95</v>
      </c>
      <c r="F1085" s="74">
        <v>20</v>
      </c>
      <c r="G1085" s="105">
        <v>147.95832799999999</v>
      </c>
      <c r="H1085" s="75">
        <f t="shared" si="133"/>
        <v>0</v>
      </c>
      <c r="I1085" s="75">
        <f t="shared" ref="I1085" si="138">IF(ABS(G1085-G1033)&lt;0.05,0,G1085-G1033)</f>
        <v>-22.903913999999986</v>
      </c>
      <c r="J1085" s="74">
        <v>52.95</v>
      </c>
      <c r="K1085" s="74">
        <v>20</v>
      </c>
    </row>
    <row r="1086" spans="1:11" s="28" customFormat="1" ht="16" customHeight="1" x14ac:dyDescent="0.25">
      <c r="A1086" s="77">
        <v>45320</v>
      </c>
      <c r="B1086" s="105">
        <v>139.90865399999998</v>
      </c>
      <c r="C1086" s="75">
        <f t="shared" si="131"/>
        <v>0.52079599999999004</v>
      </c>
      <c r="D1086" s="75">
        <f t="shared" ref="D1086" si="139">IF(ABS(B1086-B1034)&lt;0.05,0,B1086-B1034)</f>
        <v>-8.2671700000000214</v>
      </c>
      <c r="E1086" s="74">
        <v>52.95</v>
      </c>
      <c r="F1086" s="74">
        <v>20</v>
      </c>
      <c r="G1086" s="105">
        <v>148.55655999999999</v>
      </c>
      <c r="H1086" s="75">
        <f t="shared" si="133"/>
        <v>0.59823199999999588</v>
      </c>
      <c r="I1086" s="75">
        <f t="shared" ref="I1086" si="140">IF(ABS(G1086-G1034)&lt;0.05,0,G1086-G1034)</f>
        <v>-22.003440000000012</v>
      </c>
      <c r="J1086" s="74">
        <v>52.95</v>
      </c>
      <c r="K1086" s="74">
        <v>20</v>
      </c>
    </row>
    <row r="1087" spans="1:11" s="28" customFormat="1" ht="16" customHeight="1" x14ac:dyDescent="0.25">
      <c r="A1087" s="77">
        <v>45327</v>
      </c>
      <c r="B1087" s="105">
        <v>140.54664299999999</v>
      </c>
      <c r="C1087" s="75">
        <f t="shared" si="131"/>
        <v>0.63798900000000458</v>
      </c>
      <c r="D1087" s="75">
        <f t="shared" ref="D1087" si="141">IF(ABS(B1087-B1035)&lt;0.05,0,B1087-B1035)</f>
        <v>-7.7969389999999805</v>
      </c>
      <c r="E1087" s="74">
        <v>52.95</v>
      </c>
      <c r="F1087" s="74">
        <v>20</v>
      </c>
      <c r="G1087" s="105">
        <v>149.354702</v>
      </c>
      <c r="H1087" s="75">
        <f t="shared" si="133"/>
        <v>0.79814200000001279</v>
      </c>
      <c r="I1087" s="75">
        <f t="shared" ref="I1087" si="142">IF(ABS(G1087-G1035)&lt;0.05,0,G1087-G1035)</f>
        <v>-21.005616999999972</v>
      </c>
      <c r="J1087" s="74">
        <v>52.95</v>
      </c>
      <c r="K1087" s="74">
        <v>20</v>
      </c>
    </row>
    <row r="1088" spans="1:11" s="28" customFormat="1" ht="16" customHeight="1" x14ac:dyDescent="0.25">
      <c r="A1088" s="77">
        <v>45334</v>
      </c>
      <c r="B1088" s="105">
        <v>141.27642899999998</v>
      </c>
      <c r="C1088" s="75">
        <f t="shared" si="131"/>
        <v>0.72978599999999005</v>
      </c>
      <c r="D1088" s="75">
        <f t="shared" ref="D1088" si="143">IF(ABS(B1088-B1036)&lt;0.05,0,B1088-B1036)</f>
        <v>-6.7015920000000335</v>
      </c>
      <c r="E1088" s="74">
        <v>52.95</v>
      </c>
      <c r="F1088" s="74">
        <v>20</v>
      </c>
      <c r="G1088" s="105">
        <v>150.27635899999999</v>
      </c>
      <c r="H1088" s="75">
        <f t="shared" si="133"/>
        <v>0.92165699999998196</v>
      </c>
      <c r="I1088" s="75">
        <f t="shared" ref="I1088" si="144">IF(ABS(G1088-G1036)&lt;0.05,0,G1088-G1036)</f>
        <v>-19.383462000000037</v>
      </c>
      <c r="J1088" s="74">
        <v>52.95</v>
      </c>
      <c r="K1088" s="74">
        <v>20</v>
      </c>
    </row>
    <row r="1089" spans="1:11" s="28" customFormat="1" ht="16" customHeight="1" x14ac:dyDescent="0.25">
      <c r="A1089" s="77">
        <v>45341</v>
      </c>
      <c r="B1089" s="105">
        <v>142.859272</v>
      </c>
      <c r="C1089" s="75">
        <f t="shared" ref="C1089:C1094" si="145">IF(ABS(B1089-B1088)&lt;0.05,0,B1089-B1088)</f>
        <v>1.5828430000000253</v>
      </c>
      <c r="D1089" s="75">
        <f t="shared" ref="D1089" si="146">IF(ABS(B1089-B1037)&lt;0.05,0,B1089-B1037)</f>
        <v>-5.0009469999999965</v>
      </c>
      <c r="E1089" s="74">
        <v>52.95</v>
      </c>
      <c r="F1089" s="74">
        <v>20</v>
      </c>
      <c r="G1089" s="105">
        <v>152.07956000000001</v>
      </c>
      <c r="H1089" s="75">
        <f t="shared" ref="H1089:H1094" si="147">IF(ABS(G1089-G1088)&lt;0.05,0,G1089-G1088)</f>
        <v>1.8032010000000298</v>
      </c>
      <c r="I1089" s="75">
        <f t="shared" ref="I1089" si="148">IF(ABS(G1089-G1037)&lt;0.05,0,G1089-G1037)</f>
        <v>-17.220439999999996</v>
      </c>
      <c r="J1089" s="74">
        <v>52.95</v>
      </c>
      <c r="K1089" s="74">
        <v>20</v>
      </c>
    </row>
    <row r="1090" spans="1:11" s="28" customFormat="1" ht="16" customHeight="1" x14ac:dyDescent="0.25">
      <c r="A1090" s="77">
        <v>45348</v>
      </c>
      <c r="B1090" s="105">
        <v>143.96110000000002</v>
      </c>
      <c r="C1090" s="75">
        <f t="shared" si="145"/>
        <v>1.1018280000000118</v>
      </c>
      <c r="D1090" s="75">
        <f t="shared" ref="D1090" si="149">IF(ABS(B1090-B1038)&lt;0.05,0,B1090-B1038)</f>
        <v>-3.5842779999999834</v>
      </c>
      <c r="E1090" s="74">
        <v>52.95</v>
      </c>
      <c r="F1090" s="74">
        <v>20</v>
      </c>
      <c r="G1090" s="105">
        <v>153.29074700000001</v>
      </c>
      <c r="H1090" s="75">
        <f t="shared" si="147"/>
        <v>1.2111869999999954</v>
      </c>
      <c r="I1090" s="75">
        <f t="shared" ref="I1090" si="150">IF(ABS(G1090-G1038)&lt;0.05,0,G1090-G1038)</f>
        <v>-15.269252999999992</v>
      </c>
      <c r="J1090" s="74">
        <v>52.95</v>
      </c>
      <c r="K1090" s="74">
        <v>20</v>
      </c>
    </row>
    <row r="1091" spans="1:11" s="28" customFormat="1" ht="16" customHeight="1" x14ac:dyDescent="0.25">
      <c r="A1091" s="77">
        <v>45355</v>
      </c>
      <c r="B1091" s="74">
        <v>144.72775999999999</v>
      </c>
      <c r="C1091" s="75">
        <f t="shared" si="145"/>
        <v>0.76665999999997325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1.2352689999999882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6" customHeight="1" x14ac:dyDescent="0.25">
      <c r="A1092" s="77">
        <v>45362</v>
      </c>
      <c r="B1092" s="105">
        <v>144.69928100000001</v>
      </c>
      <c r="C1092" s="75">
        <f t="shared" si="145"/>
        <v>0</v>
      </c>
      <c r="D1092" s="75">
        <f t="shared" ref="D1092" si="153">IF(ABS(B1092-B1040)&lt;0.05,0,B1092-B1040)</f>
        <v>-2.2743790000000104</v>
      </c>
      <c r="E1092" s="74">
        <v>52.95</v>
      </c>
      <c r="F1092" s="74">
        <v>20</v>
      </c>
      <c r="G1092" s="105">
        <v>154.29267800000002</v>
      </c>
      <c r="H1092" s="75">
        <f t="shared" si="147"/>
        <v>-0.23333799999997495</v>
      </c>
      <c r="I1092" s="75">
        <f t="shared" ref="I1092" si="154">IF(ABS(G1092-G1040)&lt;0.05,0,G1092-G1040)</f>
        <v>-12.747321999999969</v>
      </c>
      <c r="J1092" s="74">
        <v>52.95</v>
      </c>
      <c r="K1092" s="74">
        <v>20</v>
      </c>
    </row>
    <row r="1093" spans="1:11" ht="16" customHeight="1" x14ac:dyDescent="0.25">
      <c r="A1093" s="77">
        <v>45369</v>
      </c>
      <c r="B1093" s="105">
        <v>144.73367199999998</v>
      </c>
      <c r="C1093" s="75">
        <f t="shared" si="145"/>
        <v>0</v>
      </c>
      <c r="D1093" s="75">
        <f t="shared" ref="D1093" si="155">IF(ABS(B1093-B1041)&lt;0.05,0,B1093-B1041)</f>
        <v>-1.8826400000000092</v>
      </c>
      <c r="E1093" s="74">
        <v>52.95</v>
      </c>
      <c r="F1093" s="74">
        <v>20</v>
      </c>
      <c r="G1093" s="105">
        <v>153.80557499999998</v>
      </c>
      <c r="H1093" s="75">
        <f t="shared" si="147"/>
        <v>-0.48710300000004736</v>
      </c>
      <c r="I1093" s="75">
        <f t="shared" ref="I1093:I1099" si="156">IF(ABS(G1093-G1041)&lt;0.05,0,G1093-G1041)</f>
        <v>-12.454425000000015</v>
      </c>
      <c r="J1093" s="74">
        <v>52.95</v>
      </c>
      <c r="K1093" s="74">
        <v>20</v>
      </c>
    </row>
    <row r="1094" spans="1:11" ht="16" customHeight="1" x14ac:dyDescent="0.25">
      <c r="A1094" s="77">
        <v>45376</v>
      </c>
      <c r="B1094" s="105">
        <v>145.05787199999997</v>
      </c>
      <c r="C1094" s="75">
        <f t="shared" si="145"/>
        <v>0.3241999999999905</v>
      </c>
      <c r="D1094" s="75">
        <f t="shared" ref="D1094" si="157">IF(ABS(B1094-B1042)&lt;0.05,0,B1094-B1042)</f>
        <v>-1.1550670000000025</v>
      </c>
      <c r="E1094" s="74">
        <v>52.95</v>
      </c>
      <c r="F1094" s="74">
        <v>20</v>
      </c>
      <c r="G1094" s="105">
        <v>153.89622499999999</v>
      </c>
      <c r="H1094" s="75">
        <f t="shared" si="147"/>
        <v>9.0650000000010778E-2</v>
      </c>
      <c r="I1094" s="75">
        <f t="shared" si="156"/>
        <v>-11.28377500000002</v>
      </c>
      <c r="J1094" s="74">
        <v>52.95</v>
      </c>
      <c r="K1094" s="74">
        <v>20</v>
      </c>
    </row>
    <row r="1095" spans="1:11" ht="16" customHeight="1" x14ac:dyDescent="0.25">
      <c r="A1095" s="77">
        <v>45383</v>
      </c>
      <c r="B1095" s="74">
        <v>146.25257500000001</v>
      </c>
      <c r="C1095" s="75">
        <f t="shared" ref="C1095:C1100" si="158">IF(ABS(B1095-B1094)&lt;0.05,0,B1095-B1094)</f>
        <v>1.1947030000000325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2.1061210000000301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6" customHeight="1" x14ac:dyDescent="0.2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6" customHeight="1" x14ac:dyDescent="0.25">
      <c r="A1097" s="77">
        <v>45397</v>
      </c>
      <c r="B1097" s="105">
        <v>148.48649800000001</v>
      </c>
      <c r="C1097" s="75">
        <f t="shared" si="158"/>
        <v>1.5719550000000027</v>
      </c>
      <c r="D1097" s="75">
        <f t="shared" ref="D1097" si="162">IF(ABS(B1097-B1045)&lt;0.05,0,B1097-B1045)</f>
        <v>2.5516260000000273</v>
      </c>
      <c r="E1097" s="74">
        <v>52.95</v>
      </c>
      <c r="F1097" s="74">
        <v>20</v>
      </c>
      <c r="G1097" s="105">
        <v>157.45900800000001</v>
      </c>
      <c r="H1097" s="75">
        <f t="shared" si="160"/>
        <v>1.1669440000000293</v>
      </c>
      <c r="I1097" s="75">
        <f t="shared" si="156"/>
        <v>-4.6557229999999663</v>
      </c>
      <c r="J1097" s="74">
        <v>52.95</v>
      </c>
      <c r="K1097" s="74">
        <v>20</v>
      </c>
    </row>
    <row r="1098" spans="1:11" ht="16" customHeight="1" x14ac:dyDescent="0.25">
      <c r="A1098" s="77">
        <v>45404</v>
      </c>
      <c r="B1098" s="105">
        <v>149.21421899999999</v>
      </c>
      <c r="C1098" s="75">
        <f t="shared" si="158"/>
        <v>0.72772099999997408</v>
      </c>
      <c r="D1098" s="75">
        <f t="shared" ref="D1098:D1103" si="163">IF(ABS(B1098-B1046)&lt;0.05,0,B1098-B1046)</f>
        <v>3.3739640000000009</v>
      </c>
      <c r="E1098" s="74">
        <v>52.95</v>
      </c>
      <c r="F1098" s="74">
        <v>20</v>
      </c>
      <c r="G1098" s="105">
        <v>157.982561</v>
      </c>
      <c r="H1098" s="75">
        <f t="shared" si="160"/>
        <v>0.52355299999999261</v>
      </c>
      <c r="I1098" s="75">
        <f t="shared" si="156"/>
        <v>-3.3582940000000008</v>
      </c>
      <c r="J1098" s="74">
        <v>52.95</v>
      </c>
      <c r="K1098" s="74">
        <v>20</v>
      </c>
    </row>
    <row r="1099" spans="1:11" ht="16" customHeight="1" x14ac:dyDescent="0.25">
      <c r="A1099" s="77">
        <v>45411</v>
      </c>
      <c r="B1099" s="74">
        <v>149.49487899999997</v>
      </c>
      <c r="C1099" s="75">
        <f t="shared" si="158"/>
        <v>0.28065999999998326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6" customHeight="1" x14ac:dyDescent="0.25">
      <c r="A1100" s="77">
        <v>45418</v>
      </c>
      <c r="B1100" s="105">
        <v>149.544085</v>
      </c>
      <c r="C1100" s="75">
        <f t="shared" si="158"/>
        <v>0</v>
      </c>
      <c r="D1100" s="75">
        <f t="shared" si="163"/>
        <v>4.2403799999999876</v>
      </c>
      <c r="E1100" s="74">
        <v>52.95</v>
      </c>
      <c r="F1100" s="74">
        <v>20</v>
      </c>
      <c r="G1100" s="105">
        <v>157.63794300000001</v>
      </c>
      <c r="H1100" s="75">
        <f t="shared" si="160"/>
        <v>-0.33944999999999936</v>
      </c>
      <c r="I1100" s="75">
        <f t="shared" ref="I1100" si="164">IF(ABS(G1100-G1048)&lt;0.05,0,G1100-G1048)</f>
        <v>-0.47808599999999046</v>
      </c>
      <c r="J1100" s="74">
        <v>52.95</v>
      </c>
      <c r="K1100" s="74">
        <v>20</v>
      </c>
    </row>
    <row r="1101" spans="1:11" ht="16" customHeight="1" x14ac:dyDescent="0.25">
      <c r="A1101" s="77">
        <v>45425</v>
      </c>
      <c r="B1101" s="105">
        <v>149.23194899999999</v>
      </c>
      <c r="C1101" s="75">
        <f t="shared" ref="C1101:C1106" si="165">IF(ABS(B1101-B1100)&lt;0.05,0,B1101-B1100)</f>
        <v>-0.31213600000000952</v>
      </c>
      <c r="D1101" s="75">
        <f t="shared" si="163"/>
        <v>4.5828249999999855</v>
      </c>
      <c r="E1101" s="74">
        <v>52.95</v>
      </c>
      <c r="F1101" s="74">
        <v>20</v>
      </c>
      <c r="G1101" s="105">
        <v>157.08067699999998</v>
      </c>
      <c r="H1101" s="75">
        <f t="shared" ref="H1101:H1106" si="166">IF(ABS(G1101-G1100)&lt;0.05,0,G1101-G1100)</f>
        <v>-0.55726600000002691</v>
      </c>
      <c r="I1101" s="75">
        <f t="shared" ref="I1101" si="167">IF(ABS(G1101-G1049)&lt;0.05,0,G1101-G1049)</f>
        <v>1.5460889999999949</v>
      </c>
      <c r="J1101" s="74">
        <v>52.95</v>
      </c>
      <c r="K1101" s="74">
        <v>20</v>
      </c>
    </row>
    <row r="1102" spans="1:11" ht="16" customHeight="1" x14ac:dyDescent="0.25">
      <c r="A1102" s="77">
        <v>45432</v>
      </c>
      <c r="B1102" s="105">
        <v>148.83242899999999</v>
      </c>
      <c r="C1102" s="75">
        <f t="shared" si="165"/>
        <v>-0.39951999999999543</v>
      </c>
      <c r="D1102" s="75">
        <f t="shared" si="163"/>
        <v>5.1928570000000036</v>
      </c>
      <c r="E1102" s="74">
        <v>52.95</v>
      </c>
      <c r="F1102" s="74">
        <v>20</v>
      </c>
      <c r="G1102" s="105">
        <v>156.211288</v>
      </c>
      <c r="H1102" s="75">
        <f t="shared" si="166"/>
        <v>-0.86938899999998398</v>
      </c>
      <c r="I1102" s="75">
        <f t="shared" ref="I1102" si="168">IF(ABS(G1102-G1050)&lt;0.05,0,G1102-G1050)</f>
        <v>4.6167329999999822</v>
      </c>
      <c r="J1102" s="74">
        <v>52.95</v>
      </c>
      <c r="K1102" s="74">
        <v>20</v>
      </c>
    </row>
    <row r="1103" spans="1:11" ht="16" customHeight="1" x14ac:dyDescent="0.25">
      <c r="A1103" s="77">
        <v>45439</v>
      </c>
      <c r="B1103" s="74">
        <v>147.64592100000002</v>
      </c>
      <c r="C1103" s="75">
        <f t="shared" si="165"/>
        <v>-1.186507999999975</v>
      </c>
      <c r="D1103" s="75">
        <f t="shared" si="163"/>
        <v>4.7084480000000326</v>
      </c>
      <c r="E1103" s="74">
        <v>52.95</v>
      </c>
      <c r="F1103" s="74">
        <v>20</v>
      </c>
      <c r="G1103" s="74">
        <v>154.304439</v>
      </c>
      <c r="H1103" s="75">
        <f t="shared" si="166"/>
        <v>-1.906848999999994</v>
      </c>
      <c r="I1103" s="75">
        <f t="shared" ref="I1103" si="169">IF(ABS(G1103-G1051)&lt;0.05,0,G1103-G1051)</f>
        <v>6.4378370000000018</v>
      </c>
      <c r="J1103" s="74">
        <v>52.95</v>
      </c>
      <c r="K1103" s="74">
        <v>20</v>
      </c>
    </row>
    <row r="1104" spans="1:11" ht="16" customHeight="1" x14ac:dyDescent="0.25">
      <c r="A1104" s="77">
        <v>45446</v>
      </c>
      <c r="B1104" s="74">
        <v>147.26555999999999</v>
      </c>
      <c r="C1104" s="75">
        <f t="shared" si="165"/>
        <v>-0.38036100000002193</v>
      </c>
      <c r="D1104" s="75">
        <f t="shared" ref="D1104" si="170">IF(ABS(B1104-B1052)&lt;0.05,0,B1104-B1052)</f>
        <v>4.3644160000000056</v>
      </c>
      <c r="E1104" s="74">
        <v>52.95</v>
      </c>
      <c r="F1104" s="74">
        <v>20</v>
      </c>
      <c r="G1104" s="74">
        <v>153.26176600000002</v>
      </c>
      <c r="H1104" s="75">
        <f t="shared" si="166"/>
        <v>-1.0426729999999793</v>
      </c>
      <c r="I1104" s="75">
        <f t="shared" ref="I1104" si="171">IF(ABS(G1104-G1052)&lt;0.05,0,G1104-G1052)</f>
        <v>6.8361290000000281</v>
      </c>
      <c r="J1104" s="74">
        <v>52.95</v>
      </c>
      <c r="K1104" s="74">
        <v>20</v>
      </c>
    </row>
    <row r="1105" spans="1:11" ht="16" customHeight="1" x14ac:dyDescent="0.25">
      <c r="A1105" s="77">
        <v>45453</v>
      </c>
      <c r="B1105" s="74">
        <v>146.250944</v>
      </c>
      <c r="C1105" s="75">
        <f t="shared" si="165"/>
        <v>-1.0146159999999895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-1.2701310000000205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6" customHeight="1" x14ac:dyDescent="0.2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6" customHeight="1" x14ac:dyDescent="0.2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6" customHeight="1" x14ac:dyDescent="0.2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6" customHeight="1" x14ac:dyDescent="0.25">
      <c r="A1109" s="77">
        <v>45481</v>
      </c>
      <c r="B1109" s="74">
        <v>144.44523700000002</v>
      </c>
      <c r="C1109" s="75">
        <f t="shared" si="174"/>
        <v>0.16729000000000838</v>
      </c>
      <c r="D1109" s="75">
        <f t="shared" si="172"/>
        <v>1.5723480000000336</v>
      </c>
      <c r="E1109" s="74">
        <v>52.95</v>
      </c>
      <c r="F1109" s="74">
        <v>20</v>
      </c>
      <c r="G1109" s="74">
        <v>150.39364499999999</v>
      </c>
      <c r="H1109" s="75">
        <f t="shared" si="175"/>
        <v>0.33402799999998933</v>
      </c>
      <c r="I1109" s="75">
        <f t="shared" si="173"/>
        <v>5.6629869999999869</v>
      </c>
      <c r="J1109" s="74">
        <v>52.95</v>
      </c>
      <c r="K1109" s="74">
        <v>20</v>
      </c>
    </row>
    <row r="1110" spans="1:11" ht="16" customHeight="1" x14ac:dyDescent="0.25">
      <c r="A1110" s="77">
        <v>45488</v>
      </c>
      <c r="B1110" s="74">
        <v>144.59996699999999</v>
      </c>
      <c r="C1110" s="75">
        <f t="shared" si="174"/>
        <v>0.15472999999997228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100">
        <v>150.56242700000001</v>
      </c>
      <c r="H1110" s="75">
        <f t="shared" si="175"/>
        <v>0.16878200000002153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6" customHeight="1" x14ac:dyDescent="0.25">
      <c r="A1111" s="77">
        <v>45495</v>
      </c>
      <c r="B1111" s="101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2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6" customHeight="1" x14ac:dyDescent="0.2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6" customHeight="1" x14ac:dyDescent="0.25">
      <c r="A1113" s="77">
        <v>45509</v>
      </c>
      <c r="B1113" s="74">
        <v>143.42443</v>
      </c>
      <c r="C1113" s="75">
        <f t="shared" ref="C1113:C1118" si="178">IF(ABS(B1113-B1112)&lt;0.05,0,B1113-B1112)</f>
        <v>-0.76662699999999973</v>
      </c>
      <c r="D1113" s="75">
        <f t="shared" si="176"/>
        <v>-2.7507529999999747</v>
      </c>
      <c r="E1113" s="74">
        <v>52.95</v>
      </c>
      <c r="F1113" s="74">
        <v>20</v>
      </c>
      <c r="G1113" s="74">
        <v>149.09860000000003</v>
      </c>
      <c r="H1113" s="75">
        <f t="shared" ref="H1113:H1118" si="179">IF(ABS(G1113-G1112)&lt;0.05,0,G1113-G1112)</f>
        <v>-1.0579669999999624</v>
      </c>
      <c r="I1113" s="75">
        <f t="shared" si="177"/>
        <v>0.86907200000001694</v>
      </c>
      <c r="J1113" s="74">
        <v>52.95</v>
      </c>
      <c r="K1113" s="74">
        <v>20</v>
      </c>
    </row>
    <row r="1114" spans="1:11" ht="16" customHeight="1" x14ac:dyDescent="0.25">
      <c r="A1114" s="77">
        <v>45516</v>
      </c>
      <c r="B1114" s="74">
        <v>142.91306100000003</v>
      </c>
      <c r="C1114" s="75">
        <f t="shared" si="178"/>
        <v>-0.51136899999997354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-0.6197840000000383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" x14ac:dyDescent="0.2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" x14ac:dyDescent="0.25">
      <c r="A1116" s="77">
        <v>45530</v>
      </c>
      <c r="B1116" s="104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4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" x14ac:dyDescent="0.25">
      <c r="A1117" s="77">
        <v>45537</v>
      </c>
      <c r="B1117" s="103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3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" x14ac:dyDescent="0.25">
      <c r="A1118" s="77">
        <v>45544</v>
      </c>
      <c r="B1118" s="103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3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" x14ac:dyDescent="0.25">
      <c r="A1119" s="77">
        <v>45551</v>
      </c>
      <c r="B1119" s="103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3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" x14ac:dyDescent="0.25">
      <c r="A1120" s="77">
        <v>45558</v>
      </c>
      <c r="B1120" s="103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3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" x14ac:dyDescent="0.25">
      <c r="A1121" s="77">
        <v>45565</v>
      </c>
      <c r="B1121" s="103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3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" x14ac:dyDescent="0.25">
      <c r="A1122" s="77">
        <v>45572</v>
      </c>
      <c r="B1122" s="103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3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" x14ac:dyDescent="0.25">
      <c r="A1123" s="77">
        <v>45579</v>
      </c>
      <c r="B1123" s="103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3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" x14ac:dyDescent="0.25">
      <c r="A1124" s="77">
        <v>45586</v>
      </c>
      <c r="B1124" s="103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3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4" x14ac:dyDescent="0.25">
      <c r="A1125" s="77">
        <v>45593</v>
      </c>
      <c r="B1125" s="103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3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4" x14ac:dyDescent="0.25">
      <c r="A1126" s="77">
        <v>45600</v>
      </c>
      <c r="B1126" s="103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3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4" x14ac:dyDescent="0.25">
      <c r="A1127" s="77">
        <v>45607</v>
      </c>
      <c r="B1127" s="103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3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4" x14ac:dyDescent="0.25">
      <c r="A1128" s="77">
        <v>45614</v>
      </c>
      <c r="B1128" s="103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3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4" x14ac:dyDescent="0.25">
      <c r="A1129" s="77">
        <v>45621</v>
      </c>
      <c r="B1129" s="103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3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4" x14ac:dyDescent="0.25">
      <c r="A1130" s="77">
        <v>45628</v>
      </c>
      <c r="B1130" s="103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3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4" x14ac:dyDescent="0.25">
      <c r="A1131" s="77">
        <v>45635</v>
      </c>
      <c r="B1131" s="103">
        <v>136.22645</v>
      </c>
      <c r="C1131" s="75">
        <f t="shared" si="192"/>
        <v>0.30060900000000856</v>
      </c>
      <c r="D1131" s="75">
        <f t="shared" ref="D1131" si="196">IF(ABS(B1131-B1079)&lt;0.05,0,B1131-B1079)</f>
        <v>-7.5688870000000179</v>
      </c>
      <c r="E1131" s="74">
        <v>52.95</v>
      </c>
      <c r="F1131" s="74">
        <v>20</v>
      </c>
      <c r="G1131" s="103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-9.5184919999999806</v>
      </c>
      <c r="J1131" s="74">
        <v>52.95</v>
      </c>
      <c r="K1131" s="74">
        <v>20</v>
      </c>
    </row>
    <row r="1132" spans="1:11" ht="14" x14ac:dyDescent="0.25">
      <c r="A1132" s="77">
        <v>45642</v>
      </c>
      <c r="B1132" s="103">
        <v>136.39128099999999</v>
      </c>
      <c r="C1132" s="75">
        <f>IF(ABS(B1132-B1131)&lt;0.05,0,B1132-B1131)</f>
        <v>0.1648309999999924</v>
      </c>
      <c r="D1132" s="75">
        <f t="shared" ref="D1132:D1133" si="198">IF(ABS(B1132-B1080)&lt;0.05,0,B1132-B1080)</f>
        <v>-5.1231460000000197</v>
      </c>
      <c r="E1132" s="74">
        <v>52.95</v>
      </c>
      <c r="F1132" s="74">
        <v>20</v>
      </c>
      <c r="G1132" s="103">
        <v>142.70911500000003</v>
      </c>
      <c r="H1132" s="75">
        <f>IF(ABS(G1132-G1131)&lt;0.05,0,G1132-G1131)</f>
        <v>0.22182800000001635</v>
      </c>
      <c r="I1132" s="75">
        <f t="shared" ref="I1132" si="199">IF(ABS(G1132-G1080)&lt;0.05,0,G1132-G1080)</f>
        <v>-7.6693459999999618</v>
      </c>
      <c r="J1132" s="74">
        <v>52.95</v>
      </c>
      <c r="K1132" s="74">
        <v>20</v>
      </c>
    </row>
    <row r="1133" spans="1:11" ht="14" x14ac:dyDescent="0.25">
      <c r="A1133" s="77">
        <v>45649</v>
      </c>
      <c r="B1133" s="74">
        <v>136.385029</v>
      </c>
      <c r="C1133" s="75">
        <f>IF(ABS(B1133-B1132)&lt;0.05,0,B1133-B1132)</f>
        <v>0</v>
      </c>
      <c r="D1133" s="75">
        <f t="shared" si="198"/>
        <v>-3.9403729999999939</v>
      </c>
      <c r="E1133" s="74">
        <v>52.95</v>
      </c>
      <c r="F1133" s="74">
        <v>20</v>
      </c>
      <c r="G1133" s="74">
        <v>142.848073</v>
      </c>
      <c r="H1133" s="75">
        <f>IF(ABS(G1133-G1132)&lt;0.05,0,G1133-G1132)</f>
        <v>0.13895799999997394</v>
      </c>
      <c r="I1133" s="75">
        <f t="shared" ref="I1133" si="200">IF(ABS(G1133-G1081)&lt;0.05,0,G1133-G1081)</f>
        <v>-6.3877530000000036</v>
      </c>
      <c r="J1133" s="74">
        <v>52.95</v>
      </c>
      <c r="K1133" s="74">
        <v>20</v>
      </c>
    </row>
    <row r="1134" spans="1:11" ht="14" x14ac:dyDescent="0.25">
      <c r="A1134" s="77">
        <v>45656</v>
      </c>
      <c r="B1134" s="74">
        <v>136.491308</v>
      </c>
      <c r="C1134" s="75">
        <f t="shared" ref="C1134:C1135" si="201">IF(ABS(B1134-B1133)&lt;0.05,0,B1134-B1133)</f>
        <v>0.10627900000000068</v>
      </c>
      <c r="D1134" s="75">
        <f t="shared" ref="D1134:D1135" si="202">IF(ABS(B1134-B1082)&lt;0.05,0,B1134-B1082)</f>
        <v>-4.2874379999999803</v>
      </c>
      <c r="E1134" s="74">
        <v>52.95</v>
      </c>
      <c r="F1134" s="74">
        <v>20</v>
      </c>
      <c r="G1134" s="74">
        <v>142.98101699999998</v>
      </c>
      <c r="H1134" s="75">
        <f t="shared" ref="H1134:H1135" si="203">IF(ABS(G1134-G1133)&lt;0.05,0,G1134-G1133)</f>
        <v>0.13294399999998063</v>
      </c>
      <c r="I1134" s="75">
        <f t="shared" ref="I1134:I1135" si="204">IF(ABS(G1134-G1082)&lt;0.05,0,G1134-G1082)</f>
        <v>-5.6839170000000365</v>
      </c>
      <c r="J1134" s="74">
        <v>52.95</v>
      </c>
      <c r="K1134" s="74">
        <v>20</v>
      </c>
    </row>
    <row r="1135" spans="1:11" ht="14" x14ac:dyDescent="0.25">
      <c r="A1135" s="77">
        <v>45663</v>
      </c>
      <c r="B1135" s="74">
        <v>136.60324699999998</v>
      </c>
      <c r="C1135" s="75">
        <f t="shared" si="201"/>
        <v>0.11193899999997825</v>
      </c>
      <c r="D1135" s="75">
        <f t="shared" si="202"/>
        <v>-3.1159560000000113</v>
      </c>
      <c r="E1135" s="74">
        <v>52.95</v>
      </c>
      <c r="F1135" s="74">
        <v>20</v>
      </c>
      <c r="G1135" s="74">
        <v>143.295242</v>
      </c>
      <c r="H1135" s="75">
        <f t="shared" si="203"/>
        <v>0.31422500000002174</v>
      </c>
      <c r="I1135" s="75">
        <f t="shared" si="204"/>
        <v>-4.9171240000000012</v>
      </c>
      <c r="J1135" s="74">
        <v>52.95</v>
      </c>
      <c r="K1135" s="74">
        <v>20</v>
      </c>
    </row>
    <row r="1136" spans="1:11" ht="14" x14ac:dyDescent="0.25">
      <c r="A1136" s="77">
        <v>45670</v>
      </c>
      <c r="B1136" s="74">
        <v>136.509985</v>
      </c>
      <c r="C1136" s="75">
        <f t="shared" ref="C1136:C1141" si="205">IF(ABS(B1136-B1135)&lt;0.05,0,B1136-B1135)</f>
        <v>-9.3261999999981526E-2</v>
      </c>
      <c r="D1136" s="75">
        <f t="shared" ref="D1136:D1137" si="206">IF(ABS(B1136-B1084)&lt;0.05,0,B1136-B1084)</f>
        <v>-2.9757749999999703</v>
      </c>
      <c r="E1136" s="74">
        <v>52.95</v>
      </c>
      <c r="F1136" s="74">
        <v>20</v>
      </c>
      <c r="G1136" s="74">
        <v>143.32843099999999</v>
      </c>
      <c r="H1136" s="75">
        <f t="shared" ref="H1136:H1141" si="207">IF(ABS(G1136-G1135)&lt;0.05,0,G1136-G1135)</f>
        <v>0</v>
      </c>
      <c r="I1136" s="75">
        <f t="shared" ref="I1136:I1137" si="208">IF(ABS(G1136-G1084)&lt;0.05,0,G1136-G1084)</f>
        <v>-4.6005280000000255</v>
      </c>
      <c r="J1136" s="74">
        <v>52.95</v>
      </c>
      <c r="K1136" s="74">
        <v>20</v>
      </c>
    </row>
    <row r="1137" spans="1:11" ht="14" x14ac:dyDescent="0.25">
      <c r="A1137" s="77">
        <v>45677</v>
      </c>
      <c r="B1137" s="74">
        <v>136.96904999999998</v>
      </c>
      <c r="C1137" s="75">
        <f t="shared" si="205"/>
        <v>0.45906499999998118</v>
      </c>
      <c r="D1137" s="75">
        <f t="shared" si="206"/>
        <v>-2.4188080000000127</v>
      </c>
      <c r="E1137" s="74">
        <v>52.95</v>
      </c>
      <c r="F1137" s="74">
        <v>20</v>
      </c>
      <c r="G1137" s="74">
        <v>144.26750099999998</v>
      </c>
      <c r="H1137" s="75">
        <f t="shared" si="207"/>
        <v>0.93906999999998675</v>
      </c>
      <c r="I1137" s="75">
        <f t="shared" si="208"/>
        <v>-3.690827000000013</v>
      </c>
      <c r="J1137" s="74">
        <v>52.95</v>
      </c>
      <c r="K1137" s="74">
        <v>20</v>
      </c>
    </row>
    <row r="1138" spans="1:11" ht="14" x14ac:dyDescent="0.25">
      <c r="A1138" s="77">
        <v>45684</v>
      </c>
      <c r="B1138" s="74">
        <v>138.36296499999997</v>
      </c>
      <c r="C1138" s="75">
        <f t="shared" si="205"/>
        <v>1.3939149999999927</v>
      </c>
      <c r="D1138" s="75">
        <f t="shared" ref="D1138" si="209">IF(ABS(B1138-B1086)&lt;0.05,0,B1138-B1086)</f>
        <v>-1.5456890000000101</v>
      </c>
      <c r="E1138" s="74">
        <v>52.95</v>
      </c>
      <c r="F1138" s="74">
        <v>20</v>
      </c>
      <c r="G1138" s="74">
        <v>145.574793</v>
      </c>
      <c r="H1138" s="75">
        <f t="shared" si="207"/>
        <v>1.3072920000000181</v>
      </c>
      <c r="I1138" s="75">
        <f t="shared" ref="I1138" si="210">IF(ABS(G1138-G1086)&lt;0.05,0,G1138-G1086)</f>
        <v>-2.9817669999999907</v>
      </c>
      <c r="J1138" s="74">
        <v>52.95</v>
      </c>
      <c r="K1138" s="74">
        <v>20</v>
      </c>
    </row>
    <row r="1139" spans="1:11" ht="14" x14ac:dyDescent="0.25">
      <c r="A1139" s="77">
        <v>45691</v>
      </c>
      <c r="B1139" s="74">
        <v>138.741411</v>
      </c>
      <c r="C1139" s="75">
        <f t="shared" si="205"/>
        <v>0.37844600000002515</v>
      </c>
      <c r="D1139" s="75">
        <f t="shared" ref="D1139" si="211">IF(ABS(B1139-B1087)&lt;0.05,0,B1139-B1087)</f>
        <v>-1.8052319999999895</v>
      </c>
      <c r="E1139" s="74">
        <v>52.95</v>
      </c>
      <c r="F1139" s="74">
        <v>20</v>
      </c>
      <c r="G1139" s="74">
        <v>146.13087400000001</v>
      </c>
      <c r="H1139" s="75">
        <f t="shared" si="207"/>
        <v>0.55608100000000604</v>
      </c>
      <c r="I1139" s="75">
        <f t="shared" ref="I1139" si="212">IF(ABS(G1139-G1087)&lt;0.05,0,G1139-G1087)</f>
        <v>-3.2238279999999975</v>
      </c>
      <c r="J1139" s="74">
        <v>52.95</v>
      </c>
      <c r="K1139" s="74">
        <v>20</v>
      </c>
    </row>
    <row r="1140" spans="1:11" ht="14" x14ac:dyDescent="0.25">
      <c r="A1140" s="77">
        <v>45698</v>
      </c>
      <c r="B1140" s="74">
        <v>139.021659</v>
      </c>
      <c r="C1140" s="75">
        <f t="shared" si="205"/>
        <v>0.28024800000000027</v>
      </c>
      <c r="D1140" s="75">
        <f t="shared" ref="D1140" si="213">IF(ABS(B1140-B1088)&lt;0.05,0,B1140-B1088)</f>
        <v>-2.2547699999999793</v>
      </c>
      <c r="E1140" s="74">
        <v>52.95</v>
      </c>
      <c r="F1140" s="74">
        <v>20</v>
      </c>
      <c r="G1140" s="74">
        <v>146.29333200000002</v>
      </c>
      <c r="H1140" s="75">
        <f t="shared" si="207"/>
        <v>0.16245800000001509</v>
      </c>
      <c r="I1140" s="75">
        <f t="shared" ref="I1140" si="214">IF(ABS(G1140-G1088)&lt;0.05,0,G1140-G1088)</f>
        <v>-3.9830269999999643</v>
      </c>
      <c r="J1140" s="74">
        <v>52.95</v>
      </c>
      <c r="K1140" s="74">
        <v>20</v>
      </c>
    </row>
    <row r="1141" spans="1:11" ht="14" x14ac:dyDescent="0.25">
      <c r="A1141" s="77">
        <v>45705</v>
      </c>
      <c r="B1141" s="74">
        <v>139.217579</v>
      </c>
      <c r="C1141" s="75">
        <f t="shared" si="205"/>
        <v>0.19592000000000098</v>
      </c>
      <c r="D1141" s="75">
        <f t="shared" ref="D1141" si="215">IF(ABS(B1141-B1089)&lt;0.05,0,B1141-B1089)</f>
        <v>-3.6416930000000036</v>
      </c>
      <c r="E1141" s="74">
        <v>52.95</v>
      </c>
      <c r="F1141" s="74">
        <v>20</v>
      </c>
      <c r="G1141" s="74">
        <v>146.44771800000001</v>
      </c>
      <c r="H1141" s="75">
        <f t="shared" si="207"/>
        <v>0.15438599999998814</v>
      </c>
      <c r="I1141" s="75">
        <f t="shared" ref="I1141" si="216">IF(ABS(G1141-G1089)&lt;0.05,0,G1141-G1089)</f>
        <v>-5.631842000000006</v>
      </c>
      <c r="J1141" s="74">
        <v>52.95</v>
      </c>
      <c r="K1141" s="74">
        <v>20</v>
      </c>
    </row>
    <row r="1142" spans="1:11" ht="14" x14ac:dyDescent="0.25">
      <c r="A1142" s="77">
        <v>45712</v>
      </c>
      <c r="B1142" s="74">
        <v>139.62223799999998</v>
      </c>
      <c r="C1142" s="75">
        <f t="shared" ref="C1142:C1147" si="217">IF(ABS(B1142-B1141)&lt;0.05,0,B1142-B1141)</f>
        <v>0.40465899999998101</v>
      </c>
      <c r="D1142" s="75">
        <f t="shared" ref="D1142" si="218">IF(ABS(B1142-B1090)&lt;0.05,0,B1142-B1090)</f>
        <v>-4.3388620000000344</v>
      </c>
      <c r="E1142" s="74">
        <v>52.95</v>
      </c>
      <c r="F1142" s="74">
        <v>20</v>
      </c>
      <c r="G1142" s="74">
        <v>146.82192700000002</v>
      </c>
      <c r="H1142" s="75">
        <f t="shared" ref="H1142:H1147" si="219">IF(ABS(G1142-G1141)&lt;0.05,0,G1142-G1141)</f>
        <v>0.37420900000000756</v>
      </c>
      <c r="I1142" s="75">
        <f t="shared" ref="I1142" si="220">IF(ABS(G1142-G1090)&lt;0.05,0,G1142-G1090)</f>
        <v>-6.4688199999999938</v>
      </c>
      <c r="J1142" s="74">
        <v>52.95</v>
      </c>
      <c r="K1142" s="74">
        <v>20</v>
      </c>
    </row>
    <row r="1143" spans="1:11" ht="14" x14ac:dyDescent="0.25">
      <c r="A1143" s="77">
        <v>45719</v>
      </c>
      <c r="B1143" s="74">
        <v>139.612483</v>
      </c>
      <c r="C1143" s="75">
        <f t="shared" si="217"/>
        <v>0</v>
      </c>
      <c r="D1143" s="75">
        <f t="shared" ref="D1143:D1145" si="221">IF(ABS(B1143-B1091)&lt;0.05,0,B1143-B1091)</f>
        <v>-5.1152769999999919</v>
      </c>
      <c r="E1143" s="74">
        <v>52.95</v>
      </c>
      <c r="F1143" s="74">
        <v>20</v>
      </c>
      <c r="G1143" s="74">
        <v>146.884027</v>
      </c>
      <c r="H1143" s="75">
        <f t="shared" si="219"/>
        <v>6.2099999999986721E-2</v>
      </c>
      <c r="I1143" s="75">
        <f t="shared" ref="I1143:I1145" si="222">IF(ABS(G1143-G1091)&lt;0.05,0,G1143-G1091)</f>
        <v>-7.6419889999999953</v>
      </c>
      <c r="J1143" s="74">
        <v>52.95</v>
      </c>
      <c r="K1143" s="74">
        <v>20</v>
      </c>
    </row>
    <row r="1144" spans="1:11" ht="14" x14ac:dyDescent="0.25">
      <c r="A1144" s="77">
        <v>45726</v>
      </c>
      <c r="B1144" s="74">
        <v>139.41696999999999</v>
      </c>
      <c r="C1144" s="75">
        <f t="shared" si="217"/>
        <v>-0.19551300000000538</v>
      </c>
      <c r="D1144" s="75">
        <f t="shared" si="221"/>
        <v>-5.2823110000000213</v>
      </c>
      <c r="E1144" s="74">
        <v>52.95</v>
      </c>
      <c r="F1144" s="74">
        <v>20</v>
      </c>
      <c r="G1144" s="74">
        <v>146.57529</v>
      </c>
      <c r="H1144" s="75">
        <f t="shared" si="219"/>
        <v>-0.30873700000000781</v>
      </c>
      <c r="I1144" s="75">
        <f t="shared" si="222"/>
        <v>-7.7173880000000281</v>
      </c>
      <c r="J1144" s="74">
        <v>52.95</v>
      </c>
      <c r="K1144" s="74">
        <v>20</v>
      </c>
    </row>
    <row r="1145" spans="1:11" ht="14" x14ac:dyDescent="0.25">
      <c r="A1145" s="77">
        <v>45733</v>
      </c>
      <c r="B1145" s="74">
        <v>137.971654</v>
      </c>
      <c r="C1145" s="75">
        <f t="shared" si="217"/>
        <v>-1.4453159999999912</v>
      </c>
      <c r="D1145" s="75">
        <f t="shared" si="221"/>
        <v>-6.7620179999999834</v>
      </c>
      <c r="E1145" s="74">
        <v>52.95</v>
      </c>
      <c r="F1145" s="74">
        <v>20</v>
      </c>
      <c r="G1145" s="74">
        <v>145.38482700000003</v>
      </c>
      <c r="H1145" s="75">
        <f t="shared" si="219"/>
        <v>-1.1904629999999656</v>
      </c>
      <c r="I1145" s="75">
        <f t="shared" si="222"/>
        <v>-8.4207479999999464</v>
      </c>
      <c r="J1145" s="74">
        <v>52.95</v>
      </c>
      <c r="K1145" s="74">
        <v>20</v>
      </c>
    </row>
    <row r="1146" spans="1:11" ht="14" x14ac:dyDescent="0.25">
      <c r="A1146" s="77">
        <v>45740</v>
      </c>
      <c r="B1146" s="74">
        <v>135.607957</v>
      </c>
      <c r="C1146" s="75">
        <f t="shared" si="217"/>
        <v>-2.3636970000000019</v>
      </c>
      <c r="D1146" s="75">
        <f t="shared" ref="D1146" si="223">IF(ABS(B1146-B1094)&lt;0.05,0,B1146-B1094)</f>
        <v>-9.4499149999999759</v>
      </c>
      <c r="E1146" s="74">
        <v>52.95</v>
      </c>
      <c r="F1146" s="74">
        <v>20</v>
      </c>
      <c r="G1146" s="74">
        <v>143.07308</v>
      </c>
      <c r="H1146" s="75">
        <f t="shared" si="219"/>
        <v>-2.3117470000000253</v>
      </c>
      <c r="I1146" s="75">
        <f t="shared" ref="I1146" si="224">IF(ABS(G1146-G1094)&lt;0.05,0,G1146-G1094)</f>
        <v>-10.823144999999982</v>
      </c>
      <c r="J1146" s="74">
        <v>52.95</v>
      </c>
      <c r="K1146" s="74">
        <v>20</v>
      </c>
    </row>
    <row r="1147" spans="1:11" ht="14" x14ac:dyDescent="0.25">
      <c r="A1147" s="77">
        <v>45747</v>
      </c>
      <c r="B1147" s="74">
        <v>134.907432</v>
      </c>
      <c r="C1147" s="75">
        <f t="shared" si="217"/>
        <v>-0.70052499999999895</v>
      </c>
      <c r="D1147" s="75">
        <f t="shared" ref="D1147" si="225">IF(ABS(B1147-B1095)&lt;0.05,0,B1147-B1095)</f>
        <v>-11.345143000000007</v>
      </c>
      <c r="E1147" s="74">
        <v>52.95</v>
      </c>
      <c r="F1147" s="74">
        <v>20</v>
      </c>
      <c r="G1147" s="74">
        <v>142.255009</v>
      </c>
      <c r="H1147" s="75">
        <f t="shared" si="219"/>
        <v>-0.81807100000000332</v>
      </c>
      <c r="I1147" s="75">
        <f t="shared" ref="I1147" si="226">IF(ABS(G1147-G1095)&lt;0.05,0,G1147-G1095)</f>
        <v>-13.747337000000016</v>
      </c>
      <c r="J1147" s="74">
        <v>52.95</v>
      </c>
      <c r="K1147" s="74">
        <v>20</v>
      </c>
    </row>
    <row r="1148" spans="1:11" ht="14" x14ac:dyDescent="0.25">
      <c r="A1148" s="77">
        <v>45754</v>
      </c>
      <c r="B1148" s="74">
        <v>135.24951899999999</v>
      </c>
      <c r="C1148" s="75">
        <f t="shared" ref="C1148:C1153" si="227">IF(ABS(B1148-B1147)&lt;0.05,0,B1148-B1147)</f>
        <v>0.34208699999999226</v>
      </c>
      <c r="D1148" s="75">
        <f t="shared" ref="D1148" si="228">IF(ABS(B1148-B1096)&lt;0.05,0,B1148-B1096)</f>
        <v>-11.665024000000017</v>
      </c>
      <c r="E1148" s="74">
        <v>52.95</v>
      </c>
      <c r="F1148" s="74">
        <v>20</v>
      </c>
      <c r="G1148" s="74">
        <v>142.54169199999998</v>
      </c>
      <c r="H1148" s="75">
        <f t="shared" ref="H1148:H1153" si="229">IF(ABS(G1148-G1147)&lt;0.05,0,G1148-G1147)</f>
        <v>0.28668299999998226</v>
      </c>
      <c r="I1148" s="75">
        <f t="shared" ref="I1148" si="230">IF(ABS(G1148-G1096)&lt;0.05,0,G1148-G1096)</f>
        <v>-13.750371999999999</v>
      </c>
      <c r="J1148" s="74">
        <v>52.95</v>
      </c>
      <c r="K1148" s="74">
        <v>20</v>
      </c>
    </row>
    <row r="1149" spans="1:11" ht="14" x14ac:dyDescent="0.25">
      <c r="A1149" s="77">
        <v>45761</v>
      </c>
      <c r="B1149" s="74">
        <v>134.847714</v>
      </c>
      <c r="C1149" s="75">
        <f t="shared" si="227"/>
        <v>-0.40180499999999597</v>
      </c>
      <c r="D1149" s="75">
        <f t="shared" ref="D1149" si="231">IF(ABS(B1149-B1097)&lt;0.05,0,B1149-B1097)</f>
        <v>-13.638784000000015</v>
      </c>
      <c r="E1149" s="74">
        <v>52.95</v>
      </c>
      <c r="F1149" s="74">
        <v>20</v>
      </c>
      <c r="G1149" s="74">
        <v>141.97461799999999</v>
      </c>
      <c r="H1149" s="75">
        <f t="shared" si="229"/>
        <v>-0.56707399999999097</v>
      </c>
      <c r="I1149" s="75">
        <f t="shared" ref="I1149" si="232">IF(ABS(G1149-G1097)&lt;0.05,0,G1149-G1097)</f>
        <v>-15.484390000000019</v>
      </c>
      <c r="J1149" s="74">
        <v>52.95</v>
      </c>
      <c r="K1149" s="74">
        <v>20</v>
      </c>
    </row>
    <row r="1150" spans="1:11" ht="14" x14ac:dyDescent="0.25">
      <c r="A1150" s="77">
        <v>45768</v>
      </c>
      <c r="B1150" s="74">
        <v>134.26116099999999</v>
      </c>
      <c r="C1150" s="75">
        <f t="shared" si="227"/>
        <v>-0.58655300000000921</v>
      </c>
      <c r="D1150" s="75">
        <f t="shared" ref="D1150" si="233">IF(ABS(B1150-B1098)&lt;0.05,0,B1150-B1098)</f>
        <v>-14.953057999999999</v>
      </c>
      <c r="E1150" s="74">
        <v>52.95</v>
      </c>
      <c r="F1150" s="74">
        <v>20</v>
      </c>
      <c r="G1150" s="74">
        <v>141.44217399999999</v>
      </c>
      <c r="H1150" s="75">
        <f t="shared" si="229"/>
        <v>-0.53244399999999814</v>
      </c>
      <c r="I1150" s="75">
        <f t="shared" ref="I1150" si="234">IF(ABS(G1150-G1098)&lt;0.05,0,G1150-G1098)</f>
        <v>-16.54038700000001</v>
      </c>
      <c r="J1150" s="74">
        <v>52.95</v>
      </c>
      <c r="K1150" s="74">
        <v>20</v>
      </c>
    </row>
    <row r="1151" spans="1:11" ht="14" x14ac:dyDescent="0.25">
      <c r="A1151" s="77">
        <v>45775</v>
      </c>
      <c r="B1151" s="74">
        <v>133.8357</v>
      </c>
      <c r="C1151" s="75">
        <f t="shared" si="227"/>
        <v>-0.42546099999998432</v>
      </c>
      <c r="D1151" s="75">
        <f t="shared" ref="D1151:D1152" si="235">IF(ABS(B1151-B1099)&lt;0.05,0,B1151-B1099)</f>
        <v>-15.659178999999966</v>
      </c>
      <c r="E1151" s="74">
        <v>52.95</v>
      </c>
      <c r="F1151" s="74">
        <v>20</v>
      </c>
      <c r="G1151" s="74">
        <v>140.81097600000001</v>
      </c>
      <c r="H1151" s="75">
        <f t="shared" si="229"/>
        <v>-0.63119799999998349</v>
      </c>
      <c r="I1151" s="75">
        <f t="shared" ref="I1151:I1152" si="236">IF(ABS(G1151-G1099)&lt;0.05,0,G1151-G1099)</f>
        <v>-17.166416999999996</v>
      </c>
      <c r="J1151" s="74">
        <v>52.95</v>
      </c>
      <c r="K1151" s="74">
        <v>20</v>
      </c>
    </row>
    <row r="1152" spans="1:11" ht="14" x14ac:dyDescent="0.25">
      <c r="A1152" s="77">
        <v>45782</v>
      </c>
      <c r="B1152" s="74">
        <v>133.18171299999997</v>
      </c>
      <c r="C1152" s="75">
        <f t="shared" si="227"/>
        <v>-0.65398700000002918</v>
      </c>
      <c r="D1152" s="75">
        <f t="shared" si="235"/>
        <v>-16.362372000000022</v>
      </c>
      <c r="E1152" s="74">
        <v>52.95</v>
      </c>
      <c r="F1152" s="74">
        <v>20</v>
      </c>
      <c r="G1152" s="74">
        <v>140.05547999999999</v>
      </c>
      <c r="H1152" s="75">
        <f t="shared" si="229"/>
        <v>-0.75549600000002215</v>
      </c>
      <c r="I1152" s="75">
        <f t="shared" si="236"/>
        <v>-17.582463000000018</v>
      </c>
      <c r="J1152" s="74">
        <v>52.95</v>
      </c>
      <c r="K1152" s="74">
        <v>20</v>
      </c>
    </row>
    <row r="1153" spans="1:11" ht="14" x14ac:dyDescent="0.25">
      <c r="A1153" s="77">
        <v>45789</v>
      </c>
      <c r="B1153" s="74">
        <v>132.31878399999999</v>
      </c>
      <c r="C1153" s="75">
        <f t="shared" si="227"/>
        <v>-0.86292899999997985</v>
      </c>
      <c r="D1153" s="75">
        <f t="shared" ref="D1153" si="237">IF(ABS(B1153-B1101)&lt;0.05,0,B1153-B1101)</f>
        <v>-16.913164999999992</v>
      </c>
      <c r="E1153" s="74">
        <v>52.95</v>
      </c>
      <c r="F1153" s="74">
        <v>20</v>
      </c>
      <c r="G1153" s="74">
        <v>139.19787699999998</v>
      </c>
      <c r="H1153" s="75">
        <f t="shared" si="229"/>
        <v>-0.85760300000001166</v>
      </c>
      <c r="I1153" s="75">
        <f t="shared" ref="I1153" si="238">IF(ABS(G1153-G1101)&lt;0.05,0,G1153-G1101)</f>
        <v>-17.882800000000003</v>
      </c>
      <c r="J1153" s="74">
        <v>52.95</v>
      </c>
      <c r="K1153" s="74">
        <v>20</v>
      </c>
    </row>
    <row r="1154" spans="1:11" ht="14" x14ac:dyDescent="0.25">
      <c r="A1154" s="77">
        <v>45796</v>
      </c>
      <c r="B1154" s="74">
        <v>132.074648</v>
      </c>
      <c r="C1154" s="75">
        <f>IF(ABS(B1154-B1153)&lt;0.05,0,B1154-B1153)</f>
        <v>-0.24413599999999747</v>
      </c>
      <c r="D1154" s="75">
        <f t="shared" ref="D1154" si="239">IF(ABS(B1154-B1102)&lt;0.05,0,B1154-B1102)</f>
        <v>-16.757780999999994</v>
      </c>
      <c r="E1154" s="74">
        <v>52.95</v>
      </c>
      <c r="F1154" s="74">
        <v>20</v>
      </c>
      <c r="G1154" s="74">
        <v>138.57350100000002</v>
      </c>
      <c r="H1154" s="75">
        <f>IF(ABS(G1154-G1153)&lt;0.05,0,G1154-G1153)</f>
        <v>-0.62437599999995541</v>
      </c>
      <c r="I1154" s="75">
        <f t="shared" ref="I1154" si="240">IF(ABS(G1154-G1102)&lt;0.05,0,G1154-G1102)</f>
        <v>-17.637786999999975</v>
      </c>
      <c r="J1154" s="74">
        <v>52.95</v>
      </c>
      <c r="K1154" s="74">
        <v>20</v>
      </c>
    </row>
    <row r="1155" spans="1:11" ht="14" x14ac:dyDescent="0.25">
      <c r="A1155" s="77">
        <v>45803</v>
      </c>
      <c r="B1155" s="106">
        <v>131.99</v>
      </c>
      <c r="C1155" s="75">
        <f>IF(ABS(B1155-B1154)&lt;0.05,0,B1155-B1154)</f>
        <v>-8.4647999999987178E-2</v>
      </c>
      <c r="D1155" s="75">
        <f t="shared" ref="D1155" si="241">IF(ABS(B1155-B1103)&lt;0.05,0,B1155-B1103)</f>
        <v>-15.655921000000006</v>
      </c>
      <c r="E1155" s="74">
        <v>52.95</v>
      </c>
      <c r="F1155" s="74">
        <v>20</v>
      </c>
      <c r="G1155" s="106">
        <v>138.37</v>
      </c>
      <c r="H1155" s="75">
        <f>IF(ABS(G1155-G1154)&lt;0.05,0,G1155-G1154)</f>
        <v>-0.20350100000001703</v>
      </c>
      <c r="I1155" s="75">
        <f t="shared" ref="I1155" si="242">IF(ABS(G1155-G1103)&lt;0.05,0,G1155-G1103)</f>
        <v>-15.934438999999998</v>
      </c>
      <c r="J1155" s="74">
        <v>52.95</v>
      </c>
      <c r="K1155" s="74">
        <v>20</v>
      </c>
    </row>
    <row r="1156" spans="1:11" ht="14" x14ac:dyDescent="0.25">
      <c r="A1156" s="77">
        <v>45810</v>
      </c>
      <c r="B1156" s="74">
        <v>131.45446399999997</v>
      </c>
      <c r="C1156" s="75">
        <f>IF(ABS(B1156-B1155)&lt;0.05,0,B1156-B1155)</f>
        <v>-0.53553600000003598</v>
      </c>
      <c r="D1156" s="75">
        <f t="shared" ref="D1156" si="243">IF(ABS(B1156-B1104)&lt;0.05,0,B1156-B1104)</f>
        <v>-15.81109600000002</v>
      </c>
      <c r="E1156" s="74">
        <v>52.95</v>
      </c>
      <c r="F1156" s="74">
        <v>20</v>
      </c>
      <c r="G1156" s="74">
        <v>138.08744300000001</v>
      </c>
      <c r="H1156" s="75">
        <f>IF(ABS(G1156-G1155)&lt;0.05,0,G1156-G1155)</f>
        <v>-0.28255699999999706</v>
      </c>
      <c r="I1156" s="75">
        <f t="shared" ref="I1156" si="244">IF(ABS(G1156-G1104)&lt;0.05,0,G1156-G1104)</f>
        <v>-15.174323000000015</v>
      </c>
      <c r="J1156" s="74">
        <v>52.95</v>
      </c>
      <c r="K1156" s="74">
        <v>20</v>
      </c>
    </row>
    <row r="1157" spans="1:11" ht="14" x14ac:dyDescent="0.25">
      <c r="A1157" s="77"/>
      <c r="B1157" s="74"/>
      <c r="K1157" t="s">
        <v>86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265625" defaultRowHeight="12.5" x14ac:dyDescent="0.25"/>
  <cols>
    <col min="5" max="5" width="10.7265625" customWidth="1"/>
  </cols>
  <sheetData>
    <row r="1" spans="1:5" s="3" customFormat="1" ht="18" customHeight="1" x14ac:dyDescent="0.35">
      <c r="A1" s="90" t="s">
        <v>53</v>
      </c>
      <c r="B1" s="78"/>
      <c r="C1" s="78"/>
      <c r="D1" s="78"/>
      <c r="E1" s="78"/>
    </row>
    <row r="2" spans="1:5" s="3" customFormat="1" ht="18" customHeight="1" x14ac:dyDescent="0.25">
      <c r="A2" s="16"/>
    </row>
    <row r="3" spans="1:5" s="3" customFormat="1" ht="18" customHeight="1" x14ac:dyDescent="0.25"/>
    <row r="4" spans="1:5" s="3" customFormat="1" x14ac:dyDescent="0.25"/>
    <row r="5" spans="1:5" s="3" customFormat="1" x14ac:dyDescent="0.25"/>
    <row r="6" spans="1:5" s="3" customFormat="1" x14ac:dyDescent="0.25"/>
    <row r="7" spans="1:5" s="3" customFormat="1" x14ac:dyDescent="0.25"/>
    <row r="8" spans="1:5" s="3" customFormat="1" x14ac:dyDescent="0.25"/>
    <row r="9" spans="1:5" s="3" customFormat="1" x14ac:dyDescent="0.25"/>
    <row r="10" spans="1:5" s="3" customFormat="1" x14ac:dyDescent="0.25"/>
    <row r="11" spans="1:5" s="3" customFormat="1" x14ac:dyDescent="0.25"/>
    <row r="12" spans="1:5" s="3" customFormat="1" x14ac:dyDescent="0.25"/>
    <row r="13" spans="1:5" s="3" customFormat="1" x14ac:dyDescent="0.25"/>
    <row r="14" spans="1:5" s="3" customFormat="1" x14ac:dyDescent="0.25"/>
    <row r="15" spans="1:5" s="3" customFormat="1" x14ac:dyDescent="0.25"/>
    <row r="16" spans="1: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1" s="3" customFormat="1" x14ac:dyDescent="0.25"/>
    <row r="34" spans="1:1" s="3" customFormat="1" x14ac:dyDescent="0.25"/>
    <row r="35" spans="1:1" s="3" customFormat="1" x14ac:dyDescent="0.25"/>
    <row r="36" spans="1:1" s="3" customFormat="1" x14ac:dyDescent="0.25"/>
    <row r="37" spans="1:1" s="3" customFormat="1" ht="14" x14ac:dyDescent="0.25">
      <c r="A37" s="93" t="s">
        <v>40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265625" defaultRowHeight="12.5" x14ac:dyDescent="0.25"/>
  <cols>
    <col min="1" max="1" width="48.7265625" style="3" customWidth="1"/>
    <col min="2" max="2" width="9.1796875" style="3" customWidth="1"/>
    <col min="3" max="16384" width="8.7265625" style="3"/>
  </cols>
  <sheetData>
    <row r="1" spans="1:4" ht="18" customHeight="1" x14ac:dyDescent="0.25">
      <c r="A1" s="89" t="s">
        <v>54</v>
      </c>
    </row>
    <row r="2" spans="1:4" ht="18" customHeight="1" x14ac:dyDescent="0.25">
      <c r="A2" s="19" t="s">
        <v>55</v>
      </c>
    </row>
    <row r="3" spans="1:4" ht="18" customHeight="1" x14ac:dyDescent="0.25">
      <c r="A3" s="19" t="s">
        <v>114</v>
      </c>
    </row>
    <row r="4" spans="1:4" ht="18" customHeight="1" x14ac:dyDescent="0.25">
      <c r="A4" s="19" t="s">
        <v>115</v>
      </c>
    </row>
    <row r="5" spans="1:4" ht="18" customHeight="1" x14ac:dyDescent="0.25">
      <c r="A5" s="24" t="s">
        <v>119</v>
      </c>
    </row>
    <row r="6" spans="1:4" ht="18" customHeight="1" x14ac:dyDescent="0.25">
      <c r="A6" s="99" t="s">
        <v>116</v>
      </c>
    </row>
    <row r="7" spans="1:4" ht="18" customHeight="1" x14ac:dyDescent="0.25">
      <c r="A7" s="24" t="s">
        <v>117</v>
      </c>
    </row>
    <row r="8" spans="1:4" ht="18" customHeight="1" x14ac:dyDescent="0.25">
      <c r="A8" s="24" t="s">
        <v>118</v>
      </c>
    </row>
    <row r="9" spans="1:4" ht="18" customHeight="1" x14ac:dyDescent="0.25">
      <c r="A9" s="19" t="s">
        <v>120</v>
      </c>
      <c r="B9"/>
    </row>
    <row r="10" spans="1:4" ht="18" customHeight="1" x14ac:dyDescent="0.25">
      <c r="A10" s="58" t="s">
        <v>56</v>
      </c>
      <c r="B10"/>
    </row>
    <row r="11" spans="1:4" ht="18" customHeight="1" x14ac:dyDescent="0.25">
      <c r="A11" s="33" t="s">
        <v>57</v>
      </c>
    </row>
    <row r="12" spans="1:4" ht="18" customHeight="1" x14ac:dyDescent="0.25">
      <c r="A12" s="20" t="s">
        <v>58</v>
      </c>
    </row>
    <row r="13" spans="1:4" ht="18" customHeight="1" x14ac:dyDescent="0.25">
      <c r="A13" s="20" t="s">
        <v>59</v>
      </c>
    </row>
    <row r="14" spans="1:4" ht="18" customHeight="1" x14ac:dyDescent="0.35">
      <c r="A14" s="1" t="s">
        <v>60</v>
      </c>
      <c r="B14" s="14"/>
      <c r="C14" s="2"/>
      <c r="D14" s="2"/>
    </row>
    <row r="15" spans="1:4" s="69" customFormat="1" ht="18" customHeight="1" x14ac:dyDescent="0.25">
      <c r="A15" s="71" t="s">
        <v>41</v>
      </c>
      <c r="B15" s="72" t="s">
        <v>61</v>
      </c>
      <c r="C15" s="70"/>
      <c r="D15" s="70"/>
    </row>
    <row r="16" spans="1:4" s="69" customFormat="1" ht="18" customHeight="1" x14ac:dyDescent="0.25">
      <c r="A16" s="70" t="s">
        <v>42</v>
      </c>
      <c r="B16" s="73">
        <v>0.4582</v>
      </c>
      <c r="C16" s="70"/>
      <c r="D16" s="70"/>
    </row>
    <row r="17" spans="1:4" s="69" customFormat="1" ht="18" customHeight="1" x14ac:dyDescent="0.25">
      <c r="A17" s="70" t="s">
        <v>43</v>
      </c>
      <c r="B17" s="73">
        <v>0.47099999999999997</v>
      </c>
      <c r="C17" s="70"/>
      <c r="D17" s="70"/>
    </row>
    <row r="18" spans="1:4" s="69" customFormat="1" ht="18" customHeight="1" x14ac:dyDescent="0.25">
      <c r="A18" s="70" t="s">
        <v>44</v>
      </c>
      <c r="B18" s="73">
        <v>0.48349999999999999</v>
      </c>
      <c r="C18" s="70"/>
      <c r="D18" s="70"/>
    </row>
    <row r="19" spans="1:4" s="69" customFormat="1" ht="18" customHeight="1" x14ac:dyDescent="0.25">
      <c r="A19" s="70" t="s">
        <v>45</v>
      </c>
      <c r="B19" s="73">
        <v>0.50349999999999995</v>
      </c>
      <c r="C19" s="70"/>
      <c r="D19" s="70"/>
    </row>
    <row r="20" spans="1:4" s="69" customFormat="1" ht="18" customHeight="1" x14ac:dyDescent="0.25">
      <c r="A20" s="70" t="s">
        <v>46</v>
      </c>
      <c r="B20" s="73">
        <v>0.52349999999999997</v>
      </c>
      <c r="C20" s="70"/>
      <c r="D20" s="70"/>
    </row>
    <row r="21" spans="1:4" s="69" customFormat="1" ht="18" customHeight="1" x14ac:dyDescent="0.25">
      <c r="A21" s="70" t="s">
        <v>47</v>
      </c>
      <c r="B21" s="73">
        <v>0.54190000000000005</v>
      </c>
      <c r="C21" s="70"/>
      <c r="D21" s="70"/>
    </row>
    <row r="22" spans="1:4" s="69" customFormat="1" ht="18" customHeight="1" x14ac:dyDescent="0.25">
      <c r="A22" s="70" t="s">
        <v>48</v>
      </c>
      <c r="B22" s="73">
        <v>0.56189999999999996</v>
      </c>
      <c r="C22" s="70"/>
      <c r="D22" s="70"/>
    </row>
    <row r="23" spans="1:4" s="69" customFormat="1" ht="18" customHeight="1" x14ac:dyDescent="0.25">
      <c r="A23" s="70" t="s">
        <v>49</v>
      </c>
      <c r="B23" s="73">
        <v>0.57189999999999996</v>
      </c>
      <c r="C23" s="70"/>
      <c r="D23" s="70"/>
    </row>
    <row r="24" spans="1:4" s="69" customFormat="1" ht="18" customHeight="1" x14ac:dyDescent="0.25">
      <c r="A24" s="70" t="s">
        <v>50</v>
      </c>
      <c r="B24" s="73">
        <v>0.58189999999999997</v>
      </c>
      <c r="C24" s="70"/>
      <c r="D24" s="70"/>
    </row>
    <row r="25" spans="1:4" s="69" customFormat="1" ht="18" customHeight="1" x14ac:dyDescent="0.25">
      <c r="A25" s="70" t="s">
        <v>51</v>
      </c>
      <c r="B25" s="73">
        <v>0.58950000000000002</v>
      </c>
      <c r="C25" s="70"/>
      <c r="D25" s="70"/>
    </row>
    <row r="26" spans="1:4" s="69" customFormat="1" ht="18" customHeight="1" x14ac:dyDescent="0.25">
      <c r="A26" s="70" t="s">
        <v>52</v>
      </c>
      <c r="B26" s="73">
        <v>0.57950000000000002</v>
      </c>
      <c r="C26" s="70"/>
      <c r="D26" s="70"/>
    </row>
    <row r="27" spans="1:4" s="69" customFormat="1" ht="18" customHeight="1" x14ac:dyDescent="0.25">
      <c r="A27" s="70" t="s">
        <v>62</v>
      </c>
      <c r="B27" s="73">
        <v>0.52949999999999997</v>
      </c>
      <c r="C27" s="70"/>
      <c r="D27" s="70"/>
    </row>
    <row r="28" spans="1:4" s="69" customFormat="1" ht="18" customHeight="1" x14ac:dyDescent="0.25">
      <c r="A28" s="92" t="s">
        <v>0</v>
      </c>
      <c r="B28" s="17"/>
      <c r="C28" s="70"/>
      <c r="D28" s="70"/>
    </row>
    <row r="29" spans="1:4" s="69" customFormat="1" ht="18" customHeight="1" x14ac:dyDescent="0.25">
      <c r="A29" s="92" t="s">
        <v>1</v>
      </c>
      <c r="B29" s="17"/>
      <c r="C29" s="70"/>
      <c r="D29" s="70"/>
    </row>
    <row r="30" spans="1:4" ht="18" customHeight="1" x14ac:dyDescent="0.25">
      <c r="A30" s="93" t="s">
        <v>40</v>
      </c>
    </row>
    <row r="35" spans="1:1" x14ac:dyDescent="0.2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C688" zoomScale="85" zoomScaleNormal="85" workbookViewId="0">
      <selection activeCell="G703" sqref="G703:I704"/>
    </sheetView>
  </sheetViews>
  <sheetFormatPr defaultRowHeight="12.5" x14ac:dyDescent="0.25"/>
  <cols>
    <col min="1" max="1" width="26.7265625" customWidth="1"/>
    <col min="2" max="3" width="10.7265625" customWidth="1"/>
    <col min="5" max="6" width="2.7265625" customWidth="1"/>
    <col min="7" max="7" width="21.453125" customWidth="1"/>
    <col min="8" max="9" width="10" customWidth="1"/>
    <col min="10" max="10" width="2.7265625" customWidth="1"/>
    <col min="11" max="16" width="12.7265625" customWidth="1"/>
    <col min="17" max="18" width="2.7265625" customWidth="1"/>
    <col min="19" max="19" width="49" customWidth="1"/>
    <col min="20" max="20" width="38.453125" customWidth="1"/>
  </cols>
  <sheetData>
    <row r="1" spans="1:20" ht="32.15" customHeight="1" x14ac:dyDescent="0.25">
      <c r="A1" s="38" t="s">
        <v>112</v>
      </c>
      <c r="B1" s="31"/>
      <c r="C1" s="31"/>
      <c r="D1" s="28"/>
      <c r="E1" s="28"/>
      <c r="F1" s="28"/>
      <c r="G1" s="31" t="s">
        <v>113</v>
      </c>
      <c r="H1" s="28"/>
      <c r="I1" s="28"/>
      <c r="J1" s="28"/>
      <c r="K1" s="31" t="s">
        <v>75</v>
      </c>
      <c r="L1" s="31"/>
      <c r="M1" s="31"/>
      <c r="N1" s="94"/>
      <c r="O1" s="94"/>
      <c r="P1" s="94"/>
      <c r="Q1" s="94"/>
      <c r="R1" s="28"/>
      <c r="S1" s="31" t="s">
        <v>76</v>
      </c>
      <c r="T1" s="28"/>
    </row>
    <row r="2" spans="1:20" ht="32.15" customHeight="1" x14ac:dyDescent="0.25">
      <c r="A2" s="33"/>
      <c r="B2" s="31" t="s">
        <v>77</v>
      </c>
      <c r="C2" s="95"/>
      <c r="D2" s="31" t="s">
        <v>78</v>
      </c>
      <c r="E2" s="28"/>
      <c r="F2" s="28"/>
      <c r="G2" s="38" t="s">
        <v>79</v>
      </c>
      <c r="H2" s="31" t="s">
        <v>77</v>
      </c>
      <c r="I2" s="95"/>
      <c r="J2" s="95"/>
      <c r="K2" s="31" t="s">
        <v>77</v>
      </c>
      <c r="L2" s="31"/>
      <c r="M2" s="31"/>
      <c r="N2" s="94"/>
      <c r="O2" s="94"/>
      <c r="P2" s="94"/>
      <c r="Q2" s="94"/>
      <c r="R2" s="28"/>
      <c r="S2" s="31" t="s">
        <v>80</v>
      </c>
      <c r="T2" s="28"/>
    </row>
    <row r="3" spans="1:20" ht="32.15" customHeight="1" x14ac:dyDescent="0.25">
      <c r="A3" s="38" t="s">
        <v>5</v>
      </c>
      <c r="B3" s="96" t="s">
        <v>37</v>
      </c>
      <c r="C3" s="96" t="s">
        <v>39</v>
      </c>
      <c r="D3" s="28"/>
      <c r="E3" s="28"/>
      <c r="F3" s="28"/>
      <c r="G3" s="38"/>
      <c r="H3" s="96" t="s">
        <v>37</v>
      </c>
      <c r="I3" s="96" t="s">
        <v>39</v>
      </c>
      <c r="J3" s="96"/>
      <c r="K3" s="96" t="s">
        <v>37</v>
      </c>
      <c r="L3" s="97" t="s">
        <v>81</v>
      </c>
      <c r="M3" s="97" t="s">
        <v>82</v>
      </c>
      <c r="N3" s="96" t="s">
        <v>39</v>
      </c>
      <c r="O3" s="97" t="s">
        <v>81</v>
      </c>
      <c r="P3" s="97" t="s">
        <v>82</v>
      </c>
      <c r="Q3" s="94"/>
      <c r="R3" s="28"/>
      <c r="S3" s="28"/>
      <c r="T3" s="28"/>
    </row>
    <row r="4" spans="1:20" ht="15.5" x14ac:dyDescent="0.35">
      <c r="A4" s="9">
        <f>INDEX(Data!A:A,MATCH(MAX(Data!$A:$A),Data!$A:$A,0)-$D4)</f>
        <v>45446</v>
      </c>
      <c r="B4" s="8">
        <f>INDEX(Data!B:B,MATCH(MAX(Data!$A:$A),Data!$A:$A,0)-$D4)</f>
        <v>147.26555999999999</v>
      </c>
      <c r="C4" s="8">
        <f>INDEX(Data!G:G,MATCH(MAX(Data!$A:$A),Data!$A:$A,0)-$D4)</f>
        <v>153.26176600000002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131.45446399999997</v>
      </c>
      <c r="L4" s="15">
        <f>INDEX(Data!C:C,MATCH(MAX(Data!$A:$A),Data!$A:$A,0))</f>
        <v>-0.53553600000003598</v>
      </c>
      <c r="M4" s="15">
        <f>INDEX(Data!D:D,MATCH(MAX(Data!$A:$A),Data!$A:$A,0))</f>
        <v>-15.81109600000002</v>
      </c>
      <c r="N4" s="13">
        <f>INDEX(Data!G:G,MATCH(MAX(Data!$A:$A),Data!$A:$A,0))</f>
        <v>138.08744300000001</v>
      </c>
      <c r="O4" s="15">
        <f>INDEX(Data!H:H,MATCH(MAX(Data!$A:$A),Data!$A:$A,0))</f>
        <v>-0.28255699999999706</v>
      </c>
      <c r="P4" s="15">
        <f>INDEX(Data!I:I,MATCH(MAX(Data!$A:$A),Data!$A:$A,0))</f>
        <v>-15.174323000000015</v>
      </c>
      <c r="Q4" s="5"/>
      <c r="S4" s="11" t="s">
        <v>83</v>
      </c>
      <c r="T4" s="11" t="s">
        <v>84</v>
      </c>
    </row>
    <row r="5" spans="1:20" ht="15.5" x14ac:dyDescent="0.35">
      <c r="A5" s="9">
        <f>INDEX(Data!A:A,MATCH(MAX(Data!$A:$A),Data!$A:$A,0)-$D5)</f>
        <v>45453</v>
      </c>
      <c r="B5" s="8">
        <f>INDEX(Data!B:B,MATCH(MAX(Data!$A:$A),Data!$A:$A,0)-$D5)</f>
        <v>146.250944</v>
      </c>
      <c r="C5" s="8">
        <f>INDEX(Data!G:G,MATCH(MAX(Data!$A:$A),Data!$A:$A,0)-$D5)</f>
        <v>151.991635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85</v>
      </c>
      <c r="T5" s="11" t="s">
        <v>86</v>
      </c>
    </row>
    <row r="6" spans="1:20" ht="15.5" x14ac:dyDescent="0.35">
      <c r="A6" s="9">
        <f>INDEX(Data!A:A,MATCH(MAX(Data!$A:$A),Data!$A:$A,0)-$D6)</f>
        <v>45460</v>
      </c>
      <c r="B6" s="8">
        <f>INDEX(Data!B:B,MATCH(MAX(Data!$A:$A),Data!$A:$A,0)-$D6)</f>
        <v>145.094052</v>
      </c>
      <c r="C6" s="8">
        <f>INDEX(Data!G:G,MATCH(MAX(Data!$A:$A),Data!$A:$A,0)-$D6)</f>
        <v>150.70382199999997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87</v>
      </c>
      <c r="T6" s="11" t="str">
        <f>INDEX($T$17:$T$28,MONTH(MIN(A:A)))</f>
        <v>June</v>
      </c>
    </row>
    <row r="7" spans="1:20" ht="15.5" x14ac:dyDescent="0.35">
      <c r="A7" s="9">
        <f>INDEX(Data!A:A,MATCH(MAX(Data!$A:$A),Data!$A:$A,0)-$D7)</f>
        <v>45467</v>
      </c>
      <c r="B7" s="8">
        <f>INDEX(Data!B:B,MATCH(MAX(Data!$A:$A),Data!$A:$A,0)-$D7)</f>
        <v>144.43488299999999</v>
      </c>
      <c r="C7" s="8">
        <f>INDEX(Data!G:G,MATCH(MAX(Data!$A:$A),Data!$A:$A,0)-$D7)</f>
        <v>150.11735599999997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85</v>
      </c>
      <c r="T7" s="11"/>
    </row>
    <row r="8" spans="1:20" ht="15.5" x14ac:dyDescent="0.35">
      <c r="A8" s="9">
        <f>INDEX(Data!A:A,MATCH(MAX(Data!$A:$A),Data!$A:$A,0)-$D8)</f>
        <v>45474</v>
      </c>
      <c r="B8" s="8">
        <f>INDEX(Data!B:B,MATCH(MAX(Data!$A:$A),Data!$A:$A,0)-$D8)</f>
        <v>144.27794700000001</v>
      </c>
      <c r="C8" s="8">
        <f>INDEX(Data!G:G,MATCH(MAX(Data!$A:$A),Data!$A:$A,0)-$D8)</f>
        <v>150.059617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88</v>
      </c>
      <c r="T8" s="11">
        <f>YEAR(MIN(A:A))</f>
        <v>2024</v>
      </c>
    </row>
    <row r="9" spans="1:20" ht="15.5" x14ac:dyDescent="0.35">
      <c r="A9" s="9">
        <f>INDEX(Data!A:A,MATCH(MAX(Data!$A:$A),Data!$A:$A,0)-$D9)</f>
        <v>45481</v>
      </c>
      <c r="B9" s="8">
        <f>INDEX(Data!B:B,MATCH(MAX(Data!$A:$A),Data!$A:$A,0)-$D9)</f>
        <v>144.44523700000002</v>
      </c>
      <c r="C9" s="8">
        <f>INDEX(Data!G:G,MATCH(MAX(Data!$A:$A),Data!$A:$A,0)-$D9)</f>
        <v>150.39364499999999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89</v>
      </c>
      <c r="T9" s="11" t="str">
        <f>DAY(MAX(A:A))&amp;" "</f>
        <v xml:space="preserve">2 </v>
      </c>
    </row>
    <row r="10" spans="1:20" ht="15.5" x14ac:dyDescent="0.35">
      <c r="A10" s="9">
        <f>INDEX(Data!A:A,MATCH(MAX(Data!$A:$A),Data!$A:$A,0)-$D10)</f>
        <v>45488</v>
      </c>
      <c r="B10" s="8">
        <f>INDEX(Data!B:B,MATCH(MAX(Data!$A:$A),Data!$A:$A,0)-$D10)</f>
        <v>144.59996699999999</v>
      </c>
      <c r="C10" s="8">
        <f>INDEX(Data!G:G,MATCH(MAX(Data!$A:$A),Data!$A:$A,0)-$D10)</f>
        <v>150.56242700000001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87</v>
      </c>
      <c r="T10" s="11" t="str">
        <f>INDEX($T$17:$T$28,MONTH(MAX(A:A)))</f>
        <v>June</v>
      </c>
    </row>
    <row r="11" spans="1:20" ht="15.5" x14ac:dyDescent="0.35">
      <c r="A11" s="9">
        <f>INDEX(Data!A:A,MATCH(MAX(Data!$A:$A),Data!$A:$A,0)-$D11)</f>
        <v>45495</v>
      </c>
      <c r="B11" s="8">
        <f>INDEX(Data!B:B,MATCH(MAX(Data!$A:$A),Data!$A:$A,0)-$D11)</f>
        <v>144.68757200000002</v>
      </c>
      <c r="C11" s="8">
        <f>INDEX(Data!G:G,MATCH(MAX(Data!$A:$A),Data!$A:$A,0)-$D11)</f>
        <v>150.59186200000002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85</v>
      </c>
      <c r="T11" s="11" t="s">
        <v>86</v>
      </c>
    </row>
    <row r="12" spans="1:20" ht="15.5" x14ac:dyDescent="0.35">
      <c r="A12" s="9">
        <f>INDEX(Data!A:A,MATCH(MAX(Data!$A:$A),Data!$A:$A,0)-$D12)</f>
        <v>45502</v>
      </c>
      <c r="B12" s="8">
        <f>INDEX(Data!B:B,MATCH(MAX(Data!$A:$A),Data!$A:$A,0)-$D12)</f>
        <v>144.191057</v>
      </c>
      <c r="C12" s="8">
        <f>INDEX(Data!G:G,MATCH(MAX(Data!$A:$A),Data!$A:$A,0)-$D12)</f>
        <v>150.156567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88</v>
      </c>
      <c r="T12" s="11">
        <f>YEAR(MAX(A:A))</f>
        <v>2025</v>
      </c>
    </row>
    <row r="13" spans="1:20" ht="15.5" x14ac:dyDescent="0.35">
      <c r="A13" s="9">
        <f>INDEX(Data!A:A,MATCH(MAX(Data!$A:$A),Data!$A:$A,0)-$D13)</f>
        <v>45509</v>
      </c>
      <c r="B13" s="8">
        <f>INDEX(Data!B:B,MATCH(MAX(Data!$A:$A),Data!$A:$A,0)-$D13)</f>
        <v>143.42443</v>
      </c>
      <c r="C13" s="8">
        <f>INDEX(Data!G:G,MATCH(MAX(Data!$A:$A),Data!$A:$A,0)-$D13)</f>
        <v>149.09860000000003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.5" x14ac:dyDescent="0.35">
      <c r="A14" s="9">
        <f>INDEX(Data!A:A,MATCH(MAX(Data!$A:$A),Data!$A:$A,0)-$D14)</f>
        <v>45516</v>
      </c>
      <c r="B14" s="8">
        <f>INDEX(Data!B:B,MATCH(MAX(Data!$A:$A),Data!$A:$A,0)-$D14)</f>
        <v>142.91306100000003</v>
      </c>
      <c r="C14" s="8">
        <f>INDEX(Data!G:G,MATCH(MAX(Data!$A:$A),Data!$A:$A,0)-$D14)</f>
        <v>148.47881599999999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2 June 2025</v>
      </c>
      <c r="T14" s="4"/>
    </row>
    <row r="15" spans="1:20" ht="15.5" x14ac:dyDescent="0.35">
      <c r="A15" s="9">
        <f>INDEX(Data!A:A,MATCH(MAX(Data!$A:$A),Data!$A:$A,0)-$D15)</f>
        <v>45523</v>
      </c>
      <c r="B15" s="8">
        <f>INDEX(Data!B:B,MATCH(MAX(Data!$A:$A),Data!$A:$A,0)-$D15)</f>
        <v>141.95977600000001</v>
      </c>
      <c r="C15" s="8">
        <f>INDEX(Data!G:G,MATCH(MAX(Data!$A:$A),Data!$A:$A,0)-$D15)</f>
        <v>147.424058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.5" x14ac:dyDescent="0.35">
      <c r="A16" s="9">
        <f>INDEX(Data!A:A,MATCH(MAX(Data!$A:$A),Data!$A:$A,0)-$D16)</f>
        <v>45530</v>
      </c>
      <c r="B16" s="8">
        <f>INDEX(Data!B:B,MATCH(MAX(Data!$A:$A),Data!$A:$A,0)-$D16)</f>
        <v>141.00969899999998</v>
      </c>
      <c r="C16" s="8">
        <f>INDEX(Data!G:G,MATCH(MAX(Data!$A:$A),Data!$A:$A,0)-$D16)</f>
        <v>146.14681300000004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90</v>
      </c>
      <c r="T16" s="4"/>
    </row>
    <row r="17" spans="1:20" ht="15.5" x14ac:dyDescent="0.35">
      <c r="A17" s="9">
        <f>INDEX(Data!A:A,MATCH(MAX(Data!$A:$A),Data!$A:$A,0)-$D17)</f>
        <v>45537</v>
      </c>
      <c r="B17" s="8">
        <f>INDEX(Data!B:B,MATCH(MAX(Data!$A:$A),Data!$A:$A,0)-$D17)</f>
        <v>139.96133</v>
      </c>
      <c r="C17" s="8">
        <f>INDEX(Data!G:G,MATCH(MAX(Data!$A:$A),Data!$A:$A,0)-$D17)</f>
        <v>145.18855400000001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91</v>
      </c>
    </row>
    <row r="18" spans="1:20" ht="15.5" x14ac:dyDescent="0.35">
      <c r="A18" s="9">
        <f>INDEX(Data!A:A,MATCH(MAX(Data!$A:$A),Data!$A:$A,0)-$D18)</f>
        <v>45544</v>
      </c>
      <c r="B18" s="8">
        <f>INDEX(Data!B:B,MATCH(MAX(Data!$A:$A),Data!$A:$A,0)-$D18)</f>
        <v>138.100517</v>
      </c>
      <c r="C18" s="8">
        <f>INDEX(Data!G:G,MATCH(MAX(Data!$A:$A),Data!$A:$A,0)-$D18)</f>
        <v>143.40070400000002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92</v>
      </c>
    </row>
    <row r="19" spans="1:20" ht="15.5" x14ac:dyDescent="0.35">
      <c r="A19" s="9">
        <f>INDEX(Data!A:A,MATCH(MAX(Data!$A:$A),Data!$A:$A,0)-$D19)</f>
        <v>45551</v>
      </c>
      <c r="B19" s="8">
        <f>INDEX(Data!B:B,MATCH(MAX(Data!$A:$A),Data!$A:$A,0)-$D19)</f>
        <v>136.485906</v>
      </c>
      <c r="C19" s="8">
        <f>INDEX(Data!G:G,MATCH(MAX(Data!$A:$A),Data!$A:$A,0)-$D19)</f>
        <v>141.60610999999997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93</v>
      </c>
    </row>
    <row r="20" spans="1:20" ht="15.5" x14ac:dyDescent="0.35">
      <c r="A20" s="9">
        <f>INDEX(Data!A:A,MATCH(MAX(Data!$A:$A),Data!$A:$A,0)-$D20)</f>
        <v>45558</v>
      </c>
      <c r="B20" s="8">
        <f>INDEX(Data!B:B,MATCH(MAX(Data!$A:$A),Data!$A:$A,0)-$D20)</f>
        <v>135.25935200000001</v>
      </c>
      <c r="C20" s="8">
        <f>INDEX(Data!G:G,MATCH(MAX(Data!$A:$A),Data!$A:$A,0)-$D20)</f>
        <v>140.018216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94</v>
      </c>
    </row>
    <row r="21" spans="1:20" ht="15.5" x14ac:dyDescent="0.35">
      <c r="A21" s="9">
        <f>INDEX(Data!A:A,MATCH(MAX(Data!$A:$A),Data!$A:$A,0)-$D21)</f>
        <v>45565</v>
      </c>
      <c r="B21" s="8">
        <f>INDEX(Data!B:B,MATCH(MAX(Data!$A:$A),Data!$A:$A,0)-$D21)</f>
        <v>134.16621699999999</v>
      </c>
      <c r="C21" s="8">
        <f>INDEX(Data!G:G,MATCH(MAX(Data!$A:$A),Data!$A:$A,0)-$D21)</f>
        <v>138.852994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95</v>
      </c>
    </row>
    <row r="22" spans="1:20" ht="15.5" x14ac:dyDescent="0.35">
      <c r="A22" s="9">
        <f>INDEX(Data!A:A,MATCH(MAX(Data!$A:$A),Data!$A:$A,0)-$D22)</f>
        <v>45572</v>
      </c>
      <c r="B22" s="8">
        <f>INDEX(Data!B:B,MATCH(MAX(Data!$A:$A),Data!$A:$A,0)-$D22)</f>
        <v>133.58621600000001</v>
      </c>
      <c r="C22" s="8">
        <f>INDEX(Data!G:G,MATCH(MAX(Data!$A:$A),Data!$A:$A,0)-$D22)</f>
        <v>138.46336599999998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96</v>
      </c>
    </row>
    <row r="23" spans="1:20" ht="15.5" x14ac:dyDescent="0.35">
      <c r="A23" s="9">
        <f>INDEX(Data!A:A,MATCH(MAX(Data!$A:$A),Data!$A:$A,0)-$D23)</f>
        <v>45579</v>
      </c>
      <c r="B23" s="8">
        <f>INDEX(Data!B:B,MATCH(MAX(Data!$A:$A),Data!$A:$A,0)-$D23)</f>
        <v>133.86126099999998</v>
      </c>
      <c r="C23" s="8">
        <f>INDEX(Data!G:G,MATCH(MAX(Data!$A:$A),Data!$A:$A,0)-$D23)</f>
        <v>139.07519400000001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97</v>
      </c>
    </row>
    <row r="24" spans="1:20" ht="15.5" x14ac:dyDescent="0.35">
      <c r="A24" s="9">
        <f>INDEX(Data!A:A,MATCH(MAX(Data!$A:$A),Data!$A:$A,0)-$D24)</f>
        <v>45586</v>
      </c>
      <c r="B24" s="8">
        <f>INDEX(Data!B:B,MATCH(MAX(Data!$A:$A),Data!$A:$A,0)-$D24)</f>
        <v>133.98826600000001</v>
      </c>
      <c r="C24" s="8">
        <f>INDEX(Data!G:G,MATCH(MAX(Data!$A:$A),Data!$A:$A,0)-$D24)</f>
        <v>139.26096699999999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98</v>
      </c>
    </row>
    <row r="25" spans="1:20" ht="15.5" x14ac:dyDescent="0.35">
      <c r="A25" s="9">
        <f>INDEX(Data!A:A,MATCH(MAX(Data!$A:$A),Data!$A:$A,0)-$D25)</f>
        <v>45593</v>
      </c>
      <c r="B25" s="8">
        <f>INDEX(Data!B:B,MATCH(MAX(Data!$A:$A),Data!$A:$A,0)-$D25)</f>
        <v>134.413331</v>
      </c>
      <c r="C25" s="8">
        <f>INDEX(Data!G:G,MATCH(MAX(Data!$A:$A),Data!$A:$A,0)-$D25)</f>
        <v>139.709745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99</v>
      </c>
    </row>
    <row r="26" spans="1:20" ht="15.5" x14ac:dyDescent="0.35">
      <c r="A26" s="9">
        <f>INDEX(Data!A:A,MATCH(MAX(Data!$A:$A),Data!$A:$A,0)-$D26)</f>
        <v>45600</v>
      </c>
      <c r="B26" s="8">
        <f>INDEX(Data!B:B,MATCH(MAX(Data!$A:$A),Data!$A:$A,0)-$D26)</f>
        <v>134.410302</v>
      </c>
      <c r="C26" s="8">
        <f>INDEX(Data!G:G,MATCH(MAX(Data!$A:$A),Data!$A:$A,0)-$D26)</f>
        <v>139.84395799999999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100</v>
      </c>
    </row>
    <row r="27" spans="1:20" ht="15.5" x14ac:dyDescent="0.35">
      <c r="A27" s="9">
        <f>INDEX(Data!A:A,MATCH(MAX(Data!$A:$A),Data!$A:$A,0)-$D27)</f>
        <v>45607</v>
      </c>
      <c r="B27" s="8">
        <f>INDEX(Data!B:B,MATCH(MAX(Data!$A:$A),Data!$A:$A,0)-$D27)</f>
        <v>134.59466</v>
      </c>
      <c r="C27" s="8">
        <f>INDEX(Data!G:G,MATCH(MAX(Data!$A:$A),Data!$A:$A,0)-$D27)</f>
        <v>140.13422300000002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101</v>
      </c>
    </row>
    <row r="28" spans="1:20" ht="15.5" x14ac:dyDescent="0.35">
      <c r="A28" s="9">
        <f>INDEX(Data!A:A,MATCH(MAX(Data!$A:$A),Data!$A:$A,0)-$D28)</f>
        <v>45614</v>
      </c>
      <c r="B28" s="8">
        <f>INDEX(Data!B:B,MATCH(MAX(Data!$A:$A),Data!$A:$A,0)-$D28)</f>
        <v>134.848432</v>
      </c>
      <c r="C28" s="8">
        <f>INDEX(Data!G:G,MATCH(MAX(Data!$A:$A),Data!$A:$A,0)-$D28)</f>
        <v>140.48737899999998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102</v>
      </c>
    </row>
    <row r="29" spans="1:20" ht="15.5" x14ac:dyDescent="0.35">
      <c r="A29" s="9">
        <f>INDEX(Data!A:A,MATCH(MAX(Data!$A:$A),Data!$A:$A,0)-$D29)</f>
        <v>45621</v>
      </c>
      <c r="B29" s="8">
        <f>INDEX(Data!B:B,MATCH(MAX(Data!$A:$A),Data!$A:$A,0)-$D29)</f>
        <v>135.36596</v>
      </c>
      <c r="C29" s="8">
        <f>INDEX(Data!G:G,MATCH(MAX(Data!$A:$A),Data!$A:$A,0)-$D29)</f>
        <v>141.40484000000001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.5" x14ac:dyDescent="0.35">
      <c r="A30" s="9">
        <f>INDEX(Data!A:A,MATCH(MAX(Data!$A:$A),Data!$A:$A,0)-$D30)</f>
        <v>45628</v>
      </c>
      <c r="B30" s="8">
        <f>INDEX(Data!B:B,MATCH(MAX(Data!$A:$A),Data!$A:$A,0)-$D30)</f>
        <v>135.92584099999999</v>
      </c>
      <c r="C30" s="8">
        <f>INDEX(Data!G:G,MATCH(MAX(Data!$A:$A),Data!$A:$A,0)-$D30)</f>
        <v>142.04014499999997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.5" x14ac:dyDescent="0.35">
      <c r="A31" s="9">
        <f>INDEX(Data!A:A,MATCH(MAX(Data!$A:$A),Data!$A:$A,0)-$D31)</f>
        <v>45635</v>
      </c>
      <c r="B31" s="8">
        <f>INDEX(Data!B:B,MATCH(MAX(Data!$A:$A),Data!$A:$A,0)-$D31)</f>
        <v>136.22645</v>
      </c>
      <c r="C31" s="8">
        <f>INDEX(Data!G:G,MATCH(MAX(Data!$A:$A),Data!$A:$A,0)-$D31)</f>
        <v>142.48728700000001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.5" x14ac:dyDescent="0.35">
      <c r="A32" s="9">
        <f>INDEX(Data!A:A,MATCH(MAX(Data!$A:$A),Data!$A:$A,0)-$D32)</f>
        <v>45642</v>
      </c>
      <c r="B32" s="8">
        <f>INDEX(Data!B:B,MATCH(MAX(Data!$A:$A),Data!$A:$A,0)-$D32)</f>
        <v>136.39128099999999</v>
      </c>
      <c r="C32" s="8">
        <f>INDEX(Data!G:G,MATCH(MAX(Data!$A:$A),Data!$A:$A,0)-$D32)</f>
        <v>142.70911500000003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.5" x14ac:dyDescent="0.35">
      <c r="A33" s="9">
        <f>INDEX(Data!A:A,MATCH(MAX(Data!$A:$A),Data!$A:$A,0)-$D33)</f>
        <v>45649</v>
      </c>
      <c r="B33" s="8">
        <f>INDEX(Data!B:B,MATCH(MAX(Data!$A:$A),Data!$A:$A,0)-$D33)</f>
        <v>136.385029</v>
      </c>
      <c r="C33" s="8">
        <f>INDEX(Data!G:G,MATCH(MAX(Data!$A:$A),Data!$A:$A,0)-$D33)</f>
        <v>142.848073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.5" x14ac:dyDescent="0.35">
      <c r="A34" s="9">
        <f>INDEX(Data!A:A,MATCH(MAX(Data!$A:$A),Data!$A:$A,0)-$D34)</f>
        <v>45656</v>
      </c>
      <c r="B34" s="8">
        <f>INDEX(Data!B:B,MATCH(MAX(Data!$A:$A),Data!$A:$A,0)-$D34)</f>
        <v>136.491308</v>
      </c>
      <c r="C34" s="8">
        <f>INDEX(Data!G:G,MATCH(MAX(Data!$A:$A),Data!$A:$A,0)-$D34)</f>
        <v>142.98101699999998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.5" x14ac:dyDescent="0.35">
      <c r="A35" s="9">
        <f>INDEX(Data!A:A,MATCH(MAX(Data!$A:$A),Data!$A:$A,0)-$D35)</f>
        <v>45663</v>
      </c>
      <c r="B35" s="8">
        <f>INDEX(Data!B:B,MATCH(MAX(Data!$A:$A),Data!$A:$A,0)-$D35)</f>
        <v>136.60324699999998</v>
      </c>
      <c r="C35" s="8">
        <f>INDEX(Data!G:G,MATCH(MAX(Data!$A:$A),Data!$A:$A,0)-$D35)</f>
        <v>143.295242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.5" x14ac:dyDescent="0.35">
      <c r="A36" s="9">
        <f>INDEX(Data!A:A,MATCH(MAX(Data!$A:$A),Data!$A:$A,0)-$D36)</f>
        <v>45670</v>
      </c>
      <c r="B36" s="8">
        <f>INDEX(Data!B:B,MATCH(MAX(Data!$A:$A),Data!$A:$A,0)-$D36)</f>
        <v>136.509985</v>
      </c>
      <c r="C36" s="8">
        <f>INDEX(Data!G:G,MATCH(MAX(Data!$A:$A),Data!$A:$A,0)-$D36)</f>
        <v>143.32843099999999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.5" x14ac:dyDescent="0.35">
      <c r="A37" s="9">
        <f>INDEX(Data!A:A,MATCH(MAX(Data!$A:$A),Data!$A:$A,0)-$D37)</f>
        <v>45677</v>
      </c>
      <c r="B37" s="8">
        <f>INDEX(Data!B:B,MATCH(MAX(Data!$A:$A),Data!$A:$A,0)-$D37)</f>
        <v>136.96904999999998</v>
      </c>
      <c r="C37" s="8">
        <f>INDEX(Data!G:G,MATCH(MAX(Data!$A:$A),Data!$A:$A,0)-$D37)</f>
        <v>144.26750099999998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.5" x14ac:dyDescent="0.35">
      <c r="A38" s="9">
        <f>INDEX(Data!A:A,MATCH(MAX(Data!$A:$A),Data!$A:$A,0)-$D38)</f>
        <v>45684</v>
      </c>
      <c r="B38" s="8">
        <f>INDEX(Data!B:B,MATCH(MAX(Data!$A:$A),Data!$A:$A,0)-$D38)</f>
        <v>138.36296499999997</v>
      </c>
      <c r="C38" s="8">
        <f>INDEX(Data!G:G,MATCH(MAX(Data!$A:$A),Data!$A:$A,0)-$D38)</f>
        <v>145.574793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.5" x14ac:dyDescent="0.35">
      <c r="A39" s="9">
        <f>INDEX(Data!A:A,MATCH(MAX(Data!$A:$A),Data!$A:$A,0)-$D39)</f>
        <v>45691</v>
      </c>
      <c r="B39" s="8">
        <f>INDEX(Data!B:B,MATCH(MAX(Data!$A:$A),Data!$A:$A,0)-$D39)</f>
        <v>138.741411</v>
      </c>
      <c r="C39" s="8">
        <f>INDEX(Data!G:G,MATCH(MAX(Data!$A:$A),Data!$A:$A,0)-$D39)</f>
        <v>146.13087400000001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.5" x14ac:dyDescent="0.35">
      <c r="A40" s="9">
        <f>INDEX(Data!A:A,MATCH(MAX(Data!$A:$A),Data!$A:$A,0)-$D40)</f>
        <v>45698</v>
      </c>
      <c r="B40" s="8">
        <f>INDEX(Data!B:B,MATCH(MAX(Data!$A:$A),Data!$A:$A,0)-$D40)</f>
        <v>139.021659</v>
      </c>
      <c r="C40" s="8">
        <f>INDEX(Data!G:G,MATCH(MAX(Data!$A:$A),Data!$A:$A,0)-$D40)</f>
        <v>146.29333200000002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.5" x14ac:dyDescent="0.35">
      <c r="A41" s="9">
        <f>INDEX(Data!A:A,MATCH(MAX(Data!$A:$A),Data!$A:$A,0)-$D41)</f>
        <v>45705</v>
      </c>
      <c r="B41" s="8">
        <f>INDEX(Data!B:B,MATCH(MAX(Data!$A:$A),Data!$A:$A,0)-$D41)</f>
        <v>139.217579</v>
      </c>
      <c r="C41" s="8">
        <f>INDEX(Data!G:G,MATCH(MAX(Data!$A:$A),Data!$A:$A,0)-$D41)</f>
        <v>146.44771800000001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.5" x14ac:dyDescent="0.35">
      <c r="A42" s="9">
        <f>INDEX(Data!A:A,MATCH(MAX(Data!$A:$A),Data!$A:$A,0)-$D42)</f>
        <v>45712</v>
      </c>
      <c r="B42" s="8">
        <f>INDEX(Data!B:B,MATCH(MAX(Data!$A:$A),Data!$A:$A,0)-$D42)</f>
        <v>139.62223799999998</v>
      </c>
      <c r="C42" s="8">
        <f>INDEX(Data!G:G,MATCH(MAX(Data!$A:$A),Data!$A:$A,0)-$D42)</f>
        <v>146.82192700000002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.5" x14ac:dyDescent="0.35">
      <c r="A43" s="9">
        <f>INDEX(Data!A:A,MATCH(MAX(Data!$A:$A),Data!$A:$A,0)-$D43)</f>
        <v>45719</v>
      </c>
      <c r="B43" s="8">
        <f>INDEX(Data!B:B,MATCH(MAX(Data!$A:$A),Data!$A:$A,0)-$D43)</f>
        <v>139.612483</v>
      </c>
      <c r="C43" s="8">
        <f>INDEX(Data!G:G,MATCH(MAX(Data!$A:$A),Data!$A:$A,0)-$D43)</f>
        <v>146.884027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.5" x14ac:dyDescent="0.35">
      <c r="A44" s="9">
        <f>INDEX(Data!A:A,MATCH(MAX(Data!$A:$A),Data!$A:$A,0)-$D44)</f>
        <v>45726</v>
      </c>
      <c r="B44" s="8">
        <f>INDEX(Data!B:B,MATCH(MAX(Data!$A:$A),Data!$A:$A,0)-$D44)</f>
        <v>139.41696999999999</v>
      </c>
      <c r="C44" s="8">
        <f>INDEX(Data!G:G,MATCH(MAX(Data!$A:$A),Data!$A:$A,0)-$D44)</f>
        <v>146.57529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.5" x14ac:dyDescent="0.35">
      <c r="A45" s="9">
        <f>INDEX(Data!A:A,MATCH(MAX(Data!$A:$A),Data!$A:$A,0)-$D45)</f>
        <v>45733</v>
      </c>
      <c r="B45" s="8">
        <f>INDEX(Data!B:B,MATCH(MAX(Data!$A:$A),Data!$A:$A,0)-$D45)</f>
        <v>137.971654</v>
      </c>
      <c r="C45" s="8">
        <f>INDEX(Data!G:G,MATCH(MAX(Data!$A:$A),Data!$A:$A,0)-$D45)</f>
        <v>145.38482700000003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.5" x14ac:dyDescent="0.35">
      <c r="A46" s="9">
        <f>INDEX(Data!A:A,MATCH(MAX(Data!$A:$A),Data!$A:$A,0)-$D46)</f>
        <v>45740</v>
      </c>
      <c r="B46" s="8">
        <f>INDEX(Data!B:B,MATCH(MAX(Data!$A:$A),Data!$A:$A,0)-$D46)</f>
        <v>135.607957</v>
      </c>
      <c r="C46" s="8">
        <f>INDEX(Data!G:G,MATCH(MAX(Data!$A:$A),Data!$A:$A,0)-$D46)</f>
        <v>143.07308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.5" x14ac:dyDescent="0.35">
      <c r="A47" s="9">
        <f>INDEX(Data!A:A,MATCH(MAX(Data!$A:$A),Data!$A:$A,0)-$D47)</f>
        <v>45747</v>
      </c>
      <c r="B47" s="8">
        <f>INDEX(Data!B:B,MATCH(MAX(Data!$A:$A),Data!$A:$A,0)-$D47)</f>
        <v>134.907432</v>
      </c>
      <c r="C47" s="8">
        <f>INDEX(Data!G:G,MATCH(MAX(Data!$A:$A),Data!$A:$A,0)-$D47)</f>
        <v>142.255009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.5" x14ac:dyDescent="0.35">
      <c r="A48" s="9">
        <f>INDEX(Data!A:A,MATCH(MAX(Data!$A:$A),Data!$A:$A,0)-$D48)</f>
        <v>45754</v>
      </c>
      <c r="B48" s="8">
        <f>INDEX(Data!B:B,MATCH(MAX(Data!$A:$A),Data!$A:$A,0)-$D48)</f>
        <v>135.24951899999999</v>
      </c>
      <c r="C48" s="8">
        <f>INDEX(Data!G:G,MATCH(MAX(Data!$A:$A),Data!$A:$A,0)-$D48)</f>
        <v>142.54169199999998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.5" x14ac:dyDescent="0.35">
      <c r="A49" s="9">
        <f>INDEX(Data!A:A,MATCH(MAX(Data!$A:$A),Data!$A:$A,0)-$D49)</f>
        <v>45761</v>
      </c>
      <c r="B49" s="8">
        <f>INDEX(Data!B:B,MATCH(MAX(Data!$A:$A),Data!$A:$A,0)-$D49)</f>
        <v>134.847714</v>
      </c>
      <c r="C49" s="8">
        <f>INDEX(Data!G:G,MATCH(MAX(Data!$A:$A),Data!$A:$A,0)-$D49)</f>
        <v>141.97461799999999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.5" x14ac:dyDescent="0.35">
      <c r="A50" s="9">
        <f>INDEX(Data!A:A,MATCH(MAX(Data!$A:$A),Data!$A:$A,0)-$D50)</f>
        <v>45768</v>
      </c>
      <c r="B50" s="8">
        <f>INDEX(Data!B:B,MATCH(MAX(Data!$A:$A),Data!$A:$A,0)-$D50)</f>
        <v>134.26116099999999</v>
      </c>
      <c r="C50" s="8">
        <f>INDEX(Data!G:G,MATCH(MAX(Data!$A:$A),Data!$A:$A,0)-$D50)</f>
        <v>141.44217399999999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.5" x14ac:dyDescent="0.35">
      <c r="A51" s="9">
        <f>INDEX(Data!A:A,MATCH(MAX(Data!$A:$A),Data!$A:$A,0)-$D51)</f>
        <v>45775</v>
      </c>
      <c r="B51" s="8">
        <f>INDEX(Data!B:B,MATCH(MAX(Data!$A:$A),Data!$A:$A,0)-$D51)</f>
        <v>133.8357</v>
      </c>
      <c r="C51" s="8">
        <f>INDEX(Data!G:G,MATCH(MAX(Data!$A:$A),Data!$A:$A,0)-$D51)</f>
        <v>140.81097600000001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.5" x14ac:dyDescent="0.35">
      <c r="A52" s="9">
        <f>INDEX(Data!A:A,MATCH(MAX(Data!$A:$A),Data!$A:$A,0)-$D52)</f>
        <v>45782</v>
      </c>
      <c r="B52" s="8">
        <f>INDEX(Data!B:B,MATCH(MAX(Data!$A:$A),Data!$A:$A,0)-$D52)</f>
        <v>133.18171299999997</v>
      </c>
      <c r="C52" s="8">
        <f>INDEX(Data!G:G,MATCH(MAX(Data!$A:$A),Data!$A:$A,0)-$D52)</f>
        <v>140.05547999999999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.5" x14ac:dyDescent="0.35">
      <c r="A53" s="9">
        <f>INDEX(Data!A:A,MATCH(MAX(Data!$A:$A),Data!$A:$A,0)-$D53)</f>
        <v>45789</v>
      </c>
      <c r="B53" s="8">
        <f>INDEX(Data!B:B,MATCH(MAX(Data!$A:$A),Data!$A:$A,0)-$D53)</f>
        <v>132.31878399999999</v>
      </c>
      <c r="C53" s="8">
        <f>INDEX(Data!G:G,MATCH(MAX(Data!$A:$A),Data!$A:$A,0)-$D53)</f>
        <v>139.19787699999998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.5" x14ac:dyDescent="0.35">
      <c r="A54" s="9">
        <f>INDEX(Data!A:A,MATCH(MAX(Data!$A:$A),Data!$A:$A,0)-$D54)</f>
        <v>45796</v>
      </c>
      <c r="B54" s="8">
        <f>INDEX(Data!B:B,MATCH(MAX(Data!$A:$A),Data!$A:$A,0)-$D54)</f>
        <v>132.074648</v>
      </c>
      <c r="C54" s="8">
        <f>INDEX(Data!G:G,MATCH(MAX(Data!$A:$A),Data!$A:$A,0)-$D54)</f>
        <v>138.57350100000002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.5" x14ac:dyDescent="0.35">
      <c r="A55" s="9">
        <f>INDEX(Data!A:A,MATCH(MAX(Data!$A:$A),Data!$A:$A,0)-$D55)</f>
        <v>45803</v>
      </c>
      <c r="B55" s="8">
        <f>INDEX(Data!B:B,MATCH(MAX(Data!$A:$A),Data!$A:$A,0)-$D55)</f>
        <v>131.99</v>
      </c>
      <c r="C55" s="8">
        <f>INDEX(Data!G:G,MATCH(MAX(Data!$A:$A),Data!$A:$A,0)-$D55)</f>
        <v>138.37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.5" x14ac:dyDescent="0.35">
      <c r="A56" s="9">
        <f>INDEX(Data!A:A,MATCH(MAX(Data!$A:$A),Data!$A:$A,0)-$D56)</f>
        <v>45810</v>
      </c>
      <c r="B56" s="8">
        <f>INDEX(Data!B:B,MATCH(MAX(Data!$A:$A),Data!$A:$A,0)-$D56)</f>
        <v>131.45446399999997</v>
      </c>
      <c r="C56" s="8">
        <f>INDEX(Data!G:G,MATCH(MAX(Data!$A:$A),Data!$A:$A,0)-$D56)</f>
        <v>138.08744300000001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.5" x14ac:dyDescent="0.35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.5" x14ac:dyDescent="0.35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5" x14ac:dyDescent="0.3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.5" x14ac:dyDescent="0.35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.5" x14ac:dyDescent="0.35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5" x14ac:dyDescent="0.3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.5" x14ac:dyDescent="0.35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.5" x14ac:dyDescent="0.35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.5" x14ac:dyDescent="0.35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.5" x14ac:dyDescent="0.35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.5" x14ac:dyDescent="0.35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.5" x14ac:dyDescent="0.35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.5" x14ac:dyDescent="0.35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.5" x14ac:dyDescent="0.35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.5" x14ac:dyDescent="0.35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.5" x14ac:dyDescent="0.35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.5" x14ac:dyDescent="0.35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.5" x14ac:dyDescent="0.35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.5" x14ac:dyDescent="0.35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.5" x14ac:dyDescent="0.35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.5" x14ac:dyDescent="0.35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.5" x14ac:dyDescent="0.35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.5" x14ac:dyDescent="0.35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.5" x14ac:dyDescent="0.35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.5" x14ac:dyDescent="0.35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.5" x14ac:dyDescent="0.35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.5" x14ac:dyDescent="0.35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.5" x14ac:dyDescent="0.35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.5" x14ac:dyDescent="0.35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.5" x14ac:dyDescent="0.35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.5" x14ac:dyDescent="0.35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.5" x14ac:dyDescent="0.35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.5" x14ac:dyDescent="0.35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.5" x14ac:dyDescent="0.35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.5" x14ac:dyDescent="0.35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.5" x14ac:dyDescent="0.35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.5" x14ac:dyDescent="0.35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.5" x14ac:dyDescent="0.35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.5" x14ac:dyDescent="0.35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.5" x14ac:dyDescent="0.35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.5" x14ac:dyDescent="0.35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.5" x14ac:dyDescent="0.35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.5" x14ac:dyDescent="0.35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.5" x14ac:dyDescent="0.35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.5" x14ac:dyDescent="0.35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.5" x14ac:dyDescent="0.35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.5" x14ac:dyDescent="0.35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.5" x14ac:dyDescent="0.35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.5" x14ac:dyDescent="0.35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.5" x14ac:dyDescent="0.35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.5" x14ac:dyDescent="0.35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.5" x14ac:dyDescent="0.35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.5" x14ac:dyDescent="0.35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.5" x14ac:dyDescent="0.35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.5" x14ac:dyDescent="0.35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.5" x14ac:dyDescent="0.35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.5" x14ac:dyDescent="0.35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.5" x14ac:dyDescent="0.35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.5" x14ac:dyDescent="0.35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.5" x14ac:dyDescent="0.35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.5" x14ac:dyDescent="0.35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.5" x14ac:dyDescent="0.35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.5" x14ac:dyDescent="0.35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.5" x14ac:dyDescent="0.35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.5" x14ac:dyDescent="0.35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.5" x14ac:dyDescent="0.35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.5" x14ac:dyDescent="0.35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.5" x14ac:dyDescent="0.35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.5" x14ac:dyDescent="0.35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.5" x14ac:dyDescent="0.35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.5" x14ac:dyDescent="0.35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.5" x14ac:dyDescent="0.35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.5" x14ac:dyDescent="0.35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.5" x14ac:dyDescent="0.35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.5" x14ac:dyDescent="0.35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.5" x14ac:dyDescent="0.35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.5" x14ac:dyDescent="0.35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.5" x14ac:dyDescent="0.35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.5" x14ac:dyDescent="0.35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.5" x14ac:dyDescent="0.35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.5" x14ac:dyDescent="0.35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.5" x14ac:dyDescent="0.35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.5" x14ac:dyDescent="0.35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.5" x14ac:dyDescent="0.35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.5" x14ac:dyDescent="0.35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.5" x14ac:dyDescent="0.35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.5" x14ac:dyDescent="0.35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.5" x14ac:dyDescent="0.35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.5" x14ac:dyDescent="0.35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.5" x14ac:dyDescent="0.35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.5" x14ac:dyDescent="0.35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.5" x14ac:dyDescent="0.35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.5" x14ac:dyDescent="0.35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.5" x14ac:dyDescent="0.35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.5" x14ac:dyDescent="0.35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.5" x14ac:dyDescent="0.35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.5" x14ac:dyDescent="0.35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.5" x14ac:dyDescent="0.35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.5" x14ac:dyDescent="0.35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.5" x14ac:dyDescent="0.35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.5" x14ac:dyDescent="0.35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.5" x14ac:dyDescent="0.35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.5" x14ac:dyDescent="0.35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.5" x14ac:dyDescent="0.35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.5" x14ac:dyDescent="0.35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.5" x14ac:dyDescent="0.35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.5" x14ac:dyDescent="0.35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.5" x14ac:dyDescent="0.35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.5" x14ac:dyDescent="0.35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.5" x14ac:dyDescent="0.35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.5" x14ac:dyDescent="0.35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.5" x14ac:dyDescent="0.35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.5" x14ac:dyDescent="0.35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.5" x14ac:dyDescent="0.35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.5" x14ac:dyDescent="0.35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.5" x14ac:dyDescent="0.35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.5" x14ac:dyDescent="0.35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.5" x14ac:dyDescent="0.35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.5" x14ac:dyDescent="0.35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.5" x14ac:dyDescent="0.35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.5" x14ac:dyDescent="0.35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.5" x14ac:dyDescent="0.35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.5" x14ac:dyDescent="0.35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.5" x14ac:dyDescent="0.35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.5" x14ac:dyDescent="0.35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.5" x14ac:dyDescent="0.35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.5" x14ac:dyDescent="0.35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.5" x14ac:dyDescent="0.35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.5" x14ac:dyDescent="0.35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.5" x14ac:dyDescent="0.35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.5" x14ac:dyDescent="0.35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.5" x14ac:dyDescent="0.35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.5" x14ac:dyDescent="0.35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.5" x14ac:dyDescent="0.35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.5" x14ac:dyDescent="0.35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.5" x14ac:dyDescent="0.35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.5" x14ac:dyDescent="0.35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.5" x14ac:dyDescent="0.35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.5" x14ac:dyDescent="0.35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.5" x14ac:dyDescent="0.35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.5" x14ac:dyDescent="0.35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.5" x14ac:dyDescent="0.35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.5" x14ac:dyDescent="0.35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.5" x14ac:dyDescent="0.35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.5" x14ac:dyDescent="0.35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.5" x14ac:dyDescent="0.35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.5" x14ac:dyDescent="0.35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.5" x14ac:dyDescent="0.35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.5" x14ac:dyDescent="0.35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.5" x14ac:dyDescent="0.35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.5" x14ac:dyDescent="0.35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.5" x14ac:dyDescent="0.35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.5" x14ac:dyDescent="0.35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.5" x14ac:dyDescent="0.35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.5" x14ac:dyDescent="0.35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.5" x14ac:dyDescent="0.35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.5" x14ac:dyDescent="0.35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.5" x14ac:dyDescent="0.35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.5" x14ac:dyDescent="0.35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.5" x14ac:dyDescent="0.35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.5" x14ac:dyDescent="0.35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.5" x14ac:dyDescent="0.35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.5" x14ac:dyDescent="0.35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.5" x14ac:dyDescent="0.35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.5" x14ac:dyDescent="0.35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.5" x14ac:dyDescent="0.35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.5" x14ac:dyDescent="0.35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.5" x14ac:dyDescent="0.35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.5" x14ac:dyDescent="0.35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.5" x14ac:dyDescent="0.35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.5" x14ac:dyDescent="0.35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.5" x14ac:dyDescent="0.35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.5" x14ac:dyDescent="0.35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.5" x14ac:dyDescent="0.35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.5" x14ac:dyDescent="0.35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.5" x14ac:dyDescent="0.35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.5" x14ac:dyDescent="0.35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.5" x14ac:dyDescent="0.35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.5" x14ac:dyDescent="0.35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.5" x14ac:dyDescent="0.35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.5" x14ac:dyDescent="0.35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.5" x14ac:dyDescent="0.35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.5" x14ac:dyDescent="0.35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.5" x14ac:dyDescent="0.35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.5" x14ac:dyDescent="0.35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.5" x14ac:dyDescent="0.35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.5" x14ac:dyDescent="0.35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.5" x14ac:dyDescent="0.35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.5" x14ac:dyDescent="0.35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.5" x14ac:dyDescent="0.35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.5" x14ac:dyDescent="0.35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.5" x14ac:dyDescent="0.35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.5" x14ac:dyDescent="0.35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.5" x14ac:dyDescent="0.35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.5" x14ac:dyDescent="0.35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.5" x14ac:dyDescent="0.35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.5" x14ac:dyDescent="0.35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.5" x14ac:dyDescent="0.35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.5" x14ac:dyDescent="0.35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.5" x14ac:dyDescent="0.35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.5" x14ac:dyDescent="0.35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.5" x14ac:dyDescent="0.35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.5" x14ac:dyDescent="0.35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.5" x14ac:dyDescent="0.35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.5" x14ac:dyDescent="0.35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.5" x14ac:dyDescent="0.35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.5" x14ac:dyDescent="0.35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.5" x14ac:dyDescent="0.35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.5" x14ac:dyDescent="0.35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.5" x14ac:dyDescent="0.35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.5" x14ac:dyDescent="0.35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.5" x14ac:dyDescent="0.35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.5" x14ac:dyDescent="0.35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.5" x14ac:dyDescent="0.35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.5" x14ac:dyDescent="0.35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.5" x14ac:dyDescent="0.35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.5" x14ac:dyDescent="0.35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.5" x14ac:dyDescent="0.35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.5" x14ac:dyDescent="0.35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.5" x14ac:dyDescent="0.35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.5" x14ac:dyDescent="0.35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.5" x14ac:dyDescent="0.35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.5" x14ac:dyDescent="0.35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.5" x14ac:dyDescent="0.35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.5" x14ac:dyDescent="0.35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.5" x14ac:dyDescent="0.35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.5" x14ac:dyDescent="0.35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.5" x14ac:dyDescent="0.35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.5" x14ac:dyDescent="0.35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.5" x14ac:dyDescent="0.35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.5" x14ac:dyDescent="0.35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.5" x14ac:dyDescent="0.35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.5" x14ac:dyDescent="0.35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.5" x14ac:dyDescent="0.35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.5" x14ac:dyDescent="0.35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.5" x14ac:dyDescent="0.35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.5" x14ac:dyDescent="0.35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.5" x14ac:dyDescent="0.35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.5" x14ac:dyDescent="0.35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.5" x14ac:dyDescent="0.35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.5" x14ac:dyDescent="0.35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.5" x14ac:dyDescent="0.35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.5" x14ac:dyDescent="0.35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.5" x14ac:dyDescent="0.35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.5" x14ac:dyDescent="0.35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.5" x14ac:dyDescent="0.35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.5" x14ac:dyDescent="0.35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.5" x14ac:dyDescent="0.35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.5" x14ac:dyDescent="0.35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.5" x14ac:dyDescent="0.35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.5" x14ac:dyDescent="0.35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.5" x14ac:dyDescent="0.35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.5" x14ac:dyDescent="0.35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.5" x14ac:dyDescent="0.35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.5" x14ac:dyDescent="0.35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.5" x14ac:dyDescent="0.35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.5" x14ac:dyDescent="0.35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.5" x14ac:dyDescent="0.35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.5" x14ac:dyDescent="0.35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.5" x14ac:dyDescent="0.35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.5" x14ac:dyDescent="0.35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.5" x14ac:dyDescent="0.35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.5" x14ac:dyDescent="0.35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.5" x14ac:dyDescent="0.35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.5" x14ac:dyDescent="0.35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.5" x14ac:dyDescent="0.35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.5" x14ac:dyDescent="0.35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.5" x14ac:dyDescent="0.35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.5" x14ac:dyDescent="0.35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.5" x14ac:dyDescent="0.35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.5" x14ac:dyDescent="0.35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.5" x14ac:dyDescent="0.35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.5" x14ac:dyDescent="0.35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.5" x14ac:dyDescent="0.35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.5" x14ac:dyDescent="0.35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.5" x14ac:dyDescent="0.35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.5" x14ac:dyDescent="0.35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.5" x14ac:dyDescent="0.35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.5" x14ac:dyDescent="0.35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.5" x14ac:dyDescent="0.35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.5" x14ac:dyDescent="0.35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.5" x14ac:dyDescent="0.35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.5" x14ac:dyDescent="0.35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.5" x14ac:dyDescent="0.35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.5" x14ac:dyDescent="0.35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.5" x14ac:dyDescent="0.35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.5" x14ac:dyDescent="0.35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.5" x14ac:dyDescent="0.35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.5" x14ac:dyDescent="0.35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.5" x14ac:dyDescent="0.35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.5" x14ac:dyDescent="0.35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.5" x14ac:dyDescent="0.35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.5" x14ac:dyDescent="0.35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.5" x14ac:dyDescent="0.35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.5" x14ac:dyDescent="0.35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.5" x14ac:dyDescent="0.35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.5" x14ac:dyDescent="0.35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.5" x14ac:dyDescent="0.35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.5" x14ac:dyDescent="0.35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.5" x14ac:dyDescent="0.35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.5" x14ac:dyDescent="0.35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.5" x14ac:dyDescent="0.35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.5" x14ac:dyDescent="0.35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.5" x14ac:dyDescent="0.35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.5" x14ac:dyDescent="0.35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.5" x14ac:dyDescent="0.35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.5" x14ac:dyDescent="0.35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.5" x14ac:dyDescent="0.35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.5" x14ac:dyDescent="0.35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.5" x14ac:dyDescent="0.35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.5" x14ac:dyDescent="0.35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.5" x14ac:dyDescent="0.35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.5" x14ac:dyDescent="0.35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.5" x14ac:dyDescent="0.35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.5" x14ac:dyDescent="0.35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.5" x14ac:dyDescent="0.35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.5" x14ac:dyDescent="0.35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.5" x14ac:dyDescent="0.35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.5" x14ac:dyDescent="0.35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.5" x14ac:dyDescent="0.35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.5" x14ac:dyDescent="0.35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.5" x14ac:dyDescent="0.35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.5" x14ac:dyDescent="0.35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.5" x14ac:dyDescent="0.35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.5" x14ac:dyDescent="0.35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.5" x14ac:dyDescent="0.35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.5" x14ac:dyDescent="0.35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.5" x14ac:dyDescent="0.35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.5" x14ac:dyDescent="0.35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.5" x14ac:dyDescent="0.35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.5" x14ac:dyDescent="0.35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.5" x14ac:dyDescent="0.35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.5" x14ac:dyDescent="0.35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.5" x14ac:dyDescent="0.35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.5" x14ac:dyDescent="0.35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.5" x14ac:dyDescent="0.35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.5" x14ac:dyDescent="0.35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.5" x14ac:dyDescent="0.35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.5" x14ac:dyDescent="0.35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.5" x14ac:dyDescent="0.35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.5" x14ac:dyDescent="0.35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.5" x14ac:dyDescent="0.35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.5" x14ac:dyDescent="0.35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.5" x14ac:dyDescent="0.35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.5" x14ac:dyDescent="0.35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.5" x14ac:dyDescent="0.35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.5" x14ac:dyDescent="0.35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.5" x14ac:dyDescent="0.35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.5" x14ac:dyDescent="0.35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.5" x14ac:dyDescent="0.35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.5" x14ac:dyDescent="0.35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.5" x14ac:dyDescent="0.35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.5" x14ac:dyDescent="0.35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.5" x14ac:dyDescent="0.35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.5" x14ac:dyDescent="0.35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.5" x14ac:dyDescent="0.35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.5" x14ac:dyDescent="0.35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.5" x14ac:dyDescent="0.35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.5" x14ac:dyDescent="0.35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.5" x14ac:dyDescent="0.35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.5" x14ac:dyDescent="0.35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.5" x14ac:dyDescent="0.35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.5" x14ac:dyDescent="0.35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.5" x14ac:dyDescent="0.35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.5" x14ac:dyDescent="0.35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.5" x14ac:dyDescent="0.35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.5" x14ac:dyDescent="0.35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.5" x14ac:dyDescent="0.35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.5" x14ac:dyDescent="0.35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.5" x14ac:dyDescent="0.35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.5" x14ac:dyDescent="0.35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.5" x14ac:dyDescent="0.35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.5" x14ac:dyDescent="0.35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.5" x14ac:dyDescent="0.35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.5" x14ac:dyDescent="0.35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.5" x14ac:dyDescent="0.35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.5" x14ac:dyDescent="0.35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.5" x14ac:dyDescent="0.35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.5" x14ac:dyDescent="0.35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.5" x14ac:dyDescent="0.35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.5" x14ac:dyDescent="0.35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.5" x14ac:dyDescent="0.35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.5" x14ac:dyDescent="0.35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.5" x14ac:dyDescent="0.35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.5" x14ac:dyDescent="0.35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.5" x14ac:dyDescent="0.35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.5" x14ac:dyDescent="0.35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.5" x14ac:dyDescent="0.35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.5" x14ac:dyDescent="0.35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.5" x14ac:dyDescent="0.35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.5" x14ac:dyDescent="0.35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.5" x14ac:dyDescent="0.35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.5" x14ac:dyDescent="0.35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.5" x14ac:dyDescent="0.35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.5" x14ac:dyDescent="0.35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.5" x14ac:dyDescent="0.35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.5" x14ac:dyDescent="0.35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.5" x14ac:dyDescent="0.35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.5" x14ac:dyDescent="0.35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.5" x14ac:dyDescent="0.35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.5" x14ac:dyDescent="0.35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.5" x14ac:dyDescent="0.35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.5" x14ac:dyDescent="0.35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.5" x14ac:dyDescent="0.35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.5" x14ac:dyDescent="0.35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.5" x14ac:dyDescent="0.35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.5" x14ac:dyDescent="0.35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.5" x14ac:dyDescent="0.35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.5" x14ac:dyDescent="0.35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.5" x14ac:dyDescent="0.35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.5" x14ac:dyDescent="0.35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.5" x14ac:dyDescent="0.35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.5" x14ac:dyDescent="0.35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.5" x14ac:dyDescent="0.35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.5" x14ac:dyDescent="0.35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.5" x14ac:dyDescent="0.35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.5" x14ac:dyDescent="0.35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.5" x14ac:dyDescent="0.35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.5" x14ac:dyDescent="0.35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.5" x14ac:dyDescent="0.35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.5" x14ac:dyDescent="0.35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.5" x14ac:dyDescent="0.35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.5" x14ac:dyDescent="0.35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.5" x14ac:dyDescent="0.35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.5" x14ac:dyDescent="0.35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.5" x14ac:dyDescent="0.35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.5" x14ac:dyDescent="0.35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.5" x14ac:dyDescent="0.35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.5" x14ac:dyDescent="0.35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.5" x14ac:dyDescent="0.35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.5" x14ac:dyDescent="0.35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.5" x14ac:dyDescent="0.35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.5" x14ac:dyDescent="0.35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.5" x14ac:dyDescent="0.35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.5" x14ac:dyDescent="0.35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.5" x14ac:dyDescent="0.35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.5" x14ac:dyDescent="0.35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.5" x14ac:dyDescent="0.35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.5" x14ac:dyDescent="0.35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.5" x14ac:dyDescent="0.35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.5" x14ac:dyDescent="0.35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.5" x14ac:dyDescent="0.35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.5" x14ac:dyDescent="0.35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.5" x14ac:dyDescent="0.35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.5" x14ac:dyDescent="0.35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.5" x14ac:dyDescent="0.35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.5" x14ac:dyDescent="0.35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.5" x14ac:dyDescent="0.35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.5" x14ac:dyDescent="0.35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.5" x14ac:dyDescent="0.35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.5" x14ac:dyDescent="0.35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.5" x14ac:dyDescent="0.35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.5" x14ac:dyDescent="0.35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.5" x14ac:dyDescent="0.35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.5" x14ac:dyDescent="0.35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.5" x14ac:dyDescent="0.35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.5" x14ac:dyDescent="0.35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.5" x14ac:dyDescent="0.35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.5" x14ac:dyDescent="0.35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.5" x14ac:dyDescent="0.35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.5" x14ac:dyDescent="0.35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.5" x14ac:dyDescent="0.35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.5" x14ac:dyDescent="0.35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.5" x14ac:dyDescent="0.35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.5" x14ac:dyDescent="0.35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.5" x14ac:dyDescent="0.35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.5" x14ac:dyDescent="0.35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.5" x14ac:dyDescent="0.35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.5" x14ac:dyDescent="0.35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.5" x14ac:dyDescent="0.35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.5" x14ac:dyDescent="0.35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.5" x14ac:dyDescent="0.35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.5" x14ac:dyDescent="0.35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.5" x14ac:dyDescent="0.35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.5" x14ac:dyDescent="0.35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.5" x14ac:dyDescent="0.35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.5" x14ac:dyDescent="0.35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.5" x14ac:dyDescent="0.35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.5" x14ac:dyDescent="0.35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.5" x14ac:dyDescent="0.35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.5" x14ac:dyDescent="0.35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.5" x14ac:dyDescent="0.35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.5" x14ac:dyDescent="0.35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.5" x14ac:dyDescent="0.35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.5" x14ac:dyDescent="0.35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.5" x14ac:dyDescent="0.35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.5" x14ac:dyDescent="0.35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.5" x14ac:dyDescent="0.35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.5" x14ac:dyDescent="0.35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.5" x14ac:dyDescent="0.35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.5" x14ac:dyDescent="0.35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.5" x14ac:dyDescent="0.35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.5" x14ac:dyDescent="0.35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.5" x14ac:dyDescent="0.35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.5" x14ac:dyDescent="0.35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.5" x14ac:dyDescent="0.35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.5" x14ac:dyDescent="0.35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.5" x14ac:dyDescent="0.35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.5" x14ac:dyDescent="0.35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.5" x14ac:dyDescent="0.35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.5" x14ac:dyDescent="0.35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.5" x14ac:dyDescent="0.35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.5" x14ac:dyDescent="0.35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.5" x14ac:dyDescent="0.35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.5" x14ac:dyDescent="0.35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.5" x14ac:dyDescent="0.35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.5" x14ac:dyDescent="0.35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.5" x14ac:dyDescent="0.35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.5" x14ac:dyDescent="0.35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.5" x14ac:dyDescent="0.35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.5" x14ac:dyDescent="0.35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.5" x14ac:dyDescent="0.35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.5" x14ac:dyDescent="0.35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.5" x14ac:dyDescent="0.35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.5" x14ac:dyDescent="0.35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.5" x14ac:dyDescent="0.35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.5" x14ac:dyDescent="0.35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.5" x14ac:dyDescent="0.35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.5" x14ac:dyDescent="0.35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.5" x14ac:dyDescent="0.35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.5" x14ac:dyDescent="0.35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.5" x14ac:dyDescent="0.35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.5" x14ac:dyDescent="0.35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.5" x14ac:dyDescent="0.35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.5" x14ac:dyDescent="0.35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.5" x14ac:dyDescent="0.35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.5" x14ac:dyDescent="0.35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.5" x14ac:dyDescent="0.35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.5" x14ac:dyDescent="0.35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.5" x14ac:dyDescent="0.35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.5" x14ac:dyDescent="0.35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.5" x14ac:dyDescent="0.35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.5" x14ac:dyDescent="0.35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.5" x14ac:dyDescent="0.35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.5" x14ac:dyDescent="0.35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.5" x14ac:dyDescent="0.35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.5" x14ac:dyDescent="0.35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.5" x14ac:dyDescent="0.35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.5" x14ac:dyDescent="0.35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.5" x14ac:dyDescent="0.35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.5" x14ac:dyDescent="0.35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.5" x14ac:dyDescent="0.35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.5" x14ac:dyDescent="0.35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.5" x14ac:dyDescent="0.35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.5" x14ac:dyDescent="0.35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.5" x14ac:dyDescent="0.35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.5" x14ac:dyDescent="0.35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.5" x14ac:dyDescent="0.35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.5" x14ac:dyDescent="0.35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.5" x14ac:dyDescent="0.35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.5" x14ac:dyDescent="0.35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.5" x14ac:dyDescent="0.35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.5" x14ac:dyDescent="0.35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.5" x14ac:dyDescent="0.35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.5" x14ac:dyDescent="0.35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.5" x14ac:dyDescent="0.35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.5" x14ac:dyDescent="0.35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.5" x14ac:dyDescent="0.35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.5" x14ac:dyDescent="0.35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.5" x14ac:dyDescent="0.35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.5" x14ac:dyDescent="0.35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.5" x14ac:dyDescent="0.35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.5" x14ac:dyDescent="0.35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.5" x14ac:dyDescent="0.35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.5" x14ac:dyDescent="0.35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.5" x14ac:dyDescent="0.35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.5" x14ac:dyDescent="0.35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.5" x14ac:dyDescent="0.35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.5" x14ac:dyDescent="0.35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.5" x14ac:dyDescent="0.35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.5" x14ac:dyDescent="0.35">
      <c r="G627" s="9">
        <f>IF(AND(ISNUMBER(Data!A1079),ISNUMBER(G626)),Data!A1079,NA())</f>
        <v>45271</v>
      </c>
      <c r="H627" s="8">
        <f>IF(AND(ISNUMBER(Data!B1079),ISNUMBER(H626)),Data!B1079,NA())</f>
        <v>143.79533700000002</v>
      </c>
      <c r="I627" s="8">
        <f>IF(AND(ISNUMBER(Data!G1079),ISNUMBER(I626)),Data!G1079,NA())</f>
        <v>152.00577899999999</v>
      </c>
    </row>
    <row r="628" spans="7:9" ht="15.5" x14ac:dyDescent="0.35">
      <c r="G628" s="9">
        <f>IF(AND(ISNUMBER(Data!A1080),ISNUMBER(G627)),Data!A1080,NA())</f>
        <v>45278</v>
      </c>
      <c r="H628" s="8">
        <f>IF(AND(ISNUMBER(Data!B1080),ISNUMBER(H627)),Data!B1080,NA())</f>
        <v>141.51442700000001</v>
      </c>
      <c r="I628" s="8">
        <f>IF(AND(ISNUMBER(Data!G1080),ISNUMBER(I627)),Data!G1080,NA())</f>
        <v>150.37846099999999</v>
      </c>
    </row>
    <row r="629" spans="7:9" ht="15.5" x14ac:dyDescent="0.35">
      <c r="G629" s="9">
        <f>IF(AND(ISNUMBER(Data!A1081),ISNUMBER(G628)),Data!A1081,NA())</f>
        <v>45285</v>
      </c>
      <c r="H629" s="8">
        <f>IF(AND(ISNUMBER(Data!B1081),ISNUMBER(H628)),Data!B1081,NA())</f>
        <v>140.325402</v>
      </c>
      <c r="I629" s="8">
        <f>IF(AND(ISNUMBER(Data!G1081),ISNUMBER(I628)),Data!G1081,NA())</f>
        <v>149.235826</v>
      </c>
    </row>
    <row r="630" spans="7:9" ht="15.5" x14ac:dyDescent="0.35">
      <c r="G630" s="9">
        <f>IF(AND(ISNUMBER(Data!A1082),ISNUMBER(G629)),Data!A1082,NA())</f>
        <v>45292</v>
      </c>
      <c r="H630" s="8">
        <f>IF(AND(ISNUMBER(Data!B1082),ISNUMBER(H629)),Data!B1082,NA())</f>
        <v>140.77874599999998</v>
      </c>
      <c r="I630" s="8">
        <f>IF(AND(ISNUMBER(Data!G1082),ISNUMBER(I629)),Data!G1082,NA())</f>
        <v>148.66493400000002</v>
      </c>
    </row>
    <row r="631" spans="7:9" ht="15.5" x14ac:dyDescent="0.35">
      <c r="G631" s="9">
        <f>IF(AND(ISNUMBER(Data!A1083),ISNUMBER(G630)),Data!A1083,NA())</f>
        <v>45299</v>
      </c>
      <c r="H631" s="8">
        <f>IF(AND(ISNUMBER(Data!B1083),ISNUMBER(H630)),Data!B1083,NA())</f>
        <v>139.71920299999999</v>
      </c>
      <c r="I631" s="8">
        <f>IF(AND(ISNUMBER(Data!G1083),ISNUMBER(I630)),Data!G1083,NA())</f>
        <v>148.212366</v>
      </c>
    </row>
    <row r="632" spans="7:9" ht="15.5" x14ac:dyDescent="0.35">
      <c r="G632" s="9">
        <f>IF(AND(ISNUMBER(Data!A1084),ISNUMBER(G631)),Data!A1084,NA())</f>
        <v>45306</v>
      </c>
      <c r="H632" s="8">
        <f>IF(AND(ISNUMBER(Data!B1084),ISNUMBER(H631)),Data!B1084,NA())</f>
        <v>139.48575999999997</v>
      </c>
      <c r="I632" s="8">
        <f>IF(AND(ISNUMBER(Data!G1084),ISNUMBER(I631)),Data!G1084,NA())</f>
        <v>147.92895900000002</v>
      </c>
    </row>
    <row r="633" spans="7:9" ht="15.5" x14ac:dyDescent="0.35">
      <c r="G633" s="9">
        <f>IF(AND(ISNUMBER(Data!A1085),ISNUMBER(G632)),Data!A1085,NA())</f>
        <v>45313</v>
      </c>
      <c r="H633" s="8">
        <f>IF(AND(ISNUMBER(Data!B1085),ISNUMBER(H632)),Data!B1085,NA())</f>
        <v>139.38785799999999</v>
      </c>
      <c r="I633" s="8">
        <f>IF(AND(ISNUMBER(Data!G1085),ISNUMBER(I632)),Data!G1085,NA())</f>
        <v>147.95832799999999</v>
      </c>
    </row>
    <row r="634" spans="7:9" ht="15.5" x14ac:dyDescent="0.35">
      <c r="G634" s="9">
        <f>IF(AND(ISNUMBER(Data!A1086),ISNUMBER(G633)),Data!A1086,NA())</f>
        <v>45320</v>
      </c>
      <c r="H634" s="8">
        <f>IF(AND(ISNUMBER(Data!B1086),ISNUMBER(H633)),Data!B1086,NA())</f>
        <v>139.90865399999998</v>
      </c>
      <c r="I634" s="8">
        <f>IF(AND(ISNUMBER(Data!G1086),ISNUMBER(I633)),Data!G1086,NA())</f>
        <v>148.55655999999999</v>
      </c>
    </row>
    <row r="635" spans="7:9" ht="15.5" x14ac:dyDescent="0.35">
      <c r="G635" s="9">
        <f>IF(AND(ISNUMBER(Data!A1087),ISNUMBER(G634)),Data!A1087,NA())</f>
        <v>45327</v>
      </c>
      <c r="H635" s="8">
        <f>IF(AND(ISNUMBER(Data!B1087),ISNUMBER(H634)),Data!B1087,NA())</f>
        <v>140.54664299999999</v>
      </c>
      <c r="I635" s="8">
        <f>IF(AND(ISNUMBER(Data!G1087),ISNUMBER(I634)),Data!G1087,NA())</f>
        <v>149.354702</v>
      </c>
    </row>
    <row r="636" spans="7:9" ht="15.5" x14ac:dyDescent="0.35">
      <c r="G636" s="9">
        <f>IF(AND(ISNUMBER(Data!A1088),ISNUMBER(G635)),Data!A1088,NA())</f>
        <v>45334</v>
      </c>
      <c r="H636" s="8">
        <f>IF(AND(ISNUMBER(Data!B1088),ISNUMBER(H635)),Data!B1088,NA())</f>
        <v>141.27642899999998</v>
      </c>
      <c r="I636" s="8">
        <f>IF(AND(ISNUMBER(Data!G1088),ISNUMBER(I635)),Data!G1088,NA())</f>
        <v>150.27635899999999</v>
      </c>
    </row>
    <row r="637" spans="7:9" ht="15.5" x14ac:dyDescent="0.35">
      <c r="G637" s="9">
        <f>IF(AND(ISNUMBER(Data!A1089),ISNUMBER(G636)),Data!A1089,NA())</f>
        <v>45341</v>
      </c>
      <c r="H637" s="8">
        <f>IF(AND(ISNUMBER(Data!B1089),ISNUMBER(H636)),Data!B1089,NA())</f>
        <v>142.859272</v>
      </c>
      <c r="I637" s="8">
        <f>IF(AND(ISNUMBER(Data!G1089),ISNUMBER(I636)),Data!G1089,NA())</f>
        <v>152.07956000000001</v>
      </c>
    </row>
    <row r="638" spans="7:9" ht="15.5" x14ac:dyDescent="0.35">
      <c r="G638" s="9">
        <f>IF(AND(ISNUMBER(Data!A1090),ISNUMBER(G637)),Data!A1090,NA())</f>
        <v>45348</v>
      </c>
      <c r="H638" s="8">
        <f>IF(AND(ISNUMBER(Data!B1090),ISNUMBER(H637)),Data!B1090,NA())</f>
        <v>143.96110000000002</v>
      </c>
      <c r="I638" s="8">
        <f>IF(AND(ISNUMBER(Data!G1090),ISNUMBER(I637)),Data!G1090,NA())</f>
        <v>153.29074700000001</v>
      </c>
    </row>
    <row r="639" spans="7:9" ht="15.5" x14ac:dyDescent="0.35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.5" x14ac:dyDescent="0.35">
      <c r="G640" s="9">
        <f>IF(AND(ISNUMBER(Data!A1092),ISNUMBER(G639)),Data!A1092,NA())</f>
        <v>45362</v>
      </c>
      <c r="H640" s="8">
        <f>IF(AND(ISNUMBER(Data!B1092),ISNUMBER(H639)),Data!B1092,NA())</f>
        <v>144.69928100000001</v>
      </c>
      <c r="I640" s="8">
        <f>IF(AND(ISNUMBER(Data!G1092),ISNUMBER(I639)),Data!G1092,NA())</f>
        <v>154.29267800000002</v>
      </c>
    </row>
    <row r="641" spans="7:9" ht="15.5" x14ac:dyDescent="0.35">
      <c r="G641" s="9">
        <f>IF(AND(ISNUMBER(Data!A1093),ISNUMBER(G640)),Data!A1093,NA())</f>
        <v>45369</v>
      </c>
      <c r="H641" s="8">
        <f>IF(AND(ISNUMBER(Data!B1093),ISNUMBER(H640)),Data!B1093,NA())</f>
        <v>144.73367199999998</v>
      </c>
      <c r="I641" s="8">
        <f>IF(AND(ISNUMBER(Data!G1093),ISNUMBER(I640)),Data!G1093,NA())</f>
        <v>153.80557499999998</v>
      </c>
    </row>
    <row r="642" spans="7:9" ht="15.5" x14ac:dyDescent="0.35">
      <c r="G642" s="9">
        <f>IF(AND(ISNUMBER(Data!A1094),ISNUMBER(G641)),Data!A1094,NA())</f>
        <v>45376</v>
      </c>
      <c r="H642" s="8">
        <f>IF(AND(ISNUMBER(Data!B1094),ISNUMBER(H641)),Data!B1094,NA())</f>
        <v>145.05787199999997</v>
      </c>
      <c r="I642" s="8">
        <f>IF(AND(ISNUMBER(Data!G1094),ISNUMBER(I641)),Data!G1094,NA())</f>
        <v>153.89622499999999</v>
      </c>
    </row>
    <row r="643" spans="7:9" ht="15.5" x14ac:dyDescent="0.35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.5" x14ac:dyDescent="0.35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.5" x14ac:dyDescent="0.35">
      <c r="G645" s="9">
        <f>IF(AND(ISNUMBER(Data!A1097),ISNUMBER(G644)),Data!A1097,NA())</f>
        <v>45397</v>
      </c>
      <c r="H645" s="8">
        <f>IF(AND(ISNUMBER(Data!B1097),ISNUMBER(H644)),Data!B1097,NA())</f>
        <v>148.48649800000001</v>
      </c>
      <c r="I645" s="8">
        <f>IF(AND(ISNUMBER(Data!G1097),ISNUMBER(I644)),Data!G1097,NA())</f>
        <v>157.45900800000001</v>
      </c>
    </row>
    <row r="646" spans="7:9" ht="15.5" x14ac:dyDescent="0.35">
      <c r="G646" s="9">
        <f>IF(AND(ISNUMBER(Data!A1098),ISNUMBER(G645)),Data!A1098,NA())</f>
        <v>45404</v>
      </c>
      <c r="H646" s="8">
        <f>IF(AND(ISNUMBER(Data!B1098),ISNUMBER(H645)),Data!B1098,NA())</f>
        <v>149.21421899999999</v>
      </c>
      <c r="I646" s="8">
        <f>IF(AND(ISNUMBER(Data!G1098),ISNUMBER(I645)),Data!G1098,NA())</f>
        <v>157.982561</v>
      </c>
    </row>
    <row r="647" spans="7:9" ht="15.5" x14ac:dyDescent="0.35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.5" x14ac:dyDescent="0.35">
      <c r="G648" s="9">
        <f>IF(AND(ISNUMBER(Data!A1100),ISNUMBER(G647)),Data!A1100,NA())</f>
        <v>45418</v>
      </c>
      <c r="H648" s="8">
        <f>IF(AND(ISNUMBER(Data!B1100),ISNUMBER(H647)),Data!B1100,NA())</f>
        <v>149.544085</v>
      </c>
      <c r="I648" s="8">
        <f>IF(AND(ISNUMBER(Data!G1100),ISNUMBER(I647)),Data!G1100,NA())</f>
        <v>157.63794300000001</v>
      </c>
    </row>
    <row r="649" spans="7:9" ht="15.5" x14ac:dyDescent="0.35">
      <c r="G649" s="9">
        <f>IF(AND(ISNUMBER(Data!A1101),ISNUMBER(G648)),Data!A1101,NA())</f>
        <v>45425</v>
      </c>
      <c r="H649" s="8">
        <f>IF(AND(ISNUMBER(Data!B1101),ISNUMBER(H648)),Data!B1101,NA())</f>
        <v>149.23194899999999</v>
      </c>
      <c r="I649" s="8">
        <f>IF(AND(ISNUMBER(Data!G1101),ISNUMBER(I648)),Data!G1101,NA())</f>
        <v>157.08067699999998</v>
      </c>
    </row>
    <row r="650" spans="7:9" ht="15.5" x14ac:dyDescent="0.35">
      <c r="G650" s="9">
        <f>IF(AND(ISNUMBER(Data!A1102),ISNUMBER(G649)),Data!A1102,NA())</f>
        <v>45432</v>
      </c>
      <c r="H650" s="8">
        <f>IF(AND(ISNUMBER(Data!B1102),ISNUMBER(H649)),Data!B1102,NA())</f>
        <v>148.83242899999999</v>
      </c>
      <c r="I650" s="8">
        <f>IF(AND(ISNUMBER(Data!G1102),ISNUMBER(I649)),Data!G1102,NA())</f>
        <v>156.211288</v>
      </c>
    </row>
    <row r="651" spans="7:9" ht="15.5" x14ac:dyDescent="0.35">
      <c r="G651" s="9">
        <f>IF(AND(ISNUMBER(Data!A1103),ISNUMBER(G650)),Data!A1103,NA())</f>
        <v>45439</v>
      </c>
      <c r="H651" s="8">
        <f>IF(AND(ISNUMBER(Data!B1103),ISNUMBER(H650)),Data!B1103,NA())</f>
        <v>147.64592100000002</v>
      </c>
      <c r="I651" s="8">
        <f>IF(AND(ISNUMBER(Data!G1103),ISNUMBER(I650)),Data!G1103,NA())</f>
        <v>154.304439</v>
      </c>
    </row>
    <row r="652" spans="7:9" ht="15.5" x14ac:dyDescent="0.35">
      <c r="G652" s="9">
        <f>IF(AND(ISNUMBER(Data!A1104),ISNUMBER(G651)),Data!A1104,NA())</f>
        <v>45446</v>
      </c>
      <c r="H652" s="8">
        <f>IF(AND(ISNUMBER(Data!B1104),ISNUMBER(H651)),Data!B1104,NA())</f>
        <v>147.26555999999999</v>
      </c>
      <c r="I652" s="8">
        <f>IF(AND(ISNUMBER(Data!G1104),ISNUMBER(I651)),Data!G1104,NA())</f>
        <v>153.26176600000002</v>
      </c>
    </row>
    <row r="653" spans="7:9" ht="15.5" x14ac:dyDescent="0.35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.5" x14ac:dyDescent="0.35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.5" x14ac:dyDescent="0.35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.5" x14ac:dyDescent="0.35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.5" x14ac:dyDescent="0.35">
      <c r="G657" s="9">
        <f>IF(AND(ISNUMBER(Data!A1109),ISNUMBER(G656)),Data!A1109,NA())</f>
        <v>45481</v>
      </c>
      <c r="H657" s="8">
        <f>IF(AND(ISNUMBER(Data!B1109),ISNUMBER(H656)),Data!B1109,NA())</f>
        <v>144.44523700000002</v>
      </c>
      <c r="I657" s="8">
        <f>IF(AND(ISNUMBER(Data!G1109),ISNUMBER(I656)),Data!G1109,NA())</f>
        <v>150.39364499999999</v>
      </c>
    </row>
    <row r="658" spans="7:9" ht="15.5" x14ac:dyDescent="0.35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.5" x14ac:dyDescent="0.35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.5" x14ac:dyDescent="0.35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.5" x14ac:dyDescent="0.35">
      <c r="G661" s="9">
        <f>IF(AND(ISNUMBER(Data!A1113),ISNUMBER(G660)),Data!A1113,NA())</f>
        <v>45509</v>
      </c>
      <c r="H661" s="8">
        <f>IF(AND(ISNUMBER(Data!B1113),ISNUMBER(H660)),Data!B1113,NA())</f>
        <v>143.42443</v>
      </c>
      <c r="I661" s="8">
        <f>IF(AND(ISNUMBER(Data!G1113),ISNUMBER(I660)),Data!G1113,NA())</f>
        <v>149.09860000000003</v>
      </c>
    </row>
    <row r="662" spans="7:9" ht="15.5" x14ac:dyDescent="0.35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.5" x14ac:dyDescent="0.35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.5" x14ac:dyDescent="0.35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.5" x14ac:dyDescent="0.35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.5" x14ac:dyDescent="0.35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.5" x14ac:dyDescent="0.35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.5" x14ac:dyDescent="0.35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.5" x14ac:dyDescent="0.35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.5" x14ac:dyDescent="0.35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.5" x14ac:dyDescent="0.35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.5" x14ac:dyDescent="0.35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.5" x14ac:dyDescent="0.35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.5" x14ac:dyDescent="0.35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.5" x14ac:dyDescent="0.35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.5" x14ac:dyDescent="0.35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.5" x14ac:dyDescent="0.35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.5" x14ac:dyDescent="0.35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.5" x14ac:dyDescent="0.35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.5" x14ac:dyDescent="0.35">
      <c r="G680" s="9">
        <f>IF(AND(ISNUMBER(Data!A1132),ISNUMBER(G679)),Data!A1132,NA())</f>
        <v>45642</v>
      </c>
      <c r="H680" s="8">
        <f>IF(AND(ISNUMBER(Data!B1132),ISNUMBER(H679)),Data!B1132,NA())</f>
        <v>136.39128099999999</v>
      </c>
      <c r="I680" s="8">
        <f>IF(AND(ISNUMBER(Data!G1132),ISNUMBER(I679)),Data!G1132,NA())</f>
        <v>142.70911500000003</v>
      </c>
    </row>
    <row r="681" spans="7:9" ht="15.5" x14ac:dyDescent="0.35">
      <c r="G681" s="9">
        <f>IF(AND(ISNUMBER(Data!A1133),ISNUMBER(G680)),Data!A1133,NA())</f>
        <v>45649</v>
      </c>
      <c r="H681" s="8">
        <f>IF(AND(ISNUMBER(Data!B1133),ISNUMBER(H680)),Data!B1133,NA())</f>
        <v>136.385029</v>
      </c>
      <c r="I681" s="8">
        <f>IF(AND(ISNUMBER(Data!G1133),ISNUMBER(I680)),Data!G1133,NA())</f>
        <v>142.848073</v>
      </c>
    </row>
    <row r="682" spans="7:9" ht="15.5" x14ac:dyDescent="0.35">
      <c r="G682" s="9">
        <f>IF(AND(ISNUMBER(Data!A1134),ISNUMBER(G681)),Data!A1134,NA())</f>
        <v>45656</v>
      </c>
      <c r="H682" s="8">
        <f>IF(AND(ISNUMBER(Data!B1134),ISNUMBER(H681)),Data!B1134,NA())</f>
        <v>136.491308</v>
      </c>
      <c r="I682" s="8">
        <f>IF(AND(ISNUMBER(Data!G1134),ISNUMBER(I681)),Data!G1134,NA())</f>
        <v>142.98101699999998</v>
      </c>
    </row>
    <row r="683" spans="7:9" ht="15.5" x14ac:dyDescent="0.35">
      <c r="G683" s="9">
        <f>IF(AND(ISNUMBER(Data!A1135),ISNUMBER(G682)),Data!A1135,NA())</f>
        <v>45663</v>
      </c>
      <c r="H683" s="8">
        <f>IF(AND(ISNUMBER(Data!B1135),ISNUMBER(H682)),Data!B1135,NA())</f>
        <v>136.60324699999998</v>
      </c>
      <c r="I683" s="8">
        <f>IF(AND(ISNUMBER(Data!G1135),ISNUMBER(I682)),Data!G1135,NA())</f>
        <v>143.295242</v>
      </c>
    </row>
    <row r="684" spans="7:9" ht="15.5" x14ac:dyDescent="0.35">
      <c r="G684" s="9">
        <f>IF(AND(ISNUMBER(Data!A1136),ISNUMBER(G683)),Data!A1136,NA())</f>
        <v>45670</v>
      </c>
      <c r="H684" s="8">
        <f>IF(AND(ISNUMBER(Data!B1136),ISNUMBER(H683)),Data!B1136,NA())</f>
        <v>136.509985</v>
      </c>
      <c r="I684" s="8">
        <f>IF(AND(ISNUMBER(Data!G1136),ISNUMBER(I683)),Data!G1136,NA())</f>
        <v>143.32843099999999</v>
      </c>
    </row>
    <row r="685" spans="7:9" ht="15.5" x14ac:dyDescent="0.35">
      <c r="G685" s="9">
        <f>IF(AND(ISNUMBER(Data!A1137),ISNUMBER(G684)),Data!A1137,NA())</f>
        <v>45677</v>
      </c>
      <c r="H685" s="8">
        <f>IF(AND(ISNUMBER(Data!B1137),ISNUMBER(H684)),Data!B1137,NA())</f>
        <v>136.96904999999998</v>
      </c>
      <c r="I685" s="8">
        <f>IF(AND(ISNUMBER(Data!G1137),ISNUMBER(I684)),Data!G1137,NA())</f>
        <v>144.26750099999998</v>
      </c>
    </row>
    <row r="686" spans="7:9" ht="15.5" x14ac:dyDescent="0.35">
      <c r="G686" s="9">
        <f>IF(AND(ISNUMBER(Data!A1138),ISNUMBER(G685)),Data!A1138,NA())</f>
        <v>45684</v>
      </c>
      <c r="H686" s="8">
        <f>IF(AND(ISNUMBER(Data!B1138),ISNUMBER(H685)),Data!B1138,NA())</f>
        <v>138.36296499999997</v>
      </c>
      <c r="I686" s="8">
        <f>IF(AND(ISNUMBER(Data!G1138),ISNUMBER(I685)),Data!G1138,NA())</f>
        <v>145.574793</v>
      </c>
    </row>
    <row r="687" spans="7:9" ht="15.5" x14ac:dyDescent="0.35">
      <c r="G687" s="9">
        <f>IF(AND(ISNUMBER(Data!A1139),ISNUMBER(G686)),Data!A1139,NA())</f>
        <v>45691</v>
      </c>
      <c r="H687" s="8">
        <f>IF(AND(ISNUMBER(Data!B1139),ISNUMBER(H686)),Data!B1139,NA())</f>
        <v>138.741411</v>
      </c>
      <c r="I687" s="8">
        <f>IF(AND(ISNUMBER(Data!G1139),ISNUMBER(I686)),Data!G1139,NA())</f>
        <v>146.13087400000001</v>
      </c>
    </row>
    <row r="688" spans="7:9" ht="15.5" x14ac:dyDescent="0.35">
      <c r="G688" s="9">
        <f>IF(AND(ISNUMBER(Data!A1140),ISNUMBER(G687)),Data!A1140,NA())</f>
        <v>45698</v>
      </c>
      <c r="H688" s="8">
        <f>IF(AND(ISNUMBER(Data!B1140),ISNUMBER(H687)),Data!B1140,NA())</f>
        <v>139.021659</v>
      </c>
      <c r="I688" s="8">
        <f>IF(AND(ISNUMBER(Data!G1140),ISNUMBER(I687)),Data!G1140,NA())</f>
        <v>146.29333200000002</v>
      </c>
    </row>
    <row r="689" spans="7:9" ht="15.5" x14ac:dyDescent="0.35">
      <c r="G689" s="9">
        <f>IF(AND(ISNUMBER(Data!A1141),ISNUMBER(G688)),Data!A1141,NA())</f>
        <v>45705</v>
      </c>
      <c r="H689" s="8">
        <f>IF(AND(ISNUMBER(Data!B1141),ISNUMBER(H688)),Data!B1141,NA())</f>
        <v>139.217579</v>
      </c>
      <c r="I689" s="8">
        <f>IF(AND(ISNUMBER(Data!G1141),ISNUMBER(I688)),Data!G1141,NA())</f>
        <v>146.44771800000001</v>
      </c>
    </row>
    <row r="690" spans="7:9" ht="15.5" x14ac:dyDescent="0.35">
      <c r="G690" s="9">
        <f>IF(AND(ISNUMBER(Data!A1142),ISNUMBER(G689)),Data!A1142,NA())</f>
        <v>45712</v>
      </c>
      <c r="H690" s="8">
        <f>IF(AND(ISNUMBER(Data!B1142),ISNUMBER(H689)),Data!B1142,NA())</f>
        <v>139.62223799999998</v>
      </c>
      <c r="I690" s="8">
        <f>IF(AND(ISNUMBER(Data!G1142),ISNUMBER(I689)),Data!G1142,NA())</f>
        <v>146.82192700000002</v>
      </c>
    </row>
    <row r="691" spans="7:9" ht="15.5" x14ac:dyDescent="0.35">
      <c r="G691" s="9">
        <f>IF(AND(ISNUMBER(Data!A1143),ISNUMBER(G690)),Data!A1143,NA())</f>
        <v>45719</v>
      </c>
      <c r="H691" s="8">
        <f>IF(AND(ISNUMBER(Data!B1143),ISNUMBER(H690)),Data!B1143,NA())</f>
        <v>139.612483</v>
      </c>
      <c r="I691" s="8">
        <f>IF(AND(ISNUMBER(Data!G1143),ISNUMBER(I690)),Data!G1143,NA())</f>
        <v>146.884027</v>
      </c>
    </row>
    <row r="692" spans="7:9" ht="15.5" x14ac:dyDescent="0.35">
      <c r="G692" s="9">
        <f>IF(AND(ISNUMBER(Data!A1144),ISNUMBER(G691)),Data!A1144,NA())</f>
        <v>45726</v>
      </c>
      <c r="H692" s="8">
        <f>IF(AND(ISNUMBER(Data!B1144),ISNUMBER(H691)),Data!B1144,NA())</f>
        <v>139.41696999999999</v>
      </c>
      <c r="I692" s="8">
        <f>IF(AND(ISNUMBER(Data!G1144),ISNUMBER(I691)),Data!G1144,NA())</f>
        <v>146.57529</v>
      </c>
    </row>
    <row r="693" spans="7:9" ht="15.5" x14ac:dyDescent="0.35">
      <c r="G693" s="9">
        <f>IF(AND(ISNUMBER(Data!A1145),ISNUMBER(G692)),Data!A1145,NA())</f>
        <v>45733</v>
      </c>
      <c r="H693" s="8">
        <f>IF(AND(ISNUMBER(Data!B1145),ISNUMBER(H692)),Data!B1145,NA())</f>
        <v>137.971654</v>
      </c>
      <c r="I693" s="8">
        <f>IF(AND(ISNUMBER(Data!G1145),ISNUMBER(I692)),Data!G1145,NA())</f>
        <v>145.38482700000003</v>
      </c>
    </row>
    <row r="694" spans="7:9" ht="15.5" x14ac:dyDescent="0.35">
      <c r="G694" s="9">
        <f>IF(AND(ISNUMBER(Data!A1146),ISNUMBER(G693)),Data!A1146,NA())</f>
        <v>45740</v>
      </c>
      <c r="H694" s="8">
        <f>IF(AND(ISNUMBER(Data!B1146),ISNUMBER(H693)),Data!B1146,NA())</f>
        <v>135.607957</v>
      </c>
      <c r="I694" s="8">
        <f>IF(AND(ISNUMBER(Data!G1146),ISNUMBER(I693)),Data!G1146,NA())</f>
        <v>143.07308</v>
      </c>
    </row>
    <row r="695" spans="7:9" ht="15.5" x14ac:dyDescent="0.35">
      <c r="G695" s="9">
        <f>IF(AND(ISNUMBER(Data!A1147),ISNUMBER(G694)),Data!A1147,NA())</f>
        <v>45747</v>
      </c>
      <c r="H695" s="8">
        <f>IF(AND(ISNUMBER(Data!B1147),ISNUMBER(H694)),Data!B1147,NA())</f>
        <v>134.907432</v>
      </c>
      <c r="I695" s="8">
        <f>IF(AND(ISNUMBER(Data!G1147),ISNUMBER(I694)),Data!G1147,NA())</f>
        <v>142.255009</v>
      </c>
    </row>
    <row r="696" spans="7:9" ht="15.5" x14ac:dyDescent="0.35">
      <c r="G696" s="9">
        <f>IF(AND(ISNUMBER(Data!A1148),ISNUMBER(G695)),Data!A1148,NA())</f>
        <v>45754</v>
      </c>
      <c r="H696" s="8">
        <f>IF(AND(ISNUMBER(Data!B1148),ISNUMBER(H695)),Data!B1148,NA())</f>
        <v>135.24951899999999</v>
      </c>
      <c r="I696" s="8">
        <f>IF(AND(ISNUMBER(Data!G1148),ISNUMBER(I695)),Data!G1148,NA())</f>
        <v>142.54169199999998</v>
      </c>
    </row>
    <row r="697" spans="7:9" ht="15.5" x14ac:dyDescent="0.35">
      <c r="G697" s="9">
        <f>IF(AND(ISNUMBER(Data!A1149),ISNUMBER(G696)),Data!A1149,NA())</f>
        <v>45761</v>
      </c>
      <c r="H697" s="8">
        <f>IF(AND(ISNUMBER(Data!B1149),ISNUMBER(H696)),Data!B1149,NA())</f>
        <v>134.847714</v>
      </c>
      <c r="I697" s="8">
        <f>IF(AND(ISNUMBER(Data!G1149),ISNUMBER(I696)),Data!G1149,NA())</f>
        <v>141.97461799999999</v>
      </c>
    </row>
    <row r="698" spans="7:9" ht="15.5" x14ac:dyDescent="0.35">
      <c r="G698" s="9">
        <f>IF(AND(ISNUMBER(Data!A1150),ISNUMBER(G697)),Data!A1150,NA())</f>
        <v>45768</v>
      </c>
      <c r="H698" s="8">
        <f>IF(AND(ISNUMBER(Data!B1150),ISNUMBER(H697)),Data!B1150,NA())</f>
        <v>134.26116099999999</v>
      </c>
      <c r="I698" s="8">
        <f>IF(AND(ISNUMBER(Data!G1150),ISNUMBER(I697)),Data!G1150,NA())</f>
        <v>141.44217399999999</v>
      </c>
    </row>
    <row r="699" spans="7:9" ht="15.5" x14ac:dyDescent="0.35">
      <c r="G699" s="9">
        <f>IF(AND(ISNUMBER(Data!A1151),ISNUMBER(G698)),Data!A1151,NA())</f>
        <v>45775</v>
      </c>
      <c r="H699" s="8">
        <f>IF(AND(ISNUMBER(Data!B1151),ISNUMBER(H698)),Data!B1151,NA())</f>
        <v>133.8357</v>
      </c>
      <c r="I699" s="8">
        <f>IF(AND(ISNUMBER(Data!G1151),ISNUMBER(I698)),Data!G1151,NA())</f>
        <v>140.81097600000001</v>
      </c>
    </row>
    <row r="700" spans="7:9" ht="15.5" x14ac:dyDescent="0.35">
      <c r="G700" s="9">
        <f>IF(AND(ISNUMBER(Data!A1152),ISNUMBER(G699)),Data!A1152,NA())</f>
        <v>45782</v>
      </c>
      <c r="H700" s="8">
        <f>IF(AND(ISNUMBER(Data!B1152),ISNUMBER(H699)),Data!B1152,NA())</f>
        <v>133.18171299999997</v>
      </c>
      <c r="I700" s="8">
        <f>IF(AND(ISNUMBER(Data!G1152),ISNUMBER(I699)),Data!G1152,NA())</f>
        <v>140.05547999999999</v>
      </c>
    </row>
    <row r="701" spans="7:9" ht="15.5" x14ac:dyDescent="0.35">
      <c r="G701" s="9">
        <f>IF(AND(ISNUMBER(Data!A1153),ISNUMBER(G700)),Data!A1153,NA())</f>
        <v>45789</v>
      </c>
      <c r="H701" s="8">
        <f>IF(AND(ISNUMBER(Data!B1153),ISNUMBER(H700)),Data!B1153,NA())</f>
        <v>132.31878399999999</v>
      </c>
      <c r="I701" s="8">
        <f>IF(AND(ISNUMBER(Data!G1153),ISNUMBER(I700)),Data!G1153,NA())</f>
        <v>139.19787699999998</v>
      </c>
    </row>
    <row r="702" spans="7:9" ht="15.5" x14ac:dyDescent="0.35">
      <c r="G702" s="9">
        <f>IF(AND(ISNUMBER(Data!A1154),ISNUMBER(G701)),Data!A1154,NA())</f>
        <v>45796</v>
      </c>
      <c r="H702" s="8">
        <f>IF(AND(ISNUMBER(Data!B1154),ISNUMBER(H701)),Data!B1154,NA())</f>
        <v>132.074648</v>
      </c>
      <c r="I702" s="8">
        <f>IF(AND(ISNUMBER(Data!G1154),ISNUMBER(I701)),Data!G1154,NA())</f>
        <v>138.57350100000002</v>
      </c>
    </row>
    <row r="703" spans="7:9" ht="15.5" x14ac:dyDescent="0.35">
      <c r="G703" s="9">
        <f>IF(AND(ISNUMBER(Data!A1155),ISNUMBER(G702)),Data!A1155,NA())</f>
        <v>45803</v>
      </c>
      <c r="H703" s="8">
        <f>IF(AND(ISNUMBER(Data!B1155),ISNUMBER(H702)),Data!B1155,NA())</f>
        <v>131.99</v>
      </c>
      <c r="I703" s="8">
        <f>IF(AND(ISNUMBER(Data!G1155),ISNUMBER(I702)),Data!G1155,NA())</f>
        <v>138.37</v>
      </c>
    </row>
    <row r="704" spans="7:9" ht="15.5" x14ac:dyDescent="0.35">
      <c r="G704" s="9">
        <f>IF(AND(ISNUMBER(Data!A1156),ISNUMBER(G703)),Data!A1156,NA())</f>
        <v>45810</v>
      </c>
      <c r="H704" s="8">
        <f>IF(AND(ISNUMBER(Data!B1156),ISNUMBER(H703)),Data!B1156,NA())</f>
        <v>131.45446399999997</v>
      </c>
      <c r="I704" s="8">
        <f>IF(AND(ISNUMBER(Data!G1156),ISNUMBER(I703)),Data!G1156,NA())</f>
        <v>138.08744300000001</v>
      </c>
    </row>
    <row r="705" spans="7:9" ht="15.5" x14ac:dyDescent="0.35">
      <c r="G705" s="9" t="e">
        <f>IF(AND(ISNUMBER(Data!#REF!),ISNUMBER(G704)),Data!#REF!,NA())</f>
        <v>#N/A</v>
      </c>
      <c r="H705" s="8" t="e">
        <f>IF(AND(ISNUMBER(Data!#REF!),ISNUMBER(H704)),Data!#REF!,NA())</f>
        <v>#N/A</v>
      </c>
      <c r="I705" s="8" t="e">
        <f>IF(AND(ISNUMBER(Data!#REF!),ISNUMBER(I704)),Data!#REF!,NA())</f>
        <v>#N/A</v>
      </c>
    </row>
    <row r="706" spans="7:9" ht="15.5" x14ac:dyDescent="0.35">
      <c r="G706" s="9" t="e">
        <f>IF(AND(ISNUMBER(Data!#REF!),ISNUMBER(G705)),Data!#REF!,NA())</f>
        <v>#N/A</v>
      </c>
      <c r="H706" s="8" t="e">
        <f>IF(AND(ISNUMBER(Data!#REF!),ISNUMBER(H705)),Data!#REF!,NA())</f>
        <v>#N/A</v>
      </c>
      <c r="I706" s="8" t="e">
        <f>IF(AND(ISNUMBER(Data!#REF!),ISNUMBER(I705)),Data!#REF!,NA())</f>
        <v>#N/A</v>
      </c>
    </row>
    <row r="707" spans="7:9" ht="15.5" x14ac:dyDescent="0.35">
      <c r="G707" s="9" t="e">
        <f>IF(AND(ISNUMBER(Data!#REF!),ISNUMBER(G706)),Data!#REF!,NA())</f>
        <v>#N/A</v>
      </c>
      <c r="H707" s="8" t="e">
        <f>IF(AND(ISNUMBER(Data!#REF!),ISNUMBER(H706)),Data!#REF!,NA())</f>
        <v>#N/A</v>
      </c>
      <c r="I707" s="8" t="e">
        <f>IF(AND(ISNUMBER(Data!#REF!),ISNUMBER(I706)),Data!#REF!,NA())</f>
        <v>#N/A</v>
      </c>
    </row>
    <row r="708" spans="7:9" ht="15.5" x14ac:dyDescent="0.35">
      <c r="G708" s="9" t="e">
        <f>IF(AND(ISNUMBER(Data!#REF!),ISNUMBER(G707)),Data!#REF!,NA())</f>
        <v>#N/A</v>
      </c>
      <c r="H708" s="8" t="e">
        <f>IF(AND(ISNUMBER(Data!#REF!),ISNUMBER(H707)),Data!#REF!,NA())</f>
        <v>#N/A</v>
      </c>
      <c r="I708" s="8" t="e">
        <f>IF(AND(ISNUMBER(Data!#REF!),ISNUMBER(I707)),Data!#REF!,NA())</f>
        <v>#N/A</v>
      </c>
    </row>
    <row r="709" spans="7:9" ht="15.5" x14ac:dyDescent="0.35">
      <c r="G709" s="9" t="e">
        <f>IF(AND(ISNUMBER(Data!#REF!),ISNUMBER(G708)),Data!#REF!,NA())</f>
        <v>#N/A</v>
      </c>
      <c r="H709" s="8" t="e">
        <f>IF(AND(ISNUMBER(Data!#REF!),ISNUMBER(H708)),Data!#REF!,NA())</f>
        <v>#N/A</v>
      </c>
      <c r="I709" s="8" t="e">
        <f>IF(AND(ISNUMBER(Data!#REF!),ISNUMBER(I708)),Data!#REF!,NA())</f>
        <v>#N/A</v>
      </c>
    </row>
    <row r="710" spans="7:9" ht="15.5" x14ac:dyDescent="0.35">
      <c r="G710" s="9" t="e">
        <f>IF(AND(ISNUMBER(Data!#REF!),ISNUMBER(G709)),Data!#REF!,NA())</f>
        <v>#N/A</v>
      </c>
      <c r="H710" s="8" t="e">
        <f>IF(AND(ISNUMBER(Data!#REF!),ISNUMBER(H709)),Data!#REF!,NA())</f>
        <v>#N/A</v>
      </c>
      <c r="I710" s="8" t="e">
        <f>IF(AND(ISNUMBER(Data!#REF!),ISNUMBER(I709)),Data!#REF!,NA())</f>
        <v>#N/A</v>
      </c>
    </row>
    <row r="711" spans="7:9" ht="15.5" x14ac:dyDescent="0.35">
      <c r="G711" s="9" t="e">
        <f>IF(AND(ISNUMBER(Data!#REF!),ISNUMBER(G710)),Data!#REF!,NA())</f>
        <v>#N/A</v>
      </c>
      <c r="H711" s="8" t="e">
        <f>IF(AND(ISNUMBER(Data!#REF!),ISNUMBER(H710)),Data!#REF!,NA())</f>
        <v>#N/A</v>
      </c>
      <c r="I711" s="8" t="e">
        <f>IF(AND(ISNUMBER(Data!#REF!),ISNUMBER(I710)),Data!#REF!,NA())</f>
        <v>#N/A</v>
      </c>
    </row>
    <row r="712" spans="7:9" ht="15.5" x14ac:dyDescent="0.35">
      <c r="G712" s="9" t="e">
        <f>IF(AND(ISNUMBER(Data!#REF!),ISNUMBER(G711)),Data!#REF!,NA())</f>
        <v>#N/A</v>
      </c>
      <c r="H712" s="8" t="e">
        <f>IF(AND(ISNUMBER(Data!#REF!),ISNUMBER(H711)),Data!#REF!,NA())</f>
        <v>#N/A</v>
      </c>
      <c r="I712" s="8" t="e">
        <f>IF(AND(ISNUMBER(Data!#REF!),ISNUMBER(I711)),Data!#REF!,NA())</f>
        <v>#N/A</v>
      </c>
    </row>
    <row r="713" spans="7:9" ht="15.5" x14ac:dyDescent="0.35">
      <c r="G713" s="9" t="e">
        <f>IF(AND(ISNUMBER(Data!#REF!),ISNUMBER(G712)),Data!#REF!,NA())</f>
        <v>#N/A</v>
      </c>
      <c r="H713" s="8" t="e">
        <f>IF(AND(ISNUMBER(Data!#REF!),ISNUMBER(H712)),Data!#REF!,NA())</f>
        <v>#N/A</v>
      </c>
      <c r="I713" s="8" t="e">
        <f>IF(AND(ISNUMBER(Data!#REF!),ISNUMBER(I712)),Data!#REF!,NA())</f>
        <v>#N/A</v>
      </c>
    </row>
    <row r="714" spans="7:9" ht="15.5" x14ac:dyDescent="0.35">
      <c r="G714" s="9" t="e">
        <f>IF(AND(ISNUMBER(Data!#REF!),ISNUMBER(G713)),Data!#REF!,NA())</f>
        <v>#N/A</v>
      </c>
      <c r="H714" s="8" t="e">
        <f>IF(AND(ISNUMBER(Data!#REF!),ISNUMBER(H713)),Data!#REF!,NA())</f>
        <v>#N/A</v>
      </c>
      <c r="I714" s="8" t="e">
        <f>IF(AND(ISNUMBER(Data!#REF!),ISNUMBER(I713)),Data!#REF!,NA())</f>
        <v>#N/A</v>
      </c>
    </row>
    <row r="715" spans="7:9" ht="15.5" x14ac:dyDescent="0.35">
      <c r="G715" s="9" t="e">
        <f>IF(AND(ISNUMBER(Data!#REF!),ISNUMBER(G714)),Data!#REF!,NA())</f>
        <v>#N/A</v>
      </c>
      <c r="H715" s="8" t="e">
        <f>IF(AND(ISNUMBER(Data!#REF!),ISNUMBER(H714)),Data!#REF!,NA())</f>
        <v>#N/A</v>
      </c>
      <c r="I715" s="8" t="e">
        <f>IF(AND(ISNUMBER(Data!#REF!),ISNUMBER(I714)),Data!#REF!,NA())</f>
        <v>#N/A</v>
      </c>
    </row>
    <row r="716" spans="7:9" ht="15.5" x14ac:dyDescent="0.35">
      <c r="G716" s="9" t="e">
        <f>IF(AND(ISNUMBER(Data!#REF!),ISNUMBER(G715)),Data!#REF!,NA())</f>
        <v>#N/A</v>
      </c>
      <c r="H716" s="8" t="e">
        <f>IF(AND(ISNUMBER(Data!#REF!),ISNUMBER(H715)),Data!#REF!,NA())</f>
        <v>#N/A</v>
      </c>
      <c r="I716" s="8" t="e">
        <f>IF(AND(ISNUMBER(Data!#REF!),ISNUMBER(I715)),Data!#REF!,NA())</f>
        <v>#N/A</v>
      </c>
    </row>
    <row r="717" spans="7:9" ht="15.5" x14ac:dyDescent="0.35">
      <c r="G717" s="9" t="e">
        <f>IF(AND(ISNUMBER(Data!#REF!),ISNUMBER(G716)),Data!#REF!,NA())</f>
        <v>#N/A</v>
      </c>
      <c r="H717" s="8" t="e">
        <f>IF(AND(ISNUMBER(Data!#REF!),ISNUMBER(H716)),Data!#REF!,NA())</f>
        <v>#N/A</v>
      </c>
      <c r="I717" s="8" t="e">
        <f>IF(AND(ISNUMBER(Data!#REF!),ISNUMBER(I716)),Data!#REF!,NA())</f>
        <v>#N/A</v>
      </c>
    </row>
    <row r="718" spans="7:9" ht="15.5" x14ac:dyDescent="0.35">
      <c r="G718" s="9" t="e">
        <f>IF(AND(ISNUMBER(Data!#REF!),ISNUMBER(G717)),Data!#REF!,NA())</f>
        <v>#N/A</v>
      </c>
      <c r="H718" s="8" t="e">
        <f>IF(AND(ISNUMBER(Data!#REF!),ISNUMBER(H717)),Data!#REF!,NA())</f>
        <v>#N/A</v>
      </c>
      <c r="I718" s="8" t="e">
        <f>IF(AND(ISNUMBER(Data!#REF!),ISNUMBER(I717)),Data!#REF!,NA())</f>
        <v>#N/A</v>
      </c>
    </row>
    <row r="719" spans="7:9" ht="15.5" x14ac:dyDescent="0.35">
      <c r="G719" s="9" t="e">
        <f>IF(AND(ISNUMBER(Data!#REF!),ISNUMBER(G718)),Data!#REF!,NA())</f>
        <v>#N/A</v>
      </c>
      <c r="H719" s="8" t="e">
        <f>IF(AND(ISNUMBER(Data!#REF!),ISNUMBER(H718)),Data!#REF!,NA())</f>
        <v>#N/A</v>
      </c>
      <c r="I719" s="8" t="e">
        <f>IF(AND(ISNUMBER(Data!#REF!),ISNUMBER(I718)),Data!#REF!,NA())</f>
        <v>#N/A</v>
      </c>
    </row>
    <row r="720" spans="7:9" ht="15.5" x14ac:dyDescent="0.35">
      <c r="G720" s="9" t="e">
        <f>IF(AND(ISNUMBER(Data!#REF!),ISNUMBER(G719)),Data!#REF!,NA())</f>
        <v>#N/A</v>
      </c>
      <c r="H720" s="8" t="e">
        <f>IF(AND(ISNUMBER(Data!#REF!),ISNUMBER(H719)),Data!#REF!,NA())</f>
        <v>#N/A</v>
      </c>
      <c r="I720" s="8" t="e">
        <f>IF(AND(ISNUMBER(Data!#REF!),ISNUMBER(I719)),Data!#REF!,NA())</f>
        <v>#N/A</v>
      </c>
    </row>
    <row r="721" spans="7:9" ht="15.5" x14ac:dyDescent="0.35">
      <c r="G721" s="9" t="e">
        <f>IF(AND(ISNUMBER(Data!#REF!),ISNUMBER(G720)),Data!#REF!,NA())</f>
        <v>#N/A</v>
      </c>
      <c r="H721" s="8" t="e">
        <f>IF(AND(ISNUMBER(Data!#REF!),ISNUMBER(H720)),Data!#REF!,NA())</f>
        <v>#N/A</v>
      </c>
      <c r="I721" s="8" t="e">
        <f>IF(AND(ISNUMBER(Data!#REF!),ISNUMBER(I720)),Data!#REF!,NA())</f>
        <v>#N/A</v>
      </c>
    </row>
    <row r="722" spans="7:9" ht="15.5" x14ac:dyDescent="0.35">
      <c r="G722" s="9" t="e">
        <f>IF(AND(ISNUMBER(Data!#REF!),ISNUMBER(G721)),Data!#REF!,NA())</f>
        <v>#N/A</v>
      </c>
      <c r="H722" s="8" t="e">
        <f>IF(AND(ISNUMBER(Data!#REF!),ISNUMBER(H721)),Data!#REF!,NA())</f>
        <v>#N/A</v>
      </c>
      <c r="I722" s="8" t="e">
        <f>IF(AND(ISNUMBER(Data!#REF!),ISNUMBER(I721)),Data!#REF!,NA())</f>
        <v>#N/A</v>
      </c>
    </row>
    <row r="723" spans="7:9" ht="15.5" x14ac:dyDescent="0.35">
      <c r="G723" s="9" t="e">
        <f>IF(AND(ISNUMBER(Data!#REF!),ISNUMBER(G722)),Data!#REF!,NA())</f>
        <v>#N/A</v>
      </c>
      <c r="H723" s="8" t="e">
        <f>IF(AND(ISNUMBER(Data!#REF!),ISNUMBER(H722)),Data!#REF!,NA())</f>
        <v>#N/A</v>
      </c>
      <c r="I723" s="8" t="e">
        <f>IF(AND(ISNUMBER(Data!#REF!),ISNUMBER(I722)),Data!#REF!,NA())</f>
        <v>#N/A</v>
      </c>
    </row>
    <row r="724" spans="7:9" ht="15.5" x14ac:dyDescent="0.35">
      <c r="G724" s="9" t="e">
        <f>IF(AND(ISNUMBER(Data!#REF!),ISNUMBER(G723)),Data!#REF!,NA())</f>
        <v>#N/A</v>
      </c>
      <c r="H724" s="8" t="e">
        <f>IF(AND(ISNUMBER(Data!#REF!),ISNUMBER(H723)),Data!#REF!,NA())</f>
        <v>#N/A</v>
      </c>
      <c r="I724" s="8" t="e">
        <f>IF(AND(ISNUMBER(Data!#REF!),ISNUMBER(I723)),Data!#REF!,NA())</f>
        <v>#N/A</v>
      </c>
    </row>
    <row r="725" spans="7:9" ht="15.5" x14ac:dyDescent="0.35">
      <c r="G725" s="9" t="e">
        <f>IF(AND(ISNUMBER(Data!#REF!),ISNUMBER(G724)),Data!#REF!,NA())</f>
        <v>#N/A</v>
      </c>
      <c r="H725" s="8" t="e">
        <f>IF(AND(ISNUMBER(Data!#REF!),ISNUMBER(H724)),Data!#REF!,NA())</f>
        <v>#N/A</v>
      </c>
      <c r="I725" s="8" t="e">
        <f>IF(AND(ISNUMBER(Data!#REF!),ISNUMBER(I724)),Data!#REF!,NA())</f>
        <v>#N/A</v>
      </c>
    </row>
    <row r="726" spans="7:9" ht="15.5" x14ac:dyDescent="0.35">
      <c r="G726" s="9" t="e">
        <f>IF(AND(ISNUMBER(Data!#REF!),ISNUMBER(G725)),Data!#REF!,NA())</f>
        <v>#N/A</v>
      </c>
      <c r="H726" s="8" t="e">
        <f>IF(AND(ISNUMBER(Data!#REF!),ISNUMBER(H725)),Data!#REF!,NA())</f>
        <v>#N/A</v>
      </c>
      <c r="I726" s="8" t="e">
        <f>IF(AND(ISNUMBER(Data!#REF!),ISNUMBER(I725)),Data!#REF!,NA())</f>
        <v>#N/A</v>
      </c>
    </row>
    <row r="727" spans="7:9" ht="15.5" x14ac:dyDescent="0.35">
      <c r="G727" s="9" t="e">
        <f>IF(AND(ISNUMBER(Data!#REF!),ISNUMBER(G726)),Data!#REF!,NA())</f>
        <v>#N/A</v>
      </c>
      <c r="H727" s="8" t="e">
        <f>IF(AND(ISNUMBER(Data!#REF!),ISNUMBER(H726)),Data!#REF!,NA())</f>
        <v>#N/A</v>
      </c>
      <c r="I727" s="8" t="e">
        <f>IF(AND(ISNUMBER(Data!#REF!),ISNUMBER(I726)),Data!#REF!,NA())</f>
        <v>#N/A</v>
      </c>
    </row>
    <row r="728" spans="7:9" ht="15.5" x14ac:dyDescent="0.35">
      <c r="G728" s="9" t="e">
        <f>IF(AND(ISNUMBER(Data!#REF!),ISNUMBER(G727)),Data!#REF!,NA())</f>
        <v>#N/A</v>
      </c>
      <c r="H728" s="8" t="e">
        <f>IF(AND(ISNUMBER(Data!#REF!),ISNUMBER(H727)),Data!#REF!,NA())</f>
        <v>#N/A</v>
      </c>
      <c r="I728" s="8" t="e">
        <f>IF(AND(ISNUMBER(Data!#REF!),ISNUMBER(I727)),Data!#REF!,NA())</f>
        <v>#N/A</v>
      </c>
    </row>
    <row r="729" spans="7:9" ht="15.5" x14ac:dyDescent="0.35">
      <c r="G729" s="9" t="e">
        <f>IF(AND(ISNUMBER(Data!#REF!),ISNUMBER(G728)),Data!#REF!,NA())</f>
        <v>#N/A</v>
      </c>
      <c r="H729" s="8" t="e">
        <f>IF(AND(ISNUMBER(Data!#REF!),ISNUMBER(H728)),Data!#REF!,NA())</f>
        <v>#N/A</v>
      </c>
      <c r="I729" s="8" t="e">
        <f>IF(AND(ISNUMBER(Data!#REF!),ISNUMBER(I728)),Data!#REF!,NA())</f>
        <v>#N/A</v>
      </c>
    </row>
    <row r="730" spans="7:9" ht="15.5" x14ac:dyDescent="0.35">
      <c r="G730" s="9" t="e">
        <f>IF(AND(ISNUMBER(Data!#REF!),ISNUMBER(G729)),Data!#REF!,NA())</f>
        <v>#N/A</v>
      </c>
      <c r="H730" s="8" t="e">
        <f>IF(AND(ISNUMBER(Data!#REF!),ISNUMBER(H729)),Data!#REF!,NA())</f>
        <v>#N/A</v>
      </c>
      <c r="I730" s="8" t="e">
        <f>IF(AND(ISNUMBER(Data!#REF!),ISNUMBER(I729)),Data!#REF!,NA())</f>
        <v>#N/A</v>
      </c>
    </row>
    <row r="731" spans="7:9" ht="15.5" x14ac:dyDescent="0.35">
      <c r="G731" s="9" t="e">
        <f>IF(AND(ISNUMBER(Data!#REF!),ISNUMBER(G730)),Data!#REF!,NA())</f>
        <v>#N/A</v>
      </c>
      <c r="H731" s="8" t="e">
        <f>IF(AND(ISNUMBER(Data!#REF!),ISNUMBER(H730)),Data!#REF!,NA())</f>
        <v>#N/A</v>
      </c>
      <c r="I731" s="8" t="e">
        <f>IF(AND(ISNUMBER(Data!#REF!),ISNUMBER(I730)),Data!#REF!,NA())</f>
        <v>#N/A</v>
      </c>
    </row>
    <row r="732" spans="7:9" ht="15.5" x14ac:dyDescent="0.35">
      <c r="G732" s="9" t="e">
        <f>IF(AND(ISNUMBER(Data!#REF!),ISNUMBER(G731)),Data!#REF!,NA())</f>
        <v>#N/A</v>
      </c>
      <c r="H732" s="8" t="e">
        <f>IF(AND(ISNUMBER(Data!#REF!),ISNUMBER(H731)),Data!#REF!,NA())</f>
        <v>#N/A</v>
      </c>
      <c r="I732" s="8" t="e">
        <f>IF(AND(ISNUMBER(Data!#REF!),ISNUMBER(I731)),Data!#REF!,NA())</f>
        <v>#N/A</v>
      </c>
    </row>
    <row r="733" spans="7:9" ht="15.5" x14ac:dyDescent="0.35">
      <c r="G733" s="9" t="e">
        <f>IF(AND(ISNUMBER(Data!#REF!),ISNUMBER(G732)),Data!#REF!,NA())</f>
        <v>#N/A</v>
      </c>
      <c r="H733" s="8" t="e">
        <f>IF(AND(ISNUMBER(Data!#REF!),ISNUMBER(H732)),Data!#REF!,NA())</f>
        <v>#N/A</v>
      </c>
      <c r="I733" s="8" t="e">
        <f>IF(AND(ISNUMBER(Data!#REF!),ISNUMBER(I732)),Data!#REF!,NA())</f>
        <v>#N/A</v>
      </c>
    </row>
    <row r="734" spans="7:9" ht="15.5" x14ac:dyDescent="0.35">
      <c r="G734" s="9" t="e">
        <f>IF(AND(ISNUMBER(Data!#REF!),ISNUMBER(G733)),Data!#REF!,NA())</f>
        <v>#N/A</v>
      </c>
      <c r="H734" s="8" t="e">
        <f>IF(AND(ISNUMBER(Data!#REF!),ISNUMBER(H733)),Data!#REF!,NA())</f>
        <v>#N/A</v>
      </c>
      <c r="I734" s="8" t="e">
        <f>IF(AND(ISNUMBER(Data!#REF!),ISNUMBER(I733)),Data!#REF!,NA())</f>
        <v>#N/A</v>
      </c>
    </row>
    <row r="735" spans="7:9" ht="15.5" x14ac:dyDescent="0.35">
      <c r="G735" s="9" t="e">
        <f>IF(AND(ISNUMBER(Data!#REF!),ISNUMBER(G734)),Data!#REF!,NA())</f>
        <v>#N/A</v>
      </c>
      <c r="H735" s="8" t="e">
        <f>IF(AND(ISNUMBER(Data!#REF!),ISNUMBER(H734)),Data!#REF!,NA())</f>
        <v>#N/A</v>
      </c>
      <c r="I735" s="8" t="e">
        <f>IF(AND(ISNUMBER(Data!#REF!),ISNUMBER(I734)),Data!#REF!,NA())</f>
        <v>#N/A</v>
      </c>
    </row>
    <row r="736" spans="7:9" ht="15.5" x14ac:dyDescent="0.35">
      <c r="G736" s="9" t="e">
        <f>IF(AND(ISNUMBER(Data!#REF!),ISNUMBER(G735)),Data!#REF!,NA())</f>
        <v>#N/A</v>
      </c>
      <c r="H736" s="8" t="e">
        <f>IF(AND(ISNUMBER(Data!#REF!),ISNUMBER(H735)),Data!#REF!,NA())</f>
        <v>#N/A</v>
      </c>
      <c r="I736" s="8" t="e">
        <f>IF(AND(ISNUMBER(Data!#REF!),ISNUMBER(I735)),Data!#REF!,NA())</f>
        <v>#N/A</v>
      </c>
    </row>
    <row r="737" spans="7:9" ht="15.5" x14ac:dyDescent="0.35">
      <c r="G737" s="9" t="e">
        <f>IF(AND(ISNUMBER(Data!#REF!),ISNUMBER(G736)),Data!#REF!,NA())</f>
        <v>#N/A</v>
      </c>
      <c r="H737" s="8" t="e">
        <f>IF(AND(ISNUMBER(Data!#REF!),ISNUMBER(H736)),Data!#REF!,NA())</f>
        <v>#N/A</v>
      </c>
      <c r="I737" s="8" t="e">
        <f>IF(AND(ISNUMBER(Data!#REF!),ISNUMBER(I736)),Data!#REF!,NA())</f>
        <v>#N/A</v>
      </c>
    </row>
    <row r="738" spans="7:9" ht="15.5" x14ac:dyDescent="0.35">
      <c r="G738" s="9" t="e">
        <f>IF(AND(ISNUMBER(Data!#REF!),ISNUMBER(G737)),Data!#REF!,NA())</f>
        <v>#N/A</v>
      </c>
      <c r="H738" s="8" t="e">
        <f>IF(AND(ISNUMBER(Data!#REF!),ISNUMBER(H737)),Data!#REF!,NA())</f>
        <v>#N/A</v>
      </c>
      <c r="I738" s="8" t="e">
        <f>IF(AND(ISNUMBER(Data!#REF!),ISNUMBER(I737)),Data!#REF!,NA())</f>
        <v>#N/A</v>
      </c>
    </row>
    <row r="739" spans="7:9" ht="15.5" x14ac:dyDescent="0.35">
      <c r="G739" s="9" t="e">
        <f>IF(AND(ISNUMBER(Data!#REF!),ISNUMBER(G738)),Data!#REF!,NA())</f>
        <v>#N/A</v>
      </c>
      <c r="H739" s="8" t="e">
        <f>IF(AND(ISNUMBER(Data!#REF!),ISNUMBER(H738)),Data!#REF!,NA())</f>
        <v>#N/A</v>
      </c>
      <c r="I739" s="8" t="e">
        <f>IF(AND(ISNUMBER(Data!#REF!),ISNUMBER(I738)),Data!#REF!,NA())</f>
        <v>#N/A</v>
      </c>
    </row>
    <row r="740" spans="7:9" ht="15.5" x14ac:dyDescent="0.35">
      <c r="G740" s="9" t="e">
        <f>IF(AND(ISNUMBER(Data!#REF!),ISNUMBER(G739)),Data!#REF!,NA())</f>
        <v>#N/A</v>
      </c>
      <c r="H740" s="8" t="e">
        <f>IF(AND(ISNUMBER(Data!#REF!),ISNUMBER(H739)),Data!#REF!,NA())</f>
        <v>#N/A</v>
      </c>
      <c r="I740" s="8" t="e">
        <f>IF(AND(ISNUMBER(Data!#REF!),ISNUMBER(I739)),Data!#REF!,NA())</f>
        <v>#N/A</v>
      </c>
    </row>
    <row r="741" spans="7:9" ht="15.5" x14ac:dyDescent="0.35">
      <c r="G741" s="9" t="e">
        <f>IF(AND(ISNUMBER(Data!#REF!),ISNUMBER(G740)),Data!#REF!,NA())</f>
        <v>#N/A</v>
      </c>
      <c r="H741" s="8" t="e">
        <f>IF(AND(ISNUMBER(Data!#REF!),ISNUMBER(H740)),Data!#REF!,NA())</f>
        <v>#N/A</v>
      </c>
      <c r="I741" s="8" t="e">
        <f>IF(AND(ISNUMBER(Data!#REF!),ISNUMBER(I740)),Data!#REF!,NA())</f>
        <v>#N/A</v>
      </c>
    </row>
    <row r="742" spans="7:9" ht="15.5" x14ac:dyDescent="0.35">
      <c r="G742" s="9" t="e">
        <f>IF(AND(ISNUMBER(Data!#REF!),ISNUMBER(G741)),Data!#REF!,NA())</f>
        <v>#N/A</v>
      </c>
      <c r="H742" s="8" t="e">
        <f>IF(AND(ISNUMBER(Data!#REF!),ISNUMBER(H741)),Data!#REF!,NA())</f>
        <v>#N/A</v>
      </c>
      <c r="I742" s="8" t="e">
        <f>IF(AND(ISNUMBER(Data!#REF!),ISNUMBER(I741)),Data!#REF!,NA())</f>
        <v>#N/A</v>
      </c>
    </row>
    <row r="743" spans="7:9" ht="15.5" x14ac:dyDescent="0.35">
      <c r="G743" s="9" t="e">
        <f>IF(AND(ISNUMBER(Data!#REF!),ISNUMBER(G742)),Data!#REF!,NA())</f>
        <v>#N/A</v>
      </c>
      <c r="H743" s="8" t="e">
        <f>IF(AND(ISNUMBER(Data!#REF!),ISNUMBER(H742)),Data!#REF!,NA())</f>
        <v>#N/A</v>
      </c>
      <c r="I743" s="8" t="e">
        <f>IF(AND(ISNUMBER(Data!#REF!),ISNUMBER(I742)),Data!#REF!,NA())</f>
        <v>#N/A</v>
      </c>
    </row>
    <row r="744" spans="7:9" ht="15.5" x14ac:dyDescent="0.35">
      <c r="G744" s="9" t="e">
        <f>IF(AND(ISNUMBER(Data!#REF!),ISNUMBER(G743)),Data!#REF!,NA())</f>
        <v>#N/A</v>
      </c>
      <c r="H744" s="8" t="e">
        <f>IF(AND(ISNUMBER(Data!#REF!),ISNUMBER(H743)),Data!#REF!,NA())</f>
        <v>#N/A</v>
      </c>
      <c r="I744" s="8" t="e">
        <f>IF(AND(ISNUMBER(Data!#REF!),ISNUMBER(I743)),Data!#REF!,NA())</f>
        <v>#N/A</v>
      </c>
    </row>
    <row r="745" spans="7:9" ht="15.5" x14ac:dyDescent="0.35">
      <c r="G745" s="9" t="e">
        <f>IF(AND(ISNUMBER(Data!#REF!),ISNUMBER(G744)),Data!#REF!,NA())</f>
        <v>#N/A</v>
      </c>
      <c r="H745" s="8" t="e">
        <f>IF(AND(ISNUMBER(Data!#REF!),ISNUMBER(H744)),Data!#REF!,NA())</f>
        <v>#N/A</v>
      </c>
      <c r="I745" s="8" t="e">
        <f>IF(AND(ISNUMBER(Data!#REF!),ISNUMBER(I744)),Data!#REF!,NA())</f>
        <v>#N/A</v>
      </c>
    </row>
    <row r="746" spans="7:9" ht="15.5" x14ac:dyDescent="0.35">
      <c r="G746" s="9" t="e">
        <f>IF(AND(ISNUMBER(Data!#REF!),ISNUMBER(G745)),Data!#REF!,NA())</f>
        <v>#N/A</v>
      </c>
      <c r="H746" s="8" t="e">
        <f>IF(AND(ISNUMBER(Data!#REF!),ISNUMBER(H745)),Data!#REF!,NA())</f>
        <v>#N/A</v>
      </c>
      <c r="I746" s="8" t="e">
        <f>IF(AND(ISNUMBER(Data!#REF!),ISNUMBER(I745)),Data!#REF!,NA())</f>
        <v>#N/A</v>
      </c>
    </row>
    <row r="747" spans="7:9" ht="15.5" x14ac:dyDescent="0.35">
      <c r="G747" s="9" t="e">
        <f>IF(AND(ISNUMBER(Data!#REF!),ISNUMBER(G746)),Data!#REF!,NA())</f>
        <v>#N/A</v>
      </c>
      <c r="H747" s="8" t="e">
        <f>IF(AND(ISNUMBER(Data!#REF!),ISNUMBER(H746)),Data!#REF!,NA())</f>
        <v>#N/A</v>
      </c>
      <c r="I747" s="8" t="e">
        <f>IF(AND(ISNUMBER(Data!#REF!),ISNUMBER(I746)),Data!#REF!,NA())</f>
        <v>#N/A</v>
      </c>
    </row>
    <row r="748" spans="7:9" ht="15.5" x14ac:dyDescent="0.35">
      <c r="G748" s="9" t="e">
        <f>IF(AND(ISNUMBER(Data!#REF!),ISNUMBER(G747)),Data!#REF!,NA())</f>
        <v>#N/A</v>
      </c>
      <c r="H748" s="8" t="e">
        <f>IF(AND(ISNUMBER(Data!#REF!),ISNUMBER(H747)),Data!#REF!,NA())</f>
        <v>#N/A</v>
      </c>
      <c r="I748" s="8" t="e">
        <f>IF(AND(ISNUMBER(Data!#REF!),ISNUMBER(I747)),Data!#REF!,NA())</f>
        <v>#N/A</v>
      </c>
    </row>
    <row r="749" spans="7:9" ht="15.5" x14ac:dyDescent="0.35">
      <c r="G749" s="9" t="e">
        <f>IF(AND(ISNUMBER(Data!#REF!),ISNUMBER(G748)),Data!#REF!,NA())</f>
        <v>#N/A</v>
      </c>
      <c r="H749" s="8" t="e">
        <f>IF(AND(ISNUMBER(Data!#REF!),ISNUMBER(H748)),Data!#REF!,NA())</f>
        <v>#N/A</v>
      </c>
      <c r="I749" s="8" t="e">
        <f>IF(AND(ISNUMBER(Data!#REF!),ISNUMBER(I748)),Data!#REF!,NA())</f>
        <v>#N/A</v>
      </c>
    </row>
    <row r="750" spans="7:9" ht="15.5" x14ac:dyDescent="0.35">
      <c r="G750" s="9" t="e">
        <f>IF(AND(ISNUMBER(Data!#REF!),ISNUMBER(G749)),Data!#REF!,NA())</f>
        <v>#N/A</v>
      </c>
      <c r="H750" s="8" t="e">
        <f>IF(AND(ISNUMBER(Data!#REF!),ISNUMBER(H749)),Data!#REF!,NA())</f>
        <v>#N/A</v>
      </c>
      <c r="I750" s="8" t="e">
        <f>IF(AND(ISNUMBER(Data!#REF!),ISNUMBER(I749)),Data!#REF!,NA())</f>
        <v>#N/A</v>
      </c>
    </row>
    <row r="751" spans="7:9" ht="15.5" x14ac:dyDescent="0.35">
      <c r="G751" s="9" t="e">
        <f>IF(AND(ISNUMBER(Data!#REF!),ISNUMBER(G750)),Data!#REF!,NA())</f>
        <v>#N/A</v>
      </c>
      <c r="H751" s="8" t="e">
        <f>IF(AND(ISNUMBER(Data!#REF!),ISNUMBER(H750)),Data!#REF!,NA())</f>
        <v>#N/A</v>
      </c>
      <c r="I751" s="8" t="e">
        <f>IF(AND(ISNUMBER(Data!#REF!),ISNUMBER(I750)),Data!#REF!,NA())</f>
        <v>#N/A</v>
      </c>
    </row>
    <row r="752" spans="7:9" ht="15.5" x14ac:dyDescent="0.35">
      <c r="G752" s="9" t="e">
        <f>IF(AND(ISNUMBER(Data!#REF!),ISNUMBER(G751)),Data!#REF!,NA())</f>
        <v>#N/A</v>
      </c>
      <c r="H752" s="8" t="e">
        <f>IF(AND(ISNUMBER(Data!#REF!),ISNUMBER(H751)),Data!#REF!,NA())</f>
        <v>#N/A</v>
      </c>
      <c r="I752" s="8" t="e">
        <f>IF(AND(ISNUMBER(Data!#REF!),ISNUMBER(I751)),Data!#REF!,NA())</f>
        <v>#N/A</v>
      </c>
    </row>
    <row r="753" spans="7:9" ht="15.5" x14ac:dyDescent="0.35">
      <c r="G753" s="9" t="e">
        <f>IF(AND(ISNUMBER(Data!#REF!),ISNUMBER(G752)),Data!#REF!,NA())</f>
        <v>#N/A</v>
      </c>
      <c r="H753" s="8" t="e">
        <f>IF(AND(ISNUMBER(Data!#REF!),ISNUMBER(H752)),Data!#REF!,NA())</f>
        <v>#N/A</v>
      </c>
      <c r="I753" s="8" t="e">
        <f>IF(AND(ISNUMBER(Data!#REF!),ISNUMBER(I752)),Data!#REF!,NA())</f>
        <v>#N/A</v>
      </c>
    </row>
    <row r="754" spans="7:9" ht="15.5" x14ac:dyDescent="0.35">
      <c r="G754" s="9" t="e">
        <f>IF(AND(ISNUMBER(Data!#REF!),ISNUMBER(G753)),Data!#REF!,NA())</f>
        <v>#N/A</v>
      </c>
      <c r="H754" s="8" t="e">
        <f>IF(AND(ISNUMBER(Data!#REF!),ISNUMBER(H753)),Data!#REF!,NA())</f>
        <v>#N/A</v>
      </c>
      <c r="I754" s="8" t="e">
        <f>IF(AND(ISNUMBER(Data!#REF!),ISNUMBER(I753)),Data!#REF!,NA())</f>
        <v>#N/A</v>
      </c>
    </row>
    <row r="755" spans="7:9" ht="15.5" x14ac:dyDescent="0.35">
      <c r="G755" s="9" t="e">
        <f>IF(AND(ISNUMBER(Data!#REF!),ISNUMBER(G754)),Data!#REF!,NA())</f>
        <v>#N/A</v>
      </c>
      <c r="H755" s="8" t="e">
        <f>IF(AND(ISNUMBER(Data!#REF!),ISNUMBER(H754)),Data!#REF!,NA())</f>
        <v>#N/A</v>
      </c>
      <c r="I755" s="8" t="e">
        <f>IF(AND(ISNUMBER(Data!#REF!),ISNUMBER(I754)),Data!#REF!,NA())</f>
        <v>#N/A</v>
      </c>
    </row>
    <row r="756" spans="7:9" ht="15.5" x14ac:dyDescent="0.35">
      <c r="G756" s="9" t="e">
        <f>IF(AND(ISNUMBER(Data!#REF!),ISNUMBER(G755)),Data!#REF!,NA())</f>
        <v>#N/A</v>
      </c>
      <c r="H756" s="8" t="e">
        <f>IF(AND(ISNUMBER(Data!#REF!),ISNUMBER(H755)),Data!#REF!,NA())</f>
        <v>#N/A</v>
      </c>
      <c r="I756" s="8" t="e">
        <f>IF(AND(ISNUMBER(Data!#REF!),ISNUMBER(I755)),Data!#REF!,NA())</f>
        <v>#N/A</v>
      </c>
    </row>
    <row r="757" spans="7:9" ht="15.5" x14ac:dyDescent="0.35">
      <c r="G757" s="9" t="e">
        <f>IF(AND(ISNUMBER(Data!#REF!),ISNUMBER(G756)),Data!#REF!,NA())</f>
        <v>#N/A</v>
      </c>
      <c r="H757" s="8" t="e">
        <f>IF(AND(ISNUMBER(Data!#REF!),ISNUMBER(H756)),Data!#REF!,NA())</f>
        <v>#N/A</v>
      </c>
      <c r="I757" s="8" t="e">
        <f>IF(AND(ISNUMBER(Data!#REF!),ISNUMBER(I756)),Data!#REF!,NA())</f>
        <v>#N/A</v>
      </c>
    </row>
    <row r="758" spans="7:9" ht="15.5" x14ac:dyDescent="0.35">
      <c r="G758" s="9" t="e">
        <f>IF(AND(ISNUMBER(Data!#REF!),ISNUMBER(G757)),Data!#REF!,NA())</f>
        <v>#N/A</v>
      </c>
      <c r="H758" s="8" t="e">
        <f>IF(AND(ISNUMBER(Data!#REF!),ISNUMBER(H757)),Data!#REF!,NA())</f>
        <v>#N/A</v>
      </c>
      <c r="I758" s="8" t="e">
        <f>IF(AND(ISNUMBER(Data!#REF!),ISNUMBER(I757)),Data!#REF!,NA())</f>
        <v>#N/A</v>
      </c>
    </row>
    <row r="759" spans="7:9" ht="15.5" x14ac:dyDescent="0.35">
      <c r="G759" s="9" t="e">
        <f>IF(AND(ISNUMBER(Data!#REF!),ISNUMBER(G758)),Data!#REF!,NA())</f>
        <v>#N/A</v>
      </c>
      <c r="H759" s="8" t="e">
        <f>IF(AND(ISNUMBER(Data!#REF!),ISNUMBER(H758)),Data!#REF!,NA())</f>
        <v>#N/A</v>
      </c>
      <c r="I759" s="8" t="e">
        <f>IF(AND(ISNUMBER(Data!#REF!),ISNUMBER(I758)),Data!#REF!,NA())</f>
        <v>#N/A</v>
      </c>
    </row>
    <row r="760" spans="7:9" ht="15.5" x14ac:dyDescent="0.35">
      <c r="G760" s="9" t="e">
        <f>IF(AND(ISNUMBER(Data!#REF!),ISNUMBER(G759)),Data!#REF!,NA())</f>
        <v>#N/A</v>
      </c>
      <c r="H760" s="8" t="e">
        <f>IF(AND(ISNUMBER(Data!#REF!),ISNUMBER(H759)),Data!#REF!,NA())</f>
        <v>#N/A</v>
      </c>
      <c r="I760" s="8" t="e">
        <f>IF(AND(ISNUMBER(Data!#REF!),ISNUMBER(I759)),Data!#REF!,NA())</f>
        <v>#N/A</v>
      </c>
    </row>
    <row r="761" spans="7:9" ht="15.5" x14ac:dyDescent="0.35">
      <c r="G761" s="9" t="e">
        <f>IF(AND(ISNUMBER(Data!#REF!),ISNUMBER(G760)),Data!#REF!,NA())</f>
        <v>#N/A</v>
      </c>
      <c r="H761" s="8" t="e">
        <f>IF(AND(ISNUMBER(Data!#REF!),ISNUMBER(H760)),Data!#REF!,NA())</f>
        <v>#N/A</v>
      </c>
      <c r="I761" s="8" t="e">
        <f>IF(AND(ISNUMBER(Data!#REF!),ISNUMBER(I760)),Data!#REF!,NA())</f>
        <v>#N/A</v>
      </c>
    </row>
    <row r="762" spans="7:9" ht="15.5" x14ac:dyDescent="0.35">
      <c r="G762" s="9" t="e">
        <f>IF(AND(ISNUMBER(Data!#REF!),ISNUMBER(G761)),Data!#REF!,NA())</f>
        <v>#N/A</v>
      </c>
      <c r="H762" s="8" t="e">
        <f>IF(AND(ISNUMBER(Data!#REF!),ISNUMBER(H761)),Data!#REF!,NA())</f>
        <v>#N/A</v>
      </c>
      <c r="I762" s="8" t="e">
        <f>IF(AND(ISNUMBER(Data!#REF!),ISNUMBER(I761)),Data!#REF!,NA())</f>
        <v>#N/A</v>
      </c>
    </row>
    <row r="763" spans="7:9" ht="15.5" x14ac:dyDescent="0.35">
      <c r="G763" s="9" t="e">
        <f>IF(AND(ISNUMBER(Data!#REF!),ISNUMBER(G762)),Data!#REF!,NA())</f>
        <v>#N/A</v>
      </c>
      <c r="H763" s="8" t="e">
        <f>IF(AND(ISNUMBER(Data!#REF!),ISNUMBER(H762)),Data!#REF!,NA())</f>
        <v>#N/A</v>
      </c>
      <c r="I763" s="8" t="e">
        <f>IF(AND(ISNUMBER(Data!#REF!),ISNUMBER(I762)),Data!#REF!,NA())</f>
        <v>#N/A</v>
      </c>
    </row>
    <row r="764" spans="7:9" ht="15.5" x14ac:dyDescent="0.35">
      <c r="G764" s="9" t="e">
        <f>IF(AND(ISNUMBER(Data!#REF!),ISNUMBER(G763)),Data!#REF!,NA())</f>
        <v>#N/A</v>
      </c>
      <c r="H764" s="8" t="e">
        <f>IF(AND(ISNUMBER(Data!#REF!),ISNUMBER(H763)),Data!#REF!,NA())</f>
        <v>#N/A</v>
      </c>
      <c r="I764" s="8" t="e">
        <f>IF(AND(ISNUMBER(Data!#REF!),ISNUMBER(I763)),Data!#REF!,NA())</f>
        <v>#N/A</v>
      </c>
    </row>
    <row r="765" spans="7:9" ht="15.5" x14ac:dyDescent="0.35">
      <c r="G765" s="9" t="e">
        <f>IF(AND(ISNUMBER(Data!#REF!),ISNUMBER(G764)),Data!#REF!,NA())</f>
        <v>#N/A</v>
      </c>
      <c r="H765" s="8" t="e">
        <f>IF(AND(ISNUMBER(Data!#REF!),ISNUMBER(H764)),Data!#REF!,NA())</f>
        <v>#N/A</v>
      </c>
      <c r="I765" s="8" t="e">
        <f>IF(AND(ISNUMBER(Data!#REF!),ISNUMBER(I764)),Data!#REF!,NA())</f>
        <v>#N/A</v>
      </c>
    </row>
    <row r="766" spans="7:9" ht="15.5" x14ac:dyDescent="0.35">
      <c r="G766" s="9" t="e">
        <f>IF(AND(ISNUMBER(Data!#REF!),ISNUMBER(G765)),Data!#REF!,NA())</f>
        <v>#N/A</v>
      </c>
      <c r="H766" s="8" t="e">
        <f>IF(AND(ISNUMBER(Data!#REF!),ISNUMBER(H765)),Data!#REF!,NA())</f>
        <v>#N/A</v>
      </c>
      <c r="I766" s="8" t="e">
        <f>IF(AND(ISNUMBER(Data!#REF!),ISNUMBER(I765)),Data!#REF!,NA())</f>
        <v>#N/A</v>
      </c>
    </row>
    <row r="767" spans="7:9" ht="15.5" x14ac:dyDescent="0.35">
      <c r="G767" s="9" t="e">
        <f>IF(AND(ISNUMBER(Data!#REF!),ISNUMBER(G766)),Data!#REF!,NA())</f>
        <v>#N/A</v>
      </c>
      <c r="H767" s="8" t="e">
        <f>IF(AND(ISNUMBER(Data!#REF!),ISNUMBER(H766)),Data!#REF!,NA())</f>
        <v>#N/A</v>
      </c>
      <c r="I767" s="8" t="e">
        <f>IF(AND(ISNUMBER(Data!#REF!),ISNUMBER(I766)),Data!#REF!,NA())</f>
        <v>#N/A</v>
      </c>
    </row>
    <row r="768" spans="7:9" ht="15.5" x14ac:dyDescent="0.35">
      <c r="G768" s="9" t="e">
        <f>IF(AND(ISNUMBER(Data!#REF!),ISNUMBER(G767)),Data!#REF!,NA())</f>
        <v>#N/A</v>
      </c>
      <c r="H768" s="8" t="e">
        <f>IF(AND(ISNUMBER(Data!#REF!),ISNUMBER(H767)),Data!#REF!,NA())</f>
        <v>#N/A</v>
      </c>
      <c r="I768" s="8" t="e">
        <f>IF(AND(ISNUMBER(Data!#REF!),ISNUMBER(I767)),Data!#REF!,NA())</f>
        <v>#N/A</v>
      </c>
    </row>
    <row r="769" spans="7:9" ht="15.5" x14ac:dyDescent="0.35">
      <c r="G769" s="9" t="e">
        <f>IF(AND(ISNUMBER(Data!#REF!),ISNUMBER(G768)),Data!#REF!,NA())</f>
        <v>#N/A</v>
      </c>
      <c r="H769" s="8" t="e">
        <f>IF(AND(ISNUMBER(Data!#REF!),ISNUMBER(H768)),Data!#REF!,NA())</f>
        <v>#N/A</v>
      </c>
      <c r="I769" s="8" t="e">
        <f>IF(AND(ISNUMBER(Data!#REF!),ISNUMBER(I768)),Data!#REF!,NA())</f>
        <v>#N/A</v>
      </c>
    </row>
    <row r="770" spans="7:9" ht="15.5" x14ac:dyDescent="0.35">
      <c r="G770" s="9" t="e">
        <f>IF(AND(ISNUMBER(Data!#REF!),ISNUMBER(G769)),Data!#REF!,NA())</f>
        <v>#N/A</v>
      </c>
      <c r="H770" s="8" t="e">
        <f>IF(AND(ISNUMBER(Data!#REF!),ISNUMBER(H769)),Data!#REF!,NA())</f>
        <v>#N/A</v>
      </c>
      <c r="I770" s="8" t="e">
        <f>IF(AND(ISNUMBER(Data!#REF!),ISNUMBER(I769)),Data!#REF!,NA())</f>
        <v>#N/A</v>
      </c>
    </row>
    <row r="771" spans="7:9" ht="15.5" x14ac:dyDescent="0.35">
      <c r="G771" s="9" t="e">
        <f>IF(AND(ISNUMBER(Data!#REF!),ISNUMBER(G770)),Data!#REF!,NA())</f>
        <v>#N/A</v>
      </c>
      <c r="H771" s="8" t="e">
        <f>IF(AND(ISNUMBER(Data!#REF!),ISNUMBER(H770)),Data!#REF!,NA())</f>
        <v>#N/A</v>
      </c>
      <c r="I771" s="8" t="e">
        <f>IF(AND(ISNUMBER(Data!#REF!),ISNUMBER(I770)),Data!#REF!,NA())</f>
        <v>#N/A</v>
      </c>
    </row>
    <row r="772" spans="7:9" ht="15.5" x14ac:dyDescent="0.35">
      <c r="G772" s="9" t="e">
        <f>IF(AND(ISNUMBER(Data!#REF!),ISNUMBER(G771)),Data!#REF!,NA())</f>
        <v>#N/A</v>
      </c>
      <c r="H772" s="8" t="e">
        <f>IF(AND(ISNUMBER(Data!#REF!),ISNUMBER(H771)),Data!#REF!,NA())</f>
        <v>#N/A</v>
      </c>
      <c r="I772" s="8" t="e">
        <f>IF(AND(ISNUMBER(Data!#REF!),ISNUMBER(I771)),Data!#REF!,NA())</f>
        <v>#N/A</v>
      </c>
    </row>
    <row r="773" spans="7:9" ht="15.5" x14ac:dyDescent="0.35">
      <c r="G773" s="9" t="e">
        <f>IF(AND(ISNUMBER(Data!#REF!),ISNUMBER(G772)),Data!#REF!,NA())</f>
        <v>#N/A</v>
      </c>
      <c r="H773" s="8" t="e">
        <f>IF(AND(ISNUMBER(Data!#REF!),ISNUMBER(H772)),Data!#REF!,NA())</f>
        <v>#N/A</v>
      </c>
      <c r="I773" s="8" t="e">
        <f>IF(AND(ISNUMBER(Data!#REF!),ISNUMBER(I772)),Data!#REF!,NA())</f>
        <v>#N/A</v>
      </c>
    </row>
    <row r="774" spans="7:9" ht="15.5" x14ac:dyDescent="0.35">
      <c r="G774" s="9" t="e">
        <f>IF(AND(ISNUMBER(Data!#REF!),ISNUMBER(G773)),Data!#REF!,NA())</f>
        <v>#N/A</v>
      </c>
      <c r="H774" s="8" t="e">
        <f>IF(AND(ISNUMBER(Data!#REF!),ISNUMBER(H773)),Data!#REF!,NA())</f>
        <v>#N/A</v>
      </c>
      <c r="I774" s="8" t="e">
        <f>IF(AND(ISNUMBER(Data!#REF!),ISNUMBER(I773)),Data!#REF!,NA())</f>
        <v>#N/A</v>
      </c>
    </row>
    <row r="775" spans="7:9" ht="15.5" x14ac:dyDescent="0.35">
      <c r="G775" s="9" t="e">
        <f>IF(AND(ISNUMBER(Data!#REF!),ISNUMBER(G774)),Data!#REF!,NA())</f>
        <v>#N/A</v>
      </c>
      <c r="H775" s="8" t="e">
        <f>IF(AND(ISNUMBER(Data!#REF!),ISNUMBER(H774)),Data!#REF!,NA())</f>
        <v>#N/A</v>
      </c>
      <c r="I775" s="8" t="e">
        <f>IF(AND(ISNUMBER(Data!#REF!),ISNUMBER(I774)),Data!#REF!,NA())</f>
        <v>#N/A</v>
      </c>
    </row>
    <row r="776" spans="7:9" ht="15.5" x14ac:dyDescent="0.35">
      <c r="G776" s="9" t="e">
        <f>IF(AND(ISNUMBER(Data!#REF!),ISNUMBER(G775)),Data!#REF!,NA())</f>
        <v>#N/A</v>
      </c>
      <c r="H776" s="8" t="e">
        <f>IF(AND(ISNUMBER(Data!#REF!),ISNUMBER(H775)),Data!#REF!,NA())</f>
        <v>#N/A</v>
      </c>
      <c r="I776" s="8" t="e">
        <f>IF(AND(ISNUMBER(Data!#REF!),ISNUMBER(I775)),Data!#REF!,NA())</f>
        <v>#N/A</v>
      </c>
    </row>
    <row r="777" spans="7:9" ht="15.5" x14ac:dyDescent="0.35">
      <c r="G777" s="9" t="e">
        <f>IF(AND(ISNUMBER(Data!#REF!),ISNUMBER(G776)),Data!#REF!,NA())</f>
        <v>#N/A</v>
      </c>
      <c r="H777" s="8" t="e">
        <f>IF(AND(ISNUMBER(Data!#REF!),ISNUMBER(H776)),Data!#REF!,NA())</f>
        <v>#N/A</v>
      </c>
      <c r="I777" s="8" t="e">
        <f>IF(AND(ISNUMBER(Data!#REF!),ISNUMBER(I776)),Data!#REF!,NA())</f>
        <v>#N/A</v>
      </c>
    </row>
    <row r="778" spans="7:9" ht="15.5" x14ac:dyDescent="0.35">
      <c r="G778" s="9" t="e">
        <f>IF(AND(ISNUMBER(Data!#REF!),ISNUMBER(G777)),Data!#REF!,NA())</f>
        <v>#N/A</v>
      </c>
      <c r="H778" s="8" t="e">
        <f>IF(AND(ISNUMBER(Data!#REF!),ISNUMBER(H777)),Data!#REF!,NA())</f>
        <v>#N/A</v>
      </c>
      <c r="I778" s="8" t="e">
        <f>IF(AND(ISNUMBER(Data!#REF!),ISNUMBER(I777)),Data!#REF!,NA())</f>
        <v>#N/A</v>
      </c>
    </row>
    <row r="779" spans="7:9" ht="15.5" x14ac:dyDescent="0.35">
      <c r="G779" s="9" t="e">
        <f>IF(AND(ISNUMBER(Data!#REF!),ISNUMBER(G778)),Data!#REF!,NA())</f>
        <v>#N/A</v>
      </c>
      <c r="H779" s="8" t="e">
        <f>IF(AND(ISNUMBER(Data!#REF!),ISNUMBER(H778)),Data!#REF!,NA())</f>
        <v>#N/A</v>
      </c>
      <c r="I779" s="8" t="e">
        <f>IF(AND(ISNUMBER(Data!#REF!),ISNUMBER(I778)),Data!#REF!,NA())</f>
        <v>#N/A</v>
      </c>
    </row>
    <row r="780" spans="7:9" ht="15.5" x14ac:dyDescent="0.35">
      <c r="G780" s="9" t="e">
        <f>IF(AND(ISNUMBER(Data!#REF!),ISNUMBER(G779)),Data!#REF!,NA())</f>
        <v>#N/A</v>
      </c>
      <c r="H780" s="8" t="e">
        <f>IF(AND(ISNUMBER(Data!#REF!),ISNUMBER(H779)),Data!#REF!,NA())</f>
        <v>#N/A</v>
      </c>
      <c r="I780" s="8" t="e">
        <f>IF(AND(ISNUMBER(Data!#REF!),ISNUMBER(I779)),Data!#REF!,NA())</f>
        <v>#N/A</v>
      </c>
    </row>
    <row r="781" spans="7:9" ht="15.5" x14ac:dyDescent="0.35">
      <c r="G781" s="9" t="e">
        <f>IF(AND(ISNUMBER(Data!#REF!),ISNUMBER(G780)),Data!#REF!,NA())</f>
        <v>#N/A</v>
      </c>
      <c r="H781" s="8" t="e">
        <f>IF(AND(ISNUMBER(Data!#REF!),ISNUMBER(H780)),Data!#REF!,NA())</f>
        <v>#N/A</v>
      </c>
      <c r="I781" s="8" t="e">
        <f>IF(AND(ISNUMBER(Data!#REF!),ISNUMBER(I780)),Data!#REF!,NA())</f>
        <v>#N/A</v>
      </c>
    </row>
    <row r="782" spans="7:9" ht="15.5" x14ac:dyDescent="0.35">
      <c r="G782" s="9" t="e">
        <f>IF(AND(ISNUMBER(Data!#REF!),ISNUMBER(G781)),Data!#REF!,NA())</f>
        <v>#N/A</v>
      </c>
      <c r="H782" s="8" t="e">
        <f>IF(AND(ISNUMBER(Data!#REF!),ISNUMBER(H781)),Data!#REF!,NA())</f>
        <v>#N/A</v>
      </c>
      <c r="I782" s="8" t="e">
        <f>IF(AND(ISNUMBER(Data!#REF!),ISNUMBER(I781)),Data!#REF!,NA())</f>
        <v>#N/A</v>
      </c>
    </row>
    <row r="783" spans="7:9" ht="15.5" x14ac:dyDescent="0.35">
      <c r="G783" s="9" t="e">
        <f>IF(AND(ISNUMBER(Data!#REF!),ISNUMBER(G782)),Data!#REF!,NA())</f>
        <v>#N/A</v>
      </c>
      <c r="H783" s="8" t="e">
        <f>IF(AND(ISNUMBER(Data!#REF!),ISNUMBER(H782)),Data!#REF!,NA())</f>
        <v>#N/A</v>
      </c>
      <c r="I783" s="8" t="e">
        <f>IF(AND(ISNUMBER(Data!#REF!),ISNUMBER(I782)),Data!#REF!,NA())</f>
        <v>#N/A</v>
      </c>
    </row>
    <row r="784" spans="7:9" ht="15.5" x14ac:dyDescent="0.35">
      <c r="G784" s="9" t="e">
        <f>IF(AND(ISNUMBER(Data!#REF!),ISNUMBER(G783)),Data!#REF!,NA())</f>
        <v>#N/A</v>
      </c>
      <c r="H784" s="8" t="e">
        <f>IF(AND(ISNUMBER(Data!#REF!),ISNUMBER(H783)),Data!#REF!,NA())</f>
        <v>#N/A</v>
      </c>
      <c r="I784" s="8" t="e">
        <f>IF(AND(ISNUMBER(Data!#REF!),ISNUMBER(I783)),Data!#REF!,NA())</f>
        <v>#N/A</v>
      </c>
    </row>
    <row r="785" spans="7:9" ht="15.5" x14ac:dyDescent="0.35">
      <c r="G785" s="9" t="e">
        <f>IF(AND(ISNUMBER(Data!#REF!),ISNUMBER(G784)),Data!#REF!,NA())</f>
        <v>#N/A</v>
      </c>
      <c r="H785" s="8" t="e">
        <f>IF(AND(ISNUMBER(Data!#REF!),ISNUMBER(H784)),Data!#REF!,NA())</f>
        <v>#N/A</v>
      </c>
      <c r="I785" s="8" t="e">
        <f>IF(AND(ISNUMBER(Data!#REF!),ISNUMBER(I784)),Data!#REF!,NA())</f>
        <v>#N/A</v>
      </c>
    </row>
    <row r="786" spans="7:9" ht="15.5" x14ac:dyDescent="0.35">
      <c r="G786" s="9" t="e">
        <f>IF(AND(ISNUMBER(Data!#REF!),ISNUMBER(G785)),Data!#REF!,NA())</f>
        <v>#N/A</v>
      </c>
      <c r="H786" s="8" t="e">
        <f>IF(AND(ISNUMBER(Data!#REF!),ISNUMBER(H785)),Data!#REF!,NA())</f>
        <v>#N/A</v>
      </c>
      <c r="I786" s="8" t="e">
        <f>IF(AND(ISNUMBER(Data!#REF!),ISNUMBER(I785)),Data!#REF!,NA())</f>
        <v>#N/A</v>
      </c>
    </row>
    <row r="787" spans="7:9" ht="15.5" x14ac:dyDescent="0.35">
      <c r="G787" s="9" t="e">
        <f>IF(AND(ISNUMBER(Data!#REF!),ISNUMBER(G786)),Data!#REF!,NA())</f>
        <v>#N/A</v>
      </c>
      <c r="H787" s="8" t="e">
        <f>IF(AND(ISNUMBER(Data!#REF!),ISNUMBER(H786)),Data!#REF!,NA())</f>
        <v>#N/A</v>
      </c>
      <c r="I787" s="8" t="e">
        <f>IF(AND(ISNUMBER(Data!#REF!),ISNUMBER(I786)),Data!#REF!,NA())</f>
        <v>#N/A</v>
      </c>
    </row>
    <row r="788" spans="7:9" ht="15.5" x14ac:dyDescent="0.35">
      <c r="G788" s="9" t="e">
        <f>IF(AND(ISNUMBER(Data!#REF!),ISNUMBER(G787)),Data!#REF!,NA())</f>
        <v>#N/A</v>
      </c>
      <c r="H788" s="8" t="e">
        <f>IF(AND(ISNUMBER(Data!#REF!),ISNUMBER(H787)),Data!#REF!,NA())</f>
        <v>#N/A</v>
      </c>
      <c r="I788" s="8" t="e">
        <f>IF(AND(ISNUMBER(Data!#REF!),ISNUMBER(I787)),Data!#REF!,NA())</f>
        <v>#N/A</v>
      </c>
    </row>
    <row r="789" spans="7:9" ht="15.5" x14ac:dyDescent="0.35">
      <c r="G789" s="9" t="e">
        <f>IF(AND(ISNUMBER(Data!#REF!),ISNUMBER(G788)),Data!#REF!,NA())</f>
        <v>#N/A</v>
      </c>
      <c r="H789" s="8" t="e">
        <f>IF(AND(ISNUMBER(Data!#REF!),ISNUMBER(H788)),Data!#REF!,NA())</f>
        <v>#N/A</v>
      </c>
      <c r="I789" s="8" t="e">
        <f>IF(AND(ISNUMBER(Data!#REF!),ISNUMBER(I788)),Data!#REF!,NA())</f>
        <v>#N/A</v>
      </c>
    </row>
    <row r="790" spans="7:9" ht="15.5" x14ac:dyDescent="0.35">
      <c r="G790" s="9" t="e">
        <f>IF(AND(ISNUMBER(Data!#REF!),ISNUMBER(G789)),Data!#REF!,NA())</f>
        <v>#N/A</v>
      </c>
      <c r="H790" s="8" t="e">
        <f>IF(AND(ISNUMBER(Data!#REF!),ISNUMBER(H789)),Data!#REF!,NA())</f>
        <v>#N/A</v>
      </c>
      <c r="I790" s="8" t="e">
        <f>IF(AND(ISNUMBER(Data!#REF!),ISNUMBER(I789)),Data!#REF!,NA())</f>
        <v>#N/A</v>
      </c>
    </row>
    <row r="791" spans="7:9" ht="15.5" x14ac:dyDescent="0.35">
      <c r="G791" s="9" t="e">
        <f>IF(AND(ISNUMBER(Data!#REF!),ISNUMBER(G790)),Data!#REF!,NA())</f>
        <v>#N/A</v>
      </c>
      <c r="H791" s="8" t="e">
        <f>IF(AND(ISNUMBER(Data!#REF!),ISNUMBER(H790)),Data!#REF!,NA())</f>
        <v>#N/A</v>
      </c>
      <c r="I791" s="8" t="e">
        <f>IF(AND(ISNUMBER(Data!#REF!),ISNUMBER(I790)),Data!#REF!,NA())</f>
        <v>#N/A</v>
      </c>
    </row>
    <row r="792" spans="7:9" ht="15.5" x14ac:dyDescent="0.35">
      <c r="G792" s="9" t="e">
        <f>IF(AND(ISNUMBER(Data!#REF!),ISNUMBER(G791)),Data!#REF!,NA())</f>
        <v>#N/A</v>
      </c>
      <c r="H792" s="8" t="e">
        <f>IF(AND(ISNUMBER(Data!#REF!),ISNUMBER(H791)),Data!#REF!,NA())</f>
        <v>#N/A</v>
      </c>
      <c r="I792" s="8" t="e">
        <f>IF(AND(ISNUMBER(Data!#REF!),ISNUMBER(I791)),Data!#REF!,NA())</f>
        <v>#N/A</v>
      </c>
    </row>
    <row r="793" spans="7:9" ht="15.5" x14ac:dyDescent="0.35">
      <c r="G793" s="9" t="e">
        <f>IF(AND(ISNUMBER(Data!#REF!),ISNUMBER(G792)),Data!#REF!,NA())</f>
        <v>#N/A</v>
      </c>
      <c r="H793" s="8" t="e">
        <f>IF(AND(ISNUMBER(Data!#REF!),ISNUMBER(H792)),Data!#REF!,NA())</f>
        <v>#N/A</v>
      </c>
      <c r="I793" s="8" t="e">
        <f>IF(AND(ISNUMBER(Data!#REF!),ISNUMBER(I792)),Data!#REF!,NA())</f>
        <v>#N/A</v>
      </c>
    </row>
    <row r="794" spans="7:9" ht="15.5" x14ac:dyDescent="0.35">
      <c r="G794" s="9" t="e">
        <f>IF(AND(ISNUMBER(Data!#REF!),ISNUMBER(G793)),Data!#REF!,NA())</f>
        <v>#N/A</v>
      </c>
      <c r="H794" s="8" t="e">
        <f>IF(AND(ISNUMBER(Data!#REF!),ISNUMBER(H793)),Data!#REF!,NA())</f>
        <v>#N/A</v>
      </c>
      <c r="I794" s="8" t="e">
        <f>IF(AND(ISNUMBER(Data!#REF!),ISNUMBER(I793)),Data!#REF!,NA())</f>
        <v>#N/A</v>
      </c>
    </row>
    <row r="795" spans="7:9" ht="15.5" x14ac:dyDescent="0.35">
      <c r="G795" s="9" t="e">
        <f>IF(AND(ISNUMBER(Data!#REF!),ISNUMBER(G794)),Data!#REF!,NA())</f>
        <v>#N/A</v>
      </c>
      <c r="H795" s="8" t="e">
        <f>IF(AND(ISNUMBER(Data!#REF!),ISNUMBER(H794)),Data!#REF!,NA())</f>
        <v>#N/A</v>
      </c>
      <c r="I795" s="8" t="e">
        <f>IF(AND(ISNUMBER(Data!#REF!),ISNUMBER(I794)),Data!#REF!,NA())</f>
        <v>#N/A</v>
      </c>
    </row>
    <row r="796" spans="7:9" ht="15.5" x14ac:dyDescent="0.35">
      <c r="G796" s="9" t="e">
        <f>IF(AND(ISNUMBER(Data!#REF!),ISNUMBER(G795)),Data!#REF!,NA())</f>
        <v>#N/A</v>
      </c>
      <c r="H796" s="8" t="e">
        <f>IF(AND(ISNUMBER(Data!#REF!),ISNUMBER(H795)),Data!#REF!,NA())</f>
        <v>#N/A</v>
      </c>
      <c r="I796" s="8" t="e">
        <f>IF(AND(ISNUMBER(Data!#REF!),ISNUMBER(I795)),Data!#REF!,NA())</f>
        <v>#N/A</v>
      </c>
    </row>
    <row r="797" spans="7:9" ht="15.5" x14ac:dyDescent="0.35">
      <c r="G797" s="9" t="e">
        <f>IF(AND(ISNUMBER(Data!#REF!),ISNUMBER(G796)),Data!#REF!,NA())</f>
        <v>#N/A</v>
      </c>
      <c r="H797" s="8" t="e">
        <f>IF(AND(ISNUMBER(Data!#REF!),ISNUMBER(H796)),Data!#REF!,NA())</f>
        <v>#N/A</v>
      </c>
      <c r="I797" s="8" t="e">
        <f>IF(AND(ISNUMBER(Data!#REF!),ISNUMBER(I796)),Data!#REF!,NA())</f>
        <v>#N/A</v>
      </c>
    </row>
    <row r="798" spans="7:9" ht="15.5" x14ac:dyDescent="0.35">
      <c r="G798" s="9" t="e">
        <f>IF(AND(ISNUMBER(Data!#REF!),ISNUMBER(G797)),Data!#REF!,NA())</f>
        <v>#N/A</v>
      </c>
      <c r="H798" s="8" t="e">
        <f>IF(AND(ISNUMBER(Data!#REF!),ISNUMBER(H797)),Data!#REF!,NA())</f>
        <v>#N/A</v>
      </c>
      <c r="I798" s="8" t="e">
        <f>IF(AND(ISNUMBER(Data!#REF!),ISNUMBER(I797)),Data!#REF!,NA())</f>
        <v>#N/A</v>
      </c>
    </row>
    <row r="799" spans="7:9" ht="15.5" x14ac:dyDescent="0.35">
      <c r="G799" s="9" t="e">
        <f>IF(AND(ISNUMBER(Data!#REF!),ISNUMBER(G798)),Data!#REF!,NA())</f>
        <v>#N/A</v>
      </c>
      <c r="H799" s="8" t="e">
        <f>IF(AND(ISNUMBER(Data!#REF!),ISNUMBER(H798)),Data!#REF!,NA())</f>
        <v>#N/A</v>
      </c>
      <c r="I799" s="8" t="e">
        <f>IF(AND(ISNUMBER(Data!#REF!),ISNUMBER(I798)),Data!#REF!,NA())</f>
        <v>#N/A</v>
      </c>
    </row>
    <row r="800" spans="7:9" ht="15.5" x14ac:dyDescent="0.35">
      <c r="G800" s="9" t="e">
        <f>IF(AND(ISNUMBER(Data!#REF!),ISNUMBER(G799)),Data!#REF!,NA())</f>
        <v>#N/A</v>
      </c>
      <c r="H800" s="8" t="e">
        <f>IF(AND(ISNUMBER(Data!#REF!),ISNUMBER(H799)),Data!#REF!,NA())</f>
        <v>#N/A</v>
      </c>
      <c r="I800" s="8" t="e">
        <f>IF(AND(ISNUMBER(Data!#REF!),ISNUMBER(I799)),Data!#REF!,NA())</f>
        <v>#N/A</v>
      </c>
    </row>
    <row r="801" spans="7:9" ht="15.5" x14ac:dyDescent="0.35">
      <c r="G801" s="9" t="e">
        <f>IF(AND(ISNUMBER(Data!#REF!),ISNUMBER(G800)),Data!#REF!,NA())</f>
        <v>#N/A</v>
      </c>
      <c r="H801" s="8" t="e">
        <f>IF(AND(ISNUMBER(Data!#REF!),ISNUMBER(H800)),Data!#REF!,NA())</f>
        <v>#N/A</v>
      </c>
      <c r="I801" s="8" t="e">
        <f>IF(AND(ISNUMBER(Data!#REF!),ISNUMBER(I800)),Data!#REF!,NA())</f>
        <v>#N/A</v>
      </c>
    </row>
    <row r="802" spans="7:9" ht="15.5" x14ac:dyDescent="0.35">
      <c r="G802" s="9" t="e">
        <f>IF(AND(ISNUMBER(Data!#REF!),ISNUMBER(G801)),Data!#REF!,NA())</f>
        <v>#N/A</v>
      </c>
      <c r="H802" s="8" t="e">
        <f>IF(AND(ISNUMBER(Data!#REF!),ISNUMBER(H801)),Data!#REF!,NA())</f>
        <v>#N/A</v>
      </c>
      <c r="I802" s="8" t="e">
        <f>IF(AND(ISNUMBER(Data!#REF!),ISNUMBER(I801)),Data!#REF!,NA())</f>
        <v>#N/A</v>
      </c>
    </row>
    <row r="803" spans="7:9" ht="15.5" x14ac:dyDescent="0.35">
      <c r="G803" s="9" t="e">
        <f>IF(AND(ISNUMBER(Data!#REF!),ISNUMBER(G802)),Data!#REF!,NA())</f>
        <v>#N/A</v>
      </c>
      <c r="H803" s="8" t="e">
        <f>IF(AND(ISNUMBER(Data!#REF!),ISNUMBER(H802)),Data!#REF!,NA())</f>
        <v>#N/A</v>
      </c>
      <c r="I803" s="8" t="e">
        <f>IF(AND(ISNUMBER(Data!#REF!),ISNUMBER(I802)),Data!#REF!,NA())</f>
        <v>#N/A</v>
      </c>
    </row>
    <row r="804" spans="7:9" ht="15.5" x14ac:dyDescent="0.35">
      <c r="G804" s="9" t="e">
        <f>IF(AND(ISNUMBER(Data!#REF!),ISNUMBER(G803)),Data!#REF!,NA())</f>
        <v>#N/A</v>
      </c>
      <c r="H804" s="8" t="e">
        <f>IF(AND(ISNUMBER(Data!#REF!),ISNUMBER(H803)),Data!#REF!,NA())</f>
        <v>#N/A</v>
      </c>
      <c r="I804" s="8" t="e">
        <f>IF(AND(ISNUMBER(Data!#REF!),ISNUMBER(I803)),Data!#REF!,NA())</f>
        <v>#N/A</v>
      </c>
    </row>
    <row r="805" spans="7:9" ht="15.5" x14ac:dyDescent="0.35">
      <c r="G805" s="9" t="e">
        <f>IF(AND(ISNUMBER(Data!#REF!),ISNUMBER(G804)),Data!#REF!,NA())</f>
        <v>#N/A</v>
      </c>
      <c r="H805" s="8" t="e">
        <f>IF(AND(ISNUMBER(Data!#REF!),ISNUMBER(H804)),Data!#REF!,NA())</f>
        <v>#N/A</v>
      </c>
      <c r="I805" s="8" t="e">
        <f>IF(AND(ISNUMBER(Data!#REF!),ISNUMBER(I804)),Data!#REF!,NA())</f>
        <v>#N/A</v>
      </c>
    </row>
    <row r="806" spans="7:9" ht="15.5" x14ac:dyDescent="0.35">
      <c r="G806" s="9" t="e">
        <f>IF(AND(ISNUMBER(Data!#REF!),ISNUMBER(G805)),Data!#REF!,NA())</f>
        <v>#N/A</v>
      </c>
      <c r="H806" s="8" t="e">
        <f>IF(AND(ISNUMBER(Data!#REF!),ISNUMBER(H805)),Data!#REF!,NA())</f>
        <v>#N/A</v>
      </c>
      <c r="I806" s="8" t="e">
        <f>IF(AND(ISNUMBER(Data!#REF!),ISNUMBER(I805)),Data!#REF!,NA())</f>
        <v>#N/A</v>
      </c>
    </row>
    <row r="807" spans="7:9" ht="15.5" x14ac:dyDescent="0.35">
      <c r="G807" s="9" t="e">
        <f>IF(AND(ISNUMBER(Data!#REF!),ISNUMBER(G806)),Data!#REF!,NA())</f>
        <v>#N/A</v>
      </c>
      <c r="H807" s="8" t="e">
        <f>IF(AND(ISNUMBER(Data!#REF!),ISNUMBER(H806)),Data!#REF!,NA())</f>
        <v>#N/A</v>
      </c>
      <c r="I807" s="8" t="e">
        <f>IF(AND(ISNUMBER(Data!#REF!),ISNUMBER(I806)),Data!#REF!,NA())</f>
        <v>#N/A</v>
      </c>
    </row>
    <row r="808" spans="7:9" ht="15.5" x14ac:dyDescent="0.35">
      <c r="G808" s="9" t="e">
        <f>IF(AND(ISNUMBER(Data!#REF!),ISNUMBER(G807)),Data!#REF!,NA())</f>
        <v>#N/A</v>
      </c>
      <c r="H808" s="8" t="e">
        <f>IF(AND(ISNUMBER(Data!#REF!),ISNUMBER(H807)),Data!#REF!,NA())</f>
        <v>#N/A</v>
      </c>
      <c r="I808" s="8" t="e">
        <f>IF(AND(ISNUMBER(Data!#REF!),ISNUMBER(I807)),Data!#REF!,NA())</f>
        <v>#N/A</v>
      </c>
    </row>
    <row r="809" spans="7:9" ht="15.5" x14ac:dyDescent="0.35">
      <c r="G809" s="9" t="e">
        <f>IF(AND(ISNUMBER(Data!#REF!),ISNUMBER(G808)),Data!#REF!,NA())</f>
        <v>#N/A</v>
      </c>
      <c r="H809" s="8" t="e">
        <f>IF(AND(ISNUMBER(Data!#REF!),ISNUMBER(H808)),Data!#REF!,NA())</f>
        <v>#N/A</v>
      </c>
      <c r="I809" s="8" t="e">
        <f>IF(AND(ISNUMBER(Data!#REF!),ISNUMBER(I808)),Data!#REF!,NA())</f>
        <v>#N/A</v>
      </c>
    </row>
    <row r="810" spans="7:9" ht="15.5" x14ac:dyDescent="0.35">
      <c r="G810" s="9" t="e">
        <f>IF(AND(ISNUMBER(Data!#REF!),ISNUMBER(G809)),Data!#REF!,NA())</f>
        <v>#N/A</v>
      </c>
      <c r="H810" s="8" t="e">
        <f>IF(AND(ISNUMBER(Data!#REF!),ISNUMBER(H809)),Data!#REF!,NA())</f>
        <v>#N/A</v>
      </c>
      <c r="I810" s="8" t="e">
        <f>IF(AND(ISNUMBER(Data!#REF!),ISNUMBER(I809)),Data!#REF!,NA())</f>
        <v>#N/A</v>
      </c>
    </row>
    <row r="811" spans="7:9" ht="15.5" x14ac:dyDescent="0.35">
      <c r="G811" s="9" t="e">
        <f>IF(AND(ISNUMBER(Data!#REF!),ISNUMBER(G810)),Data!#REF!,NA())</f>
        <v>#N/A</v>
      </c>
      <c r="H811" s="8" t="e">
        <f>IF(AND(ISNUMBER(Data!#REF!),ISNUMBER(H810)),Data!#REF!,NA())</f>
        <v>#N/A</v>
      </c>
      <c r="I811" s="8" t="e">
        <f>IF(AND(ISNUMBER(Data!#REF!),ISNUMBER(I810)),Data!#REF!,NA())</f>
        <v>#N/A</v>
      </c>
    </row>
    <row r="812" spans="7:9" ht="15.5" x14ac:dyDescent="0.35">
      <c r="G812" s="9" t="e">
        <f>IF(AND(ISNUMBER(Data!#REF!),ISNUMBER(G811)),Data!#REF!,NA())</f>
        <v>#N/A</v>
      </c>
      <c r="H812" s="8" t="e">
        <f>IF(AND(ISNUMBER(Data!#REF!),ISNUMBER(H811)),Data!#REF!,NA())</f>
        <v>#N/A</v>
      </c>
      <c r="I812" s="8" t="e">
        <f>IF(AND(ISNUMBER(Data!#REF!),ISNUMBER(I811)),Data!#REF!,NA())</f>
        <v>#N/A</v>
      </c>
    </row>
    <row r="813" spans="7:9" ht="15.5" x14ac:dyDescent="0.35">
      <c r="G813" s="9" t="e">
        <f>IF(AND(ISNUMBER(Data!#REF!),ISNUMBER(G812)),Data!#REF!,NA())</f>
        <v>#N/A</v>
      </c>
      <c r="H813" s="8" t="e">
        <f>IF(AND(ISNUMBER(Data!#REF!),ISNUMBER(H812)),Data!#REF!,NA())</f>
        <v>#N/A</v>
      </c>
      <c r="I813" s="8" t="e">
        <f>IF(AND(ISNUMBER(Data!#REF!),ISNUMBER(I812)),Data!#REF!,NA())</f>
        <v>#N/A</v>
      </c>
    </row>
    <row r="814" spans="7:9" ht="15.5" x14ac:dyDescent="0.35">
      <c r="G814" s="9" t="e">
        <f>IF(AND(ISNUMBER(Data!#REF!),ISNUMBER(G813)),Data!#REF!,NA())</f>
        <v>#N/A</v>
      </c>
      <c r="H814" s="8" t="e">
        <f>IF(AND(ISNUMBER(Data!#REF!),ISNUMBER(H813)),Data!#REF!,NA())</f>
        <v>#N/A</v>
      </c>
      <c r="I814" s="8" t="e">
        <f>IF(AND(ISNUMBER(Data!#REF!),ISNUMBER(I813)),Data!#REF!,NA())</f>
        <v>#N/A</v>
      </c>
    </row>
    <row r="815" spans="7:9" ht="15.5" x14ac:dyDescent="0.35">
      <c r="G815" s="9" t="e">
        <f>IF(AND(ISNUMBER(Data!#REF!),ISNUMBER(G814)),Data!#REF!,NA())</f>
        <v>#N/A</v>
      </c>
      <c r="H815" s="8" t="e">
        <f>IF(AND(ISNUMBER(Data!#REF!),ISNUMBER(H814)),Data!#REF!,NA())</f>
        <v>#N/A</v>
      </c>
      <c r="I815" s="8" t="e">
        <f>IF(AND(ISNUMBER(Data!#REF!),ISNUMBER(I814)),Data!#REF!,NA())</f>
        <v>#N/A</v>
      </c>
    </row>
    <row r="816" spans="7:9" ht="15.5" x14ac:dyDescent="0.35">
      <c r="G816" s="9" t="e">
        <f>IF(AND(ISNUMBER(Data!#REF!),ISNUMBER(G815)),Data!#REF!,NA())</f>
        <v>#N/A</v>
      </c>
      <c r="H816" s="8" t="e">
        <f>IF(AND(ISNUMBER(Data!#REF!),ISNUMBER(H815)),Data!#REF!,NA())</f>
        <v>#N/A</v>
      </c>
      <c r="I816" s="8" t="e">
        <f>IF(AND(ISNUMBER(Data!#REF!),ISNUMBER(I815)),Data!#REF!,NA())</f>
        <v>#N/A</v>
      </c>
    </row>
    <row r="817" spans="7:9" ht="15.5" x14ac:dyDescent="0.35">
      <c r="G817" s="9" t="e">
        <f>IF(AND(ISNUMBER(Data!#REF!),ISNUMBER(G816)),Data!#REF!,NA())</f>
        <v>#N/A</v>
      </c>
      <c r="H817" s="8" t="e">
        <f>IF(AND(ISNUMBER(Data!#REF!),ISNUMBER(H816)),Data!#REF!,NA())</f>
        <v>#N/A</v>
      </c>
      <c r="I817" s="8" t="e">
        <f>IF(AND(ISNUMBER(Data!#REF!),ISNUMBER(I816)),Data!#REF!,NA())</f>
        <v>#N/A</v>
      </c>
    </row>
    <row r="818" spans="7:9" ht="15.5" x14ac:dyDescent="0.35">
      <c r="G818" s="9" t="e">
        <f>IF(AND(ISNUMBER(Data!#REF!),ISNUMBER(G817)),Data!#REF!,NA())</f>
        <v>#N/A</v>
      </c>
      <c r="H818" s="8" t="e">
        <f>IF(AND(ISNUMBER(Data!#REF!),ISNUMBER(H817)),Data!#REF!,NA())</f>
        <v>#N/A</v>
      </c>
      <c r="I818" s="8" t="e">
        <f>IF(AND(ISNUMBER(Data!#REF!),ISNUMBER(I817)),Data!#REF!,NA())</f>
        <v>#N/A</v>
      </c>
    </row>
    <row r="819" spans="7:9" ht="15.5" x14ac:dyDescent="0.35">
      <c r="G819" s="9" t="e">
        <f>IF(AND(ISNUMBER(Data!#REF!),ISNUMBER(G818)),Data!#REF!,NA())</f>
        <v>#N/A</v>
      </c>
      <c r="H819" s="8" t="e">
        <f>IF(AND(ISNUMBER(Data!#REF!),ISNUMBER(H818)),Data!#REF!,NA())</f>
        <v>#N/A</v>
      </c>
      <c r="I819" s="8" t="e">
        <f>IF(AND(ISNUMBER(Data!#REF!),ISNUMBER(I818)),Data!#REF!,NA())</f>
        <v>#N/A</v>
      </c>
    </row>
    <row r="820" spans="7:9" ht="15.5" x14ac:dyDescent="0.35">
      <c r="G820" s="9" t="e">
        <f>IF(AND(ISNUMBER(Data!#REF!),ISNUMBER(G819)),Data!#REF!,NA())</f>
        <v>#N/A</v>
      </c>
      <c r="H820" s="8" t="e">
        <f>IF(AND(ISNUMBER(Data!#REF!),ISNUMBER(H819)),Data!#REF!,NA())</f>
        <v>#N/A</v>
      </c>
      <c r="I820" s="8" t="e">
        <f>IF(AND(ISNUMBER(Data!#REF!),ISNUMBER(I819)),Data!#REF!,NA())</f>
        <v>#N/A</v>
      </c>
    </row>
    <row r="821" spans="7:9" ht="15.5" x14ac:dyDescent="0.35">
      <c r="G821" s="9" t="e">
        <f>IF(AND(ISNUMBER(Data!#REF!),ISNUMBER(G820)),Data!#REF!,NA())</f>
        <v>#N/A</v>
      </c>
      <c r="H821" s="8" t="e">
        <f>IF(AND(ISNUMBER(Data!#REF!),ISNUMBER(H820)),Data!#REF!,NA())</f>
        <v>#N/A</v>
      </c>
      <c r="I821" s="8" t="e">
        <f>IF(AND(ISNUMBER(Data!#REF!),ISNUMBER(I820)),Data!#REF!,NA())</f>
        <v>#N/A</v>
      </c>
    </row>
    <row r="822" spans="7:9" ht="15.5" x14ac:dyDescent="0.35">
      <c r="G822" s="9" t="e">
        <f>IF(AND(ISNUMBER(Data!#REF!),ISNUMBER(G821)),Data!#REF!,NA())</f>
        <v>#N/A</v>
      </c>
      <c r="H822" s="8" t="e">
        <f>IF(AND(ISNUMBER(Data!#REF!),ISNUMBER(H821)),Data!#REF!,NA())</f>
        <v>#N/A</v>
      </c>
      <c r="I822" s="8" t="e">
        <f>IF(AND(ISNUMBER(Data!#REF!),ISNUMBER(I821)),Data!#REF!,NA())</f>
        <v>#N/A</v>
      </c>
    </row>
    <row r="823" spans="7:9" ht="15.5" x14ac:dyDescent="0.35">
      <c r="G823" s="9" t="e">
        <f>IF(AND(ISNUMBER(Data!#REF!),ISNUMBER(G822)),Data!#REF!,NA())</f>
        <v>#N/A</v>
      </c>
      <c r="H823" s="8" t="e">
        <f>IF(AND(ISNUMBER(Data!#REF!),ISNUMBER(H822)),Data!#REF!,NA())</f>
        <v>#N/A</v>
      </c>
      <c r="I823" s="8" t="e">
        <f>IF(AND(ISNUMBER(Data!#REF!),ISNUMBER(I822)),Data!#REF!,NA())</f>
        <v>#N/A</v>
      </c>
    </row>
    <row r="824" spans="7:9" ht="15.5" x14ac:dyDescent="0.35">
      <c r="G824" s="9" t="e">
        <f>IF(AND(ISNUMBER(Data!#REF!),ISNUMBER(G823)),Data!#REF!,NA())</f>
        <v>#N/A</v>
      </c>
      <c r="H824" s="8" t="e">
        <f>IF(AND(ISNUMBER(Data!#REF!),ISNUMBER(H823)),Data!#REF!,NA())</f>
        <v>#N/A</v>
      </c>
      <c r="I824" s="8" t="e">
        <f>IF(AND(ISNUMBER(Data!#REF!),ISNUMBER(I823)),Data!#REF!,NA())</f>
        <v>#N/A</v>
      </c>
    </row>
    <row r="825" spans="7:9" ht="15.5" x14ac:dyDescent="0.35">
      <c r="G825" s="9" t="e">
        <f>IF(AND(ISNUMBER(Data!#REF!),ISNUMBER(G824)),Data!#REF!,NA())</f>
        <v>#N/A</v>
      </c>
      <c r="H825" s="8" t="e">
        <f>IF(AND(ISNUMBER(Data!#REF!),ISNUMBER(H824)),Data!#REF!,NA())</f>
        <v>#N/A</v>
      </c>
      <c r="I825" s="8" t="e">
        <f>IF(AND(ISNUMBER(Data!#REF!),ISNUMBER(I824)),Data!#REF!,NA())</f>
        <v>#N/A</v>
      </c>
    </row>
    <row r="826" spans="7:9" ht="15.5" x14ac:dyDescent="0.35">
      <c r="G826" s="9" t="e">
        <f>IF(AND(ISNUMBER(Data!#REF!),ISNUMBER(G825)),Data!#REF!,NA())</f>
        <v>#N/A</v>
      </c>
      <c r="H826" s="8" t="e">
        <f>IF(AND(ISNUMBER(Data!#REF!),ISNUMBER(H825)),Data!#REF!,NA())</f>
        <v>#N/A</v>
      </c>
      <c r="I826" s="8" t="e">
        <f>IF(AND(ISNUMBER(Data!#REF!),ISNUMBER(I825)),Data!#REF!,NA())</f>
        <v>#N/A</v>
      </c>
    </row>
    <row r="827" spans="7:9" ht="15.5" x14ac:dyDescent="0.35">
      <c r="G827" s="9" t="e">
        <f>IF(AND(ISNUMBER(Data!#REF!),ISNUMBER(G826)),Data!#REF!,NA())</f>
        <v>#N/A</v>
      </c>
      <c r="H827" s="8" t="e">
        <f>IF(AND(ISNUMBER(Data!#REF!),ISNUMBER(H826)),Data!#REF!,NA())</f>
        <v>#N/A</v>
      </c>
      <c r="I827" s="8" t="e">
        <f>IF(AND(ISNUMBER(Data!#REF!),ISNUMBER(I826)),Data!#REF!,NA())</f>
        <v>#N/A</v>
      </c>
    </row>
    <row r="828" spans="7:9" ht="15.5" x14ac:dyDescent="0.35">
      <c r="G828" s="9" t="e">
        <f>IF(AND(ISNUMBER(Data!#REF!),ISNUMBER(G827)),Data!#REF!,NA())</f>
        <v>#N/A</v>
      </c>
      <c r="H828" s="8" t="e">
        <f>IF(AND(ISNUMBER(Data!#REF!),ISNUMBER(H827)),Data!#REF!,NA())</f>
        <v>#N/A</v>
      </c>
      <c r="I828" s="8" t="e">
        <f>IF(AND(ISNUMBER(Data!#REF!),ISNUMBER(I827)),Data!#REF!,NA())</f>
        <v>#N/A</v>
      </c>
    </row>
    <row r="829" spans="7:9" ht="15.5" x14ac:dyDescent="0.35">
      <c r="G829" s="9" t="e">
        <f>IF(AND(ISNUMBER(Data!#REF!),ISNUMBER(G828)),Data!#REF!,NA())</f>
        <v>#N/A</v>
      </c>
      <c r="H829" s="8" t="e">
        <f>IF(AND(ISNUMBER(Data!#REF!),ISNUMBER(H828)),Data!#REF!,NA())</f>
        <v>#N/A</v>
      </c>
      <c r="I829" s="8" t="e">
        <f>IF(AND(ISNUMBER(Data!#REF!),ISNUMBER(I828)),Data!#REF!,NA())</f>
        <v>#N/A</v>
      </c>
    </row>
    <row r="830" spans="7:9" ht="15.5" x14ac:dyDescent="0.35">
      <c r="G830" s="9" t="e">
        <f>IF(AND(ISNUMBER(Data!#REF!),ISNUMBER(G829)),Data!#REF!,NA())</f>
        <v>#N/A</v>
      </c>
      <c r="H830" s="8" t="e">
        <f>IF(AND(ISNUMBER(Data!#REF!),ISNUMBER(H829)),Data!#REF!,NA())</f>
        <v>#N/A</v>
      </c>
      <c r="I830" s="8" t="e">
        <f>IF(AND(ISNUMBER(Data!#REF!),ISNUMBER(I829)),Data!#REF!,NA())</f>
        <v>#N/A</v>
      </c>
    </row>
    <row r="831" spans="7:9" ht="15.5" x14ac:dyDescent="0.35">
      <c r="G831" s="9" t="e">
        <f>IF(AND(ISNUMBER(Data!#REF!),ISNUMBER(G830)),Data!#REF!,NA())</f>
        <v>#N/A</v>
      </c>
      <c r="H831" s="8" t="e">
        <f>IF(AND(ISNUMBER(Data!#REF!),ISNUMBER(H830)),Data!#REF!,NA())</f>
        <v>#N/A</v>
      </c>
      <c r="I831" s="8" t="e">
        <f>IF(AND(ISNUMBER(Data!#REF!),ISNUMBER(I830)),Data!#REF!,NA())</f>
        <v>#N/A</v>
      </c>
    </row>
    <row r="832" spans="7:9" ht="15.5" x14ac:dyDescent="0.35">
      <c r="G832" s="9" t="e">
        <f>IF(AND(ISNUMBER(Data!#REF!),ISNUMBER(G831)),Data!#REF!,NA())</f>
        <v>#N/A</v>
      </c>
      <c r="H832" s="8" t="e">
        <f>IF(AND(ISNUMBER(Data!#REF!),ISNUMBER(H831)),Data!#REF!,NA())</f>
        <v>#N/A</v>
      </c>
      <c r="I832" s="8" t="e">
        <f>IF(AND(ISNUMBER(Data!#REF!),ISNUMBER(I831)),Data!#REF!,NA())</f>
        <v>#N/A</v>
      </c>
    </row>
    <row r="833" spans="7:9" ht="15.5" x14ac:dyDescent="0.35">
      <c r="G833" s="9" t="e">
        <f>IF(AND(ISNUMBER(Data!#REF!),ISNUMBER(G832)),Data!#REF!,NA())</f>
        <v>#N/A</v>
      </c>
      <c r="H833" s="8" t="e">
        <f>IF(AND(ISNUMBER(Data!#REF!),ISNUMBER(H832)),Data!#REF!,NA())</f>
        <v>#N/A</v>
      </c>
      <c r="I833" s="8" t="e">
        <f>IF(AND(ISNUMBER(Data!#REF!),ISNUMBER(I832)),Data!#REF!,NA())</f>
        <v>#N/A</v>
      </c>
    </row>
    <row r="834" spans="7:9" ht="15.5" x14ac:dyDescent="0.35">
      <c r="G834" s="9" t="e">
        <f>IF(AND(ISNUMBER(Data!#REF!),ISNUMBER(G833)),Data!#REF!,NA())</f>
        <v>#N/A</v>
      </c>
      <c r="H834" s="8" t="e">
        <f>IF(AND(ISNUMBER(Data!#REF!),ISNUMBER(H833)),Data!#REF!,NA())</f>
        <v>#N/A</v>
      </c>
      <c r="I834" s="8" t="e">
        <f>IF(AND(ISNUMBER(Data!#REF!),ISNUMBER(I833)),Data!#REF!,NA())</f>
        <v>#N/A</v>
      </c>
    </row>
    <row r="835" spans="7:9" ht="15.5" x14ac:dyDescent="0.35">
      <c r="G835" s="9" t="e">
        <f>IF(AND(ISNUMBER(Data!#REF!),ISNUMBER(G834)),Data!#REF!,NA())</f>
        <v>#N/A</v>
      </c>
      <c r="H835" s="8" t="e">
        <f>IF(AND(ISNUMBER(Data!#REF!),ISNUMBER(H834)),Data!#REF!,NA())</f>
        <v>#N/A</v>
      </c>
      <c r="I835" s="8" t="e">
        <f>IF(AND(ISNUMBER(Data!#REF!),ISNUMBER(I834)),Data!#REF!,NA())</f>
        <v>#N/A</v>
      </c>
    </row>
    <row r="836" spans="7:9" ht="15.5" x14ac:dyDescent="0.35">
      <c r="G836" s="9" t="e">
        <f>IF(AND(ISNUMBER(Data!#REF!),ISNUMBER(G835)),Data!#REF!,NA())</f>
        <v>#N/A</v>
      </c>
      <c r="H836" s="8" t="e">
        <f>IF(AND(ISNUMBER(Data!#REF!),ISNUMBER(H835)),Data!#REF!,NA())</f>
        <v>#N/A</v>
      </c>
      <c r="I836" s="8" t="e">
        <f>IF(AND(ISNUMBER(Data!#REF!),ISNUMBER(I835)),Data!#REF!,NA())</f>
        <v>#N/A</v>
      </c>
    </row>
    <row r="837" spans="7:9" ht="15.5" x14ac:dyDescent="0.35">
      <c r="G837" s="9" t="e">
        <f>IF(AND(ISNUMBER(Data!#REF!),ISNUMBER(G836)),Data!#REF!,NA())</f>
        <v>#N/A</v>
      </c>
      <c r="H837" s="8" t="e">
        <f>IF(AND(ISNUMBER(Data!#REF!),ISNUMBER(H836)),Data!#REF!,NA())</f>
        <v>#N/A</v>
      </c>
      <c r="I837" s="8" t="e">
        <f>IF(AND(ISNUMBER(Data!#REF!),ISNUMBER(I836)),Data!#REF!,NA())</f>
        <v>#N/A</v>
      </c>
    </row>
    <row r="838" spans="7:9" ht="15.5" x14ac:dyDescent="0.35">
      <c r="G838" s="9" t="e">
        <f>IF(AND(ISNUMBER(Data!#REF!),ISNUMBER(G837)),Data!#REF!,NA())</f>
        <v>#N/A</v>
      </c>
      <c r="H838" s="8" t="e">
        <f>IF(AND(ISNUMBER(Data!#REF!),ISNUMBER(H837)),Data!#REF!,NA())</f>
        <v>#N/A</v>
      </c>
      <c r="I838" s="8" t="e">
        <f>IF(AND(ISNUMBER(Data!#REF!),ISNUMBER(I837)),Data!#REF!,NA())</f>
        <v>#N/A</v>
      </c>
    </row>
    <row r="839" spans="7:9" ht="15.5" x14ac:dyDescent="0.35">
      <c r="G839" s="9" t="e">
        <f>IF(AND(ISNUMBER(Data!#REF!),ISNUMBER(G838)),Data!#REF!,NA())</f>
        <v>#N/A</v>
      </c>
      <c r="H839" s="8" t="e">
        <f>IF(AND(ISNUMBER(Data!#REF!),ISNUMBER(H838)),Data!#REF!,NA())</f>
        <v>#N/A</v>
      </c>
      <c r="I839" s="8" t="e">
        <f>IF(AND(ISNUMBER(Data!#REF!),ISNUMBER(I838)),Data!#REF!,NA())</f>
        <v>#N/A</v>
      </c>
    </row>
    <row r="840" spans="7:9" ht="15.5" x14ac:dyDescent="0.35">
      <c r="G840" s="9" t="e">
        <f>IF(AND(ISNUMBER(Data!#REF!),ISNUMBER(G839)),Data!#REF!,NA())</f>
        <v>#N/A</v>
      </c>
      <c r="H840" s="8" t="e">
        <f>IF(AND(ISNUMBER(Data!#REF!),ISNUMBER(H839)),Data!#REF!,NA())</f>
        <v>#N/A</v>
      </c>
      <c r="I840" s="8" t="e">
        <f>IF(AND(ISNUMBER(Data!#REF!),ISNUMBER(I839)),Data!#REF!,NA())</f>
        <v>#N/A</v>
      </c>
    </row>
    <row r="841" spans="7:9" ht="15.5" x14ac:dyDescent="0.35">
      <c r="G841" s="9" t="e">
        <f>IF(AND(ISNUMBER(Data!#REF!),ISNUMBER(G840)),Data!#REF!,NA())</f>
        <v>#N/A</v>
      </c>
      <c r="H841" s="8" t="e">
        <f>IF(AND(ISNUMBER(Data!#REF!),ISNUMBER(H840)),Data!#REF!,NA())</f>
        <v>#N/A</v>
      </c>
      <c r="I841" s="8" t="e">
        <f>IF(AND(ISNUMBER(Data!#REF!),ISNUMBER(I840)),Data!#REF!,NA())</f>
        <v>#N/A</v>
      </c>
    </row>
    <row r="842" spans="7:9" ht="15.5" x14ac:dyDescent="0.35">
      <c r="G842" s="9" t="e">
        <f>IF(AND(ISNUMBER(Data!#REF!),ISNUMBER(G841)),Data!#REF!,NA())</f>
        <v>#N/A</v>
      </c>
      <c r="H842" s="8" t="e">
        <f>IF(AND(ISNUMBER(Data!#REF!),ISNUMBER(H841)),Data!#REF!,NA())</f>
        <v>#N/A</v>
      </c>
      <c r="I842" s="8" t="e">
        <f>IF(AND(ISNUMBER(Data!#REF!),ISNUMBER(I841)),Data!#REF!,NA())</f>
        <v>#N/A</v>
      </c>
    </row>
    <row r="843" spans="7:9" ht="15.5" x14ac:dyDescent="0.35">
      <c r="G843" s="9" t="e">
        <f>IF(AND(ISNUMBER(Data!#REF!),ISNUMBER(G842)),Data!#REF!,NA())</f>
        <v>#N/A</v>
      </c>
      <c r="H843" s="8" t="e">
        <f>IF(AND(ISNUMBER(Data!#REF!),ISNUMBER(H842)),Data!#REF!,NA())</f>
        <v>#N/A</v>
      </c>
      <c r="I843" s="8" t="e">
        <f>IF(AND(ISNUMBER(Data!#REF!),ISNUMBER(I842)),Data!#REF!,NA())</f>
        <v>#N/A</v>
      </c>
    </row>
    <row r="844" spans="7:9" ht="15.5" x14ac:dyDescent="0.35">
      <c r="G844" s="9" t="e">
        <f>IF(AND(ISNUMBER(Data!#REF!),ISNUMBER(G843)),Data!#REF!,NA())</f>
        <v>#N/A</v>
      </c>
      <c r="H844" s="8" t="e">
        <f>IF(AND(ISNUMBER(Data!#REF!),ISNUMBER(H843)),Data!#REF!,NA())</f>
        <v>#N/A</v>
      </c>
      <c r="I844" s="8" t="e">
        <f>IF(AND(ISNUMBER(Data!#REF!),ISNUMBER(I843)),Data!#REF!,NA())</f>
        <v>#N/A</v>
      </c>
    </row>
    <row r="845" spans="7:9" ht="15.5" x14ac:dyDescent="0.35">
      <c r="G845" s="9" t="e">
        <f>IF(AND(ISNUMBER(Data!#REF!),ISNUMBER(G844)),Data!#REF!,NA())</f>
        <v>#N/A</v>
      </c>
      <c r="H845" s="8" t="e">
        <f>IF(AND(ISNUMBER(Data!#REF!),ISNUMBER(H844)),Data!#REF!,NA())</f>
        <v>#N/A</v>
      </c>
      <c r="I845" s="8" t="e">
        <f>IF(AND(ISNUMBER(Data!#REF!),ISNUMBER(I844)),Data!#REF!,NA())</f>
        <v>#N/A</v>
      </c>
    </row>
    <row r="846" spans="7:9" ht="15.5" x14ac:dyDescent="0.35">
      <c r="G846" s="9" t="e">
        <f>IF(AND(ISNUMBER(Data!#REF!),ISNUMBER(G845)),Data!#REF!,NA())</f>
        <v>#N/A</v>
      </c>
      <c r="H846" s="8" t="e">
        <f>IF(AND(ISNUMBER(Data!#REF!),ISNUMBER(H845)),Data!#REF!,NA())</f>
        <v>#N/A</v>
      </c>
      <c r="I846" s="8" t="e">
        <f>IF(AND(ISNUMBER(Data!#REF!),ISNUMBER(I845)),Data!#REF!,NA())</f>
        <v>#N/A</v>
      </c>
    </row>
    <row r="847" spans="7:9" ht="15.5" x14ac:dyDescent="0.35">
      <c r="G847" s="9" t="e">
        <f>IF(AND(ISNUMBER(Data!#REF!),ISNUMBER(G846)),Data!#REF!,NA())</f>
        <v>#N/A</v>
      </c>
      <c r="H847" s="8" t="e">
        <f>IF(AND(ISNUMBER(Data!#REF!),ISNUMBER(H846)),Data!#REF!,NA())</f>
        <v>#N/A</v>
      </c>
      <c r="I847" s="8" t="e">
        <f>IF(AND(ISNUMBER(Data!#REF!),ISNUMBER(I846)),Data!#REF!,NA())</f>
        <v>#N/A</v>
      </c>
    </row>
    <row r="848" spans="7:9" ht="15.5" x14ac:dyDescent="0.35">
      <c r="G848" s="9" t="e">
        <f>IF(AND(ISNUMBER(Data!#REF!),ISNUMBER(G847)),Data!#REF!,NA())</f>
        <v>#N/A</v>
      </c>
      <c r="H848" s="8" t="e">
        <f>IF(AND(ISNUMBER(Data!#REF!),ISNUMBER(H847)),Data!#REF!,NA())</f>
        <v>#N/A</v>
      </c>
      <c r="I848" s="8" t="e">
        <f>IF(AND(ISNUMBER(Data!#REF!),ISNUMBER(I847)),Data!#REF!,NA())</f>
        <v>#N/A</v>
      </c>
    </row>
    <row r="849" spans="7:9" ht="15.5" x14ac:dyDescent="0.35">
      <c r="G849" s="9" t="e">
        <f>IF(AND(ISNUMBER(Data!#REF!),ISNUMBER(G848)),Data!#REF!,NA())</f>
        <v>#N/A</v>
      </c>
      <c r="H849" s="8" t="e">
        <f>IF(AND(ISNUMBER(Data!#REF!),ISNUMBER(H848)),Data!#REF!,NA())</f>
        <v>#N/A</v>
      </c>
      <c r="I849" s="8" t="e">
        <f>IF(AND(ISNUMBER(Data!#REF!),ISNUMBER(I848)),Data!#REF!,NA())</f>
        <v>#N/A</v>
      </c>
    </row>
    <row r="850" spans="7:9" ht="15.5" x14ac:dyDescent="0.35">
      <c r="G850" s="9" t="e">
        <f>IF(AND(ISNUMBER(Data!#REF!),ISNUMBER(G849)),Data!#REF!,NA())</f>
        <v>#N/A</v>
      </c>
      <c r="H850" s="8" t="e">
        <f>IF(AND(ISNUMBER(Data!#REF!),ISNUMBER(H849)),Data!#REF!,NA())</f>
        <v>#N/A</v>
      </c>
      <c r="I850" s="8" t="e">
        <f>IF(AND(ISNUMBER(Data!#REF!),ISNUMBER(I849)),Data!#REF!,NA())</f>
        <v>#N/A</v>
      </c>
    </row>
    <row r="851" spans="7:9" ht="15.5" x14ac:dyDescent="0.35">
      <c r="G851" s="9" t="e">
        <f>IF(AND(ISNUMBER(Data!#REF!),ISNUMBER(G850)),Data!#REF!,NA())</f>
        <v>#N/A</v>
      </c>
      <c r="H851" s="8" t="e">
        <f>IF(AND(ISNUMBER(Data!#REF!),ISNUMBER(H850)),Data!#REF!,NA())</f>
        <v>#N/A</v>
      </c>
      <c r="I851" s="8" t="e">
        <f>IF(AND(ISNUMBER(Data!#REF!),ISNUMBER(I850)),Data!#REF!,NA())</f>
        <v>#N/A</v>
      </c>
    </row>
    <row r="852" spans="7:9" ht="15.5" x14ac:dyDescent="0.35">
      <c r="G852" s="9" t="e">
        <f>IF(AND(ISNUMBER(Data!#REF!),ISNUMBER(G851)),Data!#REF!,NA())</f>
        <v>#N/A</v>
      </c>
      <c r="H852" s="8" t="e">
        <f>IF(AND(ISNUMBER(Data!#REF!),ISNUMBER(H851)),Data!#REF!,NA())</f>
        <v>#N/A</v>
      </c>
      <c r="I852" s="8" t="e">
        <f>IF(AND(ISNUMBER(Data!#REF!),ISNUMBER(I851)),Data!#REF!,NA())</f>
        <v>#N/A</v>
      </c>
    </row>
    <row r="853" spans="7:9" ht="15.5" x14ac:dyDescent="0.35">
      <c r="G853" s="9" t="e">
        <f>IF(AND(ISNUMBER(Data!#REF!),ISNUMBER(G852)),Data!#REF!,NA())</f>
        <v>#N/A</v>
      </c>
      <c r="H853" s="8" t="e">
        <f>IF(AND(ISNUMBER(Data!#REF!),ISNUMBER(H852)),Data!#REF!,NA())</f>
        <v>#N/A</v>
      </c>
      <c r="I853" s="8" t="e">
        <f>IF(AND(ISNUMBER(Data!#REF!),ISNUMBER(I852)),Data!#REF!,NA())</f>
        <v>#N/A</v>
      </c>
    </row>
    <row r="854" spans="7:9" ht="15.5" x14ac:dyDescent="0.35">
      <c r="G854" s="9" t="e">
        <f>IF(AND(ISNUMBER(Data!#REF!),ISNUMBER(G853)),Data!#REF!,NA())</f>
        <v>#N/A</v>
      </c>
      <c r="H854" s="8" t="e">
        <f>IF(AND(ISNUMBER(Data!#REF!),ISNUMBER(H853)),Data!#REF!,NA())</f>
        <v>#N/A</v>
      </c>
      <c r="I854" s="8" t="e">
        <f>IF(AND(ISNUMBER(Data!#REF!),ISNUMBER(I853)),Data!#REF!,NA())</f>
        <v>#N/A</v>
      </c>
    </row>
    <row r="855" spans="7:9" ht="15.5" x14ac:dyDescent="0.35">
      <c r="G855" s="9" t="e">
        <f>IF(AND(ISNUMBER(Data!#REF!),ISNUMBER(G854)),Data!#REF!,NA())</f>
        <v>#N/A</v>
      </c>
      <c r="H855" s="8" t="e">
        <f>IF(AND(ISNUMBER(Data!#REF!),ISNUMBER(H854)),Data!#REF!,NA())</f>
        <v>#N/A</v>
      </c>
      <c r="I855" s="8" t="e">
        <f>IF(AND(ISNUMBER(Data!#REF!),ISNUMBER(I854)),Data!#REF!,NA())</f>
        <v>#N/A</v>
      </c>
    </row>
    <row r="856" spans="7:9" ht="15.5" x14ac:dyDescent="0.35">
      <c r="G856" s="9" t="e">
        <f>IF(AND(ISNUMBER(Data!#REF!),ISNUMBER(G855)),Data!#REF!,NA())</f>
        <v>#N/A</v>
      </c>
      <c r="H856" s="8" t="e">
        <f>IF(AND(ISNUMBER(Data!#REF!),ISNUMBER(H855)),Data!#REF!,NA())</f>
        <v>#N/A</v>
      </c>
      <c r="I856" s="8" t="e">
        <f>IF(AND(ISNUMBER(Data!#REF!),ISNUMBER(I855)),Data!#REF!,NA())</f>
        <v>#N/A</v>
      </c>
    </row>
    <row r="857" spans="7:9" ht="15.5" x14ac:dyDescent="0.35">
      <c r="G857" s="9" t="e">
        <f>IF(AND(ISNUMBER(Data!#REF!),ISNUMBER(G856)),Data!#REF!,NA())</f>
        <v>#N/A</v>
      </c>
      <c r="H857" s="8" t="e">
        <f>IF(AND(ISNUMBER(Data!#REF!),ISNUMBER(H856)),Data!#REF!,NA())</f>
        <v>#N/A</v>
      </c>
      <c r="I857" s="8" t="e">
        <f>IF(AND(ISNUMBER(Data!#REF!),ISNUMBER(I856)),Data!#REF!,NA())</f>
        <v>#N/A</v>
      </c>
    </row>
    <row r="858" spans="7:9" ht="15.5" x14ac:dyDescent="0.35">
      <c r="G858" s="9" t="e">
        <f>IF(AND(ISNUMBER(Data!#REF!),ISNUMBER(G857)),Data!#REF!,NA())</f>
        <v>#N/A</v>
      </c>
      <c r="H858" s="8" t="e">
        <f>IF(AND(ISNUMBER(Data!#REF!),ISNUMBER(H857)),Data!#REF!,NA())</f>
        <v>#N/A</v>
      </c>
      <c r="I858" s="8" t="e">
        <f>IF(AND(ISNUMBER(Data!#REF!),ISNUMBER(I857)),Data!#REF!,NA())</f>
        <v>#N/A</v>
      </c>
    </row>
    <row r="859" spans="7:9" ht="15.5" x14ac:dyDescent="0.35">
      <c r="G859" s="9" t="e">
        <f>IF(AND(ISNUMBER(Data!#REF!),ISNUMBER(G858)),Data!#REF!,NA())</f>
        <v>#N/A</v>
      </c>
      <c r="H859" s="8" t="e">
        <f>IF(AND(ISNUMBER(Data!#REF!),ISNUMBER(H858)),Data!#REF!,NA())</f>
        <v>#N/A</v>
      </c>
      <c r="I859" s="8" t="e">
        <f>IF(AND(ISNUMBER(Data!#REF!),ISNUMBER(I858)),Data!#REF!,NA())</f>
        <v>#N/A</v>
      </c>
    </row>
    <row r="860" spans="7:9" ht="15.5" x14ac:dyDescent="0.35">
      <c r="G860" s="9" t="e">
        <f>IF(AND(ISNUMBER(Data!#REF!),ISNUMBER(G859)),Data!#REF!,NA())</f>
        <v>#N/A</v>
      </c>
      <c r="H860" s="8" t="e">
        <f>IF(AND(ISNUMBER(Data!#REF!),ISNUMBER(H859)),Data!#REF!,NA())</f>
        <v>#N/A</v>
      </c>
      <c r="I860" s="8" t="e">
        <f>IF(AND(ISNUMBER(Data!#REF!),ISNUMBER(I859)),Data!#REF!,NA())</f>
        <v>#N/A</v>
      </c>
    </row>
    <row r="861" spans="7:9" ht="15.5" x14ac:dyDescent="0.35">
      <c r="G861" s="9" t="e">
        <f>IF(AND(ISNUMBER(Data!#REF!),ISNUMBER(G860)),Data!#REF!,NA())</f>
        <v>#N/A</v>
      </c>
      <c r="H861" s="8" t="e">
        <f>IF(AND(ISNUMBER(Data!#REF!),ISNUMBER(H860)),Data!#REF!,NA())</f>
        <v>#N/A</v>
      </c>
      <c r="I861" s="8" t="e">
        <f>IF(AND(ISNUMBER(Data!#REF!),ISNUMBER(I860)),Data!#REF!,NA())</f>
        <v>#N/A</v>
      </c>
    </row>
    <row r="862" spans="7:9" ht="15.5" x14ac:dyDescent="0.35">
      <c r="G862" s="9" t="e">
        <f>IF(AND(ISNUMBER(Data!#REF!),ISNUMBER(G861)),Data!#REF!,NA())</f>
        <v>#N/A</v>
      </c>
      <c r="H862" s="8" t="e">
        <f>IF(AND(ISNUMBER(Data!#REF!),ISNUMBER(H861)),Data!#REF!,NA())</f>
        <v>#N/A</v>
      </c>
      <c r="I862" s="8" t="e">
        <f>IF(AND(ISNUMBER(Data!#REF!),ISNUMBER(I861)),Data!#REF!,NA())</f>
        <v>#N/A</v>
      </c>
    </row>
    <row r="863" spans="7:9" ht="15.5" x14ac:dyDescent="0.35">
      <c r="G863" s="9" t="e">
        <f>IF(AND(ISNUMBER(Data!#REF!),ISNUMBER(G862)),Data!#REF!,NA())</f>
        <v>#N/A</v>
      </c>
      <c r="H863" s="8" t="e">
        <f>IF(AND(ISNUMBER(Data!#REF!),ISNUMBER(H862)),Data!#REF!,NA())</f>
        <v>#N/A</v>
      </c>
      <c r="I863" s="8" t="e">
        <f>IF(AND(ISNUMBER(Data!#REF!),ISNUMBER(I862)),Data!#REF!,NA())</f>
        <v>#N/A</v>
      </c>
    </row>
    <row r="864" spans="7:9" ht="15.5" x14ac:dyDescent="0.35">
      <c r="G864" s="9" t="e">
        <f>IF(AND(ISNUMBER(Data!#REF!),ISNUMBER(G863)),Data!#REF!,NA())</f>
        <v>#N/A</v>
      </c>
      <c r="H864" s="8" t="e">
        <f>IF(AND(ISNUMBER(Data!#REF!),ISNUMBER(H863)),Data!#REF!,NA())</f>
        <v>#N/A</v>
      </c>
      <c r="I864" s="8" t="e">
        <f>IF(AND(ISNUMBER(Data!#REF!),ISNUMBER(I863)),Data!#REF!,NA())</f>
        <v>#N/A</v>
      </c>
    </row>
    <row r="865" spans="7:9" ht="15.5" x14ac:dyDescent="0.35">
      <c r="G865" s="9" t="e">
        <f>IF(AND(ISNUMBER(Data!#REF!),ISNUMBER(G864)),Data!#REF!,NA())</f>
        <v>#N/A</v>
      </c>
      <c r="H865" s="8" t="e">
        <f>IF(AND(ISNUMBER(Data!#REF!),ISNUMBER(H864)),Data!#REF!,NA())</f>
        <v>#N/A</v>
      </c>
      <c r="I865" s="8" t="e">
        <f>IF(AND(ISNUMBER(Data!#REF!),ISNUMBER(I864)),Data!#REF!,NA())</f>
        <v>#N/A</v>
      </c>
    </row>
    <row r="866" spans="7:9" ht="15.5" x14ac:dyDescent="0.35">
      <c r="G866" s="9" t="e">
        <f>IF(AND(ISNUMBER(Data!#REF!),ISNUMBER(G865)),Data!#REF!,NA())</f>
        <v>#N/A</v>
      </c>
      <c r="H866" s="8" t="e">
        <f>IF(AND(ISNUMBER(Data!#REF!),ISNUMBER(H865)),Data!#REF!,NA())</f>
        <v>#N/A</v>
      </c>
      <c r="I866" s="8" t="e">
        <f>IF(AND(ISNUMBER(Data!#REF!),ISNUMBER(I865)),Data!#REF!,NA())</f>
        <v>#N/A</v>
      </c>
    </row>
    <row r="867" spans="7:9" ht="15.5" x14ac:dyDescent="0.35">
      <c r="G867" s="9" t="e">
        <f>IF(AND(ISNUMBER(Data!#REF!),ISNUMBER(G866)),Data!#REF!,NA())</f>
        <v>#N/A</v>
      </c>
      <c r="H867" s="8" t="e">
        <f>IF(AND(ISNUMBER(Data!#REF!),ISNUMBER(H866)),Data!#REF!,NA())</f>
        <v>#N/A</v>
      </c>
      <c r="I867" s="8" t="e">
        <f>IF(AND(ISNUMBER(Data!#REF!),ISNUMBER(I866)),Data!#REF!,NA())</f>
        <v>#N/A</v>
      </c>
    </row>
    <row r="868" spans="7:9" ht="15.5" x14ac:dyDescent="0.35">
      <c r="G868" s="9" t="e">
        <f>IF(AND(ISNUMBER(Data!#REF!),ISNUMBER(G867)),Data!#REF!,NA())</f>
        <v>#N/A</v>
      </c>
      <c r="H868" s="8" t="e">
        <f>IF(AND(ISNUMBER(Data!#REF!),ISNUMBER(H867)),Data!#REF!,NA())</f>
        <v>#N/A</v>
      </c>
      <c r="I868" s="8" t="e">
        <f>IF(AND(ISNUMBER(Data!#REF!),ISNUMBER(I867)),Data!#REF!,NA())</f>
        <v>#N/A</v>
      </c>
    </row>
    <row r="869" spans="7:9" ht="15.5" x14ac:dyDescent="0.35">
      <c r="G869" s="9" t="e">
        <f>IF(AND(ISNUMBER(Data!#REF!),ISNUMBER(G868)),Data!#REF!,NA())</f>
        <v>#N/A</v>
      </c>
      <c r="H869" s="8" t="e">
        <f>IF(AND(ISNUMBER(Data!#REF!),ISNUMBER(H868)),Data!#REF!,NA())</f>
        <v>#N/A</v>
      </c>
      <c r="I869" s="8" t="e">
        <f>IF(AND(ISNUMBER(Data!#REF!),ISNUMBER(I868)),Data!#REF!,NA())</f>
        <v>#N/A</v>
      </c>
    </row>
    <row r="870" spans="7:9" ht="15.5" x14ac:dyDescent="0.35">
      <c r="G870" s="9" t="e">
        <f>IF(AND(ISNUMBER(Data!#REF!),ISNUMBER(G869)),Data!#REF!,NA())</f>
        <v>#N/A</v>
      </c>
      <c r="H870" s="8" t="e">
        <f>IF(AND(ISNUMBER(Data!#REF!),ISNUMBER(H869)),Data!#REF!,NA())</f>
        <v>#N/A</v>
      </c>
      <c r="I870" s="8" t="e">
        <f>IF(AND(ISNUMBER(Data!#REF!),ISNUMBER(I869)),Data!#REF!,NA())</f>
        <v>#N/A</v>
      </c>
    </row>
    <row r="871" spans="7:9" ht="15.5" x14ac:dyDescent="0.35">
      <c r="G871" s="9" t="e">
        <f>IF(AND(ISNUMBER(Data!#REF!),ISNUMBER(G870)),Data!#REF!,NA())</f>
        <v>#N/A</v>
      </c>
      <c r="H871" s="8" t="e">
        <f>IF(AND(ISNUMBER(Data!#REF!),ISNUMBER(H870)),Data!#REF!,NA())</f>
        <v>#N/A</v>
      </c>
      <c r="I871" s="8" t="e">
        <f>IF(AND(ISNUMBER(Data!#REF!),ISNUMBER(I870)),Data!#REF!,NA())</f>
        <v>#N/A</v>
      </c>
    </row>
    <row r="872" spans="7:9" ht="15.5" x14ac:dyDescent="0.35">
      <c r="G872" s="9" t="e">
        <f>IF(AND(ISNUMBER(Data!#REF!),ISNUMBER(G871)),Data!#REF!,NA())</f>
        <v>#N/A</v>
      </c>
      <c r="H872" s="8" t="e">
        <f>IF(AND(ISNUMBER(Data!#REF!),ISNUMBER(H871)),Data!#REF!,NA())</f>
        <v>#N/A</v>
      </c>
      <c r="I872" s="8" t="e">
        <f>IF(AND(ISNUMBER(Data!#REF!),ISNUMBER(I871)),Data!#REF!,NA())</f>
        <v>#N/A</v>
      </c>
    </row>
    <row r="873" spans="7:9" ht="15.5" x14ac:dyDescent="0.35">
      <c r="G873" s="9" t="e">
        <f>IF(AND(ISNUMBER(Data!#REF!),ISNUMBER(G872)),Data!#REF!,NA())</f>
        <v>#N/A</v>
      </c>
      <c r="H873" s="8" t="e">
        <f>IF(AND(ISNUMBER(Data!#REF!),ISNUMBER(H872)),Data!#REF!,NA())</f>
        <v>#N/A</v>
      </c>
      <c r="I873" s="8" t="e">
        <f>IF(AND(ISNUMBER(Data!#REF!),ISNUMBER(I872)),Data!#REF!,NA())</f>
        <v>#N/A</v>
      </c>
    </row>
    <row r="874" spans="7:9" ht="15.5" x14ac:dyDescent="0.35">
      <c r="G874" s="9" t="e">
        <f>IF(AND(ISNUMBER(Data!#REF!),ISNUMBER(G873)),Data!#REF!,NA())</f>
        <v>#N/A</v>
      </c>
      <c r="H874" s="8" t="e">
        <f>IF(AND(ISNUMBER(Data!#REF!),ISNUMBER(H873)),Data!#REF!,NA())</f>
        <v>#N/A</v>
      </c>
      <c r="I874" s="8" t="e">
        <f>IF(AND(ISNUMBER(Data!#REF!),ISNUMBER(I873)),Data!#REF!,NA())</f>
        <v>#N/A</v>
      </c>
    </row>
    <row r="875" spans="7:9" ht="15.5" x14ac:dyDescent="0.35">
      <c r="G875" s="9" t="e">
        <f>IF(AND(ISNUMBER(Data!#REF!),ISNUMBER(G874)),Data!#REF!,NA())</f>
        <v>#N/A</v>
      </c>
      <c r="H875" s="8" t="e">
        <f>IF(AND(ISNUMBER(Data!#REF!),ISNUMBER(H874)),Data!#REF!,NA())</f>
        <v>#N/A</v>
      </c>
      <c r="I875" s="8" t="e">
        <f>IF(AND(ISNUMBER(Data!#REF!),ISNUMBER(I874)),Data!#REF!,NA())</f>
        <v>#N/A</v>
      </c>
    </row>
    <row r="876" spans="7:9" ht="15.5" x14ac:dyDescent="0.35">
      <c r="G876" s="9" t="e">
        <f>IF(AND(ISNUMBER(Data!#REF!),ISNUMBER(G875)),Data!#REF!,NA())</f>
        <v>#N/A</v>
      </c>
      <c r="H876" s="8" t="e">
        <f>IF(AND(ISNUMBER(Data!#REF!),ISNUMBER(H875)),Data!#REF!,NA())</f>
        <v>#N/A</v>
      </c>
      <c r="I876" s="8" t="e">
        <f>IF(AND(ISNUMBER(Data!#REF!),ISNUMBER(I875)),Data!#REF!,NA())</f>
        <v>#N/A</v>
      </c>
    </row>
    <row r="877" spans="7:9" ht="15.5" x14ac:dyDescent="0.35">
      <c r="G877" s="9" t="e">
        <f>IF(AND(ISNUMBER(Data!#REF!),ISNUMBER(G876)),Data!#REF!,NA())</f>
        <v>#N/A</v>
      </c>
      <c r="H877" s="8" t="e">
        <f>IF(AND(ISNUMBER(Data!#REF!),ISNUMBER(H876)),Data!#REF!,NA())</f>
        <v>#N/A</v>
      </c>
      <c r="I877" s="8" t="e">
        <f>IF(AND(ISNUMBER(Data!#REF!),ISNUMBER(I876)),Data!#REF!,NA())</f>
        <v>#N/A</v>
      </c>
    </row>
    <row r="878" spans="7:9" ht="15.5" x14ac:dyDescent="0.35">
      <c r="G878" s="9" t="e">
        <f>IF(AND(ISNUMBER(Data!#REF!),ISNUMBER(G877)),Data!#REF!,NA())</f>
        <v>#N/A</v>
      </c>
      <c r="H878" s="8" t="e">
        <f>IF(AND(ISNUMBER(Data!#REF!),ISNUMBER(H877)),Data!#REF!,NA())</f>
        <v>#N/A</v>
      </c>
      <c r="I878" s="8" t="e">
        <f>IF(AND(ISNUMBER(Data!#REF!),ISNUMBER(I877)),Data!#REF!,NA())</f>
        <v>#N/A</v>
      </c>
    </row>
    <row r="879" spans="7:9" ht="15.5" x14ac:dyDescent="0.35">
      <c r="G879" s="9" t="e">
        <f>IF(AND(ISNUMBER(Data!#REF!),ISNUMBER(G878)),Data!#REF!,NA())</f>
        <v>#N/A</v>
      </c>
      <c r="H879" s="8" t="e">
        <f>IF(AND(ISNUMBER(Data!#REF!),ISNUMBER(H878)),Data!#REF!,NA())</f>
        <v>#N/A</v>
      </c>
      <c r="I879" s="8" t="e">
        <f>IF(AND(ISNUMBER(Data!#REF!),ISNUMBER(I878)),Data!#REF!,NA())</f>
        <v>#N/A</v>
      </c>
    </row>
    <row r="880" spans="7:9" ht="15.5" x14ac:dyDescent="0.35">
      <c r="G880" s="9" t="e">
        <f>IF(AND(ISNUMBER(Data!#REF!),ISNUMBER(G879)),Data!#REF!,NA())</f>
        <v>#N/A</v>
      </c>
      <c r="H880" s="8" t="e">
        <f>IF(AND(ISNUMBER(Data!#REF!),ISNUMBER(H879)),Data!#REF!,NA())</f>
        <v>#N/A</v>
      </c>
      <c r="I880" s="8" t="e">
        <f>IF(AND(ISNUMBER(Data!#REF!),ISNUMBER(I879)),Data!#REF!,NA())</f>
        <v>#N/A</v>
      </c>
    </row>
    <row r="881" spans="7:9" ht="15.5" x14ac:dyDescent="0.35">
      <c r="G881" s="9" t="e">
        <f>IF(AND(ISNUMBER(Data!#REF!),ISNUMBER(G880)),Data!#REF!,NA())</f>
        <v>#N/A</v>
      </c>
      <c r="H881" s="8" t="e">
        <f>IF(AND(ISNUMBER(Data!#REF!),ISNUMBER(H880)),Data!#REF!,NA())</f>
        <v>#N/A</v>
      </c>
      <c r="I881" s="8" t="e">
        <f>IF(AND(ISNUMBER(Data!#REF!),ISNUMBER(I880)),Data!#REF!,NA())</f>
        <v>#N/A</v>
      </c>
    </row>
    <row r="882" spans="7:9" ht="15.5" x14ac:dyDescent="0.35">
      <c r="G882" s="9" t="e">
        <f>IF(AND(ISNUMBER(Data!#REF!),ISNUMBER(G881)),Data!#REF!,NA())</f>
        <v>#N/A</v>
      </c>
      <c r="H882" s="8" t="e">
        <f>IF(AND(ISNUMBER(Data!#REF!),ISNUMBER(H881)),Data!#REF!,NA())</f>
        <v>#N/A</v>
      </c>
      <c r="I882" s="8" t="e">
        <f>IF(AND(ISNUMBER(Data!#REF!),ISNUMBER(I881)),Data!#REF!,NA())</f>
        <v>#N/A</v>
      </c>
    </row>
    <row r="883" spans="7:9" ht="15.5" x14ac:dyDescent="0.35">
      <c r="G883" s="9" t="e">
        <f>IF(AND(ISNUMBER(Data!#REF!),ISNUMBER(G882)),Data!#REF!,NA())</f>
        <v>#N/A</v>
      </c>
      <c r="H883" s="8" t="e">
        <f>IF(AND(ISNUMBER(Data!#REF!),ISNUMBER(H882)),Data!#REF!,NA())</f>
        <v>#N/A</v>
      </c>
      <c r="I883" s="8" t="e">
        <f>IF(AND(ISNUMBER(Data!#REF!),ISNUMBER(I882)),Data!#REF!,NA())</f>
        <v>#N/A</v>
      </c>
    </row>
    <row r="884" spans="7:9" ht="15.5" x14ac:dyDescent="0.35">
      <c r="G884" s="9" t="e">
        <f>IF(AND(ISNUMBER(Data!#REF!),ISNUMBER(G883)),Data!#REF!,NA())</f>
        <v>#N/A</v>
      </c>
      <c r="H884" s="8" t="e">
        <f>IF(AND(ISNUMBER(Data!#REF!),ISNUMBER(H883)),Data!#REF!,NA())</f>
        <v>#N/A</v>
      </c>
      <c r="I884" s="8" t="e">
        <f>IF(AND(ISNUMBER(Data!#REF!),ISNUMBER(I883)),Data!#REF!,NA())</f>
        <v>#N/A</v>
      </c>
    </row>
    <row r="885" spans="7:9" ht="15.5" x14ac:dyDescent="0.35">
      <c r="G885" s="9" t="e">
        <f>IF(AND(ISNUMBER(Data!#REF!),ISNUMBER(G884)),Data!#REF!,NA())</f>
        <v>#N/A</v>
      </c>
      <c r="H885" s="8" t="e">
        <f>IF(AND(ISNUMBER(Data!#REF!),ISNUMBER(H884)),Data!#REF!,NA())</f>
        <v>#N/A</v>
      </c>
      <c r="I885" s="8" t="e">
        <f>IF(AND(ISNUMBER(Data!#REF!),ISNUMBER(I884)),Data!#REF!,NA())</f>
        <v>#N/A</v>
      </c>
    </row>
    <row r="886" spans="7:9" ht="15.5" x14ac:dyDescent="0.35">
      <c r="G886" s="9" t="e">
        <f>IF(AND(ISNUMBER(Data!#REF!),ISNUMBER(G885)),Data!#REF!,NA())</f>
        <v>#N/A</v>
      </c>
      <c r="H886" s="8" t="e">
        <f>IF(AND(ISNUMBER(Data!#REF!),ISNUMBER(H885)),Data!#REF!,NA())</f>
        <v>#N/A</v>
      </c>
      <c r="I886" s="8" t="e">
        <f>IF(AND(ISNUMBER(Data!#REF!),ISNUMBER(I885)),Data!#REF!,NA())</f>
        <v>#N/A</v>
      </c>
    </row>
    <row r="887" spans="7:9" ht="15.5" x14ac:dyDescent="0.35">
      <c r="G887" s="9" t="e">
        <f>IF(AND(ISNUMBER(Data!#REF!),ISNUMBER(G886)),Data!#REF!,NA())</f>
        <v>#N/A</v>
      </c>
      <c r="H887" s="8" t="e">
        <f>IF(AND(ISNUMBER(Data!#REF!),ISNUMBER(H886)),Data!#REF!,NA())</f>
        <v>#N/A</v>
      </c>
      <c r="I887" s="8" t="e">
        <f>IF(AND(ISNUMBER(Data!#REF!),ISNUMBER(I886)),Data!#REF!,NA())</f>
        <v>#N/A</v>
      </c>
    </row>
    <row r="888" spans="7:9" ht="15.5" x14ac:dyDescent="0.35">
      <c r="G888" s="9" t="e">
        <f>IF(AND(ISNUMBER(Data!#REF!),ISNUMBER(G887)),Data!#REF!,NA())</f>
        <v>#N/A</v>
      </c>
      <c r="H888" s="8" t="e">
        <f>IF(AND(ISNUMBER(Data!#REF!),ISNUMBER(H887)),Data!#REF!,NA())</f>
        <v>#N/A</v>
      </c>
      <c r="I888" s="8" t="e">
        <f>IF(AND(ISNUMBER(Data!#REF!),ISNUMBER(I887)),Data!#REF!,NA())</f>
        <v>#N/A</v>
      </c>
    </row>
    <row r="889" spans="7:9" ht="15.5" x14ac:dyDescent="0.35">
      <c r="G889" s="9" t="e">
        <f>IF(AND(ISNUMBER(Data!#REF!),ISNUMBER(G888)),Data!#REF!,NA())</f>
        <v>#N/A</v>
      </c>
      <c r="H889" s="8" t="e">
        <f>IF(AND(ISNUMBER(Data!#REF!),ISNUMBER(H888)),Data!#REF!,NA())</f>
        <v>#N/A</v>
      </c>
      <c r="I889" s="8" t="e">
        <f>IF(AND(ISNUMBER(Data!#REF!),ISNUMBER(I888)),Data!#REF!,NA())</f>
        <v>#N/A</v>
      </c>
    </row>
    <row r="890" spans="7:9" ht="15.5" x14ac:dyDescent="0.35">
      <c r="G890" s="9" t="e">
        <f>IF(AND(ISNUMBER(Data!#REF!),ISNUMBER(G889)),Data!#REF!,NA())</f>
        <v>#N/A</v>
      </c>
      <c r="H890" s="8" t="e">
        <f>IF(AND(ISNUMBER(Data!#REF!),ISNUMBER(H889)),Data!#REF!,NA())</f>
        <v>#N/A</v>
      </c>
      <c r="I890" s="8" t="e">
        <f>IF(AND(ISNUMBER(Data!#REF!),ISNUMBER(I889)),Data!#REF!,NA())</f>
        <v>#N/A</v>
      </c>
    </row>
    <row r="891" spans="7:9" ht="15.5" x14ac:dyDescent="0.35">
      <c r="G891" s="9" t="e">
        <f>IF(AND(ISNUMBER(Data!#REF!),ISNUMBER(G890)),Data!#REF!,NA())</f>
        <v>#N/A</v>
      </c>
      <c r="H891" s="8" t="e">
        <f>IF(AND(ISNUMBER(Data!#REF!),ISNUMBER(H890)),Data!#REF!,NA())</f>
        <v>#N/A</v>
      </c>
      <c r="I891" s="8" t="e">
        <f>IF(AND(ISNUMBER(Data!#REF!),ISNUMBER(I890)),Data!#REF!,NA())</f>
        <v>#N/A</v>
      </c>
    </row>
    <row r="892" spans="7:9" ht="15.5" x14ac:dyDescent="0.35">
      <c r="G892" s="9" t="e">
        <f>IF(AND(ISNUMBER(Data!#REF!),ISNUMBER(G891)),Data!#REF!,NA())</f>
        <v>#N/A</v>
      </c>
      <c r="H892" s="8" t="e">
        <f>IF(AND(ISNUMBER(Data!#REF!),ISNUMBER(H891)),Data!#REF!,NA())</f>
        <v>#N/A</v>
      </c>
      <c r="I892" s="8" t="e">
        <f>IF(AND(ISNUMBER(Data!#REF!),ISNUMBER(I891)),Data!#REF!,NA())</f>
        <v>#N/A</v>
      </c>
    </row>
    <row r="893" spans="7:9" ht="15.5" x14ac:dyDescent="0.35">
      <c r="G893" s="9" t="e">
        <f>IF(AND(ISNUMBER(Data!#REF!),ISNUMBER(G892)),Data!#REF!,NA())</f>
        <v>#N/A</v>
      </c>
      <c r="H893" s="8" t="e">
        <f>IF(AND(ISNUMBER(Data!#REF!),ISNUMBER(H892)),Data!#REF!,NA())</f>
        <v>#N/A</v>
      </c>
      <c r="I893" s="8" t="e">
        <f>IF(AND(ISNUMBER(Data!#REF!),ISNUMBER(I892)),Data!#REF!,NA())</f>
        <v>#N/A</v>
      </c>
    </row>
    <row r="894" spans="7:9" ht="15.5" x14ac:dyDescent="0.35">
      <c r="G894" s="9" t="e">
        <f>IF(AND(ISNUMBER(Data!#REF!),ISNUMBER(G893)),Data!#REF!,NA())</f>
        <v>#N/A</v>
      </c>
      <c r="H894" s="8" t="e">
        <f>IF(AND(ISNUMBER(Data!#REF!),ISNUMBER(H893)),Data!#REF!,NA())</f>
        <v>#N/A</v>
      </c>
      <c r="I894" s="8" t="e">
        <f>IF(AND(ISNUMBER(Data!#REF!),ISNUMBER(I893)),Data!#REF!,NA())</f>
        <v>#N/A</v>
      </c>
    </row>
    <row r="895" spans="7:9" ht="15.5" x14ac:dyDescent="0.35">
      <c r="G895" s="9" t="e">
        <f>IF(AND(ISNUMBER(Data!#REF!),ISNUMBER(G894)),Data!#REF!,NA())</f>
        <v>#N/A</v>
      </c>
      <c r="H895" s="8" t="e">
        <f>IF(AND(ISNUMBER(Data!#REF!),ISNUMBER(H894)),Data!#REF!,NA())</f>
        <v>#N/A</v>
      </c>
      <c r="I895" s="8" t="e">
        <f>IF(AND(ISNUMBER(Data!#REF!),ISNUMBER(I894)),Data!#REF!,NA())</f>
        <v>#N/A</v>
      </c>
    </row>
    <row r="896" spans="7:9" ht="15.5" x14ac:dyDescent="0.35">
      <c r="G896" s="9" t="e">
        <f>IF(AND(ISNUMBER(Data!#REF!),ISNUMBER(G895)),Data!#REF!,NA())</f>
        <v>#N/A</v>
      </c>
      <c r="H896" s="8" t="e">
        <f>IF(AND(ISNUMBER(Data!#REF!),ISNUMBER(H895)),Data!#REF!,NA())</f>
        <v>#N/A</v>
      </c>
      <c r="I896" s="8" t="e">
        <f>IF(AND(ISNUMBER(Data!#REF!),ISNUMBER(I895)),Data!#REF!,NA())</f>
        <v>#N/A</v>
      </c>
    </row>
    <row r="897" spans="7:9" ht="15.5" x14ac:dyDescent="0.35">
      <c r="G897" s="9" t="e">
        <f>IF(AND(ISNUMBER(Data!#REF!),ISNUMBER(G896)),Data!#REF!,NA())</f>
        <v>#N/A</v>
      </c>
      <c r="H897" s="8" t="e">
        <f>IF(AND(ISNUMBER(Data!#REF!),ISNUMBER(H896)),Data!#REF!,NA())</f>
        <v>#N/A</v>
      </c>
      <c r="I897" s="8" t="e">
        <f>IF(AND(ISNUMBER(Data!#REF!),ISNUMBER(I896)),Data!#REF!,NA())</f>
        <v>#N/A</v>
      </c>
    </row>
    <row r="898" spans="7:9" ht="15.5" x14ac:dyDescent="0.35">
      <c r="G898" s="9" t="e">
        <f>IF(AND(ISNUMBER(Data!#REF!),ISNUMBER(G897)),Data!#REF!,NA())</f>
        <v>#N/A</v>
      </c>
      <c r="H898" s="8" t="e">
        <f>IF(AND(ISNUMBER(Data!#REF!),ISNUMBER(H897)),Data!#REF!,NA())</f>
        <v>#N/A</v>
      </c>
      <c r="I898" s="8" t="e">
        <f>IF(AND(ISNUMBER(Data!#REF!),ISNUMBER(I897)),Data!#REF!,NA())</f>
        <v>#N/A</v>
      </c>
    </row>
    <row r="899" spans="7:9" ht="15.5" x14ac:dyDescent="0.35">
      <c r="G899" s="9" t="e">
        <f>IF(AND(ISNUMBER(Data!#REF!),ISNUMBER(G898)),Data!#REF!,NA())</f>
        <v>#N/A</v>
      </c>
      <c r="H899" s="8" t="e">
        <f>IF(AND(ISNUMBER(Data!#REF!),ISNUMBER(H898)),Data!#REF!,NA())</f>
        <v>#N/A</v>
      </c>
      <c r="I899" s="8" t="e">
        <f>IF(AND(ISNUMBER(Data!#REF!),ISNUMBER(I898)),Data!#REF!,NA())</f>
        <v>#N/A</v>
      </c>
    </row>
    <row r="900" spans="7:9" ht="15.5" x14ac:dyDescent="0.35">
      <c r="G900" s="9" t="e">
        <f>IF(AND(ISNUMBER(Data!#REF!),ISNUMBER(G899)),Data!#REF!,NA())</f>
        <v>#N/A</v>
      </c>
      <c r="H900" s="8" t="e">
        <f>IF(AND(ISNUMBER(Data!#REF!),ISNUMBER(H899)),Data!#REF!,NA())</f>
        <v>#N/A</v>
      </c>
      <c r="I900" s="8" t="e">
        <f>IF(AND(ISNUMBER(Data!#REF!),ISNUMBER(I899)),Data!#REF!,NA())</f>
        <v>#N/A</v>
      </c>
    </row>
    <row r="901" spans="7:9" ht="15.5" x14ac:dyDescent="0.35">
      <c r="G901" s="9" t="e">
        <f>IF(AND(ISNUMBER(Data!#REF!),ISNUMBER(G900)),Data!#REF!,NA())</f>
        <v>#N/A</v>
      </c>
      <c r="H901" s="8" t="e">
        <f>IF(AND(ISNUMBER(Data!#REF!),ISNUMBER(H900)),Data!#REF!,NA())</f>
        <v>#N/A</v>
      </c>
      <c r="I901" s="8" t="e">
        <f>IF(AND(ISNUMBER(Data!#REF!),ISNUMBER(I900)),Data!#REF!,NA())</f>
        <v>#N/A</v>
      </c>
    </row>
    <row r="902" spans="7:9" ht="15.5" x14ac:dyDescent="0.35">
      <c r="G902" s="9" t="e">
        <f>IF(AND(ISNUMBER(Data!#REF!),ISNUMBER(G901)),Data!#REF!,NA())</f>
        <v>#N/A</v>
      </c>
      <c r="H902" s="8" t="e">
        <f>IF(AND(ISNUMBER(Data!#REF!),ISNUMBER(H901)),Data!#REF!,NA())</f>
        <v>#N/A</v>
      </c>
      <c r="I902" s="8" t="e">
        <f>IF(AND(ISNUMBER(Data!#REF!),ISNUMBER(I901)),Data!#REF!,NA())</f>
        <v>#N/A</v>
      </c>
    </row>
    <row r="903" spans="7:9" ht="15.5" x14ac:dyDescent="0.35">
      <c r="G903" s="9" t="e">
        <f>IF(AND(ISNUMBER(Data!#REF!),ISNUMBER(G902)),Data!#REF!,NA())</f>
        <v>#N/A</v>
      </c>
      <c r="H903" s="8" t="e">
        <f>IF(AND(ISNUMBER(Data!#REF!),ISNUMBER(H902)),Data!#REF!,NA())</f>
        <v>#N/A</v>
      </c>
      <c r="I903" s="8" t="e">
        <f>IF(AND(ISNUMBER(Data!#REF!),ISNUMBER(I902)),Data!#REF!,NA())</f>
        <v>#N/A</v>
      </c>
    </row>
    <row r="904" spans="7:9" ht="15.5" x14ac:dyDescent="0.35">
      <c r="G904" s="9" t="e">
        <f>IF(AND(ISNUMBER(Data!#REF!),ISNUMBER(G903)),Data!#REF!,NA())</f>
        <v>#N/A</v>
      </c>
      <c r="H904" s="8" t="e">
        <f>IF(AND(ISNUMBER(Data!#REF!),ISNUMBER(H903)),Data!#REF!,NA())</f>
        <v>#N/A</v>
      </c>
      <c r="I904" s="8" t="e">
        <f>IF(AND(ISNUMBER(Data!#REF!),ISNUMBER(I903)),Data!#REF!,NA())</f>
        <v>#N/A</v>
      </c>
    </row>
    <row r="905" spans="7:9" ht="15.5" x14ac:dyDescent="0.35">
      <c r="G905" s="9" t="e">
        <f>IF(AND(ISNUMBER(Data!#REF!),ISNUMBER(G904)),Data!#REF!,NA())</f>
        <v>#N/A</v>
      </c>
      <c r="H905" s="8" t="e">
        <f>IF(AND(ISNUMBER(Data!#REF!),ISNUMBER(H904)),Data!#REF!,NA())</f>
        <v>#N/A</v>
      </c>
      <c r="I905" s="8" t="e">
        <f>IF(AND(ISNUMBER(Data!#REF!),ISNUMBER(I904)),Data!#REF!,NA())</f>
        <v>#N/A</v>
      </c>
    </row>
    <row r="906" spans="7:9" ht="15.5" x14ac:dyDescent="0.35">
      <c r="G906" s="9" t="e">
        <f>IF(AND(ISNUMBER(Data!#REF!),ISNUMBER(G905)),Data!#REF!,NA())</f>
        <v>#N/A</v>
      </c>
      <c r="H906" s="8" t="e">
        <f>IF(AND(ISNUMBER(Data!#REF!),ISNUMBER(H905)),Data!#REF!,NA())</f>
        <v>#N/A</v>
      </c>
      <c r="I906" s="8" t="e">
        <f>IF(AND(ISNUMBER(Data!#REF!),ISNUMBER(I905)),Data!#REF!,NA())</f>
        <v>#N/A</v>
      </c>
    </row>
    <row r="907" spans="7:9" ht="15.5" x14ac:dyDescent="0.35">
      <c r="G907" s="9" t="e">
        <f>IF(AND(ISNUMBER(Data!#REF!),ISNUMBER(G906)),Data!#REF!,NA())</f>
        <v>#N/A</v>
      </c>
      <c r="H907" s="8" t="e">
        <f>IF(AND(ISNUMBER(Data!#REF!),ISNUMBER(H906)),Data!#REF!,NA())</f>
        <v>#N/A</v>
      </c>
      <c r="I907" s="8" t="e">
        <f>IF(AND(ISNUMBER(Data!#REF!),ISNUMBER(I906)),Data!#REF!,NA())</f>
        <v>#N/A</v>
      </c>
    </row>
    <row r="908" spans="7:9" ht="15.5" x14ac:dyDescent="0.35">
      <c r="G908" s="9" t="e">
        <f>IF(AND(ISNUMBER(Data!#REF!),ISNUMBER(G907)),Data!#REF!,NA())</f>
        <v>#N/A</v>
      </c>
      <c r="H908" s="8" t="e">
        <f>IF(AND(ISNUMBER(Data!#REF!),ISNUMBER(H907)),Data!#REF!,NA())</f>
        <v>#N/A</v>
      </c>
      <c r="I908" s="8" t="e">
        <f>IF(AND(ISNUMBER(Data!#REF!),ISNUMBER(I907)),Data!#REF!,NA())</f>
        <v>#N/A</v>
      </c>
    </row>
    <row r="909" spans="7:9" ht="15.5" x14ac:dyDescent="0.35">
      <c r="G909" s="9" t="e">
        <f>IF(AND(ISNUMBER(Data!#REF!),ISNUMBER(G908)),Data!#REF!,NA())</f>
        <v>#N/A</v>
      </c>
      <c r="H909" s="8" t="e">
        <f>IF(AND(ISNUMBER(Data!#REF!),ISNUMBER(H908)),Data!#REF!,NA())</f>
        <v>#N/A</v>
      </c>
      <c r="I909" s="8" t="e">
        <f>IF(AND(ISNUMBER(Data!#REF!),ISNUMBER(I908)),Data!#REF!,NA())</f>
        <v>#N/A</v>
      </c>
    </row>
    <row r="910" spans="7:9" ht="15.5" x14ac:dyDescent="0.35">
      <c r="G910" s="9" t="e">
        <f>IF(AND(ISNUMBER(Data!#REF!),ISNUMBER(G909)),Data!#REF!,NA())</f>
        <v>#N/A</v>
      </c>
      <c r="H910" s="8" t="e">
        <f>IF(AND(ISNUMBER(Data!#REF!),ISNUMBER(H909)),Data!#REF!,NA())</f>
        <v>#N/A</v>
      </c>
      <c r="I910" s="8" t="e">
        <f>IF(AND(ISNUMBER(Data!#REF!),ISNUMBER(I909)),Data!#REF!,NA())</f>
        <v>#N/A</v>
      </c>
    </row>
    <row r="911" spans="7:9" ht="15.5" x14ac:dyDescent="0.35">
      <c r="G911" s="9" t="e">
        <f>IF(AND(ISNUMBER(Data!#REF!),ISNUMBER(G910)),Data!#REF!,NA())</f>
        <v>#N/A</v>
      </c>
      <c r="H911" s="8" t="e">
        <f>IF(AND(ISNUMBER(Data!#REF!),ISNUMBER(H910)),Data!#REF!,NA())</f>
        <v>#N/A</v>
      </c>
      <c r="I911" s="8" t="e">
        <f>IF(AND(ISNUMBER(Data!#REF!),ISNUMBER(I910)),Data!#REF!,NA())</f>
        <v>#N/A</v>
      </c>
    </row>
    <row r="912" spans="7:9" ht="15.5" x14ac:dyDescent="0.35">
      <c r="G912" s="9" t="e">
        <f>IF(AND(ISNUMBER(Data!#REF!),ISNUMBER(G911)),Data!#REF!,NA())</f>
        <v>#N/A</v>
      </c>
      <c r="H912" s="8" t="e">
        <f>IF(AND(ISNUMBER(Data!#REF!),ISNUMBER(H911)),Data!#REF!,NA())</f>
        <v>#N/A</v>
      </c>
      <c r="I912" s="8" t="e">
        <f>IF(AND(ISNUMBER(Data!#REF!),ISNUMBER(I911)),Data!#REF!,NA())</f>
        <v>#N/A</v>
      </c>
    </row>
    <row r="913" spans="7:9" ht="15.5" x14ac:dyDescent="0.35">
      <c r="G913" s="9" t="e">
        <f>IF(AND(ISNUMBER(Data!#REF!),ISNUMBER(G912)),Data!#REF!,NA())</f>
        <v>#N/A</v>
      </c>
      <c r="H913" s="8" t="e">
        <f>IF(AND(ISNUMBER(Data!#REF!),ISNUMBER(H912)),Data!#REF!,NA())</f>
        <v>#N/A</v>
      </c>
      <c r="I913" s="8" t="e">
        <f>IF(AND(ISNUMBER(Data!#REF!),ISNUMBER(I912)),Data!#REF!,NA())</f>
        <v>#N/A</v>
      </c>
    </row>
    <row r="914" spans="7:9" ht="15.5" x14ac:dyDescent="0.35">
      <c r="G914" s="9" t="e">
        <f>IF(AND(ISNUMBER(Data!#REF!),ISNUMBER(G913)),Data!#REF!,NA())</f>
        <v>#N/A</v>
      </c>
      <c r="H914" s="8" t="e">
        <f>IF(AND(ISNUMBER(Data!#REF!),ISNUMBER(H913)),Data!#REF!,NA())</f>
        <v>#N/A</v>
      </c>
      <c r="I914" s="8" t="e">
        <f>IF(AND(ISNUMBER(Data!#REF!),ISNUMBER(I913)),Data!#REF!,NA())</f>
        <v>#N/A</v>
      </c>
    </row>
    <row r="915" spans="7:9" ht="15.5" x14ac:dyDescent="0.35">
      <c r="G915" s="9" t="e">
        <f>IF(AND(ISNUMBER(Data!#REF!),ISNUMBER(G914)),Data!#REF!,NA())</f>
        <v>#N/A</v>
      </c>
      <c r="H915" s="8" t="e">
        <f>IF(AND(ISNUMBER(Data!#REF!),ISNUMBER(H914)),Data!#REF!,NA())</f>
        <v>#N/A</v>
      </c>
      <c r="I915" s="8" t="e">
        <f>IF(AND(ISNUMBER(Data!#REF!),ISNUMBER(I914)),Data!#REF!,NA())</f>
        <v>#N/A</v>
      </c>
    </row>
    <row r="916" spans="7:9" ht="15.5" x14ac:dyDescent="0.35">
      <c r="G916" s="9" t="e">
        <f>IF(AND(ISNUMBER(Data!#REF!),ISNUMBER(G915)),Data!#REF!,NA())</f>
        <v>#N/A</v>
      </c>
      <c r="H916" s="8" t="e">
        <f>IF(AND(ISNUMBER(Data!#REF!),ISNUMBER(H915)),Data!#REF!,NA())</f>
        <v>#N/A</v>
      </c>
      <c r="I916" s="8" t="e">
        <f>IF(AND(ISNUMBER(Data!#REF!),ISNUMBER(I915)),Data!#REF!,NA())</f>
        <v>#N/A</v>
      </c>
    </row>
    <row r="917" spans="7:9" ht="15.5" x14ac:dyDescent="0.35">
      <c r="G917" s="9" t="e">
        <f>IF(AND(ISNUMBER(Data!#REF!),ISNUMBER(G916)),Data!#REF!,NA())</f>
        <v>#N/A</v>
      </c>
      <c r="H917" s="8" t="e">
        <f>IF(AND(ISNUMBER(Data!#REF!),ISNUMBER(H916)),Data!#REF!,NA())</f>
        <v>#N/A</v>
      </c>
      <c r="I917" s="8" t="e">
        <f>IF(AND(ISNUMBER(Data!#REF!),ISNUMBER(I916)),Data!#REF!,NA())</f>
        <v>#N/A</v>
      </c>
    </row>
    <row r="918" spans="7:9" ht="15.5" x14ac:dyDescent="0.35">
      <c r="G918" s="9" t="e">
        <f>IF(AND(ISNUMBER(Data!#REF!),ISNUMBER(G917)),Data!#REF!,NA())</f>
        <v>#N/A</v>
      </c>
      <c r="H918" s="8" t="e">
        <f>IF(AND(ISNUMBER(Data!#REF!),ISNUMBER(H917)),Data!#REF!,NA())</f>
        <v>#N/A</v>
      </c>
      <c r="I918" s="8" t="e">
        <f>IF(AND(ISNUMBER(Data!#REF!),ISNUMBER(I917)),Data!#REF!,NA())</f>
        <v>#N/A</v>
      </c>
    </row>
    <row r="919" spans="7:9" ht="15.5" x14ac:dyDescent="0.35">
      <c r="G919" s="9" t="e">
        <f>IF(AND(ISNUMBER(Data!#REF!),ISNUMBER(G918)),Data!#REF!,NA())</f>
        <v>#N/A</v>
      </c>
      <c r="H919" s="8" t="e">
        <f>IF(AND(ISNUMBER(Data!#REF!),ISNUMBER(H918)),Data!#REF!,NA())</f>
        <v>#N/A</v>
      </c>
      <c r="I919" s="8" t="e">
        <f>IF(AND(ISNUMBER(Data!#REF!),ISNUMBER(I918)),Data!#REF!,NA())</f>
        <v>#N/A</v>
      </c>
    </row>
    <row r="920" spans="7:9" ht="15.5" x14ac:dyDescent="0.35">
      <c r="G920" s="9" t="e">
        <f>IF(AND(ISNUMBER(Data!#REF!),ISNUMBER(G919)),Data!#REF!,NA())</f>
        <v>#N/A</v>
      </c>
      <c r="H920" s="8" t="e">
        <f>IF(AND(ISNUMBER(Data!#REF!),ISNUMBER(H919)),Data!#REF!,NA())</f>
        <v>#N/A</v>
      </c>
      <c r="I920" s="8" t="e">
        <f>IF(AND(ISNUMBER(Data!#REF!),ISNUMBER(I919)),Data!#REF!,NA())</f>
        <v>#N/A</v>
      </c>
    </row>
    <row r="921" spans="7:9" ht="15.5" x14ac:dyDescent="0.35">
      <c r="G921" s="9" t="e">
        <f>IF(AND(ISNUMBER(Data!#REF!),ISNUMBER(G920)),Data!#REF!,NA())</f>
        <v>#N/A</v>
      </c>
      <c r="H921" s="8" t="e">
        <f>IF(AND(ISNUMBER(Data!#REF!),ISNUMBER(H920)),Data!#REF!,NA())</f>
        <v>#N/A</v>
      </c>
      <c r="I921" s="8" t="e">
        <f>IF(AND(ISNUMBER(Data!#REF!),ISNUMBER(I920)),Data!#REF!,NA())</f>
        <v>#N/A</v>
      </c>
    </row>
    <row r="922" spans="7:9" ht="15.5" x14ac:dyDescent="0.35">
      <c r="G922" s="9" t="e">
        <f>IF(AND(ISNUMBER(Data!#REF!),ISNUMBER(G921)),Data!#REF!,NA())</f>
        <v>#N/A</v>
      </c>
      <c r="H922" s="8" t="e">
        <f>IF(AND(ISNUMBER(Data!#REF!),ISNUMBER(H921)),Data!#REF!,NA())</f>
        <v>#N/A</v>
      </c>
      <c r="I922" s="8" t="e">
        <f>IF(AND(ISNUMBER(Data!#REF!),ISNUMBER(I921)),Data!#REF!,NA())</f>
        <v>#N/A</v>
      </c>
    </row>
    <row r="923" spans="7:9" ht="15.5" x14ac:dyDescent="0.35">
      <c r="G923" s="9" t="e">
        <f>IF(AND(ISNUMBER(Data!#REF!),ISNUMBER(G922)),Data!#REF!,NA())</f>
        <v>#N/A</v>
      </c>
      <c r="H923" s="8" t="e">
        <f>IF(AND(ISNUMBER(Data!#REF!),ISNUMBER(H922)),Data!#REF!,NA())</f>
        <v>#N/A</v>
      </c>
      <c r="I923" s="8" t="e">
        <f>IF(AND(ISNUMBER(Data!#REF!),ISNUMBER(I922)),Data!#REF!,NA())</f>
        <v>#N/A</v>
      </c>
    </row>
    <row r="924" spans="7:9" ht="15.5" x14ac:dyDescent="0.35">
      <c r="G924" s="9" t="e">
        <f>IF(AND(ISNUMBER(Data!#REF!),ISNUMBER(G923)),Data!#REF!,NA())</f>
        <v>#N/A</v>
      </c>
      <c r="H924" s="8" t="e">
        <f>IF(AND(ISNUMBER(Data!#REF!),ISNUMBER(H923)),Data!#REF!,NA())</f>
        <v>#N/A</v>
      </c>
      <c r="I924" s="8" t="e">
        <f>IF(AND(ISNUMBER(Data!#REF!),ISNUMBER(I923)),Data!#REF!,NA())</f>
        <v>#N/A</v>
      </c>
    </row>
    <row r="925" spans="7:9" ht="15.5" x14ac:dyDescent="0.35">
      <c r="G925" s="9" t="e">
        <f>IF(AND(ISNUMBER(Data!#REF!),ISNUMBER(G924)),Data!#REF!,NA())</f>
        <v>#N/A</v>
      </c>
      <c r="H925" s="8" t="e">
        <f>IF(AND(ISNUMBER(Data!#REF!),ISNUMBER(H924)),Data!#REF!,NA())</f>
        <v>#N/A</v>
      </c>
      <c r="I925" s="8" t="e">
        <f>IF(AND(ISNUMBER(Data!#REF!),ISNUMBER(I924)),Data!#REF!,NA())</f>
        <v>#N/A</v>
      </c>
    </row>
    <row r="926" spans="7:9" ht="15.5" x14ac:dyDescent="0.35">
      <c r="G926" s="9" t="e">
        <f>IF(AND(ISNUMBER(Data!#REF!),ISNUMBER(G925)),Data!#REF!,NA())</f>
        <v>#N/A</v>
      </c>
      <c r="H926" s="8" t="e">
        <f>IF(AND(ISNUMBER(Data!#REF!),ISNUMBER(H925)),Data!#REF!,NA())</f>
        <v>#N/A</v>
      </c>
      <c r="I926" s="8" t="e">
        <f>IF(AND(ISNUMBER(Data!#REF!),ISNUMBER(I925)),Data!#REF!,NA())</f>
        <v>#N/A</v>
      </c>
    </row>
    <row r="927" spans="7:9" ht="15.5" x14ac:dyDescent="0.35">
      <c r="G927" s="9" t="e">
        <f>IF(AND(ISNUMBER(Data!#REF!),ISNUMBER(G926)),Data!#REF!,NA())</f>
        <v>#N/A</v>
      </c>
      <c r="H927" s="8" t="e">
        <f>IF(AND(ISNUMBER(Data!#REF!),ISNUMBER(H926)),Data!#REF!,NA())</f>
        <v>#N/A</v>
      </c>
      <c r="I927" s="8" t="e">
        <f>IF(AND(ISNUMBER(Data!#REF!),ISNUMBER(I926)),Data!#REF!,NA())</f>
        <v>#N/A</v>
      </c>
    </row>
    <row r="928" spans="7:9" ht="15.5" x14ac:dyDescent="0.35">
      <c r="G928" s="9" t="e">
        <f>IF(AND(ISNUMBER(Data!#REF!),ISNUMBER(G927)),Data!#REF!,NA())</f>
        <v>#N/A</v>
      </c>
      <c r="H928" s="8" t="e">
        <f>IF(AND(ISNUMBER(Data!#REF!),ISNUMBER(H927)),Data!#REF!,NA())</f>
        <v>#N/A</v>
      </c>
      <c r="I928" s="8" t="e">
        <f>IF(AND(ISNUMBER(Data!#REF!),ISNUMBER(I927)),Data!#REF!,NA())</f>
        <v>#N/A</v>
      </c>
    </row>
    <row r="929" spans="7:9" ht="15.5" x14ac:dyDescent="0.35">
      <c r="G929" s="9" t="e">
        <f>IF(AND(ISNUMBER(Data!#REF!),ISNUMBER(G928)),Data!#REF!,NA())</f>
        <v>#N/A</v>
      </c>
      <c r="H929" s="8" t="e">
        <f>IF(AND(ISNUMBER(Data!#REF!),ISNUMBER(H928)),Data!#REF!,NA())</f>
        <v>#N/A</v>
      </c>
      <c r="I929" s="8" t="e">
        <f>IF(AND(ISNUMBER(Data!#REF!),ISNUMBER(I928)),Data!#REF!,NA())</f>
        <v>#N/A</v>
      </c>
    </row>
    <row r="930" spans="7:9" ht="15.5" x14ac:dyDescent="0.35">
      <c r="G930" s="9" t="e">
        <f>IF(AND(ISNUMBER(Data!#REF!),ISNUMBER(G929)),Data!#REF!,NA())</f>
        <v>#N/A</v>
      </c>
      <c r="H930" s="8" t="e">
        <f>IF(AND(ISNUMBER(Data!#REF!),ISNUMBER(H929)),Data!#REF!,NA())</f>
        <v>#N/A</v>
      </c>
      <c r="I930" s="8" t="e">
        <f>IF(AND(ISNUMBER(Data!#REF!),ISNUMBER(I929)),Data!#REF!,NA())</f>
        <v>#N/A</v>
      </c>
    </row>
    <row r="931" spans="7:9" ht="15.5" x14ac:dyDescent="0.35">
      <c r="G931" s="9" t="e">
        <f>IF(AND(ISNUMBER(Data!#REF!),ISNUMBER(G930)),Data!#REF!,NA())</f>
        <v>#N/A</v>
      </c>
      <c r="H931" s="8" t="e">
        <f>IF(AND(ISNUMBER(Data!#REF!),ISNUMBER(H930)),Data!#REF!,NA())</f>
        <v>#N/A</v>
      </c>
      <c r="I931" s="8" t="e">
        <f>IF(AND(ISNUMBER(Data!#REF!),ISNUMBER(I930)),Data!#REF!,NA())</f>
        <v>#N/A</v>
      </c>
    </row>
    <row r="932" spans="7:9" ht="15.5" x14ac:dyDescent="0.35">
      <c r="G932" s="9" t="e">
        <f>IF(AND(ISNUMBER(Data!#REF!),ISNUMBER(G931)),Data!#REF!,NA())</f>
        <v>#N/A</v>
      </c>
      <c r="H932" s="8" t="e">
        <f>IF(AND(ISNUMBER(Data!#REF!),ISNUMBER(H931)),Data!#REF!,NA())</f>
        <v>#N/A</v>
      </c>
      <c r="I932" s="8" t="e">
        <f>IF(AND(ISNUMBER(Data!#REF!),ISNUMBER(I931)),Data!#REF!,NA())</f>
        <v>#N/A</v>
      </c>
    </row>
    <row r="933" spans="7:9" ht="15.5" x14ac:dyDescent="0.35">
      <c r="G933" s="9" t="e">
        <f>IF(AND(ISNUMBER(Data!#REF!),ISNUMBER(G932)),Data!#REF!,NA())</f>
        <v>#N/A</v>
      </c>
      <c r="H933" s="8" t="e">
        <f>IF(AND(ISNUMBER(Data!#REF!),ISNUMBER(H932)),Data!#REF!,NA())</f>
        <v>#N/A</v>
      </c>
      <c r="I933" s="8" t="e">
        <f>IF(AND(ISNUMBER(Data!#REF!),ISNUMBER(I932)),Data!#REF!,NA())</f>
        <v>#N/A</v>
      </c>
    </row>
    <row r="934" spans="7:9" ht="15.5" x14ac:dyDescent="0.35">
      <c r="G934" s="9" t="e">
        <f>IF(AND(ISNUMBER(Data!#REF!),ISNUMBER(G933)),Data!#REF!,NA())</f>
        <v>#N/A</v>
      </c>
      <c r="H934" s="8" t="e">
        <f>IF(AND(ISNUMBER(Data!#REF!),ISNUMBER(H933)),Data!#REF!,NA())</f>
        <v>#N/A</v>
      </c>
      <c r="I934" s="8" t="e">
        <f>IF(AND(ISNUMBER(Data!#REF!),ISNUMBER(I933)),Data!#REF!,NA())</f>
        <v>#N/A</v>
      </c>
    </row>
    <row r="935" spans="7:9" ht="15.5" x14ac:dyDescent="0.35">
      <c r="G935" s="9" t="e">
        <f>IF(AND(ISNUMBER(Data!#REF!),ISNUMBER(G934)),Data!#REF!,NA())</f>
        <v>#N/A</v>
      </c>
      <c r="H935" s="8" t="e">
        <f>IF(AND(ISNUMBER(Data!#REF!),ISNUMBER(H934)),Data!#REF!,NA())</f>
        <v>#N/A</v>
      </c>
      <c r="I935" s="8" t="e">
        <f>IF(AND(ISNUMBER(Data!#REF!),ISNUMBER(I934)),Data!#REF!,NA())</f>
        <v>#N/A</v>
      </c>
    </row>
    <row r="936" spans="7:9" ht="15.5" x14ac:dyDescent="0.35">
      <c r="G936" s="9" t="e">
        <f>IF(AND(ISNUMBER(Data!#REF!),ISNUMBER(G935)),Data!#REF!,NA())</f>
        <v>#N/A</v>
      </c>
      <c r="H936" s="8" t="e">
        <f>IF(AND(ISNUMBER(Data!#REF!),ISNUMBER(H935)),Data!#REF!,NA())</f>
        <v>#N/A</v>
      </c>
      <c r="I936" s="8" t="e">
        <f>IF(AND(ISNUMBER(Data!#REF!),ISNUMBER(I935)),Data!#REF!,NA())</f>
        <v>#N/A</v>
      </c>
    </row>
    <row r="937" spans="7:9" ht="15.5" x14ac:dyDescent="0.35">
      <c r="G937" s="9" t="e">
        <f>IF(AND(ISNUMBER(Data!#REF!),ISNUMBER(G936)),Data!#REF!,NA())</f>
        <v>#N/A</v>
      </c>
      <c r="H937" s="8" t="e">
        <f>IF(AND(ISNUMBER(Data!#REF!),ISNUMBER(H936)),Data!#REF!,NA())</f>
        <v>#N/A</v>
      </c>
      <c r="I937" s="8" t="e">
        <f>IF(AND(ISNUMBER(Data!#REF!),ISNUMBER(I936)),Data!#REF!,NA())</f>
        <v>#N/A</v>
      </c>
    </row>
    <row r="938" spans="7:9" ht="15.5" x14ac:dyDescent="0.35">
      <c r="G938" s="9" t="e">
        <f>IF(AND(ISNUMBER(Data!#REF!),ISNUMBER(G937)),Data!#REF!,NA())</f>
        <v>#N/A</v>
      </c>
      <c r="H938" s="8" t="e">
        <f>IF(AND(ISNUMBER(Data!#REF!),ISNUMBER(H937)),Data!#REF!,NA())</f>
        <v>#N/A</v>
      </c>
      <c r="I938" s="8" t="e">
        <f>IF(AND(ISNUMBER(Data!#REF!),ISNUMBER(I937)),Data!#REF!,NA())</f>
        <v>#N/A</v>
      </c>
    </row>
    <row r="939" spans="7:9" ht="15.5" x14ac:dyDescent="0.35">
      <c r="G939" s="9" t="e">
        <f>IF(AND(ISNUMBER(Data!#REF!),ISNUMBER(G938)),Data!#REF!,NA())</f>
        <v>#N/A</v>
      </c>
      <c r="H939" s="8" t="e">
        <f>IF(AND(ISNUMBER(Data!#REF!),ISNUMBER(H938)),Data!#REF!,NA())</f>
        <v>#N/A</v>
      </c>
      <c r="I939" s="8" t="e">
        <f>IF(AND(ISNUMBER(Data!#REF!),ISNUMBER(I938)),Data!#REF!,NA())</f>
        <v>#N/A</v>
      </c>
    </row>
    <row r="940" spans="7:9" ht="15.5" x14ac:dyDescent="0.35">
      <c r="G940" s="9" t="e">
        <f>IF(AND(ISNUMBER(Data!#REF!),ISNUMBER(G939)),Data!#REF!,NA())</f>
        <v>#N/A</v>
      </c>
      <c r="H940" s="8" t="e">
        <f>IF(AND(ISNUMBER(Data!#REF!),ISNUMBER(H939)),Data!#REF!,NA())</f>
        <v>#N/A</v>
      </c>
      <c r="I940" s="8" t="e">
        <f>IF(AND(ISNUMBER(Data!#REF!),ISNUMBER(I939)),Data!#REF!,NA())</f>
        <v>#N/A</v>
      </c>
    </row>
    <row r="941" spans="7:9" ht="15.5" x14ac:dyDescent="0.35">
      <c r="G941" s="9" t="e">
        <f>IF(AND(ISNUMBER(Data!#REF!),ISNUMBER(G940)),Data!#REF!,NA())</f>
        <v>#N/A</v>
      </c>
      <c r="H941" s="8" t="e">
        <f>IF(AND(ISNUMBER(Data!#REF!),ISNUMBER(H940)),Data!#REF!,NA())</f>
        <v>#N/A</v>
      </c>
      <c r="I941" s="8" t="e">
        <f>IF(AND(ISNUMBER(Data!#REF!),ISNUMBER(I940)),Data!#REF!,NA())</f>
        <v>#N/A</v>
      </c>
    </row>
    <row r="942" spans="7:9" ht="15.5" x14ac:dyDescent="0.35">
      <c r="G942" s="9" t="e">
        <f>IF(AND(ISNUMBER(Data!#REF!),ISNUMBER(G941)),Data!#REF!,NA())</f>
        <v>#N/A</v>
      </c>
      <c r="H942" s="8" t="e">
        <f>IF(AND(ISNUMBER(Data!#REF!),ISNUMBER(H941)),Data!#REF!,NA())</f>
        <v>#N/A</v>
      </c>
      <c r="I942" s="8" t="e">
        <f>IF(AND(ISNUMBER(Data!#REF!),ISNUMBER(I941)),Data!#REF!,NA())</f>
        <v>#N/A</v>
      </c>
    </row>
    <row r="943" spans="7:9" ht="15.5" x14ac:dyDescent="0.35">
      <c r="G943" s="9" t="e">
        <f>IF(AND(ISNUMBER(Data!#REF!),ISNUMBER(G942)),Data!#REF!,NA())</f>
        <v>#N/A</v>
      </c>
      <c r="H943" s="8" t="e">
        <f>IF(AND(ISNUMBER(Data!#REF!),ISNUMBER(H942)),Data!#REF!,NA())</f>
        <v>#N/A</v>
      </c>
      <c r="I943" s="8" t="e">
        <f>IF(AND(ISNUMBER(Data!#REF!),ISNUMBER(I942)),Data!#REF!,NA())</f>
        <v>#N/A</v>
      </c>
    </row>
    <row r="944" spans="7:9" ht="15.5" x14ac:dyDescent="0.35">
      <c r="G944" s="9" t="e">
        <f>IF(AND(ISNUMBER(Data!#REF!),ISNUMBER(G943)),Data!#REF!,NA())</f>
        <v>#N/A</v>
      </c>
      <c r="H944" s="8" t="e">
        <f>IF(AND(ISNUMBER(Data!#REF!),ISNUMBER(H943)),Data!#REF!,NA())</f>
        <v>#N/A</v>
      </c>
      <c r="I944" s="8" t="e">
        <f>IF(AND(ISNUMBER(Data!#REF!),ISNUMBER(I943)),Data!#REF!,NA())</f>
        <v>#N/A</v>
      </c>
    </row>
    <row r="945" spans="7:9" ht="15.5" x14ac:dyDescent="0.35">
      <c r="G945" s="9" t="e">
        <f>IF(AND(ISNUMBER(Data!#REF!),ISNUMBER(G944)),Data!#REF!,NA())</f>
        <v>#N/A</v>
      </c>
      <c r="H945" s="8" t="e">
        <f>IF(AND(ISNUMBER(Data!#REF!),ISNUMBER(H944)),Data!#REF!,NA())</f>
        <v>#N/A</v>
      </c>
      <c r="I945" s="8" t="e">
        <f>IF(AND(ISNUMBER(Data!#REF!),ISNUMBER(I944)),Data!#REF!,NA())</f>
        <v>#N/A</v>
      </c>
    </row>
    <row r="946" spans="7:9" ht="15.5" x14ac:dyDescent="0.35">
      <c r="G946" s="9" t="e">
        <f>IF(AND(ISNUMBER(Data!#REF!),ISNUMBER(G945)),Data!#REF!,NA())</f>
        <v>#N/A</v>
      </c>
      <c r="H946" s="8" t="e">
        <f>IF(AND(ISNUMBER(Data!#REF!),ISNUMBER(H945)),Data!#REF!,NA())</f>
        <v>#N/A</v>
      </c>
      <c r="I946" s="8" t="e">
        <f>IF(AND(ISNUMBER(Data!#REF!),ISNUMBER(I945)),Data!#REF!,NA())</f>
        <v>#N/A</v>
      </c>
    </row>
    <row r="947" spans="7:9" ht="15.5" x14ac:dyDescent="0.35">
      <c r="G947" s="9" t="e">
        <f>IF(AND(ISNUMBER(Data!#REF!),ISNUMBER(G946)),Data!#REF!,NA())</f>
        <v>#N/A</v>
      </c>
      <c r="H947" s="8" t="e">
        <f>IF(AND(ISNUMBER(Data!#REF!),ISNUMBER(H946)),Data!#REF!,NA())</f>
        <v>#N/A</v>
      </c>
      <c r="I947" s="8" t="e">
        <f>IF(AND(ISNUMBER(Data!#REF!),ISNUMBER(I946)),Data!#REF!,NA())</f>
        <v>#N/A</v>
      </c>
    </row>
    <row r="948" spans="7:9" ht="15.5" x14ac:dyDescent="0.35">
      <c r="G948" s="9" t="e">
        <f>IF(AND(ISNUMBER(Data!#REF!),ISNUMBER(G947)),Data!#REF!,NA())</f>
        <v>#N/A</v>
      </c>
      <c r="H948" s="8" t="e">
        <f>IF(AND(ISNUMBER(Data!#REF!),ISNUMBER(H947)),Data!#REF!,NA())</f>
        <v>#N/A</v>
      </c>
      <c r="I948" s="8" t="e">
        <f>IF(AND(ISNUMBER(Data!#REF!),ISNUMBER(I947)),Data!#REF!,NA())</f>
        <v>#N/A</v>
      </c>
    </row>
    <row r="949" spans="7:9" ht="15.5" x14ac:dyDescent="0.35">
      <c r="G949" s="9" t="e">
        <f>IF(AND(ISNUMBER(Data!#REF!),ISNUMBER(G948)),Data!#REF!,NA())</f>
        <v>#N/A</v>
      </c>
      <c r="H949" s="8" t="e">
        <f>IF(AND(ISNUMBER(Data!#REF!),ISNUMBER(H948)),Data!#REF!,NA())</f>
        <v>#N/A</v>
      </c>
      <c r="I949" s="8" t="e">
        <f>IF(AND(ISNUMBER(Data!#REF!),ISNUMBER(I948)),Data!#REF!,NA())</f>
        <v>#N/A</v>
      </c>
    </row>
    <row r="950" spans="7:9" ht="15.5" x14ac:dyDescent="0.35">
      <c r="G950" s="9" t="e">
        <f>IF(AND(ISNUMBER(Data!#REF!),ISNUMBER(G949)),Data!#REF!,NA())</f>
        <v>#N/A</v>
      </c>
      <c r="H950" s="8" t="e">
        <f>IF(AND(ISNUMBER(Data!#REF!),ISNUMBER(H949)),Data!#REF!,NA())</f>
        <v>#N/A</v>
      </c>
      <c r="I950" s="8" t="e">
        <f>IF(AND(ISNUMBER(Data!#REF!),ISNUMBER(I949)),Data!#REF!,NA())</f>
        <v>#N/A</v>
      </c>
    </row>
    <row r="951" spans="7:9" ht="15.5" x14ac:dyDescent="0.35">
      <c r="G951" s="9" t="e">
        <f>IF(AND(ISNUMBER(Data!#REF!),ISNUMBER(G950)),Data!#REF!,NA())</f>
        <v>#N/A</v>
      </c>
      <c r="H951" s="8" t="e">
        <f>IF(AND(ISNUMBER(Data!#REF!),ISNUMBER(H950)),Data!#REF!,NA())</f>
        <v>#N/A</v>
      </c>
      <c r="I951" s="8" t="e">
        <f>IF(AND(ISNUMBER(Data!#REF!),ISNUMBER(I950)),Data!#REF!,NA())</f>
        <v>#N/A</v>
      </c>
    </row>
    <row r="952" spans="7:9" ht="15.5" x14ac:dyDescent="0.35">
      <c r="G952" s="9" t="e">
        <f>IF(AND(ISNUMBER(Data!#REF!),ISNUMBER(G951)),Data!#REF!,NA())</f>
        <v>#N/A</v>
      </c>
      <c r="H952" s="8" t="e">
        <f>IF(AND(ISNUMBER(Data!#REF!),ISNUMBER(H951)),Data!#REF!,NA())</f>
        <v>#N/A</v>
      </c>
      <c r="I952" s="8" t="e">
        <f>IF(AND(ISNUMBER(Data!#REF!),ISNUMBER(I951)),Data!#REF!,NA())</f>
        <v>#N/A</v>
      </c>
    </row>
    <row r="953" spans="7:9" ht="15.5" x14ac:dyDescent="0.35">
      <c r="G953" s="9" t="e">
        <f>IF(AND(ISNUMBER(Data!#REF!),ISNUMBER(G952)),Data!#REF!,NA())</f>
        <v>#N/A</v>
      </c>
      <c r="H953" s="8" t="e">
        <f>IF(AND(ISNUMBER(Data!#REF!),ISNUMBER(H952)),Data!#REF!,NA())</f>
        <v>#N/A</v>
      </c>
      <c r="I953" s="8" t="e">
        <f>IF(AND(ISNUMBER(Data!#REF!),ISNUMBER(I952)),Data!#REF!,NA())</f>
        <v>#N/A</v>
      </c>
    </row>
    <row r="954" spans="7:9" ht="15.5" x14ac:dyDescent="0.35">
      <c r="G954" s="9" t="e">
        <f>IF(AND(ISNUMBER(Data!#REF!),ISNUMBER(G953)),Data!#REF!,NA())</f>
        <v>#N/A</v>
      </c>
      <c r="H954" s="8" t="e">
        <f>IF(AND(ISNUMBER(Data!#REF!),ISNUMBER(H953)),Data!#REF!,NA())</f>
        <v>#N/A</v>
      </c>
      <c r="I954" s="8" t="e">
        <f>IF(AND(ISNUMBER(Data!#REF!),ISNUMBER(I953)),Data!#REF!,NA())</f>
        <v>#N/A</v>
      </c>
    </row>
    <row r="955" spans="7:9" ht="15.5" x14ac:dyDescent="0.35">
      <c r="G955" s="9" t="e">
        <f>IF(AND(ISNUMBER(Data!#REF!),ISNUMBER(G954)),Data!#REF!,NA())</f>
        <v>#N/A</v>
      </c>
      <c r="H955" s="8" t="e">
        <f>IF(AND(ISNUMBER(Data!#REF!),ISNUMBER(H954)),Data!#REF!,NA())</f>
        <v>#N/A</v>
      </c>
      <c r="I955" s="8" t="e">
        <f>IF(AND(ISNUMBER(Data!#REF!),ISNUMBER(I954)),Data!#REF!,NA())</f>
        <v>#N/A</v>
      </c>
    </row>
    <row r="956" spans="7:9" ht="15.5" x14ac:dyDescent="0.35">
      <c r="G956" s="9" t="e">
        <f>IF(AND(ISNUMBER(Data!#REF!),ISNUMBER(G955)),Data!#REF!,NA())</f>
        <v>#N/A</v>
      </c>
      <c r="H956" s="8" t="e">
        <f>IF(AND(ISNUMBER(Data!#REF!),ISNUMBER(H955)),Data!#REF!,NA())</f>
        <v>#N/A</v>
      </c>
      <c r="I956" s="8" t="e">
        <f>IF(AND(ISNUMBER(Data!#REF!),ISNUMBER(I955)),Data!#REF!,NA())</f>
        <v>#N/A</v>
      </c>
    </row>
    <row r="957" spans="7:9" ht="15.5" x14ac:dyDescent="0.35">
      <c r="G957" s="9" t="e">
        <f>IF(AND(ISNUMBER(Data!#REF!),ISNUMBER(G956)),Data!#REF!,NA())</f>
        <v>#N/A</v>
      </c>
      <c r="H957" s="8" t="e">
        <f>IF(AND(ISNUMBER(Data!#REF!),ISNUMBER(H956)),Data!#REF!,NA())</f>
        <v>#N/A</v>
      </c>
      <c r="I957" s="8" t="e">
        <f>IF(AND(ISNUMBER(Data!#REF!),ISNUMBER(I956)),Data!#REF!,NA())</f>
        <v>#N/A</v>
      </c>
    </row>
    <row r="958" spans="7:9" ht="15.5" x14ac:dyDescent="0.35">
      <c r="G958" s="9" t="e">
        <f>IF(AND(ISNUMBER(Data!#REF!),ISNUMBER(G957)),Data!#REF!,NA())</f>
        <v>#N/A</v>
      </c>
      <c r="H958" s="8" t="e">
        <f>IF(AND(ISNUMBER(Data!#REF!),ISNUMBER(H957)),Data!#REF!,NA())</f>
        <v>#N/A</v>
      </c>
      <c r="I958" s="8" t="e">
        <f>IF(AND(ISNUMBER(Data!#REF!),ISNUMBER(I957)),Data!#REF!,NA())</f>
        <v>#N/A</v>
      </c>
    </row>
    <row r="959" spans="7:9" ht="15.5" x14ac:dyDescent="0.35">
      <c r="G959" s="9" t="e">
        <f>IF(AND(ISNUMBER(Data!#REF!),ISNUMBER(G958)),Data!#REF!,NA())</f>
        <v>#N/A</v>
      </c>
      <c r="H959" s="8" t="e">
        <f>IF(AND(ISNUMBER(Data!#REF!),ISNUMBER(H958)),Data!#REF!,NA())</f>
        <v>#N/A</v>
      </c>
      <c r="I959" s="8" t="e">
        <f>IF(AND(ISNUMBER(Data!#REF!),ISNUMBER(I958)),Data!#REF!,NA())</f>
        <v>#N/A</v>
      </c>
    </row>
    <row r="960" spans="7:9" ht="15.5" x14ac:dyDescent="0.35">
      <c r="G960" s="9" t="e">
        <f>IF(AND(ISNUMBER(Data!#REF!),ISNUMBER(G959)),Data!#REF!,NA())</f>
        <v>#N/A</v>
      </c>
      <c r="H960" s="8" t="e">
        <f>IF(AND(ISNUMBER(Data!#REF!),ISNUMBER(H959)),Data!#REF!,NA())</f>
        <v>#N/A</v>
      </c>
      <c r="I960" s="8" t="e">
        <f>IF(AND(ISNUMBER(Data!#REF!),ISNUMBER(I959)),Data!#REF!,NA())</f>
        <v>#N/A</v>
      </c>
    </row>
    <row r="961" spans="7:9" ht="15.5" x14ac:dyDescent="0.35">
      <c r="G961" s="9" t="e">
        <f>IF(AND(ISNUMBER(Data!#REF!),ISNUMBER(G960)),Data!#REF!,NA())</f>
        <v>#N/A</v>
      </c>
      <c r="H961" s="8" t="e">
        <f>IF(AND(ISNUMBER(Data!#REF!),ISNUMBER(H960)),Data!#REF!,NA())</f>
        <v>#N/A</v>
      </c>
      <c r="I961" s="8" t="e">
        <f>IF(AND(ISNUMBER(Data!#REF!),ISNUMBER(I960)),Data!#REF!,NA())</f>
        <v>#N/A</v>
      </c>
    </row>
    <row r="962" spans="7:9" ht="15.5" x14ac:dyDescent="0.35">
      <c r="G962" s="9" t="e">
        <f>IF(AND(ISNUMBER(Data!#REF!),ISNUMBER(G961)),Data!#REF!,NA())</f>
        <v>#N/A</v>
      </c>
      <c r="H962" s="8" t="e">
        <f>IF(AND(ISNUMBER(Data!#REF!),ISNUMBER(H961)),Data!#REF!,NA())</f>
        <v>#N/A</v>
      </c>
      <c r="I962" s="8" t="e">
        <f>IF(AND(ISNUMBER(Data!#REF!),ISNUMBER(I961)),Data!#REF!,NA())</f>
        <v>#N/A</v>
      </c>
    </row>
    <row r="963" spans="7:9" ht="15.5" x14ac:dyDescent="0.35">
      <c r="G963" s="9" t="e">
        <f>IF(AND(ISNUMBER(Data!#REF!),ISNUMBER(G962)),Data!#REF!,NA())</f>
        <v>#N/A</v>
      </c>
      <c r="H963" s="8" t="e">
        <f>IF(AND(ISNUMBER(Data!#REF!),ISNUMBER(H962)),Data!#REF!,NA())</f>
        <v>#N/A</v>
      </c>
      <c r="I963" s="8" t="e">
        <f>IF(AND(ISNUMBER(Data!#REF!),ISNUMBER(I962)),Data!#REF!,NA())</f>
        <v>#N/A</v>
      </c>
    </row>
    <row r="964" spans="7:9" ht="15.5" x14ac:dyDescent="0.35">
      <c r="G964" s="9" t="e">
        <f>IF(AND(ISNUMBER(Data!#REF!),ISNUMBER(G963)),Data!#REF!,NA())</f>
        <v>#N/A</v>
      </c>
      <c r="H964" s="8" t="e">
        <f>IF(AND(ISNUMBER(Data!#REF!),ISNUMBER(H963)),Data!#REF!,NA())</f>
        <v>#N/A</v>
      </c>
      <c r="I964" s="8" t="e">
        <f>IF(AND(ISNUMBER(Data!#REF!),ISNUMBER(I963)),Data!#REF!,NA())</f>
        <v>#N/A</v>
      </c>
    </row>
    <row r="965" spans="7:9" ht="15.5" x14ac:dyDescent="0.35">
      <c r="G965" s="9" t="e">
        <f>IF(AND(ISNUMBER(Data!#REF!),ISNUMBER(G964)),Data!#REF!,NA())</f>
        <v>#N/A</v>
      </c>
      <c r="H965" s="8" t="e">
        <f>IF(AND(ISNUMBER(Data!#REF!),ISNUMBER(H964)),Data!#REF!,NA())</f>
        <v>#N/A</v>
      </c>
      <c r="I965" s="8" t="e">
        <f>IF(AND(ISNUMBER(Data!#REF!),ISNUMBER(I964)),Data!#REF!,NA())</f>
        <v>#N/A</v>
      </c>
    </row>
    <row r="966" spans="7:9" ht="15.5" x14ac:dyDescent="0.35">
      <c r="G966" s="9" t="e">
        <f>IF(AND(ISNUMBER(Data!#REF!),ISNUMBER(G965)),Data!#REF!,NA())</f>
        <v>#N/A</v>
      </c>
      <c r="H966" s="8" t="e">
        <f>IF(AND(ISNUMBER(Data!#REF!),ISNUMBER(H965)),Data!#REF!,NA())</f>
        <v>#N/A</v>
      </c>
      <c r="I966" s="8" t="e">
        <f>IF(AND(ISNUMBER(Data!#REF!),ISNUMBER(I965)),Data!#REF!,NA())</f>
        <v>#N/A</v>
      </c>
    </row>
    <row r="967" spans="7:9" ht="15.5" x14ac:dyDescent="0.35">
      <c r="G967" s="9" t="e">
        <f>IF(AND(ISNUMBER(Data!#REF!),ISNUMBER(G966)),Data!#REF!,NA())</f>
        <v>#N/A</v>
      </c>
      <c r="H967" s="8" t="e">
        <f>IF(AND(ISNUMBER(Data!#REF!),ISNUMBER(H966)),Data!#REF!,NA())</f>
        <v>#N/A</v>
      </c>
      <c r="I967" s="8" t="e">
        <f>IF(AND(ISNUMBER(Data!#REF!),ISNUMBER(I966)),Data!#REF!,NA())</f>
        <v>#N/A</v>
      </c>
    </row>
    <row r="968" spans="7:9" ht="15.5" x14ac:dyDescent="0.35">
      <c r="G968" s="9" t="e">
        <f>IF(AND(ISNUMBER(Data!#REF!),ISNUMBER(G967)),Data!#REF!,NA())</f>
        <v>#N/A</v>
      </c>
      <c r="H968" s="8" t="e">
        <f>IF(AND(ISNUMBER(Data!#REF!),ISNUMBER(H967)),Data!#REF!,NA())</f>
        <v>#N/A</v>
      </c>
      <c r="I968" s="8" t="e">
        <f>IF(AND(ISNUMBER(Data!#REF!),ISNUMBER(I967)),Data!#REF!,NA())</f>
        <v>#N/A</v>
      </c>
    </row>
    <row r="969" spans="7:9" ht="15.5" x14ac:dyDescent="0.35">
      <c r="G969" s="9" t="e">
        <f>IF(AND(ISNUMBER(Data!#REF!),ISNUMBER(G968)),Data!#REF!,NA())</f>
        <v>#N/A</v>
      </c>
      <c r="H969" s="8" t="e">
        <f>IF(AND(ISNUMBER(Data!#REF!),ISNUMBER(H968)),Data!#REF!,NA())</f>
        <v>#N/A</v>
      </c>
      <c r="I969" s="8" t="e">
        <f>IF(AND(ISNUMBER(Data!#REF!),ISNUMBER(I968)),Data!#REF!,NA())</f>
        <v>#N/A</v>
      </c>
    </row>
    <row r="970" spans="7:9" ht="15.5" x14ac:dyDescent="0.35">
      <c r="G970" s="9" t="e">
        <f>IF(AND(ISNUMBER(Data!#REF!),ISNUMBER(G969)),Data!#REF!,NA())</f>
        <v>#N/A</v>
      </c>
      <c r="H970" s="8" t="e">
        <f>IF(AND(ISNUMBER(Data!#REF!),ISNUMBER(H969)),Data!#REF!,NA())</f>
        <v>#N/A</v>
      </c>
      <c r="I970" s="8" t="e">
        <f>IF(AND(ISNUMBER(Data!#REF!),ISNUMBER(I969)),Data!#REF!,NA())</f>
        <v>#N/A</v>
      </c>
    </row>
    <row r="971" spans="7:9" ht="15.5" x14ac:dyDescent="0.35">
      <c r="G971" s="9" t="e">
        <f>IF(AND(ISNUMBER(Data!#REF!),ISNUMBER(G970)),Data!#REF!,NA())</f>
        <v>#N/A</v>
      </c>
      <c r="H971" s="8" t="e">
        <f>IF(AND(ISNUMBER(Data!#REF!),ISNUMBER(H970)),Data!#REF!,NA())</f>
        <v>#N/A</v>
      </c>
      <c r="I971" s="8" t="e">
        <f>IF(AND(ISNUMBER(Data!#REF!),ISNUMBER(I970)),Data!#REF!,NA())</f>
        <v>#N/A</v>
      </c>
    </row>
    <row r="972" spans="7:9" ht="15.5" x14ac:dyDescent="0.35">
      <c r="G972" s="9" t="e">
        <f>IF(AND(ISNUMBER(Data!#REF!),ISNUMBER(G971)),Data!#REF!,NA())</f>
        <v>#N/A</v>
      </c>
      <c r="H972" s="8" t="e">
        <f>IF(AND(ISNUMBER(Data!#REF!),ISNUMBER(H971)),Data!#REF!,NA())</f>
        <v>#N/A</v>
      </c>
      <c r="I972" s="8" t="e">
        <f>IF(AND(ISNUMBER(Data!#REF!),ISNUMBER(I971)),Data!#REF!,NA())</f>
        <v>#N/A</v>
      </c>
    </row>
    <row r="973" spans="7:9" ht="15.5" x14ac:dyDescent="0.35">
      <c r="G973" s="9" t="e">
        <f>IF(AND(ISNUMBER(Data!#REF!),ISNUMBER(G972)),Data!#REF!,NA())</f>
        <v>#N/A</v>
      </c>
      <c r="H973" s="8" t="e">
        <f>IF(AND(ISNUMBER(Data!#REF!),ISNUMBER(H972)),Data!#REF!,NA())</f>
        <v>#N/A</v>
      </c>
      <c r="I973" s="8" t="e">
        <f>IF(AND(ISNUMBER(Data!#REF!),ISNUMBER(I972)),Data!#REF!,NA())</f>
        <v>#N/A</v>
      </c>
    </row>
    <row r="974" spans="7:9" ht="15.5" x14ac:dyDescent="0.35">
      <c r="G974" s="9" t="e">
        <f>IF(AND(ISNUMBER(Data!#REF!),ISNUMBER(G973)),Data!#REF!,NA())</f>
        <v>#N/A</v>
      </c>
      <c r="H974" s="8" t="e">
        <f>IF(AND(ISNUMBER(Data!#REF!),ISNUMBER(H973)),Data!#REF!,NA())</f>
        <v>#N/A</v>
      </c>
      <c r="I974" s="8" t="e">
        <f>IF(AND(ISNUMBER(Data!#REF!),ISNUMBER(I973)),Data!#REF!,NA())</f>
        <v>#N/A</v>
      </c>
    </row>
    <row r="975" spans="7:9" ht="15.5" x14ac:dyDescent="0.35">
      <c r="G975" s="9" t="e">
        <f>IF(AND(ISNUMBER(Data!#REF!),ISNUMBER(G974)),Data!#REF!,NA())</f>
        <v>#N/A</v>
      </c>
      <c r="H975" s="8" t="e">
        <f>IF(AND(ISNUMBER(Data!#REF!),ISNUMBER(H974)),Data!#REF!,NA())</f>
        <v>#N/A</v>
      </c>
      <c r="I975" s="8" t="e">
        <f>IF(AND(ISNUMBER(Data!#REF!),ISNUMBER(I974)),Data!#REF!,NA())</f>
        <v>#N/A</v>
      </c>
    </row>
    <row r="976" spans="7:9" ht="15.5" x14ac:dyDescent="0.35">
      <c r="G976" s="9" t="e">
        <f>IF(AND(ISNUMBER(Data!#REF!),ISNUMBER(G975)),Data!#REF!,NA())</f>
        <v>#N/A</v>
      </c>
      <c r="H976" s="8" t="e">
        <f>IF(AND(ISNUMBER(Data!#REF!),ISNUMBER(H975)),Data!#REF!,NA())</f>
        <v>#N/A</v>
      </c>
      <c r="I976" s="8" t="e">
        <f>IF(AND(ISNUMBER(Data!#REF!),ISNUMBER(I975)),Data!#REF!,NA())</f>
        <v>#N/A</v>
      </c>
    </row>
    <row r="977" spans="7:9" ht="15.5" x14ac:dyDescent="0.35">
      <c r="G977" s="9" t="e">
        <f>IF(AND(ISNUMBER(Data!#REF!),ISNUMBER(G976)),Data!#REF!,NA())</f>
        <v>#N/A</v>
      </c>
      <c r="H977" s="8" t="e">
        <f>IF(AND(ISNUMBER(Data!#REF!),ISNUMBER(H976)),Data!#REF!,NA())</f>
        <v>#N/A</v>
      </c>
      <c r="I977" s="8" t="e">
        <f>IF(AND(ISNUMBER(Data!#REF!),ISNUMBER(I976)),Data!#REF!,NA())</f>
        <v>#N/A</v>
      </c>
    </row>
    <row r="978" spans="7:9" ht="15.5" x14ac:dyDescent="0.35">
      <c r="G978" s="9" t="e">
        <f>IF(AND(ISNUMBER(Data!#REF!),ISNUMBER(G977)),Data!#REF!,NA())</f>
        <v>#N/A</v>
      </c>
      <c r="H978" s="8" t="e">
        <f>IF(AND(ISNUMBER(Data!#REF!),ISNUMBER(H977)),Data!#REF!,NA())</f>
        <v>#N/A</v>
      </c>
      <c r="I978" s="8" t="e">
        <f>IF(AND(ISNUMBER(Data!#REF!),ISNUMBER(I977)),Data!#REF!,NA())</f>
        <v>#N/A</v>
      </c>
    </row>
    <row r="979" spans="7:9" ht="15.5" x14ac:dyDescent="0.35">
      <c r="G979" s="9" t="e">
        <f>IF(AND(ISNUMBER(Data!#REF!),ISNUMBER(G978)),Data!#REF!,NA())</f>
        <v>#N/A</v>
      </c>
      <c r="H979" s="8" t="e">
        <f>IF(AND(ISNUMBER(Data!#REF!),ISNUMBER(H978)),Data!#REF!,NA())</f>
        <v>#N/A</v>
      </c>
      <c r="I979" s="8" t="e">
        <f>IF(AND(ISNUMBER(Data!#REF!),ISNUMBER(I978)),Data!#REF!,NA())</f>
        <v>#N/A</v>
      </c>
    </row>
    <row r="980" spans="7:9" ht="15.5" x14ac:dyDescent="0.35">
      <c r="G980" s="9" t="e">
        <f>IF(AND(ISNUMBER(Data!#REF!),ISNUMBER(G979)),Data!#REF!,NA())</f>
        <v>#N/A</v>
      </c>
      <c r="H980" s="8" t="e">
        <f>IF(AND(ISNUMBER(Data!#REF!),ISNUMBER(H979)),Data!#REF!,NA())</f>
        <v>#N/A</v>
      </c>
      <c r="I980" s="8" t="e">
        <f>IF(AND(ISNUMBER(Data!#REF!),ISNUMBER(I979)),Data!#REF!,NA())</f>
        <v>#N/A</v>
      </c>
    </row>
    <row r="981" spans="7:9" ht="15.5" x14ac:dyDescent="0.35">
      <c r="G981" s="9" t="e">
        <f>IF(AND(ISNUMBER(Data!#REF!),ISNUMBER(G980)),Data!#REF!,NA())</f>
        <v>#N/A</v>
      </c>
      <c r="H981" s="8" t="e">
        <f>IF(AND(ISNUMBER(Data!#REF!),ISNUMBER(H980)),Data!#REF!,NA())</f>
        <v>#N/A</v>
      </c>
      <c r="I981" s="8" t="e">
        <f>IF(AND(ISNUMBER(Data!#REF!),ISNUMBER(I980)),Data!#REF!,NA())</f>
        <v>#N/A</v>
      </c>
    </row>
    <row r="982" spans="7:9" ht="15.5" x14ac:dyDescent="0.35">
      <c r="G982" s="9" t="e">
        <f>IF(AND(ISNUMBER(Data!#REF!),ISNUMBER(G981)),Data!#REF!,NA())</f>
        <v>#N/A</v>
      </c>
      <c r="H982" s="8" t="e">
        <f>IF(AND(ISNUMBER(Data!#REF!),ISNUMBER(H981)),Data!#REF!,NA())</f>
        <v>#N/A</v>
      </c>
      <c r="I982" s="8" t="e">
        <f>IF(AND(ISNUMBER(Data!#REF!),ISNUMBER(I981)),Data!#REF!,NA())</f>
        <v>#N/A</v>
      </c>
    </row>
    <row r="983" spans="7:9" ht="15.5" x14ac:dyDescent="0.35">
      <c r="G983" s="9" t="e">
        <f>IF(AND(ISNUMBER(Data!#REF!),ISNUMBER(G982)),Data!#REF!,NA())</f>
        <v>#N/A</v>
      </c>
      <c r="H983" s="8" t="e">
        <f>IF(AND(ISNUMBER(Data!#REF!),ISNUMBER(H982)),Data!#REF!,NA())</f>
        <v>#N/A</v>
      </c>
      <c r="I983" s="8" t="e">
        <f>IF(AND(ISNUMBER(Data!#REF!),ISNUMBER(I982)),Data!#REF!,NA())</f>
        <v>#N/A</v>
      </c>
    </row>
    <row r="984" spans="7:9" ht="15.5" x14ac:dyDescent="0.35">
      <c r="G984" s="9" t="e">
        <f>IF(AND(ISNUMBER(Data!#REF!),ISNUMBER(G983)),Data!#REF!,NA())</f>
        <v>#N/A</v>
      </c>
      <c r="H984" s="8" t="e">
        <f>IF(AND(ISNUMBER(Data!#REF!),ISNUMBER(H983)),Data!#REF!,NA())</f>
        <v>#N/A</v>
      </c>
      <c r="I984" s="8" t="e">
        <f>IF(AND(ISNUMBER(Data!#REF!),ISNUMBER(I983)),Data!#REF!,NA())</f>
        <v>#N/A</v>
      </c>
    </row>
    <row r="985" spans="7:9" ht="15.5" x14ac:dyDescent="0.35">
      <c r="G985" s="9" t="e">
        <f>IF(AND(ISNUMBER(Data!#REF!),ISNUMBER(G984)),Data!#REF!,NA())</f>
        <v>#N/A</v>
      </c>
      <c r="H985" s="8" t="e">
        <f>IF(AND(ISNUMBER(Data!#REF!),ISNUMBER(H984)),Data!#REF!,NA())</f>
        <v>#N/A</v>
      </c>
      <c r="I985" s="8" t="e">
        <f>IF(AND(ISNUMBER(Data!#REF!),ISNUMBER(I984)),Data!#REF!,NA())</f>
        <v>#N/A</v>
      </c>
    </row>
    <row r="986" spans="7:9" ht="15.5" x14ac:dyDescent="0.35">
      <c r="G986" s="9" t="e">
        <f>IF(AND(ISNUMBER(Data!#REF!),ISNUMBER(G985)),Data!#REF!,NA())</f>
        <v>#N/A</v>
      </c>
      <c r="H986" s="8" t="e">
        <f>IF(AND(ISNUMBER(Data!#REF!),ISNUMBER(H985)),Data!#REF!,NA())</f>
        <v>#N/A</v>
      </c>
      <c r="I986" s="8" t="e">
        <f>IF(AND(ISNUMBER(Data!#REF!),ISNUMBER(I985)),Data!#REF!,NA())</f>
        <v>#N/A</v>
      </c>
    </row>
    <row r="987" spans="7:9" ht="15.5" x14ac:dyDescent="0.35">
      <c r="G987" s="9" t="e">
        <f>IF(AND(ISNUMBER(Data!#REF!),ISNUMBER(G986)),Data!#REF!,NA())</f>
        <v>#N/A</v>
      </c>
      <c r="H987" s="8" t="e">
        <f>IF(AND(ISNUMBER(Data!#REF!),ISNUMBER(H986)),Data!#REF!,NA())</f>
        <v>#N/A</v>
      </c>
      <c r="I987" s="8" t="e">
        <f>IF(AND(ISNUMBER(Data!#REF!),ISNUMBER(I986)),Data!#REF!,NA())</f>
        <v>#N/A</v>
      </c>
    </row>
    <row r="988" spans="7:9" ht="15.5" x14ac:dyDescent="0.35">
      <c r="G988" s="9" t="e">
        <f>IF(AND(ISNUMBER(Data!#REF!),ISNUMBER(G987)),Data!#REF!,NA())</f>
        <v>#N/A</v>
      </c>
      <c r="H988" s="8" t="e">
        <f>IF(AND(ISNUMBER(Data!#REF!),ISNUMBER(H987)),Data!#REF!,NA())</f>
        <v>#N/A</v>
      </c>
      <c r="I988" s="8" t="e">
        <f>IF(AND(ISNUMBER(Data!#REF!),ISNUMBER(I987)),Data!#REF!,NA())</f>
        <v>#N/A</v>
      </c>
    </row>
    <row r="989" spans="7:9" ht="15.5" x14ac:dyDescent="0.35">
      <c r="G989" s="9" t="e">
        <f>IF(AND(ISNUMBER(Data!#REF!),ISNUMBER(G988)),Data!#REF!,NA())</f>
        <v>#N/A</v>
      </c>
      <c r="H989" s="8" t="e">
        <f>IF(AND(ISNUMBER(Data!#REF!),ISNUMBER(H988)),Data!#REF!,NA())</f>
        <v>#N/A</v>
      </c>
      <c r="I989" s="8" t="e">
        <f>IF(AND(ISNUMBER(Data!#REF!),ISNUMBER(I988)),Data!#REF!,NA())</f>
        <v>#N/A</v>
      </c>
    </row>
    <row r="990" spans="7:9" ht="15.5" x14ac:dyDescent="0.35">
      <c r="G990" s="9" t="e">
        <f>IF(AND(ISNUMBER(Data!#REF!),ISNUMBER(G989)),Data!#REF!,NA())</f>
        <v>#N/A</v>
      </c>
      <c r="H990" s="8" t="e">
        <f>IF(AND(ISNUMBER(Data!#REF!),ISNUMBER(H989)),Data!#REF!,NA())</f>
        <v>#N/A</v>
      </c>
      <c r="I990" s="8" t="e">
        <f>IF(AND(ISNUMBER(Data!#REF!),ISNUMBER(I989)),Data!#REF!,NA())</f>
        <v>#N/A</v>
      </c>
    </row>
    <row r="991" spans="7:9" ht="15.5" x14ac:dyDescent="0.35">
      <c r="G991" s="9" t="e">
        <f>IF(AND(ISNUMBER(Data!#REF!),ISNUMBER(G990)),Data!#REF!,NA())</f>
        <v>#N/A</v>
      </c>
      <c r="H991" s="8" t="e">
        <f>IF(AND(ISNUMBER(Data!#REF!),ISNUMBER(H990)),Data!#REF!,NA())</f>
        <v>#N/A</v>
      </c>
      <c r="I991" s="8" t="e">
        <f>IF(AND(ISNUMBER(Data!#REF!),ISNUMBER(I990)),Data!#REF!,NA())</f>
        <v>#N/A</v>
      </c>
    </row>
    <row r="992" spans="7:9" ht="15.5" x14ac:dyDescent="0.35">
      <c r="G992" s="9" t="e">
        <f>IF(AND(ISNUMBER(Data!#REF!),ISNUMBER(G991)),Data!#REF!,NA())</f>
        <v>#N/A</v>
      </c>
      <c r="H992" s="8" t="e">
        <f>IF(AND(ISNUMBER(Data!#REF!),ISNUMBER(H991)),Data!#REF!,NA())</f>
        <v>#N/A</v>
      </c>
      <c r="I992" s="8" t="e">
        <f>IF(AND(ISNUMBER(Data!#REF!),ISNUMBER(I991)),Data!#REF!,NA())</f>
        <v>#N/A</v>
      </c>
    </row>
    <row r="993" spans="7:9" ht="15.5" x14ac:dyDescent="0.35">
      <c r="G993" s="9" t="e">
        <f>IF(AND(ISNUMBER(Data!#REF!),ISNUMBER(G992)),Data!#REF!,NA())</f>
        <v>#N/A</v>
      </c>
      <c r="H993" s="8" t="e">
        <f>IF(AND(ISNUMBER(Data!#REF!),ISNUMBER(H992)),Data!#REF!,NA())</f>
        <v>#N/A</v>
      </c>
      <c r="I993" s="8" t="e">
        <f>IF(AND(ISNUMBER(Data!#REF!),ISNUMBER(I992)),Data!#REF!,NA())</f>
        <v>#N/A</v>
      </c>
    </row>
    <row r="994" spans="7:9" ht="15.5" x14ac:dyDescent="0.35">
      <c r="G994" s="9" t="e">
        <f>IF(AND(ISNUMBER(Data!#REF!),ISNUMBER(G993)),Data!#REF!,NA())</f>
        <v>#N/A</v>
      </c>
      <c r="H994" s="8" t="e">
        <f>IF(AND(ISNUMBER(Data!#REF!),ISNUMBER(H993)),Data!#REF!,NA())</f>
        <v>#N/A</v>
      </c>
      <c r="I994" s="8" t="e">
        <f>IF(AND(ISNUMBER(Data!#REF!),ISNUMBER(I993)),Data!#REF!,NA())</f>
        <v>#N/A</v>
      </c>
    </row>
    <row r="995" spans="7:9" ht="15.5" x14ac:dyDescent="0.35">
      <c r="G995" s="9" t="e">
        <f>IF(AND(ISNUMBER(Data!#REF!),ISNUMBER(G994)),Data!#REF!,NA())</f>
        <v>#N/A</v>
      </c>
      <c r="H995" s="8" t="e">
        <f>IF(AND(ISNUMBER(Data!#REF!),ISNUMBER(H994)),Data!#REF!,NA())</f>
        <v>#N/A</v>
      </c>
      <c r="I995" s="8" t="e">
        <f>IF(AND(ISNUMBER(Data!#REF!),ISNUMBER(I994)),Data!#REF!,NA())</f>
        <v>#N/A</v>
      </c>
    </row>
    <row r="996" spans="7:9" ht="15.5" x14ac:dyDescent="0.35">
      <c r="G996" s="9" t="e">
        <f>IF(AND(ISNUMBER(Data!#REF!),ISNUMBER(G995)),Data!#REF!,NA())</f>
        <v>#N/A</v>
      </c>
      <c r="H996" s="8" t="e">
        <f>IF(AND(ISNUMBER(Data!#REF!),ISNUMBER(H995)),Data!#REF!,NA())</f>
        <v>#N/A</v>
      </c>
      <c r="I996" s="8" t="e">
        <f>IF(AND(ISNUMBER(Data!#REF!),ISNUMBER(I995)),Data!#REF!,NA())</f>
        <v>#N/A</v>
      </c>
    </row>
    <row r="997" spans="7:9" ht="15.5" x14ac:dyDescent="0.35">
      <c r="G997" s="9" t="e">
        <f>IF(AND(ISNUMBER(Data!#REF!),ISNUMBER(G996)),Data!#REF!,NA())</f>
        <v>#N/A</v>
      </c>
      <c r="H997" s="8" t="e">
        <f>IF(AND(ISNUMBER(Data!#REF!),ISNUMBER(H996)),Data!#REF!,NA())</f>
        <v>#N/A</v>
      </c>
      <c r="I997" s="8" t="e">
        <f>IF(AND(ISNUMBER(Data!#REF!),ISNUMBER(I996)),Data!#REF!,NA())</f>
        <v>#N/A</v>
      </c>
    </row>
    <row r="998" spans="7:9" ht="15.5" x14ac:dyDescent="0.35">
      <c r="G998" s="9" t="e">
        <f>IF(AND(ISNUMBER(Data!#REF!),ISNUMBER(G997)),Data!#REF!,NA())</f>
        <v>#N/A</v>
      </c>
      <c r="H998" s="8" t="e">
        <f>IF(AND(ISNUMBER(Data!#REF!),ISNUMBER(H997)),Data!#REF!,NA())</f>
        <v>#N/A</v>
      </c>
      <c r="I998" s="8" t="e">
        <f>IF(AND(ISNUMBER(Data!#REF!),ISNUMBER(I997)),Data!#REF!,NA())</f>
        <v>#N/A</v>
      </c>
    </row>
    <row r="999" spans="7:9" ht="15.5" x14ac:dyDescent="0.35">
      <c r="G999" s="9" t="e">
        <f>IF(AND(ISNUMBER(Data!#REF!),ISNUMBER(G998)),Data!#REF!,NA())</f>
        <v>#N/A</v>
      </c>
      <c r="H999" s="8" t="e">
        <f>IF(AND(ISNUMBER(Data!#REF!),ISNUMBER(H998)),Data!#REF!,NA())</f>
        <v>#N/A</v>
      </c>
      <c r="I999" s="8" t="e">
        <f>IF(AND(ISNUMBER(Data!#REF!),ISNUMBER(I998)),Data!#REF!,NA())</f>
        <v>#N/A</v>
      </c>
    </row>
    <row r="1000" spans="7:9" ht="15.5" x14ac:dyDescent="0.35">
      <c r="G1000" s="9" t="e">
        <f>IF(AND(ISNUMBER(Data!#REF!),ISNUMBER(G999)),Data!#REF!,NA())</f>
        <v>#N/A</v>
      </c>
      <c r="H1000" s="8" t="e">
        <f>IF(AND(ISNUMBER(Data!#REF!),ISNUMBER(H999)),Data!#REF!,NA())</f>
        <v>#N/A</v>
      </c>
      <c r="I1000" s="8" t="e">
        <f>IF(AND(ISNUMBER(Data!#REF!),ISNUMBER(I999)),Data!#REF!,NA())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Harris, Kevin (Energy Security)</cp:lastModifiedBy>
  <cp:revision/>
  <dcterms:created xsi:type="dcterms:W3CDTF">2008-09-08T09:14:27Z</dcterms:created>
  <dcterms:modified xsi:type="dcterms:W3CDTF">2025-06-02T13:24:57Z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