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9BFC2ABB-F03A-4543-8FBB-25C9E1A9A8C4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7" l="1"/>
  <c r="G702" i="22"/>
  <c r="H702" i="22"/>
  <c r="I702" i="22"/>
  <c r="I1154" i="1"/>
  <c r="D1154" i="1"/>
  <c r="C1154" i="1"/>
  <c r="H1154" i="1"/>
  <c r="I1153" i="1"/>
  <c r="D1153" i="1"/>
  <c r="C1153" i="1"/>
  <c r="H1153" i="1"/>
  <c r="I1151" i="1"/>
  <c r="I1152" i="1"/>
  <c r="D1151" i="1"/>
  <c r="D1152" i="1"/>
  <c r="C1152" i="1"/>
  <c r="H1152" i="1"/>
  <c r="C1151" i="1"/>
  <c r="H1151" i="1"/>
  <c r="I1150" i="1" l="1"/>
  <c r="D1150" i="1"/>
  <c r="C1150" i="1"/>
  <c r="H1150" i="1"/>
  <c r="I1149" i="1"/>
  <c r="D1149" i="1"/>
  <c r="C1149" i="1"/>
  <c r="H1149" i="1"/>
  <c r="I1148" i="1"/>
  <c r="D1148" i="1"/>
  <c r="C1148" i="1"/>
  <c r="H1148" i="1"/>
  <c r="I1147" i="1" l="1"/>
  <c r="D1147" i="1"/>
  <c r="C1147" i="1" l="1"/>
  <c r="H1147" i="1"/>
  <c r="I1146" i="1"/>
  <c r="D1146" i="1"/>
  <c r="C1146" i="1"/>
  <c r="H1146" i="1"/>
  <c r="I1145" i="1" l="1"/>
  <c r="D1145" i="1"/>
  <c r="C1145" i="1"/>
  <c r="H1145" i="1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H691" i="22"/>
  <c r="I690" i="22"/>
  <c r="H692" i="22" l="1"/>
  <c r="G692" i="22"/>
  <c r="I691" i="22"/>
  <c r="G693" i="22" l="1"/>
  <c r="H693" i="22"/>
  <c r="I692" i="22"/>
  <c r="H694" i="22" l="1"/>
  <c r="G694" i="22"/>
  <c r="I693" i="22"/>
  <c r="G695" i="22" l="1"/>
  <c r="H695" i="22"/>
  <c r="I694" i="22"/>
  <c r="G696" i="22" l="1"/>
  <c r="H696" i="22"/>
  <c r="I695" i="22"/>
  <c r="H697" i="22" l="1"/>
  <c r="G697" i="22"/>
  <c r="I696" i="22"/>
  <c r="G698" i="22" l="1"/>
  <c r="H698" i="22"/>
  <c r="I697" i="22"/>
  <c r="H699" i="22" l="1"/>
  <c r="H700" i="22" s="1"/>
  <c r="G699" i="22"/>
  <c r="G700" i="22" s="1"/>
  <c r="I698" i="22"/>
  <c r="H701" i="22" l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G701" i="22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I699" i="22"/>
  <c r="I700" i="22" s="1"/>
  <c r="I701" i="22" l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<sst xmlns="http://schemas.openxmlformats.org/spreadsheetml/2006/main" count="152" uniqueCount="122">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</sst>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27" fillId="3" borderId="0" xfId="0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19 May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45432</c:v>
                </c:pt>
                <c:pt idx="1">
                  <c:v>45439</c:v>
                </c:pt>
                <c:pt idx="2">
                  <c:v>45446</c:v>
                </c:pt>
                <c:pt idx="3">
                  <c:v>45453</c:v>
                </c:pt>
                <c:pt idx="4">
                  <c:v>45460</c:v>
                </c:pt>
                <c:pt idx="5">
                  <c:v>45467</c:v>
                </c:pt>
                <c:pt idx="6">
                  <c:v>45474</c:v>
                </c:pt>
                <c:pt idx="7">
                  <c:v>45481</c:v>
                </c:pt>
                <c:pt idx="8">
                  <c:v>45488</c:v>
                </c:pt>
                <c:pt idx="9">
                  <c:v>45495</c:v>
                </c:pt>
                <c:pt idx="10">
                  <c:v>45502</c:v>
                </c:pt>
                <c:pt idx="11">
                  <c:v>45509</c:v>
                </c:pt>
                <c:pt idx="12">
                  <c:v>45516</c:v>
                </c:pt>
                <c:pt idx="13">
                  <c:v>45523</c:v>
                </c:pt>
                <c:pt idx="14">
                  <c:v>45530</c:v>
                </c:pt>
                <c:pt idx="15">
                  <c:v>45537</c:v>
                </c:pt>
                <c:pt idx="16">
                  <c:v>45544</c:v>
                </c:pt>
                <c:pt idx="17">
                  <c:v>45551</c:v>
                </c:pt>
                <c:pt idx="18">
                  <c:v>45558</c:v>
                </c:pt>
                <c:pt idx="19">
                  <c:v>45565</c:v>
                </c:pt>
                <c:pt idx="20">
                  <c:v>45572</c:v>
                </c:pt>
                <c:pt idx="21">
                  <c:v>45579</c:v>
                </c:pt>
                <c:pt idx="22">
                  <c:v>45586</c:v>
                </c:pt>
                <c:pt idx="23">
                  <c:v>45593</c:v>
                </c:pt>
                <c:pt idx="24">
                  <c:v>45600</c:v>
                </c:pt>
                <c:pt idx="25">
                  <c:v>45607</c:v>
                </c:pt>
                <c:pt idx="26">
                  <c:v>45614</c:v>
                </c:pt>
                <c:pt idx="27">
                  <c:v>45621</c:v>
                </c:pt>
                <c:pt idx="28">
                  <c:v>45628</c:v>
                </c:pt>
                <c:pt idx="29">
                  <c:v>45635</c:v>
                </c:pt>
                <c:pt idx="30">
                  <c:v>45642</c:v>
                </c:pt>
                <c:pt idx="31">
                  <c:v>45649</c:v>
                </c:pt>
                <c:pt idx="32">
                  <c:v>45656</c:v>
                </c:pt>
                <c:pt idx="33">
                  <c:v>45663</c:v>
                </c:pt>
                <c:pt idx="34">
                  <c:v>45670</c:v>
                </c:pt>
                <c:pt idx="35">
                  <c:v>45677</c:v>
                </c:pt>
                <c:pt idx="36">
                  <c:v>45684</c:v>
                </c:pt>
                <c:pt idx="37">
                  <c:v>45691</c:v>
                </c:pt>
                <c:pt idx="38">
                  <c:v>45698</c:v>
                </c:pt>
                <c:pt idx="39">
                  <c:v>45705</c:v>
                </c:pt>
                <c:pt idx="40">
                  <c:v>45712</c:v>
                </c:pt>
                <c:pt idx="41">
                  <c:v>45719</c:v>
                </c:pt>
                <c:pt idx="42">
                  <c:v>45726</c:v>
                </c:pt>
                <c:pt idx="43">
                  <c:v>45733</c:v>
                </c:pt>
                <c:pt idx="44">
                  <c:v>45740</c:v>
                </c:pt>
                <c:pt idx="45">
                  <c:v>45747</c:v>
                </c:pt>
                <c:pt idx="46">
                  <c:v>45754</c:v>
                </c:pt>
                <c:pt idx="47">
                  <c:v>45761</c:v>
                </c:pt>
                <c:pt idx="48">
                  <c:v>45768</c:v>
                </c:pt>
                <c:pt idx="49">
                  <c:v>45775</c:v>
                </c:pt>
                <c:pt idx="50">
                  <c:v>45782</c:v>
                </c:pt>
                <c:pt idx="51">
                  <c:v>45789</c:v>
                </c:pt>
                <c:pt idx="52">
                  <c:v>45796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148.83242899999999</c:v>
                </c:pt>
                <c:pt idx="1">
                  <c:v>147.64592100000002</c:v>
                </c:pt>
                <c:pt idx="2">
                  <c:v>147.26555999999999</c:v>
                </c:pt>
                <c:pt idx="3">
                  <c:v>146.250944</c:v>
                </c:pt>
                <c:pt idx="4">
                  <c:v>145.094052</c:v>
                </c:pt>
                <c:pt idx="5">
                  <c:v>144.43488299999999</c:v>
                </c:pt>
                <c:pt idx="6">
                  <c:v>144.27794700000001</c:v>
                </c:pt>
                <c:pt idx="7">
                  <c:v>144.44523700000002</c:v>
                </c:pt>
                <c:pt idx="8">
                  <c:v>144.59996699999999</c:v>
                </c:pt>
                <c:pt idx="9">
                  <c:v>144.68757200000002</c:v>
                </c:pt>
                <c:pt idx="10">
                  <c:v>144.191057</c:v>
                </c:pt>
                <c:pt idx="11">
                  <c:v>143.42443</c:v>
                </c:pt>
                <c:pt idx="12">
                  <c:v>142.91306100000003</c:v>
                </c:pt>
                <c:pt idx="13">
                  <c:v>141.95977600000001</c:v>
                </c:pt>
                <c:pt idx="14">
                  <c:v>141.00969899999998</c:v>
                </c:pt>
                <c:pt idx="15">
                  <c:v>139.96133</c:v>
                </c:pt>
                <c:pt idx="16">
                  <c:v>138.100517</c:v>
                </c:pt>
                <c:pt idx="17">
                  <c:v>136.485906</c:v>
                </c:pt>
                <c:pt idx="18">
                  <c:v>135.25935200000001</c:v>
                </c:pt>
                <c:pt idx="19">
                  <c:v>134.16621699999999</c:v>
                </c:pt>
                <c:pt idx="20">
                  <c:v>133.58621600000001</c:v>
                </c:pt>
                <c:pt idx="21">
                  <c:v>133.86126099999998</c:v>
                </c:pt>
                <c:pt idx="22">
                  <c:v>133.98826600000001</c:v>
                </c:pt>
                <c:pt idx="23">
                  <c:v>134.413331</c:v>
                </c:pt>
                <c:pt idx="24">
                  <c:v>134.410302</c:v>
                </c:pt>
                <c:pt idx="25">
                  <c:v>134.59466</c:v>
                </c:pt>
                <c:pt idx="26">
                  <c:v>134.848432</c:v>
                </c:pt>
                <c:pt idx="27">
                  <c:v>135.36596</c:v>
                </c:pt>
                <c:pt idx="28">
                  <c:v>135.92584099999999</c:v>
                </c:pt>
                <c:pt idx="29">
                  <c:v>136.22645</c:v>
                </c:pt>
                <c:pt idx="30">
                  <c:v>136.39128099999999</c:v>
                </c:pt>
                <c:pt idx="31">
                  <c:v>136.385029</c:v>
                </c:pt>
                <c:pt idx="32">
                  <c:v>136.491308</c:v>
                </c:pt>
                <c:pt idx="33">
                  <c:v>136.60324699999998</c:v>
                </c:pt>
                <c:pt idx="34">
                  <c:v>136.509985</c:v>
                </c:pt>
                <c:pt idx="35">
                  <c:v>136.96904999999998</c:v>
                </c:pt>
                <c:pt idx="36">
                  <c:v>138.36296499999997</c:v>
                </c:pt>
                <c:pt idx="37">
                  <c:v>138.741411</c:v>
                </c:pt>
                <c:pt idx="38">
                  <c:v>139.021659</c:v>
                </c:pt>
                <c:pt idx="39">
                  <c:v>139.217579</c:v>
                </c:pt>
                <c:pt idx="40">
                  <c:v>139.62223799999998</c:v>
                </c:pt>
                <c:pt idx="41">
                  <c:v>139.612483</c:v>
                </c:pt>
                <c:pt idx="42">
                  <c:v>139.41696999999999</c:v>
                </c:pt>
                <c:pt idx="43">
                  <c:v>137.971654</c:v>
                </c:pt>
                <c:pt idx="44">
                  <c:v>135.607957</c:v>
                </c:pt>
                <c:pt idx="45">
                  <c:v>134.907432</c:v>
                </c:pt>
                <c:pt idx="46">
                  <c:v>135.24951899999999</c:v>
                </c:pt>
                <c:pt idx="47">
                  <c:v>134.847714</c:v>
                </c:pt>
                <c:pt idx="48">
                  <c:v>134.26116099999999</c:v>
                </c:pt>
                <c:pt idx="49">
                  <c:v>133.8357</c:v>
                </c:pt>
                <c:pt idx="50">
                  <c:v>133.18171299999997</c:v>
                </c:pt>
                <c:pt idx="51">
                  <c:v>132.31878399999999</c:v>
                </c:pt>
                <c:pt idx="52">
                  <c:v>132.074648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45432</c:v>
                </c:pt>
                <c:pt idx="1">
                  <c:v>45439</c:v>
                </c:pt>
                <c:pt idx="2">
                  <c:v>45446</c:v>
                </c:pt>
                <c:pt idx="3">
                  <c:v>45453</c:v>
                </c:pt>
                <c:pt idx="4">
                  <c:v>45460</c:v>
                </c:pt>
                <c:pt idx="5">
                  <c:v>45467</c:v>
                </c:pt>
                <c:pt idx="6">
                  <c:v>45474</c:v>
                </c:pt>
                <c:pt idx="7">
                  <c:v>45481</c:v>
                </c:pt>
                <c:pt idx="8">
                  <c:v>45488</c:v>
                </c:pt>
                <c:pt idx="9">
                  <c:v>45495</c:v>
                </c:pt>
                <c:pt idx="10">
                  <c:v>45502</c:v>
                </c:pt>
                <c:pt idx="11">
                  <c:v>45509</c:v>
                </c:pt>
                <c:pt idx="12">
                  <c:v>45516</c:v>
                </c:pt>
                <c:pt idx="13">
                  <c:v>45523</c:v>
                </c:pt>
                <c:pt idx="14">
                  <c:v>45530</c:v>
                </c:pt>
                <c:pt idx="15">
                  <c:v>45537</c:v>
                </c:pt>
                <c:pt idx="16">
                  <c:v>45544</c:v>
                </c:pt>
                <c:pt idx="17">
                  <c:v>45551</c:v>
                </c:pt>
                <c:pt idx="18">
                  <c:v>45558</c:v>
                </c:pt>
                <c:pt idx="19">
                  <c:v>45565</c:v>
                </c:pt>
                <c:pt idx="20">
                  <c:v>45572</c:v>
                </c:pt>
                <c:pt idx="21">
                  <c:v>45579</c:v>
                </c:pt>
                <c:pt idx="22">
                  <c:v>45586</c:v>
                </c:pt>
                <c:pt idx="23">
                  <c:v>45593</c:v>
                </c:pt>
                <c:pt idx="24">
                  <c:v>45600</c:v>
                </c:pt>
                <c:pt idx="25">
                  <c:v>45607</c:v>
                </c:pt>
                <c:pt idx="26">
                  <c:v>45614</c:v>
                </c:pt>
                <c:pt idx="27">
                  <c:v>45621</c:v>
                </c:pt>
                <c:pt idx="28">
                  <c:v>45628</c:v>
                </c:pt>
                <c:pt idx="29">
                  <c:v>45635</c:v>
                </c:pt>
                <c:pt idx="30">
                  <c:v>45642</c:v>
                </c:pt>
                <c:pt idx="31">
                  <c:v>45649</c:v>
                </c:pt>
                <c:pt idx="32">
                  <c:v>45656</c:v>
                </c:pt>
                <c:pt idx="33">
                  <c:v>45663</c:v>
                </c:pt>
                <c:pt idx="34">
                  <c:v>45670</c:v>
                </c:pt>
                <c:pt idx="35">
                  <c:v>45677</c:v>
                </c:pt>
                <c:pt idx="36">
                  <c:v>45684</c:v>
                </c:pt>
                <c:pt idx="37">
                  <c:v>45691</c:v>
                </c:pt>
                <c:pt idx="38">
                  <c:v>45698</c:v>
                </c:pt>
                <c:pt idx="39">
                  <c:v>45705</c:v>
                </c:pt>
                <c:pt idx="40">
                  <c:v>45712</c:v>
                </c:pt>
                <c:pt idx="41">
                  <c:v>45719</c:v>
                </c:pt>
                <c:pt idx="42">
                  <c:v>45726</c:v>
                </c:pt>
                <c:pt idx="43">
                  <c:v>45733</c:v>
                </c:pt>
                <c:pt idx="44">
                  <c:v>45740</c:v>
                </c:pt>
                <c:pt idx="45">
                  <c:v>45747</c:v>
                </c:pt>
                <c:pt idx="46">
                  <c:v>45754</c:v>
                </c:pt>
                <c:pt idx="47">
                  <c:v>45761</c:v>
                </c:pt>
                <c:pt idx="48">
                  <c:v>45768</c:v>
                </c:pt>
                <c:pt idx="49">
                  <c:v>45775</c:v>
                </c:pt>
                <c:pt idx="50">
                  <c:v>45782</c:v>
                </c:pt>
                <c:pt idx="51">
                  <c:v>45789</c:v>
                </c:pt>
                <c:pt idx="52">
                  <c:v>45796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156.211288</c:v>
                </c:pt>
                <c:pt idx="1">
                  <c:v>154.304439</c:v>
                </c:pt>
                <c:pt idx="2">
                  <c:v>153.26176600000002</c:v>
                </c:pt>
                <c:pt idx="3">
                  <c:v>151.991635</c:v>
                </c:pt>
                <c:pt idx="4">
                  <c:v>150.70382199999997</c:v>
                </c:pt>
                <c:pt idx="5">
                  <c:v>150.11735599999997</c:v>
                </c:pt>
                <c:pt idx="6">
                  <c:v>150.059617</c:v>
                </c:pt>
                <c:pt idx="7">
                  <c:v>150.39364499999999</c:v>
                </c:pt>
                <c:pt idx="8">
                  <c:v>150.56242700000001</c:v>
                </c:pt>
                <c:pt idx="9">
                  <c:v>150.59186200000002</c:v>
                </c:pt>
                <c:pt idx="10">
                  <c:v>150.156567</c:v>
                </c:pt>
                <c:pt idx="11">
                  <c:v>149.09860000000003</c:v>
                </c:pt>
                <c:pt idx="12">
                  <c:v>148.47881599999999</c:v>
                </c:pt>
                <c:pt idx="13">
                  <c:v>147.424058</c:v>
                </c:pt>
                <c:pt idx="14">
                  <c:v>146.14681300000004</c:v>
                </c:pt>
                <c:pt idx="15">
                  <c:v>145.18855400000001</c:v>
                </c:pt>
                <c:pt idx="16">
                  <c:v>143.40070400000002</c:v>
                </c:pt>
                <c:pt idx="17">
                  <c:v>141.60610999999997</c:v>
                </c:pt>
                <c:pt idx="18">
                  <c:v>140.018216</c:v>
                </c:pt>
                <c:pt idx="19">
                  <c:v>138.852994</c:v>
                </c:pt>
                <c:pt idx="20">
                  <c:v>138.46336599999998</c:v>
                </c:pt>
                <c:pt idx="21">
                  <c:v>139.07519400000001</c:v>
                </c:pt>
                <c:pt idx="22">
                  <c:v>139.26096699999999</c:v>
                </c:pt>
                <c:pt idx="23">
                  <c:v>139.709745</c:v>
                </c:pt>
                <c:pt idx="24">
                  <c:v>139.84395799999999</c:v>
                </c:pt>
                <c:pt idx="25">
                  <c:v>140.13422300000002</c:v>
                </c:pt>
                <c:pt idx="26">
                  <c:v>140.48737899999998</c:v>
                </c:pt>
                <c:pt idx="27">
                  <c:v>141.40484000000001</c:v>
                </c:pt>
                <c:pt idx="28">
                  <c:v>142.04014499999997</c:v>
                </c:pt>
                <c:pt idx="29">
                  <c:v>142.48728700000001</c:v>
                </c:pt>
                <c:pt idx="30">
                  <c:v>142.70911500000003</c:v>
                </c:pt>
                <c:pt idx="31">
                  <c:v>142.848073</c:v>
                </c:pt>
                <c:pt idx="32">
                  <c:v>142.98101699999998</c:v>
                </c:pt>
                <c:pt idx="33">
                  <c:v>143.295242</c:v>
                </c:pt>
                <c:pt idx="34">
                  <c:v>143.32843099999999</c:v>
                </c:pt>
                <c:pt idx="35">
                  <c:v>144.26750099999998</c:v>
                </c:pt>
                <c:pt idx="36">
                  <c:v>145.574793</c:v>
                </c:pt>
                <c:pt idx="37">
                  <c:v>146.13087400000001</c:v>
                </c:pt>
                <c:pt idx="38">
                  <c:v>146.29333200000002</c:v>
                </c:pt>
                <c:pt idx="39">
                  <c:v>146.44771800000001</c:v>
                </c:pt>
                <c:pt idx="40">
                  <c:v>146.82192700000002</c:v>
                </c:pt>
                <c:pt idx="41">
                  <c:v>146.884027</c:v>
                </c:pt>
                <c:pt idx="42">
                  <c:v>146.57529</c:v>
                </c:pt>
                <c:pt idx="43">
                  <c:v>145.38482700000003</c:v>
                </c:pt>
                <c:pt idx="44">
                  <c:v>143.07308</c:v>
                </c:pt>
                <c:pt idx="45">
                  <c:v>142.255009</c:v>
                </c:pt>
                <c:pt idx="46">
                  <c:v>142.54169199999998</c:v>
                </c:pt>
                <c:pt idx="47">
                  <c:v>141.97461799999999</c:v>
                </c:pt>
                <c:pt idx="48">
                  <c:v>141.44217399999999</c:v>
                </c:pt>
                <c:pt idx="49">
                  <c:v>140.81097600000001</c:v>
                </c:pt>
                <c:pt idx="50">
                  <c:v>140.05547999999999</c:v>
                </c:pt>
                <c:pt idx="51">
                  <c:v>139.19787699999998</c:v>
                </c:pt>
                <c:pt idx="52">
                  <c:v>138.57350100000002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143.79533700000002</c:v>
                </c:pt>
                <c:pt idx="624">
                  <c:v>141.51442700000001</c:v>
                </c:pt>
                <c:pt idx="625">
                  <c:v>140.325402</c:v>
                </c:pt>
                <c:pt idx="626">
                  <c:v>140.77874599999998</c:v>
                </c:pt>
                <c:pt idx="627">
                  <c:v>139.71920299999999</c:v>
                </c:pt>
                <c:pt idx="628">
                  <c:v>139.48575999999997</c:v>
                </c:pt>
                <c:pt idx="629">
                  <c:v>139.38785799999999</c:v>
                </c:pt>
                <c:pt idx="630">
                  <c:v>139.90865399999998</c:v>
                </c:pt>
                <c:pt idx="631">
                  <c:v>140.54664299999999</c:v>
                </c:pt>
                <c:pt idx="632">
                  <c:v>141.27642899999998</c:v>
                </c:pt>
                <c:pt idx="633">
                  <c:v>142.859272</c:v>
                </c:pt>
                <c:pt idx="634">
                  <c:v>143.96110000000002</c:v>
                </c:pt>
                <c:pt idx="635">
                  <c:v>144.72775999999999</c:v>
                </c:pt>
                <c:pt idx="636">
                  <c:v>144.69928100000001</c:v>
                </c:pt>
                <c:pt idx="637">
                  <c:v>144.73367199999998</c:v>
                </c:pt>
                <c:pt idx="638">
                  <c:v>145.05787199999997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148.48649800000001</c:v>
                </c:pt>
                <c:pt idx="642">
                  <c:v>149.21421899999999</c:v>
                </c:pt>
                <c:pt idx="643">
                  <c:v>149.49487899999997</c:v>
                </c:pt>
                <c:pt idx="644">
                  <c:v>149.544085</c:v>
                </c:pt>
                <c:pt idx="645">
                  <c:v>149.23194899999999</c:v>
                </c:pt>
                <c:pt idx="646">
                  <c:v>148.83242899999999</c:v>
                </c:pt>
                <c:pt idx="647">
                  <c:v>147.64592100000002</c:v>
                </c:pt>
                <c:pt idx="648">
                  <c:v>147.26555999999999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144.44523700000002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143.42443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136.491308</c:v>
                </c:pt>
                <c:pt idx="679">
                  <c:v>136.60324699999998</c:v>
                </c:pt>
                <c:pt idx="680">
                  <c:v>136.509985</c:v>
                </c:pt>
                <c:pt idx="681">
                  <c:v>136.96904999999998</c:v>
                </c:pt>
                <c:pt idx="682">
                  <c:v>138.36296499999997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139.612483</c:v>
                </c:pt>
                <c:pt idx="688">
                  <c:v>139.41696999999999</c:v>
                </c:pt>
                <c:pt idx="689">
                  <c:v>137.971654</c:v>
                </c:pt>
                <c:pt idx="690">
                  <c:v>135.607957</c:v>
                </c:pt>
                <c:pt idx="691">
                  <c:v>134.907432</c:v>
                </c:pt>
                <c:pt idx="692">
                  <c:v>135.24951899999999</c:v>
                </c:pt>
                <c:pt idx="693">
                  <c:v>134.847714</c:v>
                </c:pt>
                <c:pt idx="694">
                  <c:v>134.26116099999999</c:v>
                </c:pt>
                <c:pt idx="695">
                  <c:v>133.8357</c:v>
                </c:pt>
                <c:pt idx="696">
                  <c:v>133.18171299999997</c:v>
                </c:pt>
                <c:pt idx="697">
                  <c:v>132.31878399999999</c:v>
                </c:pt>
                <c:pt idx="698">
                  <c:v>132.074648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45733</c:v>
                </c:pt>
                <c:pt idx="690">
                  <c:v>45740</c:v>
                </c:pt>
                <c:pt idx="691">
                  <c:v>45747</c:v>
                </c:pt>
                <c:pt idx="692">
                  <c:v>45754</c:v>
                </c:pt>
                <c:pt idx="693">
                  <c:v>45761</c:v>
                </c:pt>
                <c:pt idx="694">
                  <c:v>45768</c:v>
                </c:pt>
                <c:pt idx="695">
                  <c:v>45775</c:v>
                </c:pt>
                <c:pt idx="696">
                  <c:v>45782</c:v>
                </c:pt>
                <c:pt idx="697">
                  <c:v>45789</c:v>
                </c:pt>
                <c:pt idx="698">
                  <c:v>45796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152.00577899999999</c:v>
                </c:pt>
                <c:pt idx="624">
                  <c:v>150.37846099999999</c:v>
                </c:pt>
                <c:pt idx="625">
                  <c:v>149.235826</c:v>
                </c:pt>
                <c:pt idx="626">
                  <c:v>148.66493400000002</c:v>
                </c:pt>
                <c:pt idx="627">
                  <c:v>148.212366</c:v>
                </c:pt>
                <c:pt idx="628">
                  <c:v>147.92895900000002</c:v>
                </c:pt>
                <c:pt idx="629">
                  <c:v>147.95832799999999</c:v>
                </c:pt>
                <c:pt idx="630">
                  <c:v>148.55655999999999</c:v>
                </c:pt>
                <c:pt idx="631">
                  <c:v>149.354702</c:v>
                </c:pt>
                <c:pt idx="632">
                  <c:v>150.27635899999999</c:v>
                </c:pt>
                <c:pt idx="633">
                  <c:v>152.07956000000001</c:v>
                </c:pt>
                <c:pt idx="634">
                  <c:v>153.29074700000001</c:v>
                </c:pt>
                <c:pt idx="635">
                  <c:v>154.526016</c:v>
                </c:pt>
                <c:pt idx="636">
                  <c:v>154.29267800000002</c:v>
                </c:pt>
                <c:pt idx="637">
                  <c:v>153.80557499999998</c:v>
                </c:pt>
                <c:pt idx="638">
                  <c:v>153.89622499999999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157.45900800000001</c:v>
                </c:pt>
                <c:pt idx="642">
                  <c:v>157.982561</c:v>
                </c:pt>
                <c:pt idx="643">
                  <c:v>157.97739300000001</c:v>
                </c:pt>
                <c:pt idx="644">
                  <c:v>157.63794300000001</c:v>
                </c:pt>
                <c:pt idx="645">
                  <c:v>157.08067699999998</c:v>
                </c:pt>
                <c:pt idx="646">
                  <c:v>156.211288</c:v>
                </c:pt>
                <c:pt idx="647">
                  <c:v>154.304439</c:v>
                </c:pt>
                <c:pt idx="648">
                  <c:v>153.26176600000002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150.39364499999999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149.09860000000003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142.98101699999998</c:v>
                </c:pt>
                <c:pt idx="679">
                  <c:v>143.295242</c:v>
                </c:pt>
                <c:pt idx="680">
                  <c:v>143.32843099999999</c:v>
                </c:pt>
                <c:pt idx="681">
                  <c:v>144.26750099999998</c:v>
                </c:pt>
                <c:pt idx="682">
                  <c:v>145.574793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146.884027</c:v>
                </c:pt>
                <c:pt idx="688">
                  <c:v>146.57529</c:v>
                </c:pt>
                <c:pt idx="689">
                  <c:v>145.38482700000003</c:v>
                </c:pt>
                <c:pt idx="690">
                  <c:v>143.07308</c:v>
                </c:pt>
                <c:pt idx="691">
                  <c:v>142.255009</c:v>
                </c:pt>
                <c:pt idx="692">
                  <c:v>142.54169199999998</c:v>
                </c:pt>
                <c:pt idx="693">
                  <c:v>141.97461799999999</c:v>
                </c:pt>
                <c:pt idx="694">
                  <c:v>141.44217399999999</c:v>
                </c:pt>
                <c:pt idx="695">
                  <c:v>140.81097600000001</c:v>
                </c:pt>
                <c:pt idx="696">
                  <c:v>140.05547999999999</c:v>
                </c:pt>
                <c:pt idx="697">
                  <c:v>139.19787699999998</c:v>
                </c:pt>
                <c:pt idx="698">
                  <c:v>138.57350100000002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796"/>
          <c:min val="43970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132.07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138.57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138.57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132.07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54" totalsRowShown="0" headerRowDxfId="17" dataDxfId="16">
  <autoFilter ref="A8:K1154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45797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19 May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B3+8</f>
        <v>45805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45796</v>
      </c>
    </row>
    <row r="7" spans="1:8" x14ac:dyDescent="0.35">
      <c r="B7" s="43"/>
      <c r="D7" s="86" t="s">
        <v>29</v>
      </c>
      <c r="E7" s="87">
        <f>'Cover Sheet'!B3</f>
        <v>45797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-0.24413599999999747</v>
      </c>
      <c r="C25" s="48" t="s">
        <v>31</v>
      </c>
      <c r="D25" s="49"/>
      <c r="G25" s="47">
        <f>chart_data!O4</f>
        <v>-0.62437599999995541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-16.757780999999994</v>
      </c>
      <c r="C28" s="48" t="s">
        <v>31</v>
      </c>
      <c r="D28" s="49"/>
      <c r="G28" s="47">
        <f>chart_data!P4</f>
        <v>-17.637786999999975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7" t="s">
        <v>35</v>
      </c>
      <c r="G31" s="108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57.112206666666665</v>
      </c>
      <c r="D32" s="19"/>
      <c r="E32" s="50">
        <v>52.95</v>
      </c>
      <c r="F32" s="106">
        <f>chart_data!K4-chart_data!K4/1.2</f>
        <v>22.012441333333328</v>
      </c>
      <c r="G32" s="106"/>
      <c r="H32" s="53">
        <f>SUM(C32:G32)</f>
        <v>132.074648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62.527917500000015</v>
      </c>
      <c r="D33" s="19"/>
      <c r="E33" s="50">
        <v>52.95</v>
      </c>
      <c r="F33" s="106">
        <f>chart_data!N4-chart_data!N4/1.2</f>
        <v>23.095583500000004</v>
      </c>
      <c r="G33" s="106"/>
      <c r="H33" s="53">
        <f>SUM(C33:G33)</f>
        <v>138.57350100000002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55"/>
  <sheetViews>
    <sheetView showGridLines="0" zoomScaleNormal="100" workbookViewId="0">
      <pane ySplit="8" topLeftCell="A1148" activePane="bottomLeft" state="frozen"/>
      <selection activeCell="A7" sqref="A7"/>
      <selection pane="bottomLeft" activeCell="A1148" sqref="A1148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105">
        <v>143.79533700000002</v>
      </c>
      <c r="C1079" s="75">
        <f t="shared" si="122"/>
        <v>-1.9196330000000046</v>
      </c>
      <c r="D1079" s="75">
        <f t="shared" ref="D1079" si="127">IF(ABS(B1079-B1027)&lt;0.05,0,B1079-B1027)</f>
        <v>-12.175457999999963</v>
      </c>
      <c r="E1079" s="74">
        <v>52.95</v>
      </c>
      <c r="F1079" s="74">
        <v>20</v>
      </c>
      <c r="G1079" s="105">
        <v>152.00577899999999</v>
      </c>
      <c r="H1079" s="75">
        <f t="shared" si="124"/>
        <v>-2.0988050000000271</v>
      </c>
      <c r="I1079" s="75">
        <f>IF(ABS(G1079-G1027)&lt;0.05,0,G1079-G1027)</f>
        <v>-27.904221000000007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105">
        <v>141.51442700000001</v>
      </c>
      <c r="C1080" s="75">
        <f t="shared" si="122"/>
        <v>-2.2809100000000058</v>
      </c>
      <c r="D1080" s="75">
        <f t="shared" ref="D1080" si="128">IF(ABS(B1080-B1028)&lt;0.05,0,B1080-B1028)</f>
        <v>-12.551107999999999</v>
      </c>
      <c r="E1080" s="74">
        <v>52.95</v>
      </c>
      <c r="F1080" s="74">
        <v>20</v>
      </c>
      <c r="G1080" s="105">
        <v>150.37846099999999</v>
      </c>
      <c r="H1080" s="75">
        <f t="shared" si="124"/>
        <v>-1.6273180000000025</v>
      </c>
      <c r="I1080" s="75">
        <f>IF(ABS(G1080-G1028)&lt;0.05,0,G1080-G1028)</f>
        <v>-27.241539000000017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105">
        <v>140.325402</v>
      </c>
      <c r="C1081" s="75">
        <f t="shared" si="122"/>
        <v>-1.1890250000000151</v>
      </c>
      <c r="D1081" s="75">
        <f t="shared" ref="D1081:D1082" si="129">IF(ABS(B1081-B1029)&lt;0.05,0,B1081-B1029)</f>
        <v>-11.61417099999997</v>
      </c>
      <c r="E1081" s="74">
        <v>52.95</v>
      </c>
      <c r="F1081" s="74">
        <v>20</v>
      </c>
      <c r="G1081" s="105">
        <v>149.235826</v>
      </c>
      <c r="H1081" s="75">
        <f t="shared" si="124"/>
        <v>-1.1426349999999843</v>
      </c>
      <c r="I1081" s="75">
        <f t="shared" ref="I1081:I1082" si="130">IF(ABS(G1081-G1029)&lt;0.05,0,G1081-G1029)</f>
        <v>-26.284174000000007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105">
        <v>140.77874599999998</v>
      </c>
      <c r="C1082" s="75">
        <f t="shared" si="122"/>
        <v>0.45334399999998709</v>
      </c>
      <c r="D1082" s="75">
        <f t="shared" si="129"/>
        <v>-10.120351333333389</v>
      </c>
      <c r="E1082" s="74">
        <v>52.95</v>
      </c>
      <c r="F1082" s="74">
        <v>20</v>
      </c>
      <c r="G1082" s="105">
        <v>148.66493400000002</v>
      </c>
      <c r="H1082" s="75">
        <f t="shared" si="124"/>
        <v>-0.57089199999998641</v>
      </c>
      <c r="I1082" s="75">
        <f t="shared" si="130"/>
        <v>-25.49506599999998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105">
        <v>139.71920299999999</v>
      </c>
      <c r="C1083" s="75">
        <f t="shared" ref="C1083:C1088" si="131">IF(ABS(B1083-B1082)&lt;0.05,0,B1083-B1082)</f>
        <v>-1.0595429999999908</v>
      </c>
      <c r="D1083" s="75">
        <f t="shared" ref="D1083" si="132">IF(ABS(B1083-B1031)&lt;0.05,0,B1083-B1031)</f>
        <v>-10.250639000000035</v>
      </c>
      <c r="E1083" s="74">
        <v>52.95</v>
      </c>
      <c r="F1083" s="74">
        <v>20</v>
      </c>
      <c r="G1083" s="105">
        <v>148.212366</v>
      </c>
      <c r="H1083" s="75">
        <f t="shared" ref="H1083:H1088" si="133">IF(ABS(G1083-G1082)&lt;0.05,0,G1083-G1082)</f>
        <v>-0.45256800000001363</v>
      </c>
      <c r="I1083" s="75">
        <f t="shared" ref="I1083" si="134">IF(ABS(G1083-G1031)&lt;0.05,0,G1083-G1031)</f>
        <v>-24.947633999999994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105">
        <v>139.48575999999997</v>
      </c>
      <c r="C1084" s="75">
        <f t="shared" si="131"/>
        <v>-0.23344300000002249</v>
      </c>
      <c r="D1084" s="75">
        <f t="shared" ref="D1084" si="135">IF(ABS(B1084-B1032)&lt;0.05,0,B1084-B1032)</f>
        <v>-9.3053610000000333</v>
      </c>
      <c r="E1084" s="74">
        <v>52.95</v>
      </c>
      <c r="F1084" s="74">
        <v>20</v>
      </c>
      <c r="G1084" s="105">
        <v>147.92895900000002</v>
      </c>
      <c r="H1084" s="75">
        <f t="shared" si="133"/>
        <v>-0.28340699999998265</v>
      </c>
      <c r="I1084" s="75">
        <f t="shared" ref="I1084" si="136">IF(ABS(G1084-G1032)&lt;0.05,0,G1084-G1032)</f>
        <v>-23.711040999999966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105">
        <v>139.38785799999999</v>
      </c>
      <c r="C1085" s="75">
        <f t="shared" si="131"/>
        <v>-9.7901999999976397E-2</v>
      </c>
      <c r="D1085" s="75">
        <f t="shared" ref="D1085" si="137">IF(ABS(B1085-B1033)&lt;0.05,0,B1085-B1033)</f>
        <v>-8.8211029999999937</v>
      </c>
      <c r="E1085" s="74">
        <v>52.95</v>
      </c>
      <c r="F1085" s="74">
        <v>20</v>
      </c>
      <c r="G1085" s="105">
        <v>147.95832799999999</v>
      </c>
      <c r="H1085" s="75">
        <f t="shared" si="133"/>
        <v>0</v>
      </c>
      <c r="I1085" s="75">
        <f t="shared" ref="I1085" si="138">IF(ABS(G1085-G1033)&lt;0.05,0,G1085-G1033)</f>
        <v>-22.903913999999986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105">
        <v>139.90865399999998</v>
      </c>
      <c r="C1086" s="75">
        <f t="shared" si="131"/>
        <v>0.52079599999999004</v>
      </c>
      <c r="D1086" s="75">
        <f t="shared" ref="D1086" si="139">IF(ABS(B1086-B1034)&lt;0.05,0,B1086-B1034)</f>
        <v>-8.2671700000000214</v>
      </c>
      <c r="E1086" s="74">
        <v>52.95</v>
      </c>
      <c r="F1086" s="74">
        <v>20</v>
      </c>
      <c r="G1086" s="105">
        <v>148.55655999999999</v>
      </c>
      <c r="H1086" s="75">
        <f t="shared" si="133"/>
        <v>0.59823199999999588</v>
      </c>
      <c r="I1086" s="75">
        <f t="shared" ref="I1086" si="140">IF(ABS(G1086-G1034)&lt;0.05,0,G1086-G1034)</f>
        <v>-22.003440000000012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105">
        <v>140.54664299999999</v>
      </c>
      <c r="C1087" s="75">
        <f t="shared" si="131"/>
        <v>0.63798900000000458</v>
      </c>
      <c r="D1087" s="75">
        <f t="shared" ref="D1087" si="141">IF(ABS(B1087-B1035)&lt;0.05,0,B1087-B1035)</f>
        <v>-7.7969389999999805</v>
      </c>
      <c r="E1087" s="74">
        <v>52.95</v>
      </c>
      <c r="F1087" s="74">
        <v>20</v>
      </c>
      <c r="G1087" s="105">
        <v>149.354702</v>
      </c>
      <c r="H1087" s="75">
        <f t="shared" si="133"/>
        <v>0.79814200000001279</v>
      </c>
      <c r="I1087" s="75">
        <f t="shared" ref="I1087" si="142">IF(ABS(G1087-G1035)&lt;0.05,0,G1087-G1035)</f>
        <v>-21.005616999999972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105">
        <v>141.27642899999998</v>
      </c>
      <c r="C1088" s="75">
        <f t="shared" si="131"/>
        <v>0.72978599999999005</v>
      </c>
      <c r="D1088" s="75">
        <f t="shared" ref="D1088" si="143">IF(ABS(B1088-B1036)&lt;0.05,0,B1088-B1036)</f>
        <v>-6.7015920000000335</v>
      </c>
      <c r="E1088" s="74">
        <v>52.95</v>
      </c>
      <c r="F1088" s="74">
        <v>20</v>
      </c>
      <c r="G1088" s="105">
        <v>150.27635899999999</v>
      </c>
      <c r="H1088" s="75">
        <f t="shared" si="133"/>
        <v>0.92165699999998196</v>
      </c>
      <c r="I1088" s="75">
        <f t="shared" ref="I1088" si="144">IF(ABS(G1088-G1036)&lt;0.05,0,G1088-G1036)</f>
        <v>-19.383462000000037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105">
        <v>142.859272</v>
      </c>
      <c r="C1089" s="75">
        <f t="shared" ref="C1089:C1094" si="145">IF(ABS(B1089-B1088)&lt;0.05,0,B1089-B1088)</f>
        <v>1.5828430000000253</v>
      </c>
      <c r="D1089" s="75">
        <f t="shared" ref="D1089" si="146">IF(ABS(B1089-B1037)&lt;0.05,0,B1089-B1037)</f>
        <v>-5.0009469999999965</v>
      </c>
      <c r="E1089" s="74">
        <v>52.95</v>
      </c>
      <c r="F1089" s="74">
        <v>20</v>
      </c>
      <c r="G1089" s="105">
        <v>152.07956000000001</v>
      </c>
      <c r="H1089" s="75">
        <f t="shared" ref="H1089:H1094" si="147">IF(ABS(G1089-G1088)&lt;0.05,0,G1089-G1088)</f>
        <v>1.8032010000000298</v>
      </c>
      <c r="I1089" s="75">
        <f t="shared" ref="I1089" si="148">IF(ABS(G1089-G1037)&lt;0.05,0,G1089-G1037)</f>
        <v>-17.220439999999996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105">
        <v>143.96110000000002</v>
      </c>
      <c r="C1090" s="75">
        <f t="shared" si="145"/>
        <v>1.1018280000000118</v>
      </c>
      <c r="D1090" s="75">
        <f t="shared" ref="D1090" si="149">IF(ABS(B1090-B1038)&lt;0.05,0,B1090-B1038)</f>
        <v>-3.5842779999999834</v>
      </c>
      <c r="E1090" s="74">
        <v>52.95</v>
      </c>
      <c r="F1090" s="74">
        <v>20</v>
      </c>
      <c r="G1090" s="105">
        <v>153.29074700000001</v>
      </c>
      <c r="H1090" s="75">
        <f t="shared" si="147"/>
        <v>1.2111869999999954</v>
      </c>
      <c r="I1090" s="75">
        <f t="shared" ref="I1090" si="150">IF(ABS(G1090-G1038)&lt;0.05,0,G1090-G1038)</f>
        <v>-15.269252999999992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0.76665999999997325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1.2352689999999882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105">
        <v>144.69928100000001</v>
      </c>
      <c r="C1092" s="75">
        <f t="shared" si="145"/>
        <v>0</v>
      </c>
      <c r="D1092" s="75">
        <f t="shared" ref="D1092" si="153">IF(ABS(B1092-B1040)&lt;0.05,0,B1092-B1040)</f>
        <v>-2.2743790000000104</v>
      </c>
      <c r="E1092" s="74">
        <v>52.95</v>
      </c>
      <c r="F1092" s="74">
        <v>20</v>
      </c>
      <c r="G1092" s="105">
        <v>154.29267800000002</v>
      </c>
      <c r="H1092" s="75">
        <f t="shared" si="147"/>
        <v>-0.23333799999997495</v>
      </c>
      <c r="I1092" s="75">
        <f t="shared" ref="I1092" si="154">IF(ABS(G1092-G1040)&lt;0.05,0,G1092-G1040)</f>
        <v>-12.747321999999969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105">
        <v>144.73367199999998</v>
      </c>
      <c r="C1093" s="75">
        <f t="shared" si="145"/>
        <v>0</v>
      </c>
      <c r="D1093" s="75">
        <f t="shared" ref="D1093" si="155">IF(ABS(B1093-B1041)&lt;0.05,0,B1093-B1041)</f>
        <v>-1.8826400000000092</v>
      </c>
      <c r="E1093" s="74">
        <v>52.95</v>
      </c>
      <c r="F1093" s="74">
        <v>20</v>
      </c>
      <c r="G1093" s="105">
        <v>153.80557499999998</v>
      </c>
      <c r="H1093" s="75">
        <f t="shared" si="147"/>
        <v>-0.48710300000004736</v>
      </c>
      <c r="I1093" s="75">
        <f t="shared" ref="I1093:I1099" si="156">IF(ABS(G1093-G1041)&lt;0.05,0,G1093-G1041)</f>
        <v>-12.454425000000015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105">
        <v>145.05787199999997</v>
      </c>
      <c r="C1094" s="75">
        <f t="shared" si="145"/>
        <v>0.3241999999999905</v>
      </c>
      <c r="D1094" s="75">
        <f t="shared" ref="D1094" si="157">IF(ABS(B1094-B1042)&lt;0.05,0,B1094-B1042)</f>
        <v>-1.1550670000000025</v>
      </c>
      <c r="E1094" s="74">
        <v>52.95</v>
      </c>
      <c r="F1094" s="74">
        <v>20</v>
      </c>
      <c r="G1094" s="105">
        <v>153.89622499999999</v>
      </c>
      <c r="H1094" s="75">
        <f t="shared" si="147"/>
        <v>9.0650000000010778E-2</v>
      </c>
      <c r="I1094" s="75">
        <f t="shared" si="156"/>
        <v>-11.28377500000002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1.1947030000000325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2.1061210000000301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105">
        <v>148.48649800000001</v>
      </c>
      <c r="C1097" s="75">
        <f t="shared" si="158"/>
        <v>1.5719550000000027</v>
      </c>
      <c r="D1097" s="75">
        <f t="shared" ref="D1097" si="162">IF(ABS(B1097-B1045)&lt;0.05,0,B1097-B1045)</f>
        <v>2.5516260000000273</v>
      </c>
      <c r="E1097" s="74">
        <v>52.95</v>
      </c>
      <c r="F1097" s="74">
        <v>20</v>
      </c>
      <c r="G1097" s="105">
        <v>157.45900800000001</v>
      </c>
      <c r="H1097" s="75">
        <f t="shared" si="160"/>
        <v>1.1669440000000293</v>
      </c>
      <c r="I1097" s="75">
        <f t="shared" si="156"/>
        <v>-4.6557229999999663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105">
        <v>149.21421899999999</v>
      </c>
      <c r="C1098" s="75">
        <f t="shared" si="158"/>
        <v>0.72772099999997408</v>
      </c>
      <c r="D1098" s="75">
        <f t="shared" ref="D1098:D1103" si="163">IF(ABS(B1098-B1046)&lt;0.05,0,B1098-B1046)</f>
        <v>3.3739640000000009</v>
      </c>
      <c r="E1098" s="74">
        <v>52.95</v>
      </c>
      <c r="F1098" s="74">
        <v>20</v>
      </c>
      <c r="G1098" s="105">
        <v>157.982561</v>
      </c>
      <c r="H1098" s="75">
        <f t="shared" si="160"/>
        <v>0.52355299999999261</v>
      </c>
      <c r="I1098" s="75">
        <f t="shared" si="156"/>
        <v>-3.3582940000000008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0.28065999999998326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105">
        <v>149.544085</v>
      </c>
      <c r="C1100" s="75">
        <f t="shared" si="158"/>
        <v>0</v>
      </c>
      <c r="D1100" s="75">
        <f t="shared" si="163"/>
        <v>4.2403799999999876</v>
      </c>
      <c r="E1100" s="74">
        <v>52.95</v>
      </c>
      <c r="F1100" s="74">
        <v>20</v>
      </c>
      <c r="G1100" s="105">
        <v>157.63794300000001</v>
      </c>
      <c r="H1100" s="75">
        <f t="shared" si="160"/>
        <v>-0.33944999999999936</v>
      </c>
      <c r="I1100" s="75">
        <f t="shared" ref="I1100" si="164">IF(ABS(G1100-G1048)&lt;0.05,0,G1100-G1048)</f>
        <v>-0.47808599999999046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105">
        <v>149.23194899999999</v>
      </c>
      <c r="C1101" s="75">
        <f t="shared" ref="C1101:C1106" si="165">IF(ABS(B1101-B1100)&lt;0.05,0,B1101-B1100)</f>
        <v>-0.31213600000000952</v>
      </c>
      <c r="D1101" s="75">
        <f t="shared" si="163"/>
        <v>4.5828249999999855</v>
      </c>
      <c r="E1101" s="74">
        <v>52.95</v>
      </c>
      <c r="F1101" s="74">
        <v>20</v>
      </c>
      <c r="G1101" s="105">
        <v>157.08067699999998</v>
      </c>
      <c r="H1101" s="75">
        <f t="shared" ref="H1101:H1106" si="166">IF(ABS(G1101-G1100)&lt;0.05,0,G1101-G1100)</f>
        <v>-0.55726600000002691</v>
      </c>
      <c r="I1101" s="75">
        <f t="shared" ref="I1101" si="167">IF(ABS(G1101-G1049)&lt;0.05,0,G1101-G1049)</f>
        <v>1.5460889999999949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105">
        <v>148.83242899999999</v>
      </c>
      <c r="C1102" s="75">
        <f t="shared" si="165"/>
        <v>-0.39951999999999543</v>
      </c>
      <c r="D1102" s="75">
        <f t="shared" si="163"/>
        <v>5.1928570000000036</v>
      </c>
      <c r="E1102" s="74">
        <v>52.95</v>
      </c>
      <c r="F1102" s="74">
        <v>20</v>
      </c>
      <c r="G1102" s="105">
        <v>156.211288</v>
      </c>
      <c r="H1102" s="75">
        <f t="shared" si="166"/>
        <v>-0.86938899999998398</v>
      </c>
      <c r="I1102" s="75">
        <f t="shared" ref="I1102" si="168">IF(ABS(G1102-G1050)&lt;0.05,0,G1102-G1050)</f>
        <v>4.6167329999999822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147.64592100000002</v>
      </c>
      <c r="C1103" s="75">
        <f t="shared" si="165"/>
        <v>-1.186507999999975</v>
      </c>
      <c r="D1103" s="75">
        <f t="shared" si="163"/>
        <v>4.7084480000000326</v>
      </c>
      <c r="E1103" s="74">
        <v>52.95</v>
      </c>
      <c r="F1103" s="74">
        <v>20</v>
      </c>
      <c r="G1103" s="74">
        <v>154.304439</v>
      </c>
      <c r="H1103" s="75">
        <f t="shared" si="166"/>
        <v>-1.906848999999994</v>
      </c>
      <c r="I1103" s="75">
        <f t="shared" ref="I1103" si="169">IF(ABS(G1103-G1051)&lt;0.05,0,G1103-G1051)</f>
        <v>6.4378370000000018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147.26555999999999</v>
      </c>
      <c r="C1104" s="75">
        <f t="shared" si="165"/>
        <v>-0.38036100000002193</v>
      </c>
      <c r="D1104" s="75">
        <f t="shared" ref="D1104" si="170">IF(ABS(B1104-B1052)&lt;0.05,0,B1104-B1052)</f>
        <v>4.3644160000000056</v>
      </c>
      <c r="E1104" s="74">
        <v>52.95</v>
      </c>
      <c r="F1104" s="74">
        <v>20</v>
      </c>
      <c r="G1104" s="74">
        <v>153.26176600000002</v>
      </c>
      <c r="H1104" s="75">
        <f t="shared" si="166"/>
        <v>-1.0426729999999793</v>
      </c>
      <c r="I1104" s="75">
        <f t="shared" ref="I1104" si="171">IF(ABS(G1104-G1052)&lt;0.05,0,G1104-G1052)</f>
        <v>6.8361290000000281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-1.0146159999999895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-1.2701310000000205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144.44523700000002</v>
      </c>
      <c r="C1109" s="75">
        <f t="shared" si="174"/>
        <v>0.16729000000000838</v>
      </c>
      <c r="D1109" s="75">
        <f t="shared" si="172"/>
        <v>1.5723480000000336</v>
      </c>
      <c r="E1109" s="74">
        <v>52.95</v>
      </c>
      <c r="F1109" s="74">
        <v>20</v>
      </c>
      <c r="G1109" s="74">
        <v>150.39364499999999</v>
      </c>
      <c r="H1109" s="75">
        <f t="shared" si="175"/>
        <v>0.33402799999998933</v>
      </c>
      <c r="I1109" s="75">
        <f t="shared" si="173"/>
        <v>5.6629869999999869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0.15472999999997228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0.16878200000002153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143.42443</v>
      </c>
      <c r="C1113" s="75">
        <f t="shared" ref="C1113:C1118" si="178">IF(ABS(B1113-B1112)&lt;0.05,0,B1113-B1112)</f>
        <v>-0.76662699999999973</v>
      </c>
      <c r="D1113" s="75">
        <f t="shared" si="176"/>
        <v>-2.7507529999999747</v>
      </c>
      <c r="E1113" s="74">
        <v>52.95</v>
      </c>
      <c r="F1113" s="74">
        <v>20</v>
      </c>
      <c r="G1113" s="74">
        <v>149.09860000000003</v>
      </c>
      <c r="H1113" s="75">
        <f t="shared" ref="H1113:H1118" si="179">IF(ABS(G1113-G1112)&lt;0.05,0,G1113-G1112)</f>
        <v>-1.0579669999999624</v>
      </c>
      <c r="I1113" s="75">
        <f t="shared" si="177"/>
        <v>0.86907200000001694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-0.51136899999997354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-0.6197840000000383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-7.5688870000000179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-9.5184919999999806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-5.1231460000000197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-7.6693459999999618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-3.9403729999999939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-6.3877530000000036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136.491308</v>
      </c>
      <c r="C1134" s="75">
        <f t="shared" ref="C1134:C1135" si="201">IF(ABS(B1134-B1133)&lt;0.05,0,B1134-B1133)</f>
        <v>0.10627900000000068</v>
      </c>
      <c r="D1134" s="75">
        <f t="shared" ref="D1134:D1135" si="202">IF(ABS(B1134-B1082)&lt;0.05,0,B1134-B1082)</f>
        <v>-4.2874379999999803</v>
      </c>
      <c r="E1134" s="74">
        <v>52.95</v>
      </c>
      <c r="F1134" s="74">
        <v>20</v>
      </c>
      <c r="G1134" s="74">
        <v>142.98101699999998</v>
      </c>
      <c r="H1134" s="75">
        <f t="shared" ref="H1134:H1135" si="203">IF(ABS(G1134-G1133)&lt;0.05,0,G1134-G1133)</f>
        <v>0.13294399999998063</v>
      </c>
      <c r="I1134" s="75">
        <f t="shared" ref="I1134:I1135" si="204">IF(ABS(G1134-G1082)&lt;0.05,0,G1134-G1082)</f>
        <v>-5.6839170000000365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136.60324699999998</v>
      </c>
      <c r="C1135" s="75">
        <f t="shared" si="201"/>
        <v>0.11193899999997825</v>
      </c>
      <c r="D1135" s="75">
        <f t="shared" si="202"/>
        <v>-3.1159560000000113</v>
      </c>
      <c r="E1135" s="74">
        <v>52.95</v>
      </c>
      <c r="F1135" s="74">
        <v>20</v>
      </c>
      <c r="G1135" s="74">
        <v>143.295242</v>
      </c>
      <c r="H1135" s="75">
        <f t="shared" si="203"/>
        <v>0.31422500000002174</v>
      </c>
      <c r="I1135" s="75">
        <f t="shared" si="204"/>
        <v>-4.9171240000000012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136.509985</v>
      </c>
      <c r="C1136" s="75">
        <f t="shared" ref="C1136:C1141" si="205">IF(ABS(B1136-B1135)&lt;0.05,0,B1136-B1135)</f>
        <v>-9.3261999999981526E-2</v>
      </c>
      <c r="D1136" s="75">
        <f t="shared" ref="D1136:D1137" si="206">IF(ABS(B1136-B1084)&lt;0.05,0,B1136-B1084)</f>
        <v>-2.9757749999999703</v>
      </c>
      <c r="E1136" s="74">
        <v>52.95</v>
      </c>
      <c r="F1136" s="74">
        <v>20</v>
      </c>
      <c r="G1136" s="74">
        <v>143.32843099999999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-4.6005280000000255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0.45906499999998118</v>
      </c>
      <c r="D1137" s="75">
        <f t="shared" si="206"/>
        <v>-2.4188080000000127</v>
      </c>
      <c r="E1137" s="74">
        <v>52.95</v>
      </c>
      <c r="F1137" s="74">
        <v>20</v>
      </c>
      <c r="G1137" s="74">
        <v>144.26750099999998</v>
      </c>
      <c r="H1137" s="75">
        <f t="shared" si="207"/>
        <v>0.93906999999998675</v>
      </c>
      <c r="I1137" s="75">
        <f t="shared" si="208"/>
        <v>-3.690827000000013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138.36296499999997</v>
      </c>
      <c r="C1138" s="75">
        <f t="shared" si="205"/>
        <v>1.3939149999999927</v>
      </c>
      <c r="D1138" s="75">
        <f t="shared" ref="D1138" si="209">IF(ABS(B1138-B1086)&lt;0.05,0,B1138-B1086)</f>
        <v>-1.5456890000000101</v>
      </c>
      <c r="E1138" s="74">
        <v>52.95</v>
      </c>
      <c r="F1138" s="74">
        <v>20</v>
      </c>
      <c r="G1138" s="74">
        <v>145.574793</v>
      </c>
      <c r="H1138" s="75">
        <f t="shared" si="207"/>
        <v>1.3072920000000181</v>
      </c>
      <c r="I1138" s="75">
        <f t="shared" ref="I1138" si="210">IF(ABS(G1138-G1086)&lt;0.05,0,G1138-G1086)</f>
        <v>-2.9817669999999907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0.37844600000002515</v>
      </c>
      <c r="D1139" s="75">
        <f t="shared" ref="D1139" si="211">IF(ABS(B1139-B1087)&lt;0.05,0,B1139-B1087)</f>
        <v>-1.8052319999999895</v>
      </c>
      <c r="E1139" s="74">
        <v>52.95</v>
      </c>
      <c r="F1139" s="74">
        <v>20</v>
      </c>
      <c r="G1139" s="74">
        <v>146.13087400000001</v>
      </c>
      <c r="H1139" s="75">
        <f t="shared" si="207"/>
        <v>0.55608100000000604</v>
      </c>
      <c r="I1139" s="75">
        <f t="shared" ref="I1139" si="212">IF(ABS(G1139-G1087)&lt;0.05,0,G1139-G1087)</f>
        <v>-3.2238279999999975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-2.2547699999999793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-3.9830269999999643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-3.6416930000000036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-5.631842000000006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 t="shared" ref="C1142:C1147" si="217">IF(ABS(B1142-B1141)&lt;0.05,0,B1142-B1141)</f>
        <v>0.40465899999998101</v>
      </c>
      <c r="D1142" s="75">
        <f t="shared" ref="D1142" si="218">IF(ABS(B1142-B1090)&lt;0.05,0,B1142-B1090)</f>
        <v>-4.3388620000000344</v>
      </c>
      <c r="E1142" s="74">
        <v>52.95</v>
      </c>
      <c r="F1142" s="74">
        <v>20</v>
      </c>
      <c r="G1142" s="74">
        <v>146.82192700000002</v>
      </c>
      <c r="H1142" s="75">
        <f t="shared" ref="H1142:H1147" si="219">IF(ABS(G1142-G1141)&lt;0.05,0,G1142-G1141)</f>
        <v>0.37420900000000756</v>
      </c>
      <c r="I1142" s="75">
        <f t="shared" ref="I1142" si="220">IF(ABS(G1142-G1090)&lt;0.05,0,G1142-G1090)</f>
        <v>-6.4688199999999938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139.612483</v>
      </c>
      <c r="C1143" s="75">
        <f t="shared" si="217"/>
        <v>0</v>
      </c>
      <c r="D1143" s="75">
        <f t="shared" ref="D1143:D1145" si="221">IF(ABS(B1143-B1091)&lt;0.05,0,B1143-B1091)</f>
        <v>-5.1152769999999919</v>
      </c>
      <c r="E1143" s="74">
        <v>52.95</v>
      </c>
      <c r="F1143" s="74">
        <v>20</v>
      </c>
      <c r="G1143" s="74">
        <v>146.884027</v>
      </c>
      <c r="H1143" s="75">
        <f t="shared" si="219"/>
        <v>6.2099999999986721E-2</v>
      </c>
      <c r="I1143" s="75">
        <f t="shared" ref="I1143:I1145" si="222">IF(ABS(G1143-G1091)&lt;0.05,0,G1143-G1091)</f>
        <v>-7.6419889999999953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139.41696999999999</v>
      </c>
      <c r="C1144" s="75">
        <f t="shared" si="217"/>
        <v>-0.19551300000000538</v>
      </c>
      <c r="D1144" s="75">
        <f t="shared" si="221"/>
        <v>-5.2823110000000213</v>
      </c>
      <c r="E1144" s="74">
        <v>52.95</v>
      </c>
      <c r="F1144" s="74">
        <v>20</v>
      </c>
      <c r="G1144" s="74">
        <v>146.57529</v>
      </c>
      <c r="H1144" s="75">
        <f t="shared" si="219"/>
        <v>-0.30873700000000781</v>
      </c>
      <c r="I1144" s="75">
        <f t="shared" si="222"/>
        <v>-7.7173880000000281</v>
      </c>
      <c r="J1144" s="74">
        <v>52.95</v>
      </c>
      <c r="K1144" s="74">
        <v>20</v>
      </c>
    </row>
    <row r="1145" spans="1:11" ht="14" x14ac:dyDescent="0.25">
      <c r="A1145" s="77">
        <v>45733</v>
      </c>
      <c r="B1145" s="74">
        <v>137.971654</v>
      </c>
      <c r="C1145" s="75">
        <f t="shared" si="217"/>
        <v>-1.4453159999999912</v>
      </c>
      <c r="D1145" s="75">
        <f t="shared" si="221"/>
        <v>-6.7620179999999834</v>
      </c>
      <c r="E1145" s="74">
        <v>52.95</v>
      </c>
      <c r="F1145" s="74">
        <v>20</v>
      </c>
      <c r="G1145" s="74">
        <v>145.38482700000003</v>
      </c>
      <c r="H1145" s="75">
        <f t="shared" si="219"/>
        <v>-1.1904629999999656</v>
      </c>
      <c r="I1145" s="75">
        <f t="shared" si="222"/>
        <v>-8.4207479999999464</v>
      </c>
      <c r="J1145" s="74">
        <v>52.95</v>
      </c>
      <c r="K1145" s="74">
        <v>20</v>
      </c>
    </row>
    <row r="1146" spans="1:11" ht="14" x14ac:dyDescent="0.25">
      <c r="A1146" s="77">
        <v>45740</v>
      </c>
      <c r="B1146" s="74">
        <v>135.607957</v>
      </c>
      <c r="C1146" s="75">
        <f t="shared" si="217"/>
        <v>-2.3636970000000019</v>
      </c>
      <c r="D1146" s="75">
        <f t="shared" ref="D1146" si="223">IF(ABS(B1146-B1094)&lt;0.05,0,B1146-B1094)</f>
        <v>-9.4499149999999759</v>
      </c>
      <c r="E1146" s="74">
        <v>52.95</v>
      </c>
      <c r="F1146" s="74">
        <v>20</v>
      </c>
      <c r="G1146" s="74">
        <v>143.07308</v>
      </c>
      <c r="H1146" s="75">
        <f t="shared" si="219"/>
        <v>-2.3117470000000253</v>
      </c>
      <c r="I1146" s="75">
        <f t="shared" ref="I1146" si="224">IF(ABS(G1146-G1094)&lt;0.05,0,G1146-G1094)</f>
        <v>-10.823144999999982</v>
      </c>
      <c r="J1146" s="74">
        <v>52.95</v>
      </c>
      <c r="K1146" s="74">
        <v>20</v>
      </c>
    </row>
    <row r="1147" spans="1:11" ht="14" x14ac:dyDescent="0.25">
      <c r="A1147" s="77">
        <v>45747</v>
      </c>
      <c r="B1147" s="74">
        <v>134.907432</v>
      </c>
      <c r="C1147" s="75">
        <f t="shared" si="217"/>
        <v>-0.70052499999999895</v>
      </c>
      <c r="D1147" s="75">
        <f t="shared" ref="D1147" si="225">IF(ABS(B1147-B1095)&lt;0.05,0,B1147-B1095)</f>
        <v>-11.345143000000007</v>
      </c>
      <c r="E1147" s="74">
        <v>52.95</v>
      </c>
      <c r="F1147" s="74">
        <v>20</v>
      </c>
      <c r="G1147" s="74">
        <v>142.255009</v>
      </c>
      <c r="H1147" s="75">
        <f t="shared" si="219"/>
        <v>-0.81807100000000332</v>
      </c>
      <c r="I1147" s="75">
        <f t="shared" ref="I1147" si="226">IF(ABS(G1147-G1095)&lt;0.05,0,G1147-G1095)</f>
        <v>-13.747337000000016</v>
      </c>
      <c r="J1147" s="74">
        <v>52.95</v>
      </c>
      <c r="K1147" s="74">
        <v>20</v>
      </c>
    </row>
    <row r="1148" spans="1:11" ht="14" x14ac:dyDescent="0.25">
      <c r="A1148" s="77">
        <v>45754</v>
      </c>
      <c r="B1148" s="74">
        <v>135.24951899999999</v>
      </c>
      <c r="C1148" s="75">
        <f t="shared" ref="C1148:C1153" si="227">IF(ABS(B1148-B1147)&lt;0.05,0,B1148-B1147)</f>
        <v>0.34208699999999226</v>
      </c>
      <c r="D1148" s="75">
        <f t="shared" ref="D1148" si="228">IF(ABS(B1148-B1096)&lt;0.05,0,B1148-B1096)</f>
        <v>-11.665024000000017</v>
      </c>
      <c r="E1148" s="74">
        <v>52.95</v>
      </c>
      <c r="F1148" s="74">
        <v>20</v>
      </c>
      <c r="G1148" s="74">
        <v>142.54169199999998</v>
      </c>
      <c r="H1148" s="75">
        <f t="shared" ref="H1148:H1153" si="229">IF(ABS(G1148-G1147)&lt;0.05,0,G1148-G1147)</f>
        <v>0.28668299999998226</v>
      </c>
      <c r="I1148" s="75">
        <f t="shared" ref="I1148" si="230">IF(ABS(G1148-G1096)&lt;0.05,0,G1148-G1096)</f>
        <v>-13.750371999999999</v>
      </c>
      <c r="J1148" s="74">
        <v>52.95</v>
      </c>
      <c r="K1148" s="74">
        <v>20</v>
      </c>
    </row>
    <row r="1149" spans="1:11" ht="14" x14ac:dyDescent="0.25">
      <c r="A1149" s="77">
        <v>45761</v>
      </c>
      <c r="B1149" s="74">
        <v>134.847714</v>
      </c>
      <c r="C1149" s="75">
        <f t="shared" si="227"/>
        <v>-0.40180499999999597</v>
      </c>
      <c r="D1149" s="75">
        <f t="shared" ref="D1149" si="231">IF(ABS(B1149-B1097)&lt;0.05,0,B1149-B1097)</f>
        <v>-13.638784000000015</v>
      </c>
      <c r="E1149" s="74">
        <v>52.95</v>
      </c>
      <c r="F1149" s="74">
        <v>20</v>
      </c>
      <c r="G1149" s="74">
        <v>141.97461799999999</v>
      </c>
      <c r="H1149" s="75">
        <f t="shared" si="229"/>
        <v>-0.56707399999999097</v>
      </c>
      <c r="I1149" s="75">
        <f t="shared" ref="I1149" si="232">IF(ABS(G1149-G1097)&lt;0.05,0,G1149-G1097)</f>
        <v>-15.484390000000019</v>
      </c>
      <c r="J1149" s="74">
        <v>52.95</v>
      </c>
      <c r="K1149" s="74">
        <v>20</v>
      </c>
    </row>
    <row r="1150" spans="1:11" ht="14" x14ac:dyDescent="0.25">
      <c r="A1150" s="77">
        <v>45768</v>
      </c>
      <c r="B1150" s="74">
        <v>134.26116099999999</v>
      </c>
      <c r="C1150" s="75">
        <f t="shared" si="227"/>
        <v>-0.58655300000000921</v>
      </c>
      <c r="D1150" s="75">
        <f t="shared" ref="D1150" si="233">IF(ABS(B1150-B1098)&lt;0.05,0,B1150-B1098)</f>
        <v>-14.953057999999999</v>
      </c>
      <c r="E1150" s="74">
        <v>52.95</v>
      </c>
      <c r="F1150" s="74">
        <v>20</v>
      </c>
      <c r="G1150" s="74">
        <v>141.44217399999999</v>
      </c>
      <c r="H1150" s="75">
        <f t="shared" si="229"/>
        <v>-0.53244399999999814</v>
      </c>
      <c r="I1150" s="75">
        <f t="shared" ref="I1150" si="234">IF(ABS(G1150-G1098)&lt;0.05,0,G1150-G1098)</f>
        <v>-16.54038700000001</v>
      </c>
      <c r="J1150" s="74">
        <v>52.95</v>
      </c>
      <c r="K1150" s="74">
        <v>20</v>
      </c>
    </row>
    <row r="1151" spans="1:11" ht="14" x14ac:dyDescent="0.25">
      <c r="A1151" s="77">
        <v>45775</v>
      </c>
      <c r="B1151" s="74">
        <v>133.8357</v>
      </c>
      <c r="C1151" s="75">
        <f t="shared" si="227"/>
        <v>-0.42546099999998432</v>
      </c>
      <c r="D1151" s="75">
        <f t="shared" ref="D1151:D1152" si="235">IF(ABS(B1151-B1099)&lt;0.05,0,B1151-B1099)</f>
        <v>-15.659178999999966</v>
      </c>
      <c r="E1151" s="74">
        <v>52.95</v>
      </c>
      <c r="F1151" s="74">
        <v>20</v>
      </c>
      <c r="G1151" s="74">
        <v>140.81097600000001</v>
      </c>
      <c r="H1151" s="75">
        <f t="shared" si="229"/>
        <v>-0.63119799999998349</v>
      </c>
      <c r="I1151" s="75">
        <f t="shared" ref="I1151:I1152" si="236">IF(ABS(G1151-G1099)&lt;0.05,0,G1151-G1099)</f>
        <v>-17.166416999999996</v>
      </c>
      <c r="J1151" s="74">
        <v>52.95</v>
      </c>
      <c r="K1151" s="74">
        <v>20</v>
      </c>
    </row>
    <row r="1152" spans="1:11" ht="14" x14ac:dyDescent="0.25">
      <c r="A1152" s="77">
        <v>45782</v>
      </c>
      <c r="B1152" s="74">
        <v>133.18171299999997</v>
      </c>
      <c r="C1152" s="75">
        <f t="shared" si="227"/>
        <v>-0.65398700000002918</v>
      </c>
      <c r="D1152" s="75">
        <f t="shared" si="235"/>
        <v>-16.362372000000022</v>
      </c>
      <c r="E1152" s="74">
        <v>52.95</v>
      </c>
      <c r="F1152" s="74">
        <v>20</v>
      </c>
      <c r="G1152" s="74">
        <v>140.05547999999999</v>
      </c>
      <c r="H1152" s="75">
        <f t="shared" si="229"/>
        <v>-0.75549600000002215</v>
      </c>
      <c r="I1152" s="75">
        <f t="shared" si="236"/>
        <v>-17.582463000000018</v>
      </c>
      <c r="J1152" s="74">
        <v>52.95</v>
      </c>
      <c r="K1152" s="74">
        <v>20</v>
      </c>
    </row>
    <row r="1153" spans="1:11" ht="14" x14ac:dyDescent="0.25">
      <c r="A1153" s="77">
        <v>45789</v>
      </c>
      <c r="B1153" s="74">
        <v>132.31878399999999</v>
      </c>
      <c r="C1153" s="75">
        <f t="shared" si="227"/>
        <v>-0.86292899999997985</v>
      </c>
      <c r="D1153" s="75">
        <f t="shared" ref="D1153" si="237">IF(ABS(B1153-B1101)&lt;0.05,0,B1153-B1101)</f>
        <v>-16.913164999999992</v>
      </c>
      <c r="E1153" s="74">
        <v>52.95</v>
      </c>
      <c r="F1153" s="74">
        <v>20</v>
      </c>
      <c r="G1153" s="74">
        <v>139.19787699999998</v>
      </c>
      <c r="H1153" s="75">
        <f t="shared" si="229"/>
        <v>-0.85760300000001166</v>
      </c>
      <c r="I1153" s="75">
        <f t="shared" ref="I1153" si="238">IF(ABS(G1153-G1101)&lt;0.05,0,G1153-G1101)</f>
        <v>-17.882800000000003</v>
      </c>
      <c r="J1153" s="74">
        <v>52.95</v>
      </c>
      <c r="K1153" s="74">
        <v>20</v>
      </c>
    </row>
    <row r="1154" spans="1:11" ht="14" x14ac:dyDescent="0.25">
      <c r="A1154" s="77">
        <v>45796</v>
      </c>
      <c r="B1154" s="74">
        <v>132.074648</v>
      </c>
      <c r="C1154" s="75">
        <f>IF(ABS(B1154-B1153)&lt;0.05,0,B1154-B1153)</f>
        <v>-0.24413599999999747</v>
      </c>
      <c r="D1154" s="75">
        <f t="shared" ref="D1154" si="239">IF(ABS(B1154-B1102)&lt;0.05,0,B1154-B1102)</f>
        <v>-16.757780999999994</v>
      </c>
      <c r="E1154" s="74">
        <v>52.95</v>
      </c>
      <c r="F1154" s="74">
        <v>20</v>
      </c>
      <c r="G1154" s="74">
        <v>138.57350100000002</v>
      </c>
      <c r="H1154" s="75">
        <f>IF(ABS(G1154-G1153)&lt;0.05,0,G1154-G1153)</f>
        <v>-0.62437599999995541</v>
      </c>
      <c r="I1154" s="75">
        <f t="shared" ref="I1154" si="240">IF(ABS(G1154-G1102)&lt;0.05,0,G1154-G1102)</f>
        <v>-17.637786999999975</v>
      </c>
      <c r="J1154" s="74">
        <v>52.95</v>
      </c>
      <c r="K1154" s="74">
        <v>20</v>
      </c>
    </row>
    <row r="1155" spans="1:11" ht="14" x14ac:dyDescent="0.25">
      <c r="A1155" s="77"/>
      <c r="B1155" s="74"/>
      <c r="K1155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C684" zoomScale="85" zoomScaleNormal="85" workbookViewId="0">
      <selection activeCell="K702" sqref="K702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45432</v>
      </c>
      <c r="B4" s="8">
        <f>INDEX(Data!B:B,MATCH(MAX(Data!$A:$A),Data!$A:$A,0)-$D4)</f>
        <v>148.83242899999999</v>
      </c>
      <c r="C4" s="8">
        <f>INDEX(Data!G:G,MATCH(MAX(Data!$A:$A),Data!$A:$A,0)-$D4)</f>
        <v>156.211288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132.074648</v>
      </c>
      <c r="L4" s="15">
        <f>INDEX(Data!C:C,MATCH(MAX(Data!$A:$A),Data!$A:$A,0))</f>
        <v>-0.24413599999999747</v>
      </c>
      <c r="M4" s="15">
        <f>INDEX(Data!D:D,MATCH(MAX(Data!$A:$A),Data!$A:$A,0))</f>
        <v>-16.757780999999994</v>
      </c>
      <c r="N4" s="13">
        <f>INDEX(Data!G:G,MATCH(MAX(Data!$A:$A),Data!$A:$A,0))</f>
        <v>138.57350100000002</v>
      </c>
      <c r="O4" s="15">
        <f>INDEX(Data!H:H,MATCH(MAX(Data!$A:$A),Data!$A:$A,0))</f>
        <v>-0.62437599999995541</v>
      </c>
      <c r="P4" s="15">
        <f>INDEX(Data!I:I,MATCH(MAX(Data!$A:$A),Data!$A:$A,0))</f>
        <v>-17.637786999999975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45439</v>
      </c>
      <c r="B5" s="8">
        <f>INDEX(Data!B:B,MATCH(MAX(Data!$A:$A),Data!$A:$A,0)-$D5)</f>
        <v>147.64592100000002</v>
      </c>
      <c r="C5" s="8">
        <f>INDEX(Data!G:G,MATCH(MAX(Data!$A:$A),Data!$A:$A,0)-$D5)</f>
        <v>154.304439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45446</v>
      </c>
      <c r="B6" s="8">
        <f>INDEX(Data!B:B,MATCH(MAX(Data!$A:$A),Data!$A:$A,0)-$D6)</f>
        <v>147.26555999999999</v>
      </c>
      <c r="C6" s="8">
        <f>INDEX(Data!G:G,MATCH(MAX(Data!$A:$A),Data!$A:$A,0)-$D6)</f>
        <v>153.26176600000002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May</v>
      </c>
    </row>
    <row r="7" spans="1:20" ht="15.5" x14ac:dyDescent="0.35">
      <c r="A7" s="9">
        <f>INDEX(Data!A:A,MATCH(MAX(Data!$A:$A),Data!$A:$A,0)-$D7)</f>
        <v>45453</v>
      </c>
      <c r="B7" s="8">
        <f>INDEX(Data!B:B,MATCH(MAX(Data!$A:$A),Data!$A:$A,0)-$D7)</f>
        <v>146.250944</v>
      </c>
      <c r="C7" s="8">
        <f>INDEX(Data!G:G,MATCH(MAX(Data!$A:$A),Data!$A:$A,0)-$D7)</f>
        <v>151.991635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45460</v>
      </c>
      <c r="B8" s="8">
        <f>INDEX(Data!B:B,MATCH(MAX(Data!$A:$A),Data!$A:$A,0)-$D8)</f>
        <v>145.094052</v>
      </c>
      <c r="C8" s="8">
        <f>INDEX(Data!G:G,MATCH(MAX(Data!$A:$A),Data!$A:$A,0)-$D8)</f>
        <v>150.70382199999997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45467</v>
      </c>
      <c r="B9" s="8">
        <f>INDEX(Data!B:B,MATCH(MAX(Data!$A:$A),Data!$A:$A,0)-$D9)</f>
        <v>144.43488299999999</v>
      </c>
      <c r="C9" s="8">
        <f>INDEX(Data!G:G,MATCH(MAX(Data!$A:$A),Data!$A:$A,0)-$D9)</f>
        <v>150.11735599999997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19 </v>
      </c>
    </row>
    <row r="10" spans="1:20" ht="15.5" x14ac:dyDescent="0.35">
      <c r="A10" s="9">
        <f>INDEX(Data!A:A,MATCH(MAX(Data!$A:$A),Data!$A:$A,0)-$D10)</f>
        <v>45474</v>
      </c>
      <c r="B10" s="8">
        <f>INDEX(Data!B:B,MATCH(MAX(Data!$A:$A),Data!$A:$A,0)-$D10)</f>
        <v>144.27794700000001</v>
      </c>
      <c r="C10" s="8">
        <f>INDEX(Data!G:G,MATCH(MAX(Data!$A:$A),Data!$A:$A,0)-$D10)</f>
        <v>150.059617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May</v>
      </c>
    </row>
    <row r="11" spans="1:20" ht="15.5" x14ac:dyDescent="0.35">
      <c r="A11" s="9">
        <f>INDEX(Data!A:A,MATCH(MAX(Data!$A:$A),Data!$A:$A,0)-$D11)</f>
        <v>45481</v>
      </c>
      <c r="B11" s="8">
        <f>INDEX(Data!B:B,MATCH(MAX(Data!$A:$A),Data!$A:$A,0)-$D11)</f>
        <v>144.44523700000002</v>
      </c>
      <c r="C11" s="8">
        <f>INDEX(Data!G:G,MATCH(MAX(Data!$A:$A),Data!$A:$A,0)-$D11)</f>
        <v>150.39364499999999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45488</v>
      </c>
      <c r="B12" s="8">
        <f>INDEX(Data!B:B,MATCH(MAX(Data!$A:$A),Data!$A:$A,0)-$D12)</f>
        <v>144.59996699999999</v>
      </c>
      <c r="C12" s="8">
        <f>INDEX(Data!G:G,MATCH(MAX(Data!$A:$A),Data!$A:$A,0)-$D12)</f>
        <v>150.56242700000001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45495</v>
      </c>
      <c r="B13" s="8">
        <f>INDEX(Data!B:B,MATCH(MAX(Data!$A:$A),Data!$A:$A,0)-$D13)</f>
        <v>144.68757200000002</v>
      </c>
      <c r="C13" s="8">
        <f>INDEX(Data!G:G,MATCH(MAX(Data!$A:$A),Data!$A:$A,0)-$D13)</f>
        <v>150.59186200000002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45502</v>
      </c>
      <c r="B14" s="8">
        <f>INDEX(Data!B:B,MATCH(MAX(Data!$A:$A),Data!$A:$A,0)-$D14)</f>
        <v>144.191057</v>
      </c>
      <c r="C14" s="8">
        <f>INDEX(Data!G:G,MATCH(MAX(Data!$A:$A),Data!$A:$A,0)-$D14)</f>
        <v>150.156567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19 May 2025</v>
      </c>
      <c r="T14" s="4"/>
    </row>
    <row r="15" spans="1:20" ht="15.5" x14ac:dyDescent="0.35">
      <c r="A15" s="9">
        <f>INDEX(Data!A:A,MATCH(MAX(Data!$A:$A),Data!$A:$A,0)-$D15)</f>
        <v>45509</v>
      </c>
      <c r="B15" s="8">
        <f>INDEX(Data!B:B,MATCH(MAX(Data!$A:$A),Data!$A:$A,0)-$D15)</f>
        <v>143.42443</v>
      </c>
      <c r="C15" s="8">
        <f>INDEX(Data!G:G,MATCH(MAX(Data!$A:$A),Data!$A:$A,0)-$D15)</f>
        <v>149.09860000000003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45516</v>
      </c>
      <c r="B16" s="8">
        <f>INDEX(Data!B:B,MATCH(MAX(Data!$A:$A),Data!$A:$A,0)-$D16)</f>
        <v>142.91306100000003</v>
      </c>
      <c r="C16" s="8">
        <f>INDEX(Data!G:G,MATCH(MAX(Data!$A:$A),Data!$A:$A,0)-$D16)</f>
        <v>148.47881599999999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45523</v>
      </c>
      <c r="B17" s="8">
        <f>INDEX(Data!B:B,MATCH(MAX(Data!$A:$A),Data!$A:$A,0)-$D17)</f>
        <v>141.95977600000001</v>
      </c>
      <c r="C17" s="8">
        <f>INDEX(Data!G:G,MATCH(MAX(Data!$A:$A),Data!$A:$A,0)-$D17)</f>
        <v>147.424058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45530</v>
      </c>
      <c r="B18" s="8">
        <f>INDEX(Data!B:B,MATCH(MAX(Data!$A:$A),Data!$A:$A,0)-$D18)</f>
        <v>141.00969899999998</v>
      </c>
      <c r="C18" s="8">
        <f>INDEX(Data!G:G,MATCH(MAX(Data!$A:$A),Data!$A:$A,0)-$D18)</f>
        <v>146.14681300000004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45537</v>
      </c>
      <c r="B19" s="8">
        <f>INDEX(Data!B:B,MATCH(MAX(Data!$A:$A),Data!$A:$A,0)-$D19)</f>
        <v>139.96133</v>
      </c>
      <c r="C19" s="8">
        <f>INDEX(Data!G:G,MATCH(MAX(Data!$A:$A),Data!$A:$A,0)-$D19)</f>
        <v>145.18855400000001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45544</v>
      </c>
      <c r="B20" s="8">
        <f>INDEX(Data!B:B,MATCH(MAX(Data!$A:$A),Data!$A:$A,0)-$D20)</f>
        <v>138.100517</v>
      </c>
      <c r="C20" s="8">
        <f>INDEX(Data!G:G,MATCH(MAX(Data!$A:$A),Data!$A:$A,0)-$D20)</f>
        <v>143.40070400000002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45551</v>
      </c>
      <c r="B21" s="8">
        <f>INDEX(Data!B:B,MATCH(MAX(Data!$A:$A),Data!$A:$A,0)-$D21)</f>
        <v>136.485906</v>
      </c>
      <c r="C21" s="8">
        <f>INDEX(Data!G:G,MATCH(MAX(Data!$A:$A),Data!$A:$A,0)-$D21)</f>
        <v>141.60610999999997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45558</v>
      </c>
      <c r="B22" s="8">
        <f>INDEX(Data!B:B,MATCH(MAX(Data!$A:$A),Data!$A:$A,0)-$D22)</f>
        <v>135.25935200000001</v>
      </c>
      <c r="C22" s="8">
        <f>INDEX(Data!G:G,MATCH(MAX(Data!$A:$A),Data!$A:$A,0)-$D22)</f>
        <v>140.018216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45565</v>
      </c>
      <c r="B23" s="8">
        <f>INDEX(Data!B:B,MATCH(MAX(Data!$A:$A),Data!$A:$A,0)-$D23)</f>
        <v>134.16621699999999</v>
      </c>
      <c r="C23" s="8">
        <f>INDEX(Data!G:G,MATCH(MAX(Data!$A:$A),Data!$A:$A,0)-$D23)</f>
        <v>138.852994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45572</v>
      </c>
      <c r="B24" s="8">
        <f>INDEX(Data!B:B,MATCH(MAX(Data!$A:$A),Data!$A:$A,0)-$D24)</f>
        <v>133.58621600000001</v>
      </c>
      <c r="C24" s="8">
        <f>INDEX(Data!G:G,MATCH(MAX(Data!$A:$A),Data!$A:$A,0)-$D24)</f>
        <v>138.46336599999998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45579</v>
      </c>
      <c r="B25" s="8">
        <f>INDEX(Data!B:B,MATCH(MAX(Data!$A:$A),Data!$A:$A,0)-$D25)</f>
        <v>133.86126099999998</v>
      </c>
      <c r="C25" s="8">
        <f>INDEX(Data!G:G,MATCH(MAX(Data!$A:$A),Data!$A:$A,0)-$D25)</f>
        <v>139.07519400000001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45586</v>
      </c>
      <c r="B26" s="8">
        <f>INDEX(Data!B:B,MATCH(MAX(Data!$A:$A),Data!$A:$A,0)-$D26)</f>
        <v>133.98826600000001</v>
      </c>
      <c r="C26" s="8">
        <f>INDEX(Data!G:G,MATCH(MAX(Data!$A:$A),Data!$A:$A,0)-$D26)</f>
        <v>139.26096699999999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45593</v>
      </c>
      <c r="B27" s="8">
        <f>INDEX(Data!B:B,MATCH(MAX(Data!$A:$A),Data!$A:$A,0)-$D27)</f>
        <v>134.413331</v>
      </c>
      <c r="C27" s="8">
        <f>INDEX(Data!G:G,MATCH(MAX(Data!$A:$A),Data!$A:$A,0)-$D27)</f>
        <v>139.709745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45600</v>
      </c>
      <c r="B28" s="8">
        <f>INDEX(Data!B:B,MATCH(MAX(Data!$A:$A),Data!$A:$A,0)-$D28)</f>
        <v>134.410302</v>
      </c>
      <c r="C28" s="8">
        <f>INDEX(Data!G:G,MATCH(MAX(Data!$A:$A),Data!$A:$A,0)-$D28)</f>
        <v>139.84395799999999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45607</v>
      </c>
      <c r="B29" s="8">
        <f>INDEX(Data!B:B,MATCH(MAX(Data!$A:$A),Data!$A:$A,0)-$D29)</f>
        <v>134.59466</v>
      </c>
      <c r="C29" s="8">
        <f>INDEX(Data!G:G,MATCH(MAX(Data!$A:$A),Data!$A:$A,0)-$D29)</f>
        <v>140.13422300000002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45614</v>
      </c>
      <c r="B30" s="8">
        <f>INDEX(Data!B:B,MATCH(MAX(Data!$A:$A),Data!$A:$A,0)-$D30)</f>
        <v>134.848432</v>
      </c>
      <c r="C30" s="8">
        <f>INDEX(Data!G:G,MATCH(MAX(Data!$A:$A),Data!$A:$A,0)-$D30)</f>
        <v>140.48737899999998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45621</v>
      </c>
      <c r="B31" s="8">
        <f>INDEX(Data!B:B,MATCH(MAX(Data!$A:$A),Data!$A:$A,0)-$D31)</f>
        <v>135.36596</v>
      </c>
      <c r="C31" s="8">
        <f>INDEX(Data!G:G,MATCH(MAX(Data!$A:$A),Data!$A:$A,0)-$D31)</f>
        <v>141.40484000000001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45628</v>
      </c>
      <c r="B32" s="8">
        <f>INDEX(Data!B:B,MATCH(MAX(Data!$A:$A),Data!$A:$A,0)-$D32)</f>
        <v>135.92584099999999</v>
      </c>
      <c r="C32" s="8">
        <f>INDEX(Data!G:G,MATCH(MAX(Data!$A:$A),Data!$A:$A,0)-$D32)</f>
        <v>142.04014499999997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45635</v>
      </c>
      <c r="B33" s="8">
        <f>INDEX(Data!B:B,MATCH(MAX(Data!$A:$A),Data!$A:$A,0)-$D33)</f>
        <v>136.22645</v>
      </c>
      <c r="C33" s="8">
        <f>INDEX(Data!G:G,MATCH(MAX(Data!$A:$A),Data!$A:$A,0)-$D33)</f>
        <v>142.48728700000001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45642</v>
      </c>
      <c r="B34" s="8">
        <f>INDEX(Data!B:B,MATCH(MAX(Data!$A:$A),Data!$A:$A,0)-$D34)</f>
        <v>136.39128099999999</v>
      </c>
      <c r="C34" s="8">
        <f>INDEX(Data!G:G,MATCH(MAX(Data!$A:$A),Data!$A:$A,0)-$D34)</f>
        <v>142.70911500000003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45649</v>
      </c>
      <c r="B35" s="8">
        <f>INDEX(Data!B:B,MATCH(MAX(Data!$A:$A),Data!$A:$A,0)-$D35)</f>
        <v>136.385029</v>
      </c>
      <c r="C35" s="8">
        <f>INDEX(Data!G:G,MATCH(MAX(Data!$A:$A),Data!$A:$A,0)-$D35)</f>
        <v>142.848073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45656</v>
      </c>
      <c r="B36" s="8">
        <f>INDEX(Data!B:B,MATCH(MAX(Data!$A:$A),Data!$A:$A,0)-$D36)</f>
        <v>136.491308</v>
      </c>
      <c r="C36" s="8">
        <f>INDEX(Data!G:G,MATCH(MAX(Data!$A:$A),Data!$A:$A,0)-$D36)</f>
        <v>142.98101699999998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45663</v>
      </c>
      <c r="B37" s="8">
        <f>INDEX(Data!B:B,MATCH(MAX(Data!$A:$A),Data!$A:$A,0)-$D37)</f>
        <v>136.60324699999998</v>
      </c>
      <c r="C37" s="8">
        <f>INDEX(Data!G:G,MATCH(MAX(Data!$A:$A),Data!$A:$A,0)-$D37)</f>
        <v>143.295242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45670</v>
      </c>
      <c r="B38" s="8">
        <f>INDEX(Data!B:B,MATCH(MAX(Data!$A:$A),Data!$A:$A,0)-$D38)</f>
        <v>136.509985</v>
      </c>
      <c r="C38" s="8">
        <f>INDEX(Data!G:G,MATCH(MAX(Data!$A:$A),Data!$A:$A,0)-$D38)</f>
        <v>143.32843099999999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45677</v>
      </c>
      <c r="B39" s="8">
        <f>INDEX(Data!B:B,MATCH(MAX(Data!$A:$A),Data!$A:$A,0)-$D39)</f>
        <v>136.96904999999998</v>
      </c>
      <c r="C39" s="8">
        <f>INDEX(Data!G:G,MATCH(MAX(Data!$A:$A),Data!$A:$A,0)-$D39)</f>
        <v>144.26750099999998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45684</v>
      </c>
      <c r="B40" s="8">
        <f>INDEX(Data!B:B,MATCH(MAX(Data!$A:$A),Data!$A:$A,0)-$D40)</f>
        <v>138.36296499999997</v>
      </c>
      <c r="C40" s="8">
        <f>INDEX(Data!G:G,MATCH(MAX(Data!$A:$A),Data!$A:$A,0)-$D40)</f>
        <v>145.574793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45691</v>
      </c>
      <c r="B41" s="8">
        <f>INDEX(Data!B:B,MATCH(MAX(Data!$A:$A),Data!$A:$A,0)-$D41)</f>
        <v>138.741411</v>
      </c>
      <c r="C41" s="8">
        <f>INDEX(Data!G:G,MATCH(MAX(Data!$A:$A),Data!$A:$A,0)-$D41)</f>
        <v>146.13087400000001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45698</v>
      </c>
      <c r="B42" s="8">
        <f>INDEX(Data!B:B,MATCH(MAX(Data!$A:$A),Data!$A:$A,0)-$D42)</f>
        <v>139.021659</v>
      </c>
      <c r="C42" s="8">
        <f>INDEX(Data!G:G,MATCH(MAX(Data!$A:$A),Data!$A:$A,0)-$D42)</f>
        <v>146.29333200000002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45705</v>
      </c>
      <c r="B43" s="8">
        <f>INDEX(Data!B:B,MATCH(MAX(Data!$A:$A),Data!$A:$A,0)-$D43)</f>
        <v>139.217579</v>
      </c>
      <c r="C43" s="8">
        <f>INDEX(Data!G:G,MATCH(MAX(Data!$A:$A),Data!$A:$A,0)-$D43)</f>
        <v>146.44771800000001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45712</v>
      </c>
      <c r="B44" s="8">
        <f>INDEX(Data!B:B,MATCH(MAX(Data!$A:$A),Data!$A:$A,0)-$D44)</f>
        <v>139.62223799999998</v>
      </c>
      <c r="C44" s="8">
        <f>INDEX(Data!G:G,MATCH(MAX(Data!$A:$A),Data!$A:$A,0)-$D44)</f>
        <v>146.82192700000002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45719</v>
      </c>
      <c r="B45" s="8">
        <f>INDEX(Data!B:B,MATCH(MAX(Data!$A:$A),Data!$A:$A,0)-$D45)</f>
        <v>139.612483</v>
      </c>
      <c r="C45" s="8">
        <f>INDEX(Data!G:G,MATCH(MAX(Data!$A:$A),Data!$A:$A,0)-$D45)</f>
        <v>146.884027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45726</v>
      </c>
      <c r="B46" s="8">
        <f>INDEX(Data!B:B,MATCH(MAX(Data!$A:$A),Data!$A:$A,0)-$D46)</f>
        <v>139.41696999999999</v>
      </c>
      <c r="C46" s="8">
        <f>INDEX(Data!G:G,MATCH(MAX(Data!$A:$A),Data!$A:$A,0)-$D46)</f>
        <v>146.57529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45733</v>
      </c>
      <c r="B47" s="8">
        <f>INDEX(Data!B:B,MATCH(MAX(Data!$A:$A),Data!$A:$A,0)-$D47)</f>
        <v>137.971654</v>
      </c>
      <c r="C47" s="8">
        <f>INDEX(Data!G:G,MATCH(MAX(Data!$A:$A),Data!$A:$A,0)-$D47)</f>
        <v>145.38482700000003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45740</v>
      </c>
      <c r="B48" s="8">
        <f>INDEX(Data!B:B,MATCH(MAX(Data!$A:$A),Data!$A:$A,0)-$D48)</f>
        <v>135.607957</v>
      </c>
      <c r="C48" s="8">
        <f>INDEX(Data!G:G,MATCH(MAX(Data!$A:$A),Data!$A:$A,0)-$D48)</f>
        <v>143.07308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45747</v>
      </c>
      <c r="B49" s="8">
        <f>INDEX(Data!B:B,MATCH(MAX(Data!$A:$A),Data!$A:$A,0)-$D49)</f>
        <v>134.907432</v>
      </c>
      <c r="C49" s="8">
        <f>INDEX(Data!G:G,MATCH(MAX(Data!$A:$A),Data!$A:$A,0)-$D49)</f>
        <v>142.255009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45754</v>
      </c>
      <c r="B50" s="8">
        <f>INDEX(Data!B:B,MATCH(MAX(Data!$A:$A),Data!$A:$A,0)-$D50)</f>
        <v>135.24951899999999</v>
      </c>
      <c r="C50" s="8">
        <f>INDEX(Data!G:G,MATCH(MAX(Data!$A:$A),Data!$A:$A,0)-$D50)</f>
        <v>142.54169199999998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45761</v>
      </c>
      <c r="B51" s="8">
        <f>INDEX(Data!B:B,MATCH(MAX(Data!$A:$A),Data!$A:$A,0)-$D51)</f>
        <v>134.847714</v>
      </c>
      <c r="C51" s="8">
        <f>INDEX(Data!G:G,MATCH(MAX(Data!$A:$A),Data!$A:$A,0)-$D51)</f>
        <v>141.97461799999999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45768</v>
      </c>
      <c r="B52" s="8">
        <f>INDEX(Data!B:B,MATCH(MAX(Data!$A:$A),Data!$A:$A,0)-$D52)</f>
        <v>134.26116099999999</v>
      </c>
      <c r="C52" s="8">
        <f>INDEX(Data!G:G,MATCH(MAX(Data!$A:$A),Data!$A:$A,0)-$D52)</f>
        <v>141.44217399999999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45775</v>
      </c>
      <c r="B53" s="8">
        <f>INDEX(Data!B:B,MATCH(MAX(Data!$A:$A),Data!$A:$A,0)-$D53)</f>
        <v>133.8357</v>
      </c>
      <c r="C53" s="8">
        <f>INDEX(Data!G:G,MATCH(MAX(Data!$A:$A),Data!$A:$A,0)-$D53)</f>
        <v>140.81097600000001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45782</v>
      </c>
      <c r="B54" s="8">
        <f>INDEX(Data!B:B,MATCH(MAX(Data!$A:$A),Data!$A:$A,0)-$D54)</f>
        <v>133.18171299999997</v>
      </c>
      <c r="C54" s="8">
        <f>INDEX(Data!G:G,MATCH(MAX(Data!$A:$A),Data!$A:$A,0)-$D54)</f>
        <v>140.05547999999999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45789</v>
      </c>
      <c r="B55" s="8">
        <f>INDEX(Data!B:B,MATCH(MAX(Data!$A:$A),Data!$A:$A,0)-$D55)</f>
        <v>132.31878399999999</v>
      </c>
      <c r="C55" s="8">
        <f>INDEX(Data!G:G,MATCH(MAX(Data!$A:$A),Data!$A:$A,0)-$D55)</f>
        <v>139.19787699999998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45796</v>
      </c>
      <c r="B56" s="8">
        <f>INDEX(Data!B:B,MATCH(MAX(Data!$A:$A),Data!$A:$A,0)-$D56)</f>
        <v>132.074648</v>
      </c>
      <c r="C56" s="8">
        <f>INDEX(Data!G:G,MATCH(MAX(Data!$A:$A),Data!$A:$A,0)-$D56)</f>
        <v>138.57350100000002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143.79533700000002</v>
      </c>
      <c r="I627" s="8">
        <f>IF(AND(ISNUMBER(Data!G1079),ISNUMBER(I626)),Data!G1079,NA())</f>
        <v>152.00577899999999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141.51442700000001</v>
      </c>
      <c r="I628" s="8">
        <f>IF(AND(ISNUMBER(Data!G1080),ISNUMBER(I627)),Data!G1080,NA())</f>
        <v>150.37846099999999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140.325402</v>
      </c>
      <c r="I629" s="8">
        <f>IF(AND(ISNUMBER(Data!G1081),ISNUMBER(I628)),Data!G1081,NA())</f>
        <v>149.235826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140.77874599999998</v>
      </c>
      <c r="I630" s="8">
        <f>IF(AND(ISNUMBER(Data!G1082),ISNUMBER(I629)),Data!G1082,NA())</f>
        <v>148.66493400000002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139.71920299999999</v>
      </c>
      <c r="I631" s="8">
        <f>IF(AND(ISNUMBER(Data!G1083),ISNUMBER(I630)),Data!G1083,NA())</f>
        <v>148.212366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139.48575999999997</v>
      </c>
      <c r="I632" s="8">
        <f>IF(AND(ISNUMBER(Data!G1084),ISNUMBER(I631)),Data!G1084,NA())</f>
        <v>147.92895900000002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139.38785799999999</v>
      </c>
      <c r="I633" s="8">
        <f>IF(AND(ISNUMBER(Data!G1085),ISNUMBER(I632)),Data!G1085,NA())</f>
        <v>147.95832799999999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139.90865399999998</v>
      </c>
      <c r="I634" s="8">
        <f>IF(AND(ISNUMBER(Data!G1086),ISNUMBER(I633)),Data!G1086,NA())</f>
        <v>148.55655999999999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140.54664299999999</v>
      </c>
      <c r="I635" s="8">
        <f>IF(AND(ISNUMBER(Data!G1087),ISNUMBER(I634)),Data!G1087,NA())</f>
        <v>149.354702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141.27642899999998</v>
      </c>
      <c r="I636" s="8">
        <f>IF(AND(ISNUMBER(Data!G1088),ISNUMBER(I635)),Data!G1088,NA())</f>
        <v>150.27635899999999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142.859272</v>
      </c>
      <c r="I637" s="8">
        <f>IF(AND(ISNUMBER(Data!G1089),ISNUMBER(I636)),Data!G1089,NA())</f>
        <v>152.07956000000001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143.96110000000002</v>
      </c>
      <c r="I638" s="8">
        <f>IF(AND(ISNUMBER(Data!G1090),ISNUMBER(I637)),Data!G1090,NA())</f>
        <v>153.29074700000001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144.69928100000001</v>
      </c>
      <c r="I640" s="8">
        <f>IF(AND(ISNUMBER(Data!G1092),ISNUMBER(I639)),Data!G1092,NA())</f>
        <v>154.29267800000002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144.73367199999998</v>
      </c>
      <c r="I641" s="8">
        <f>IF(AND(ISNUMBER(Data!G1093),ISNUMBER(I640)),Data!G1093,NA())</f>
        <v>153.80557499999998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145.05787199999997</v>
      </c>
      <c r="I642" s="8">
        <f>IF(AND(ISNUMBER(Data!G1094),ISNUMBER(I641)),Data!G1094,NA())</f>
        <v>153.89622499999999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148.48649800000001</v>
      </c>
      <c r="I645" s="8">
        <f>IF(AND(ISNUMBER(Data!G1097),ISNUMBER(I644)),Data!G1097,NA())</f>
        <v>157.45900800000001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149.21421899999999</v>
      </c>
      <c r="I646" s="8">
        <f>IF(AND(ISNUMBER(Data!G1098),ISNUMBER(I645)),Data!G1098,NA())</f>
        <v>157.982561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149.544085</v>
      </c>
      <c r="I648" s="8">
        <f>IF(AND(ISNUMBER(Data!G1100),ISNUMBER(I647)),Data!G1100,NA())</f>
        <v>157.63794300000001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149.23194899999999</v>
      </c>
      <c r="I649" s="8">
        <f>IF(AND(ISNUMBER(Data!G1101),ISNUMBER(I648)),Data!G1101,NA())</f>
        <v>157.08067699999998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148.83242899999999</v>
      </c>
      <c r="I650" s="8">
        <f>IF(AND(ISNUMBER(Data!G1102),ISNUMBER(I649)),Data!G1102,NA())</f>
        <v>156.211288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147.64592100000002</v>
      </c>
      <c r="I651" s="8">
        <f>IF(AND(ISNUMBER(Data!G1103),ISNUMBER(I650)),Data!G1103,NA())</f>
        <v>154.304439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147.26555999999999</v>
      </c>
      <c r="I652" s="8">
        <f>IF(AND(ISNUMBER(Data!G1104),ISNUMBER(I651)),Data!G1104,NA())</f>
        <v>153.26176600000002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144.44523700000002</v>
      </c>
      <c r="I657" s="8">
        <f>IF(AND(ISNUMBER(Data!G1109),ISNUMBER(I656)),Data!G1109,NA())</f>
        <v>150.39364499999999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143.42443</v>
      </c>
      <c r="I661" s="8">
        <f>IF(AND(ISNUMBER(Data!G1113),ISNUMBER(I660)),Data!G1113,NA())</f>
        <v>149.09860000000003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136.491308</v>
      </c>
      <c r="I682" s="8">
        <f>IF(AND(ISNUMBER(Data!G1134),ISNUMBER(I681)),Data!G1134,NA())</f>
        <v>142.98101699999998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136.60324699999998</v>
      </c>
      <c r="I683" s="8">
        <f>IF(AND(ISNUMBER(Data!G1135),ISNUMBER(I682)),Data!G1135,NA())</f>
        <v>143.295242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136.509985</v>
      </c>
      <c r="I684" s="8">
        <f>IF(AND(ISNUMBER(Data!G1136),ISNUMBER(I683)),Data!G1136,NA())</f>
        <v>143.32843099999999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138.36296499999997</v>
      </c>
      <c r="I686" s="8">
        <f>IF(AND(ISNUMBER(Data!G1138),ISNUMBER(I685)),Data!G1138,NA())</f>
        <v>145.574793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139.612483</v>
      </c>
      <c r="I691" s="8">
        <f>IF(AND(ISNUMBER(Data!G1143),ISNUMBER(I690)),Data!G1143,NA())</f>
        <v>146.884027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139.41696999999999</v>
      </c>
      <c r="I692" s="8">
        <f>IF(AND(ISNUMBER(Data!G1144),ISNUMBER(I691)),Data!G1144,NA())</f>
        <v>146.57529</v>
      </c>
    </row>
    <row r="693" spans="7:9" ht="15.5" x14ac:dyDescent="0.35">
      <c r="G693" s="9">
        <f>IF(AND(ISNUMBER(Data!A1145),ISNUMBER(G692)),Data!A1145,NA())</f>
        <v>45733</v>
      </c>
      <c r="H693" s="8">
        <f>IF(AND(ISNUMBER(Data!B1145),ISNUMBER(H692)),Data!B1145,NA())</f>
        <v>137.971654</v>
      </c>
      <c r="I693" s="8">
        <f>IF(AND(ISNUMBER(Data!G1145),ISNUMBER(I692)),Data!G1145,NA())</f>
        <v>145.38482700000003</v>
      </c>
    </row>
    <row r="694" spans="7:9" ht="15.5" x14ac:dyDescent="0.35">
      <c r="G694" s="9">
        <f>IF(AND(ISNUMBER(Data!A1146),ISNUMBER(G693)),Data!A1146,NA())</f>
        <v>45740</v>
      </c>
      <c r="H694" s="8">
        <f>IF(AND(ISNUMBER(Data!B1146),ISNUMBER(H693)),Data!B1146,NA())</f>
        <v>135.607957</v>
      </c>
      <c r="I694" s="8">
        <f>IF(AND(ISNUMBER(Data!G1146),ISNUMBER(I693)),Data!G1146,NA())</f>
        <v>143.07308</v>
      </c>
    </row>
    <row r="695" spans="7:9" ht="15.5" x14ac:dyDescent="0.35">
      <c r="G695" s="9">
        <f>IF(AND(ISNUMBER(Data!A1147),ISNUMBER(G694)),Data!A1147,NA())</f>
        <v>45747</v>
      </c>
      <c r="H695" s="8">
        <f>IF(AND(ISNUMBER(Data!B1147),ISNUMBER(H694)),Data!B1147,NA())</f>
        <v>134.907432</v>
      </c>
      <c r="I695" s="8">
        <f>IF(AND(ISNUMBER(Data!G1147),ISNUMBER(I694)),Data!G1147,NA())</f>
        <v>142.255009</v>
      </c>
    </row>
    <row r="696" spans="7:9" ht="15.5" x14ac:dyDescent="0.35">
      <c r="G696" s="9">
        <f>IF(AND(ISNUMBER(Data!A1148),ISNUMBER(G695)),Data!A1148,NA())</f>
        <v>45754</v>
      </c>
      <c r="H696" s="8">
        <f>IF(AND(ISNUMBER(Data!B1148),ISNUMBER(H695)),Data!B1148,NA())</f>
        <v>135.24951899999999</v>
      </c>
      <c r="I696" s="8">
        <f>IF(AND(ISNUMBER(Data!G1148),ISNUMBER(I695)),Data!G1148,NA())</f>
        <v>142.54169199999998</v>
      </c>
    </row>
    <row r="697" spans="7:9" ht="15.5" x14ac:dyDescent="0.35">
      <c r="G697" s="9">
        <f>IF(AND(ISNUMBER(Data!A1149),ISNUMBER(G696)),Data!A1149,NA())</f>
        <v>45761</v>
      </c>
      <c r="H697" s="8">
        <f>IF(AND(ISNUMBER(Data!B1149),ISNUMBER(H696)),Data!B1149,NA())</f>
        <v>134.847714</v>
      </c>
      <c r="I697" s="8">
        <f>IF(AND(ISNUMBER(Data!G1149),ISNUMBER(I696)),Data!G1149,NA())</f>
        <v>141.97461799999999</v>
      </c>
    </row>
    <row r="698" spans="7:9" ht="15.5" x14ac:dyDescent="0.35">
      <c r="G698" s="9">
        <f>IF(AND(ISNUMBER(Data!A1150),ISNUMBER(G697)),Data!A1150,NA())</f>
        <v>45768</v>
      </c>
      <c r="H698" s="8">
        <f>IF(AND(ISNUMBER(Data!B1150),ISNUMBER(H697)),Data!B1150,NA())</f>
        <v>134.26116099999999</v>
      </c>
      <c r="I698" s="8">
        <f>IF(AND(ISNUMBER(Data!G1150),ISNUMBER(I697)),Data!G1150,NA())</f>
        <v>141.44217399999999</v>
      </c>
    </row>
    <row r="699" spans="7:9" ht="15.5" x14ac:dyDescent="0.35">
      <c r="G699" s="9">
        <f>IF(AND(ISNUMBER(Data!A1151),ISNUMBER(G698)),Data!A1151,NA())</f>
        <v>45775</v>
      </c>
      <c r="H699" s="8">
        <f>IF(AND(ISNUMBER(Data!B1151),ISNUMBER(H698)),Data!B1151,NA())</f>
        <v>133.8357</v>
      </c>
      <c r="I699" s="8">
        <f>IF(AND(ISNUMBER(Data!G1151),ISNUMBER(I698)),Data!G1151,NA())</f>
        <v>140.81097600000001</v>
      </c>
    </row>
    <row r="700" spans="7:9" ht="15.5" x14ac:dyDescent="0.35">
      <c r="G700" s="9">
        <f>IF(AND(ISNUMBER(Data!A1152),ISNUMBER(G699)),Data!A1152,NA())</f>
        <v>45782</v>
      </c>
      <c r="H700" s="8">
        <f>IF(AND(ISNUMBER(Data!B1152),ISNUMBER(H699)),Data!B1152,NA())</f>
        <v>133.18171299999997</v>
      </c>
      <c r="I700" s="8">
        <f>IF(AND(ISNUMBER(Data!G1152),ISNUMBER(I699)),Data!G1152,NA())</f>
        <v>140.05547999999999</v>
      </c>
    </row>
    <row r="701" spans="7:9" ht="15.5" x14ac:dyDescent="0.35">
      <c r="G701" s="9">
        <f>IF(AND(ISNUMBER(Data!A1153),ISNUMBER(G700)),Data!A1153,NA())</f>
        <v>45789</v>
      </c>
      <c r="H701" s="8">
        <f>IF(AND(ISNUMBER(Data!B1153),ISNUMBER(H700)),Data!B1153,NA())</f>
        <v>132.31878399999999</v>
      </c>
      <c r="I701" s="8">
        <f>IF(AND(ISNUMBER(Data!G1153),ISNUMBER(I700)),Data!G1153,NA())</f>
        <v>139.19787699999998</v>
      </c>
    </row>
    <row r="702" spans="7:9" ht="15.5" x14ac:dyDescent="0.35">
      <c r="G702" s="9">
        <f>IF(AND(ISNUMBER(Data!A1154),ISNUMBER(G701)),Data!A1154,NA())</f>
        <v>45796</v>
      </c>
      <c r="H702" s="8">
        <f>IF(AND(ISNUMBER(Data!B1154),ISNUMBER(H701)),Data!B1154,NA())</f>
        <v>132.074648</v>
      </c>
      <c r="I702" s="8">
        <f>IF(AND(ISNUMBER(Data!G1154),ISNUMBER(I701)),Data!G1154,NA())</f>
        <v>138.57350100000002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2025-05-19T12:34:44Z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