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O:\CRES\Director of CRES\5. Regional Energy Projects Manager MG\Training WHSP\Application\DESNZ PUBLISHED Application\"/>
    </mc:Choice>
  </mc:AlternateContent>
  <xr:revisionPtr revIDLastSave="0" documentId="13_ncr:1_{CDA40B8A-F1BF-4030-B760-68E058738D46}" xr6:coauthVersionLast="47" xr6:coauthVersionMax="47" xr10:uidLastSave="{00000000-0000-0000-0000-000000000000}"/>
  <bookViews>
    <workbookView xWindow="28680" yWindow="-120" windowWidth="29040" windowHeight="15840" tabRatio="935" firstSheet="1" activeTab="1" xr2:uid="{B8D9ED72-40C6-4FF1-9E25-016769B91DA5}"/>
  </bookViews>
  <sheets>
    <sheet name="1. Introduction" sheetId="2" r:id="rId1"/>
    <sheet name="2. Guidance" sheetId="1" r:id="rId2"/>
    <sheet name="3. Section A and B" sheetId="3" r:id="rId3"/>
    <sheet name="4. WP1 (Section C D E F G H I)" sheetId="37" r:id="rId4"/>
    <sheet name="5. WP2 (Section C D E F G H I)" sheetId="38" r:id="rId5"/>
    <sheet name="6. WP3 (Section C D E F G H I)" sheetId="39" r:id="rId6"/>
    <sheet name="7. WP4 (Section C D E F G H I)" sheetId="36" r:id="rId7"/>
    <sheet name="8. Risk Register" sheetId="15" r:id="rId8"/>
    <sheet name="9. Section J (Part 1)" sheetId="8" r:id="rId9"/>
    <sheet name="Dropdowns" sheetId="33" state="hidden" r:id="rId10"/>
    <sheet name="10. Section J (Part 2)" sheetId="32" r:id="rId11"/>
    <sheet name="11. Section J (Part 3)" sheetId="31" r:id="rId12"/>
    <sheet name="12. Section K" sheetId="24" r:id="rId13"/>
    <sheet name="13. Section L" sheetId="23" r:id="rId14"/>
    <sheet name="14. Section M " sheetId="25" r:id="rId15"/>
  </sheets>
  <definedNames>
    <definedName name="_Hlk116312668" localSheetId="3">'4. WP1 (Section C D E F G H I)'!#REF!</definedName>
    <definedName name="_Hlk116312668" localSheetId="4">'5. WP2 (Section C D E F G H I)'!#REF!</definedName>
    <definedName name="_Hlk116312668" localSheetId="5">'6. WP3 (Section C D E F G H I)'!#REF!</definedName>
    <definedName name="_Hlk116312668" localSheetId="6">'7. WP4 (Section C D E F G H I)'!#REF!</definedName>
    <definedName name="_Hlk116903567" localSheetId="3">'4. WP1 (Section C D E F G H I)'!#REF!</definedName>
    <definedName name="_Hlk116903567" localSheetId="4">'5. WP2 (Section C D E F G H I)'!#REF!</definedName>
    <definedName name="_Hlk116903567" localSheetId="5">'6. WP3 (Section C D E F G H I)'!#REF!</definedName>
    <definedName name="_Hlk116903567" localSheetId="6">'7. WP4 (Section C D E F G H I)'!#REF!</definedName>
    <definedName name="_Hlk116903902" localSheetId="3">'4. WP1 (Section C D E F G H I)'!#REF!</definedName>
    <definedName name="_Hlk116903902" localSheetId="4">'5. WP2 (Section C D E F G H I)'!#REF!</definedName>
    <definedName name="_Hlk116903902" localSheetId="5">'6. WP3 (Section C D E F G H I)'!#REF!</definedName>
    <definedName name="_Hlk116903902" localSheetId="6">'7. WP4 (Section C D E F G H I)'!#REF!</definedName>
    <definedName name="_Hlk116905072" localSheetId="3">'4. WP1 (Section C D E F G H I)'!#REF!</definedName>
    <definedName name="_Hlk116905072" localSheetId="4">'5. WP2 (Section C D E F G H I)'!#REF!</definedName>
    <definedName name="_Hlk116905072" localSheetId="5">'6. WP3 (Section C D E F G H I)'!#REF!</definedName>
    <definedName name="_Hlk116905072" localSheetId="6">'7. WP4 (Section C D E F G H I)'!#REF!</definedName>
    <definedName name="_Toc184131167" localSheetId="0">'1. Introduction'!$C$19</definedName>
    <definedName name="_Toc188359901" localSheetId="1">'2. Guidance'!#REF!</definedName>
    <definedName name="_Toc188359903" localSheetId="2">'3. Section A and B'!$B$4</definedName>
    <definedName name="_Toc188359904" localSheetId="2">'3. Section A and B'!$B$38</definedName>
    <definedName name="_Toc188359905" localSheetId="3">'4. WP1 (Section C D E F G H I)'!#REF!</definedName>
    <definedName name="_Toc188359905" localSheetId="4">'5. WP2 (Section C D E F G H I)'!#REF!</definedName>
    <definedName name="_Toc188359905" localSheetId="5">'6. WP3 (Section C D E F G H I)'!#REF!</definedName>
    <definedName name="_Toc188359905" localSheetId="6">'7. WP4 (Section C D E F G H I)'!#REF!</definedName>
    <definedName name="_Toc188359906" localSheetId="3">'4. WP1 (Section C D E F G H I)'!#REF!</definedName>
    <definedName name="_Toc188359906" localSheetId="4">'5. WP2 (Section C D E F G H I)'!#REF!</definedName>
    <definedName name="_Toc188359906" localSheetId="5">'6. WP3 (Section C D E F G H I)'!#REF!</definedName>
    <definedName name="_Toc188359906" localSheetId="6">'7. WP4 (Section C D E F G H I)'!#REF!</definedName>
    <definedName name="_Toc188359907" localSheetId="3">'4. WP1 (Section C D E F G H I)'!#REF!</definedName>
    <definedName name="_Toc188359907" localSheetId="4">'5. WP2 (Section C D E F G H I)'!#REF!</definedName>
    <definedName name="_Toc188359907" localSheetId="5">'6. WP3 (Section C D E F G H I)'!#REF!</definedName>
    <definedName name="_Toc188359907" localSheetId="6">'7. WP4 (Section C D E F G H I)'!#REF!</definedName>
    <definedName name="_Toc188359908" localSheetId="3">'4. WP1 (Section C D E F G H I)'!#REF!</definedName>
    <definedName name="_Toc188359908" localSheetId="4">'5. WP2 (Section C D E F G H I)'!#REF!</definedName>
    <definedName name="_Toc188359908" localSheetId="5">'6. WP3 (Section C D E F G H I)'!#REF!</definedName>
    <definedName name="_Toc188359908" localSheetId="6">'7. WP4 (Section C D E F G H I)'!#REF!</definedName>
    <definedName name="_Toc188359909" localSheetId="3">'4. WP1 (Section C D E F G H I)'!#REF!</definedName>
    <definedName name="_Toc188359909" localSheetId="4">'5. WP2 (Section C D E F G H I)'!#REF!</definedName>
    <definedName name="_Toc188359909" localSheetId="5">'6. WP3 (Section C D E F G H I)'!#REF!</definedName>
    <definedName name="_Toc188359909" localSheetId="6">'7. WP4 (Section C D E F G H I)'!#REF!</definedName>
    <definedName name="_Toc188359910" localSheetId="3">'4. WP1 (Section C D E F G H I)'!#REF!</definedName>
    <definedName name="_Toc188359910" localSheetId="4">'5. WP2 (Section C D E F G H I)'!#REF!</definedName>
    <definedName name="_Toc188359910" localSheetId="5">'6. WP3 (Section C D E F G H I)'!#REF!</definedName>
    <definedName name="_Toc188359910" localSheetId="6">'7. WP4 (Section C D E F G H I)'!#REF!</definedName>
    <definedName name="_Toc188359911" localSheetId="3">'4. WP1 (Section C D E F G H I)'!#REF!</definedName>
    <definedName name="_Toc188359911" localSheetId="4">'5. WP2 (Section C D E F G H I)'!#REF!</definedName>
    <definedName name="_Toc188359911" localSheetId="5">'6. WP3 (Section C D E F G H I)'!#REF!</definedName>
    <definedName name="_Toc188359911" localSheetId="6">'7. WP4 (Section C D E F G H I)'!#REF!</definedName>
    <definedName name="Impact">Dropdowns!$G$3:$G$7</definedName>
    <definedName name="Likelihood">Dropdowns!$E$3:$E$7</definedName>
    <definedName name="sourcefunding">Dropdowns!$F$13:$F$16</definedName>
    <definedName name="Workpackage1">Dropdowns!$D$27:$D$28</definedName>
    <definedName name="workpackage2">Dropdowns!$D$29:$D$33</definedName>
    <definedName name="workpackage3">Dropdowns!$D$34</definedName>
    <definedName name="WorkPackage4">Dropdowns!$D$35:$D$36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8" i="36" l="1"/>
  <c r="O305" i="39"/>
  <c r="O304" i="38"/>
  <c r="O298" i="37"/>
  <c r="G22" i="8"/>
  <c r="U14" i="15"/>
  <c r="V14" i="15" s="1"/>
  <c r="O47" i="36"/>
  <c r="O46" i="36"/>
  <c r="O45" i="36"/>
  <c r="O44" i="36"/>
  <c r="O43" i="36"/>
  <c r="O46" i="39"/>
  <c r="O45" i="39"/>
  <c r="O44" i="39"/>
  <c r="O43" i="39"/>
  <c r="O42" i="39"/>
  <c r="O45" i="38"/>
  <c r="O44" i="38"/>
  <c r="O43" i="38"/>
  <c r="O42" i="38"/>
  <c r="O41" i="38"/>
  <c r="O45" i="37"/>
  <c r="O44" i="37"/>
  <c r="O43" i="37"/>
  <c r="O42" i="37"/>
  <c r="O41" i="37"/>
  <c r="C36" i="31"/>
  <c r="C29" i="31"/>
  <c r="C30" i="31"/>
  <c r="C31" i="31"/>
  <c r="C32" i="31"/>
  <c r="C33" i="31"/>
  <c r="C34" i="31"/>
  <c r="C35" i="31"/>
  <c r="O111" i="36"/>
  <c r="O110" i="39"/>
  <c r="O109" i="38"/>
  <c r="O109" i="37"/>
  <c r="O331" i="39"/>
  <c r="O330" i="39"/>
  <c r="O329" i="39"/>
  <c r="O328" i="39"/>
  <c r="O327" i="39"/>
  <c r="O326" i="39"/>
  <c r="O325" i="39"/>
  <c r="O324" i="39"/>
  <c r="O323" i="39"/>
  <c r="O322" i="39"/>
  <c r="O321" i="39"/>
  <c r="O320" i="39"/>
  <c r="O319" i="39"/>
  <c r="O318" i="39"/>
  <c r="O317" i="39"/>
  <c r="O316" i="39"/>
  <c r="O315" i="39"/>
  <c r="O314" i="39"/>
  <c r="O313" i="39"/>
  <c r="O312" i="39"/>
  <c r="O311" i="39"/>
  <c r="O310" i="39"/>
  <c r="O309" i="39"/>
  <c r="O308" i="39"/>
  <c r="O307" i="39"/>
  <c r="O306" i="39"/>
  <c r="O301" i="39"/>
  <c r="O300" i="39"/>
  <c r="O299" i="39"/>
  <c r="O298" i="39"/>
  <c r="O297" i="39"/>
  <c r="O296" i="39"/>
  <c r="O295" i="39"/>
  <c r="O294" i="39"/>
  <c r="O293" i="39"/>
  <c r="O292" i="39"/>
  <c r="O291" i="39"/>
  <c r="O283" i="39"/>
  <c r="O275" i="39"/>
  <c r="O274" i="39"/>
  <c r="O273" i="39"/>
  <c r="O272" i="39"/>
  <c r="O271" i="39"/>
  <c r="O270" i="39"/>
  <c r="O269" i="39"/>
  <c r="O268" i="39"/>
  <c r="O267" i="39"/>
  <c r="O266" i="39"/>
  <c r="O230" i="39"/>
  <c r="O229" i="39"/>
  <c r="O228" i="39"/>
  <c r="O227" i="39"/>
  <c r="O226" i="39"/>
  <c r="O222" i="39"/>
  <c r="O221" i="39"/>
  <c r="O220" i="39"/>
  <c r="O219" i="39"/>
  <c r="O218" i="39"/>
  <c r="O217" i="39"/>
  <c r="O216" i="39"/>
  <c r="O215" i="39"/>
  <c r="O214" i="39"/>
  <c r="O213" i="39"/>
  <c r="O212" i="39"/>
  <c r="O211" i="39"/>
  <c r="O210" i="39"/>
  <c r="O209" i="39"/>
  <c r="O208" i="39"/>
  <c r="O207" i="39"/>
  <c r="O206" i="39"/>
  <c r="O205" i="39"/>
  <c r="O204" i="39"/>
  <c r="O203" i="39"/>
  <c r="O202" i="39"/>
  <c r="O201" i="39"/>
  <c r="O200" i="39"/>
  <c r="O199" i="39"/>
  <c r="O198" i="39"/>
  <c r="O197" i="39"/>
  <c r="O196" i="39"/>
  <c r="O195" i="39"/>
  <c r="O194" i="39"/>
  <c r="O193" i="39"/>
  <c r="O192" i="39"/>
  <c r="O191" i="39"/>
  <c r="O190" i="39"/>
  <c r="O189" i="39"/>
  <c r="O188" i="39"/>
  <c r="O187" i="39"/>
  <c r="O186" i="39"/>
  <c r="O185" i="39"/>
  <c r="O184" i="39"/>
  <c r="O183" i="39"/>
  <c r="O182" i="39"/>
  <c r="O181" i="39"/>
  <c r="O180" i="39"/>
  <c r="O179" i="39"/>
  <c r="O175" i="39"/>
  <c r="O174" i="39"/>
  <c r="O173" i="39"/>
  <c r="O172" i="39"/>
  <c r="O171" i="39"/>
  <c r="O170" i="39"/>
  <c r="O169" i="39"/>
  <c r="O168" i="39"/>
  <c r="O167" i="39"/>
  <c r="O166" i="39"/>
  <c r="O165" i="39"/>
  <c r="O160" i="39"/>
  <c r="O156" i="39"/>
  <c r="O155" i="39"/>
  <c r="O154" i="39"/>
  <c r="O153" i="39"/>
  <c r="O152" i="39"/>
  <c r="O151" i="39"/>
  <c r="O150" i="39"/>
  <c r="O149" i="39"/>
  <c r="O148" i="39"/>
  <c r="O147" i="39"/>
  <c r="O146" i="39"/>
  <c r="O145" i="39"/>
  <c r="O144" i="39"/>
  <c r="O143" i="39"/>
  <c r="O142" i="39"/>
  <c r="O141" i="39"/>
  <c r="O140" i="39"/>
  <c r="O139" i="39"/>
  <c r="O138" i="39"/>
  <c r="O137" i="39"/>
  <c r="O136" i="39"/>
  <c r="O123" i="39"/>
  <c r="O122" i="39"/>
  <c r="O121" i="39"/>
  <c r="O120" i="39"/>
  <c r="O119" i="39"/>
  <c r="O118" i="39"/>
  <c r="O117" i="39"/>
  <c r="O116" i="39"/>
  <c r="O106" i="39"/>
  <c r="O96" i="39"/>
  <c r="O95" i="39"/>
  <c r="O94" i="39"/>
  <c r="O93" i="39"/>
  <c r="O92" i="39"/>
  <c r="O91" i="39"/>
  <c r="O90" i="39"/>
  <c r="O89" i="39"/>
  <c r="O88" i="39"/>
  <c r="O87" i="39"/>
  <c r="O86" i="39"/>
  <c r="O85" i="39"/>
  <c r="O84" i="39"/>
  <c r="O83" i="39"/>
  <c r="O82" i="39"/>
  <c r="O81" i="39"/>
  <c r="O80" i="39"/>
  <c r="O79" i="39"/>
  <c r="O78" i="39"/>
  <c r="O77" i="39"/>
  <c r="O76" i="39"/>
  <c r="O75" i="39"/>
  <c r="O74" i="39"/>
  <c r="O73" i="39"/>
  <c r="O72" i="39"/>
  <c r="O71" i="39"/>
  <c r="O70" i="39"/>
  <c r="O63" i="39"/>
  <c r="O55" i="39"/>
  <c r="O17" i="39"/>
  <c r="O10" i="39"/>
  <c r="O330" i="38"/>
  <c r="O329" i="38"/>
  <c r="O328" i="38"/>
  <c r="O327" i="38"/>
  <c r="O326" i="38"/>
  <c r="O325" i="38"/>
  <c r="O324" i="38"/>
  <c r="O323" i="38"/>
  <c r="O322" i="38"/>
  <c r="O321" i="38"/>
  <c r="O320" i="38"/>
  <c r="O319" i="38"/>
  <c r="O318" i="38"/>
  <c r="O317" i="38"/>
  <c r="O316" i="38"/>
  <c r="O315" i="38"/>
  <c r="O314" i="38"/>
  <c r="O313" i="38"/>
  <c r="O312" i="38"/>
  <c r="O311" i="38"/>
  <c r="O310" i="38"/>
  <c r="O309" i="38"/>
  <c r="O308" i="38"/>
  <c r="O307" i="38"/>
  <c r="O306" i="38"/>
  <c r="O305" i="38"/>
  <c r="O300" i="38"/>
  <c r="O299" i="38"/>
  <c r="O298" i="38"/>
  <c r="O297" i="38"/>
  <c r="O296" i="38"/>
  <c r="O295" i="38"/>
  <c r="O294" i="38"/>
  <c r="O293" i="38"/>
  <c r="O292" i="38"/>
  <c r="O291" i="38"/>
  <c r="O290" i="38"/>
  <c r="O282" i="38"/>
  <c r="O274" i="38"/>
  <c r="O273" i="38"/>
  <c r="O272" i="38"/>
  <c r="O271" i="38"/>
  <c r="O270" i="38"/>
  <c r="O269" i="38"/>
  <c r="O268" i="38"/>
  <c r="O267" i="38"/>
  <c r="O266" i="38"/>
  <c r="O265" i="38"/>
  <c r="O229" i="38"/>
  <c r="O228" i="38"/>
  <c r="O227" i="38"/>
  <c r="O226" i="38"/>
  <c r="O225" i="38"/>
  <c r="O221" i="38"/>
  <c r="O220" i="38"/>
  <c r="O219" i="38"/>
  <c r="O218" i="38"/>
  <c r="O217" i="38"/>
  <c r="O216" i="38"/>
  <c r="O215" i="38"/>
  <c r="O214" i="38"/>
  <c r="O213" i="38"/>
  <c r="O212" i="38"/>
  <c r="O211" i="38"/>
  <c r="O210" i="38"/>
  <c r="O209" i="38"/>
  <c r="O208" i="38"/>
  <c r="O207" i="38"/>
  <c r="O206" i="38"/>
  <c r="O205" i="38"/>
  <c r="O204" i="38"/>
  <c r="O203" i="38"/>
  <c r="O202" i="38"/>
  <c r="O201" i="38"/>
  <c r="O200" i="38"/>
  <c r="O199" i="38"/>
  <c r="O198" i="38"/>
  <c r="O197" i="38"/>
  <c r="O196" i="38"/>
  <c r="O195" i="38"/>
  <c r="O194" i="38"/>
  <c r="O193" i="38"/>
  <c r="O192" i="38"/>
  <c r="O191" i="38"/>
  <c r="O190" i="38"/>
  <c r="O189" i="38"/>
  <c r="O188" i="38"/>
  <c r="O187" i="38"/>
  <c r="O186" i="38"/>
  <c r="O185" i="38"/>
  <c r="O184" i="38"/>
  <c r="O183" i="38"/>
  <c r="O182" i="38"/>
  <c r="O181" i="38"/>
  <c r="O180" i="38"/>
  <c r="O179" i="38"/>
  <c r="O178" i="38"/>
  <c r="O174" i="38"/>
  <c r="O173" i="38"/>
  <c r="O172" i="38"/>
  <c r="O171" i="38"/>
  <c r="O170" i="38"/>
  <c r="O169" i="38"/>
  <c r="O168" i="38"/>
  <c r="O167" i="38"/>
  <c r="O166" i="38"/>
  <c r="O165" i="38"/>
  <c r="O164" i="38"/>
  <c r="O159" i="38"/>
  <c r="O155" i="38"/>
  <c r="O154" i="38"/>
  <c r="O153" i="38"/>
  <c r="O152" i="38"/>
  <c r="O151" i="38"/>
  <c r="O150" i="38"/>
  <c r="O149" i="38"/>
  <c r="O148" i="38"/>
  <c r="O147" i="38"/>
  <c r="O146" i="38"/>
  <c r="O145" i="38"/>
  <c r="O144" i="38"/>
  <c r="O143" i="38"/>
  <c r="O142" i="38"/>
  <c r="O141" i="38"/>
  <c r="O140" i="38"/>
  <c r="O139" i="38"/>
  <c r="O138" i="38"/>
  <c r="O137" i="38"/>
  <c r="O136" i="38"/>
  <c r="O135" i="38"/>
  <c r="O122" i="38"/>
  <c r="O121" i="38"/>
  <c r="O120" i="38"/>
  <c r="O119" i="38"/>
  <c r="O118" i="38"/>
  <c r="O117" i="38"/>
  <c r="O116" i="38"/>
  <c r="O115" i="38"/>
  <c r="O105" i="38"/>
  <c r="O95" i="38"/>
  <c r="O94" i="38"/>
  <c r="O93" i="38"/>
  <c r="O92" i="38"/>
  <c r="O91" i="38"/>
  <c r="O90" i="38"/>
  <c r="O89" i="38"/>
  <c r="O88" i="38"/>
  <c r="O87" i="38"/>
  <c r="O86" i="38"/>
  <c r="O85" i="38"/>
  <c r="O84" i="38"/>
  <c r="O83" i="38"/>
  <c r="O82" i="38"/>
  <c r="O81" i="38"/>
  <c r="O80" i="38"/>
  <c r="O79" i="38"/>
  <c r="O78" i="38"/>
  <c r="O77" i="38"/>
  <c r="O76" i="38"/>
  <c r="O75" i="38"/>
  <c r="O74" i="38"/>
  <c r="O73" i="38"/>
  <c r="O72" i="38"/>
  <c r="O71" i="38"/>
  <c r="O70" i="38"/>
  <c r="O69" i="38"/>
  <c r="O62" i="38"/>
  <c r="O54" i="38"/>
  <c r="O17" i="38"/>
  <c r="O10" i="38"/>
  <c r="O324" i="37"/>
  <c r="O323" i="37"/>
  <c r="O322" i="37"/>
  <c r="O321" i="37"/>
  <c r="O320" i="37"/>
  <c r="O319" i="37"/>
  <c r="O318" i="37"/>
  <c r="O317" i="37"/>
  <c r="O316" i="37"/>
  <c r="O315" i="37"/>
  <c r="O314" i="37"/>
  <c r="O313" i="37"/>
  <c r="O312" i="37"/>
  <c r="O311" i="37"/>
  <c r="O310" i="37"/>
  <c r="O309" i="37"/>
  <c r="O308" i="37"/>
  <c r="O307" i="37"/>
  <c r="O306" i="37"/>
  <c r="O305" i="37"/>
  <c r="O304" i="37"/>
  <c r="O303" i="37"/>
  <c r="O302" i="37"/>
  <c r="O301" i="37"/>
  <c r="O300" i="37"/>
  <c r="O299" i="37"/>
  <c r="O294" i="37"/>
  <c r="O293" i="37"/>
  <c r="O292" i="37"/>
  <c r="O291" i="37"/>
  <c r="O290" i="37"/>
  <c r="O289" i="37"/>
  <c r="O288" i="37"/>
  <c r="O287" i="37"/>
  <c r="O286" i="37"/>
  <c r="O285" i="37"/>
  <c r="O284" i="37"/>
  <c r="O276" i="37"/>
  <c r="O268" i="37"/>
  <c r="O267" i="37"/>
  <c r="O266" i="37"/>
  <c r="O265" i="37"/>
  <c r="O264" i="37"/>
  <c r="O263" i="37"/>
  <c r="O262" i="37"/>
  <c r="O261" i="37"/>
  <c r="O260" i="37"/>
  <c r="O259" i="37"/>
  <c r="O229" i="37"/>
  <c r="O228" i="37"/>
  <c r="O227" i="37"/>
  <c r="O226" i="37"/>
  <c r="O225" i="37"/>
  <c r="O221" i="37"/>
  <c r="O220" i="37"/>
  <c r="O219" i="37"/>
  <c r="O218" i="37"/>
  <c r="O217" i="37"/>
  <c r="O216" i="37"/>
  <c r="O215" i="37"/>
  <c r="O214" i="37"/>
  <c r="O213" i="37"/>
  <c r="O212" i="37"/>
  <c r="O211" i="37"/>
  <c r="O210" i="37"/>
  <c r="O209" i="37"/>
  <c r="O208" i="37"/>
  <c r="O207" i="37"/>
  <c r="O206" i="37"/>
  <c r="O205" i="37"/>
  <c r="O204" i="37"/>
  <c r="O203" i="37"/>
  <c r="O202" i="37"/>
  <c r="O201" i="37"/>
  <c r="O200" i="37"/>
  <c r="O199" i="37"/>
  <c r="O198" i="37"/>
  <c r="O197" i="37"/>
  <c r="O196" i="37"/>
  <c r="O195" i="37"/>
  <c r="O194" i="37"/>
  <c r="O193" i="37"/>
  <c r="O192" i="37"/>
  <c r="O191" i="37"/>
  <c r="O190" i="37"/>
  <c r="O189" i="37"/>
  <c r="O188" i="37"/>
  <c r="O187" i="37"/>
  <c r="O186" i="37"/>
  <c r="O185" i="37"/>
  <c r="O184" i="37"/>
  <c r="O183" i="37"/>
  <c r="O182" i="37"/>
  <c r="O181" i="37"/>
  <c r="O180" i="37"/>
  <c r="O179" i="37"/>
  <c r="O178" i="37"/>
  <c r="O174" i="37"/>
  <c r="O173" i="37"/>
  <c r="O172" i="37"/>
  <c r="O171" i="37"/>
  <c r="O170" i="37"/>
  <c r="O169" i="37"/>
  <c r="O168" i="37"/>
  <c r="O167" i="37"/>
  <c r="O166" i="37"/>
  <c r="O165" i="37"/>
  <c r="O164" i="37"/>
  <c r="O159" i="37"/>
  <c r="O155" i="37"/>
  <c r="O154" i="37"/>
  <c r="O153" i="37"/>
  <c r="O152" i="37"/>
  <c r="O151" i="37"/>
  <c r="O150" i="37"/>
  <c r="O149" i="37"/>
  <c r="O148" i="37"/>
  <c r="O147" i="37"/>
  <c r="O146" i="37"/>
  <c r="O145" i="37"/>
  <c r="O144" i="37"/>
  <c r="O143" i="37"/>
  <c r="O142" i="37"/>
  <c r="O141" i="37"/>
  <c r="O140" i="37"/>
  <c r="O139" i="37"/>
  <c r="O138" i="37"/>
  <c r="O137" i="37"/>
  <c r="O136" i="37"/>
  <c r="O135" i="37"/>
  <c r="O122" i="37"/>
  <c r="O121" i="37"/>
  <c r="O120" i="37"/>
  <c r="O119" i="37"/>
  <c r="O118" i="37"/>
  <c r="O117" i="37"/>
  <c r="O116" i="37"/>
  <c r="O115" i="37"/>
  <c r="O105" i="37"/>
  <c r="O95" i="37"/>
  <c r="O94" i="37"/>
  <c r="O93" i="37"/>
  <c r="O92" i="37"/>
  <c r="O91" i="37"/>
  <c r="O90" i="37"/>
  <c r="O89" i="37"/>
  <c r="O88" i="37"/>
  <c r="O87" i="37"/>
  <c r="O86" i="37"/>
  <c r="O85" i="37"/>
  <c r="O84" i="37"/>
  <c r="O83" i="37"/>
  <c r="O82" i="37"/>
  <c r="O81" i="37"/>
  <c r="O80" i="37"/>
  <c r="O79" i="37"/>
  <c r="O78" i="37"/>
  <c r="O77" i="37"/>
  <c r="O76" i="37"/>
  <c r="O75" i="37"/>
  <c r="O74" i="37"/>
  <c r="O73" i="37"/>
  <c r="O72" i="37"/>
  <c r="O71" i="37"/>
  <c r="O70" i="37"/>
  <c r="O69" i="37"/>
  <c r="O62" i="37"/>
  <c r="O54" i="37"/>
  <c r="O17" i="37"/>
  <c r="O10" i="37"/>
  <c r="O274" i="36"/>
  <c r="U8" i="15"/>
  <c r="V8" i="15" s="1"/>
  <c r="O15" i="24"/>
  <c r="O74" i="36"/>
  <c r="O71" i="36"/>
  <c r="O107" i="36"/>
  <c r="O334" i="36"/>
  <c r="O333" i="36"/>
  <c r="O332" i="36"/>
  <c r="O331" i="36"/>
  <c r="O330" i="36"/>
  <c r="O329" i="36"/>
  <c r="O328" i="36"/>
  <c r="O327" i="36"/>
  <c r="O326" i="36"/>
  <c r="O325" i="36"/>
  <c r="O324" i="36"/>
  <c r="O323" i="36"/>
  <c r="O322" i="36"/>
  <c r="O321" i="36"/>
  <c r="O320" i="36"/>
  <c r="O319" i="36"/>
  <c r="O318" i="36"/>
  <c r="O317" i="36"/>
  <c r="O316" i="36"/>
  <c r="O315" i="36"/>
  <c r="O314" i="36"/>
  <c r="O313" i="36"/>
  <c r="O312" i="36"/>
  <c r="O311" i="36"/>
  <c r="O310" i="36"/>
  <c r="O309" i="36"/>
  <c r="O304" i="36"/>
  <c r="O303" i="36"/>
  <c r="O302" i="36"/>
  <c r="O301" i="36"/>
  <c r="O300" i="36"/>
  <c r="O299" i="36"/>
  <c r="O298" i="36"/>
  <c r="O297" i="36"/>
  <c r="O296" i="36"/>
  <c r="O295" i="36"/>
  <c r="O294" i="36"/>
  <c r="O286" i="36"/>
  <c r="O276" i="36"/>
  <c r="O278" i="36"/>
  <c r="O277" i="36"/>
  <c r="O275" i="36"/>
  <c r="O273" i="36"/>
  <c r="O272" i="36"/>
  <c r="O271" i="36"/>
  <c r="O270" i="36"/>
  <c r="O269" i="36"/>
  <c r="O231" i="36"/>
  <c r="O230" i="36"/>
  <c r="O229" i="36"/>
  <c r="O228" i="36"/>
  <c r="O227" i="36"/>
  <c r="O223" i="36"/>
  <c r="O222" i="36"/>
  <c r="O221" i="36"/>
  <c r="O220" i="36"/>
  <c r="O219" i="36"/>
  <c r="O218" i="36"/>
  <c r="O217" i="36"/>
  <c r="O216" i="36"/>
  <c r="O215" i="36"/>
  <c r="O214" i="36"/>
  <c r="O213" i="36"/>
  <c r="O212" i="36"/>
  <c r="O211" i="36"/>
  <c r="O210" i="36"/>
  <c r="O209" i="36"/>
  <c r="O208" i="36"/>
  <c r="O207" i="36"/>
  <c r="O206" i="36"/>
  <c r="O205" i="36"/>
  <c r="O204" i="36"/>
  <c r="O203" i="36"/>
  <c r="O202" i="36"/>
  <c r="O201" i="36"/>
  <c r="O200" i="36"/>
  <c r="O199" i="36"/>
  <c r="O198" i="36"/>
  <c r="O197" i="36"/>
  <c r="O196" i="36"/>
  <c r="O195" i="36"/>
  <c r="O194" i="36"/>
  <c r="O193" i="36"/>
  <c r="O192" i="36"/>
  <c r="O191" i="36"/>
  <c r="O190" i="36"/>
  <c r="O189" i="36"/>
  <c r="O188" i="36"/>
  <c r="O187" i="36"/>
  <c r="O186" i="36"/>
  <c r="O185" i="36"/>
  <c r="O184" i="36"/>
  <c r="O183" i="36"/>
  <c r="O182" i="36"/>
  <c r="O181" i="36"/>
  <c r="O180" i="36"/>
  <c r="O176" i="36"/>
  <c r="O175" i="36"/>
  <c r="O174" i="36"/>
  <c r="O173" i="36"/>
  <c r="O172" i="36"/>
  <c r="O171" i="36"/>
  <c r="O170" i="36"/>
  <c r="O169" i="36"/>
  <c r="O168" i="36"/>
  <c r="O167" i="36"/>
  <c r="O166" i="36"/>
  <c r="O161" i="36"/>
  <c r="O155" i="36"/>
  <c r="O157" i="36"/>
  <c r="O156" i="36"/>
  <c r="O152" i="36"/>
  <c r="O149" i="36"/>
  <c r="O146" i="36"/>
  <c r="O143" i="36"/>
  <c r="O154" i="36"/>
  <c r="O153" i="36"/>
  <c r="O151" i="36"/>
  <c r="O150" i="36"/>
  <c r="O148" i="36"/>
  <c r="O147" i="36"/>
  <c r="O145" i="36"/>
  <c r="O144" i="36"/>
  <c r="O142" i="36"/>
  <c r="O141" i="36"/>
  <c r="O140" i="36"/>
  <c r="O139" i="36"/>
  <c r="O138" i="36"/>
  <c r="O137" i="36"/>
  <c r="O124" i="36"/>
  <c r="O123" i="36"/>
  <c r="O121" i="36"/>
  <c r="O64" i="36"/>
  <c r="O77" i="36"/>
  <c r="O80" i="36"/>
  <c r="O117" i="36"/>
  <c r="O119" i="36"/>
  <c r="O122" i="36"/>
  <c r="O120" i="36"/>
  <c r="O118" i="36"/>
  <c r="O97" i="36"/>
  <c r="O96" i="36"/>
  <c r="O95" i="36"/>
  <c r="O94" i="36"/>
  <c r="O93" i="36"/>
  <c r="O92" i="36"/>
  <c r="O91" i="36"/>
  <c r="O90" i="36"/>
  <c r="O89" i="36"/>
  <c r="O88" i="36"/>
  <c r="O87" i="36"/>
  <c r="O86" i="36"/>
  <c r="O85" i="36"/>
  <c r="O84" i="36"/>
  <c r="O83" i="36"/>
  <c r="O82" i="36"/>
  <c r="O81" i="36"/>
  <c r="O79" i="36"/>
  <c r="O78" i="36"/>
  <c r="O76" i="36"/>
  <c r="O75" i="36"/>
  <c r="O73" i="36"/>
  <c r="O72" i="36"/>
  <c r="O56" i="36"/>
  <c r="O10" i="36"/>
  <c r="O17" i="36"/>
  <c r="C29" i="32"/>
  <c r="C43" i="31"/>
  <c r="D43" i="31"/>
  <c r="E43" i="31"/>
  <c r="F43" i="31"/>
  <c r="C44" i="31"/>
  <c r="D44" i="31"/>
  <c r="E44" i="31"/>
  <c r="F44" i="31"/>
  <c r="C45" i="31"/>
  <c r="D45" i="31"/>
  <c r="E45" i="31"/>
  <c r="F45" i="31"/>
  <c r="C46" i="31"/>
  <c r="D46" i="31"/>
  <c r="E46" i="31"/>
  <c r="F46" i="31"/>
  <c r="C47" i="31"/>
  <c r="D47" i="31"/>
  <c r="E47" i="31"/>
  <c r="F47" i="31"/>
  <c r="C48" i="31"/>
  <c r="D48" i="31"/>
  <c r="E48" i="31"/>
  <c r="F48" i="31"/>
  <c r="C49" i="31"/>
  <c r="D49" i="31"/>
  <c r="E49" i="31"/>
  <c r="F49" i="31"/>
  <c r="C50" i="31"/>
  <c r="D50" i="31"/>
  <c r="E50" i="31"/>
  <c r="F50" i="31"/>
  <c r="C51" i="31"/>
  <c r="D51" i="31"/>
  <c r="E51" i="31"/>
  <c r="F51" i="31"/>
  <c r="C52" i="31"/>
  <c r="D52" i="31"/>
  <c r="E52" i="31"/>
  <c r="F52" i="31"/>
  <c r="C53" i="31"/>
  <c r="D53" i="31"/>
  <c r="E53" i="31"/>
  <c r="F53" i="31"/>
  <c r="F42" i="31"/>
  <c r="E42" i="31"/>
  <c r="D42" i="31"/>
  <c r="C42" i="31"/>
  <c r="F30" i="31"/>
  <c r="F31" i="31"/>
  <c r="F32" i="31"/>
  <c r="F33" i="31"/>
  <c r="F34" i="31"/>
  <c r="F35" i="31"/>
  <c r="F36" i="31"/>
  <c r="F37" i="31"/>
  <c r="F38" i="31"/>
  <c r="F39" i="31"/>
  <c r="F40" i="31"/>
  <c r="F29" i="31"/>
  <c r="E30" i="31"/>
  <c r="E31" i="31"/>
  <c r="E32" i="31"/>
  <c r="E33" i="31"/>
  <c r="E34" i="31"/>
  <c r="E35" i="31"/>
  <c r="E36" i="31"/>
  <c r="E37" i="31"/>
  <c r="E38" i="31"/>
  <c r="E39" i="31"/>
  <c r="E40" i="31"/>
  <c r="E29" i="31"/>
  <c r="D30" i="31"/>
  <c r="D31" i="31"/>
  <c r="D32" i="31"/>
  <c r="D33" i="31"/>
  <c r="D34" i="31"/>
  <c r="D35" i="31"/>
  <c r="D36" i="31"/>
  <c r="D37" i="31"/>
  <c r="D38" i="31"/>
  <c r="D39" i="31"/>
  <c r="D40" i="31"/>
  <c r="D29" i="31"/>
  <c r="C37" i="31"/>
  <c r="C38" i="31"/>
  <c r="C39" i="31"/>
  <c r="C40" i="31"/>
  <c r="AF42" i="32"/>
  <c r="AE42" i="32"/>
  <c r="AD42" i="32"/>
  <c r="AC42" i="32"/>
  <c r="AB42" i="32"/>
  <c r="AA42" i="32"/>
  <c r="AF29" i="32"/>
  <c r="AE29" i="32"/>
  <c r="AD29" i="32"/>
  <c r="AC29" i="32"/>
  <c r="AB29" i="32"/>
  <c r="AA29" i="32"/>
  <c r="X42" i="32"/>
  <c r="W42" i="32"/>
  <c r="V42" i="32"/>
  <c r="U42" i="32"/>
  <c r="T42" i="32"/>
  <c r="S42" i="32"/>
  <c r="X29" i="32"/>
  <c r="W29" i="32"/>
  <c r="V29" i="32"/>
  <c r="U29" i="32"/>
  <c r="T29" i="32"/>
  <c r="S29" i="32"/>
  <c r="P42" i="32"/>
  <c r="O42" i="32"/>
  <c r="N42" i="32"/>
  <c r="M42" i="32"/>
  <c r="L42" i="32"/>
  <c r="K42" i="32"/>
  <c r="P29" i="32"/>
  <c r="O29" i="32"/>
  <c r="N29" i="32"/>
  <c r="M29" i="32"/>
  <c r="L29" i="32"/>
  <c r="K29" i="32"/>
  <c r="W74" i="8"/>
  <c r="V74" i="8"/>
  <c r="U74" i="8"/>
  <c r="X73" i="8"/>
  <c r="AB73" i="8" s="1"/>
  <c r="AG73" i="8" s="1"/>
  <c r="X72" i="8"/>
  <c r="AB72" i="8" s="1"/>
  <c r="X71" i="8"/>
  <c r="AB71" i="8" s="1"/>
  <c r="X70" i="8"/>
  <c r="Y70" i="8" s="1"/>
  <c r="AC70" i="8" s="1"/>
  <c r="X69" i="8"/>
  <c r="AB69" i="8" s="1"/>
  <c r="X68" i="8"/>
  <c r="AB68" i="8" s="1"/>
  <c r="X67" i="8"/>
  <c r="AB67" i="8" s="1"/>
  <c r="X66" i="8"/>
  <c r="AB66" i="8" s="1"/>
  <c r="AG66" i="8" s="1"/>
  <c r="X65" i="8"/>
  <c r="AB65" i="8" s="1"/>
  <c r="AG65" i="8" s="1"/>
  <c r="X64" i="8"/>
  <c r="AB64" i="8" s="1"/>
  <c r="W60" i="8"/>
  <c r="V60" i="8"/>
  <c r="U60" i="8"/>
  <c r="X59" i="8"/>
  <c r="AB59" i="8" s="1"/>
  <c r="AG59" i="8" s="1"/>
  <c r="X58" i="8"/>
  <c r="AB58" i="8" s="1"/>
  <c r="X57" i="8"/>
  <c r="AB57" i="8" s="1"/>
  <c r="X56" i="8"/>
  <c r="Y56" i="8" s="1"/>
  <c r="AC56" i="8" s="1"/>
  <c r="X55" i="8"/>
  <c r="AB55" i="8" s="1"/>
  <c r="X54" i="8"/>
  <c r="Y54" i="8" s="1"/>
  <c r="AC54" i="8" s="1"/>
  <c r="X53" i="8"/>
  <c r="AB53" i="8" s="1"/>
  <c r="X52" i="8"/>
  <c r="Y52" i="8" s="1"/>
  <c r="AC52" i="8" s="1"/>
  <c r="X51" i="8"/>
  <c r="AB51" i="8" s="1"/>
  <c r="AG51" i="8" s="1"/>
  <c r="X50" i="8"/>
  <c r="Y50" i="8" s="1"/>
  <c r="AC50" i="8" s="1"/>
  <c r="W46" i="8"/>
  <c r="V46" i="8"/>
  <c r="U46" i="8"/>
  <c r="X45" i="8"/>
  <c r="AB45" i="8" s="1"/>
  <c r="AG45" i="8" s="1"/>
  <c r="X44" i="8"/>
  <c r="Y44" i="8" s="1"/>
  <c r="AC44" i="8" s="1"/>
  <c r="X43" i="8"/>
  <c r="AB43" i="8" s="1"/>
  <c r="X42" i="8"/>
  <c r="Y42" i="8" s="1"/>
  <c r="AC42" i="8" s="1"/>
  <c r="X41" i="8"/>
  <c r="Y41" i="8" s="1"/>
  <c r="AC41" i="8" s="1"/>
  <c r="X40" i="8"/>
  <c r="Y40" i="8" s="1"/>
  <c r="AC40" i="8" s="1"/>
  <c r="X39" i="8"/>
  <c r="AB39" i="8" s="1"/>
  <c r="X38" i="8"/>
  <c r="AB38" i="8" s="1"/>
  <c r="AE38" i="8" s="1"/>
  <c r="X37" i="8"/>
  <c r="Y37" i="8" s="1"/>
  <c r="AC37" i="8" s="1"/>
  <c r="X36" i="8"/>
  <c r="Y36" i="8" s="1"/>
  <c r="AC36" i="8" s="1"/>
  <c r="W32" i="8"/>
  <c r="V32" i="8"/>
  <c r="U32" i="8"/>
  <c r="X31" i="8"/>
  <c r="AB31" i="8" s="1"/>
  <c r="X30" i="8"/>
  <c r="AB30" i="8" s="1"/>
  <c r="X29" i="8"/>
  <c r="AB29" i="8" s="1"/>
  <c r="X28" i="8"/>
  <c r="AB28" i="8" s="1"/>
  <c r="X27" i="8"/>
  <c r="AB27" i="8" s="1"/>
  <c r="X26" i="8"/>
  <c r="AB26" i="8" s="1"/>
  <c r="X25" i="8"/>
  <c r="Y25" i="8" s="1"/>
  <c r="AC25" i="8" s="1"/>
  <c r="X24" i="8"/>
  <c r="AB24" i="8" s="1"/>
  <c r="AF24" i="8" s="1"/>
  <c r="X23" i="8"/>
  <c r="AB23" i="8" s="1"/>
  <c r="X22" i="8"/>
  <c r="AB22" i="8" s="1"/>
  <c r="U9" i="15"/>
  <c r="V9" i="15" s="1"/>
  <c r="U10" i="15"/>
  <c r="V10" i="15" s="1"/>
  <c r="U11" i="15"/>
  <c r="V11" i="15" s="1"/>
  <c r="U12" i="15"/>
  <c r="V12" i="15" s="1"/>
  <c r="U13" i="15"/>
  <c r="V13" i="15" s="1"/>
  <c r="U15" i="15"/>
  <c r="V15" i="15" s="1"/>
  <c r="U16" i="15"/>
  <c r="V16" i="15" s="1"/>
  <c r="U17" i="15"/>
  <c r="V17" i="15" s="1"/>
  <c r="U18" i="15"/>
  <c r="V18" i="15" s="1"/>
  <c r="U19" i="15"/>
  <c r="V19" i="15" s="1"/>
  <c r="U7" i="15"/>
  <c r="V7" i="15" s="1"/>
  <c r="H42" i="32"/>
  <c r="H29" i="32"/>
  <c r="AB43" i="32" l="1"/>
  <c r="AA43" i="32"/>
  <c r="D54" i="31"/>
  <c r="H63" i="31" s="1"/>
  <c r="G40" i="31"/>
  <c r="G36" i="31"/>
  <c r="G39" i="31"/>
  <c r="G31" i="31"/>
  <c r="G33" i="31"/>
  <c r="G49" i="31"/>
  <c r="G32" i="31"/>
  <c r="G45" i="31"/>
  <c r="G35" i="31"/>
  <c r="G43" i="31"/>
  <c r="G34" i="31"/>
  <c r="G38" i="31"/>
  <c r="G30" i="31"/>
  <c r="G53" i="31"/>
  <c r="G51" i="31"/>
  <c r="C54" i="31"/>
  <c r="D63" i="31" s="1"/>
  <c r="G50" i="31"/>
  <c r="G47" i="31"/>
  <c r="G52" i="31"/>
  <c r="G48" i="31"/>
  <c r="G46" i="31"/>
  <c r="G44" i="31"/>
  <c r="E54" i="31"/>
  <c r="L63" i="31" s="1"/>
  <c r="F54" i="31"/>
  <c r="P63" i="31" s="1"/>
  <c r="G42" i="31"/>
  <c r="F41" i="31"/>
  <c r="O63" i="31" s="1"/>
  <c r="G37" i="31"/>
  <c r="E41" i="31"/>
  <c r="K63" i="31" s="1"/>
  <c r="D41" i="31"/>
  <c r="G63" i="31" s="1"/>
  <c r="C41" i="31"/>
  <c r="C63" i="31" s="1"/>
  <c r="G29" i="31"/>
  <c r="S43" i="32"/>
  <c r="AE43" i="32"/>
  <c r="T43" i="32"/>
  <c r="AF43" i="32"/>
  <c r="H43" i="32"/>
  <c r="U43" i="32"/>
  <c r="V43" i="32"/>
  <c r="K43" i="32"/>
  <c r="L43" i="32"/>
  <c r="M43" i="32"/>
  <c r="AC43" i="32"/>
  <c r="N43" i="32"/>
  <c r="AD43" i="32"/>
  <c r="X43" i="32"/>
  <c r="P43" i="32"/>
  <c r="W43" i="32"/>
  <c r="O43" i="32"/>
  <c r="AB52" i="8"/>
  <c r="AG52" i="8" s="1"/>
  <c r="Y38" i="8"/>
  <c r="AC38" i="8" s="1"/>
  <c r="Y45" i="8"/>
  <c r="AC45" i="8" s="1"/>
  <c r="AB56" i="8"/>
  <c r="AG56" i="8" s="1"/>
  <c r="AB37" i="8"/>
  <c r="AG37" i="8" s="1"/>
  <c r="Y24" i="8"/>
  <c r="AC24" i="8" s="1"/>
  <c r="Y66" i="8"/>
  <c r="AC66" i="8" s="1"/>
  <c r="AB41" i="8"/>
  <c r="AF41" i="8" s="1"/>
  <c r="AF55" i="8"/>
  <c r="AG55" i="8"/>
  <c r="AF69" i="8"/>
  <c r="AG69" i="8"/>
  <c r="AB25" i="8"/>
  <c r="AG25" i="8" s="1"/>
  <c r="AB42" i="8"/>
  <c r="AG42" i="8" s="1"/>
  <c r="Y65" i="8"/>
  <c r="AC65" i="8" s="1"/>
  <c r="Y69" i="8"/>
  <c r="AC69" i="8" s="1"/>
  <c r="Y73" i="8"/>
  <c r="AC73" i="8" s="1"/>
  <c r="Y51" i="8"/>
  <c r="AC51" i="8" s="1"/>
  <c r="Y55" i="8"/>
  <c r="AC55" i="8" s="1"/>
  <c r="Y59" i="8"/>
  <c r="AC59" i="8" s="1"/>
  <c r="AB70" i="8"/>
  <c r="AG70" i="8" s="1"/>
  <c r="AE67" i="8"/>
  <c r="AG67" i="8"/>
  <c r="AF67" i="8"/>
  <c r="AE71" i="8"/>
  <c r="AG71" i="8"/>
  <c r="AF71" i="8"/>
  <c r="AE53" i="8"/>
  <c r="AG53" i="8"/>
  <c r="AF53" i="8"/>
  <c r="AE57" i="8"/>
  <c r="AG57" i="8"/>
  <c r="AF57" i="8"/>
  <c r="AF64" i="8"/>
  <c r="AG64" i="8"/>
  <c r="AE64" i="8"/>
  <c r="AE68" i="8"/>
  <c r="AF68" i="8"/>
  <c r="AG68" i="8"/>
  <c r="AG72" i="8"/>
  <c r="AF72" i="8"/>
  <c r="AE72" i="8"/>
  <c r="AF39" i="8"/>
  <c r="AE39" i="8"/>
  <c r="AG39" i="8"/>
  <c r="AF43" i="8"/>
  <c r="AE43" i="8"/>
  <c r="AG43" i="8"/>
  <c r="AG58" i="8"/>
  <c r="AF58" i="8"/>
  <c r="AE58" i="8"/>
  <c r="X46" i="8"/>
  <c r="Y58" i="8"/>
  <c r="AC58" i="8" s="1"/>
  <c r="X60" i="8"/>
  <c r="Y64" i="8"/>
  <c r="AC64" i="8" s="1"/>
  <c r="AE66" i="8"/>
  <c r="Y72" i="8"/>
  <c r="AC72" i="8" s="1"/>
  <c r="X74" i="8"/>
  <c r="AB36" i="8"/>
  <c r="AF38" i="8"/>
  <c r="Y43" i="8"/>
  <c r="AC43" i="8" s="1"/>
  <c r="AB44" i="8"/>
  <c r="AE45" i="8"/>
  <c r="AB50" i="8"/>
  <c r="AE51" i="8"/>
  <c r="Y57" i="8"/>
  <c r="AC57" i="8" s="1"/>
  <c r="AE59" i="8"/>
  <c r="AE65" i="8"/>
  <c r="AF66" i="8"/>
  <c r="Y71" i="8"/>
  <c r="AC71" i="8" s="1"/>
  <c r="AE73" i="8"/>
  <c r="AG38" i="8"/>
  <c r="AF45" i="8"/>
  <c r="AF51" i="8"/>
  <c r="AF59" i="8"/>
  <c r="AF65" i="8"/>
  <c r="AF73" i="8"/>
  <c r="Y68" i="8"/>
  <c r="AC68" i="8" s="1"/>
  <c r="Y39" i="8"/>
  <c r="AC39" i="8" s="1"/>
  <c r="AB40" i="8"/>
  <c r="Y53" i="8"/>
  <c r="AC53" i="8" s="1"/>
  <c r="AB54" i="8"/>
  <c r="AE55" i="8"/>
  <c r="Y67" i="8"/>
  <c r="AC67" i="8" s="1"/>
  <c r="AE69" i="8"/>
  <c r="AG23" i="8"/>
  <c r="AF23" i="8"/>
  <c r="AE23" i="8"/>
  <c r="AE22" i="8"/>
  <c r="AG22" i="8"/>
  <c r="AF22" i="8"/>
  <c r="AF28" i="8"/>
  <c r="AE28" i="8"/>
  <c r="AG28" i="8"/>
  <c r="AG30" i="8"/>
  <c r="AF30" i="8"/>
  <c r="AE30" i="8"/>
  <c r="AE27" i="8"/>
  <c r="AG27" i="8"/>
  <c r="AF27" i="8"/>
  <c r="AG29" i="8"/>
  <c r="AF29" i="8"/>
  <c r="AE29" i="8"/>
  <c r="AG31" i="8"/>
  <c r="AF31" i="8"/>
  <c r="AE31" i="8"/>
  <c r="AG26" i="8"/>
  <c r="AF26" i="8"/>
  <c r="AE26" i="8"/>
  <c r="Y31" i="8"/>
  <c r="AC31" i="8" s="1"/>
  <c r="Y30" i="8"/>
  <c r="AC30" i="8" s="1"/>
  <c r="X32" i="8"/>
  <c r="Y29" i="8"/>
  <c r="AC29" i="8" s="1"/>
  <c r="Y28" i="8"/>
  <c r="AC28" i="8" s="1"/>
  <c r="Y27" i="8"/>
  <c r="AC27" i="8" s="1"/>
  <c r="Y22" i="8"/>
  <c r="AC22" i="8" s="1"/>
  <c r="AE24" i="8"/>
  <c r="AG24" i="8"/>
  <c r="Y26" i="8"/>
  <c r="AC26" i="8" s="1"/>
  <c r="Y23" i="8"/>
  <c r="AC23" i="8" s="1"/>
  <c r="G65" i="8"/>
  <c r="G66" i="8"/>
  <c r="G67" i="8"/>
  <c r="G68" i="8"/>
  <c r="G69" i="8"/>
  <c r="G70" i="8"/>
  <c r="G71" i="8"/>
  <c r="G72" i="8"/>
  <c r="G73" i="8"/>
  <c r="G64" i="8"/>
  <c r="G51" i="8"/>
  <c r="G52" i="8"/>
  <c r="G53" i="8"/>
  <c r="G54" i="8"/>
  <c r="G55" i="8"/>
  <c r="G56" i="8"/>
  <c r="G57" i="8"/>
  <c r="G58" i="8"/>
  <c r="G59" i="8"/>
  <c r="G50" i="8"/>
  <c r="G37" i="8"/>
  <c r="G38" i="8"/>
  <c r="G39" i="8"/>
  <c r="G40" i="8"/>
  <c r="G41" i="8"/>
  <c r="G42" i="8"/>
  <c r="G43" i="8"/>
  <c r="G44" i="8"/>
  <c r="G45" i="8"/>
  <c r="G36" i="8"/>
  <c r="G23" i="8"/>
  <c r="K22" i="8"/>
  <c r="G24" i="8"/>
  <c r="G25" i="8"/>
  <c r="G26" i="8"/>
  <c r="G27" i="8"/>
  <c r="G28" i="8"/>
  <c r="G29" i="8"/>
  <c r="G30" i="8"/>
  <c r="G31" i="8"/>
  <c r="AH22" i="8" l="1"/>
  <c r="AE37" i="8"/>
  <c r="AF52" i="8"/>
  <c r="AC46" i="8"/>
  <c r="H65" i="31" s="1"/>
  <c r="G54" i="31"/>
  <c r="E55" i="31"/>
  <c r="C55" i="31"/>
  <c r="D55" i="31"/>
  <c r="F55" i="31"/>
  <c r="G41" i="31"/>
  <c r="AC60" i="8"/>
  <c r="L65" i="31" s="1"/>
  <c r="AC74" i="8"/>
  <c r="P65" i="31" s="1"/>
  <c r="AC32" i="8"/>
  <c r="D65" i="31" s="1"/>
  <c r="AE56" i="8"/>
  <c r="AH66" i="8"/>
  <c r="AH55" i="8"/>
  <c r="AE52" i="8"/>
  <c r="AB32" i="8"/>
  <c r="AF56" i="8"/>
  <c r="AE41" i="8"/>
  <c r="AH38" i="8"/>
  <c r="AF25" i="8"/>
  <c r="AF32" i="8" s="1"/>
  <c r="AE70" i="8"/>
  <c r="AE74" i="8" s="1"/>
  <c r="AF37" i="8"/>
  <c r="AB74" i="8"/>
  <c r="AE25" i="8"/>
  <c r="AE32" i="8" s="1"/>
  <c r="AH29" i="8"/>
  <c r="AH23" i="8"/>
  <c r="AH26" i="8"/>
  <c r="AH69" i="8"/>
  <c r="Y46" i="8"/>
  <c r="AG41" i="8"/>
  <c r="AH72" i="8"/>
  <c r="AG74" i="8"/>
  <c r="AH45" i="8"/>
  <c r="Y60" i="8"/>
  <c r="AE42" i="8"/>
  <c r="AF42" i="8"/>
  <c r="AH53" i="8"/>
  <c r="AF70" i="8"/>
  <c r="AF74" i="8" s="1"/>
  <c r="AE54" i="8"/>
  <c r="AG54" i="8"/>
  <c r="AF54" i="8"/>
  <c r="AG44" i="8"/>
  <c r="AF44" i="8"/>
  <c r="AE44" i="8"/>
  <c r="Y74" i="8"/>
  <c r="AH65" i="8"/>
  <c r="AH59" i="8"/>
  <c r="AE40" i="8"/>
  <c r="AG40" i="8"/>
  <c r="AF40" i="8"/>
  <c r="AH43" i="8"/>
  <c r="AH71" i="8"/>
  <c r="AF36" i="8"/>
  <c r="AG36" i="8"/>
  <c r="AB46" i="8"/>
  <c r="AE36" i="8"/>
  <c r="AH57" i="8"/>
  <c r="AH51" i="8"/>
  <c r="AH68" i="8"/>
  <c r="AH73" i="8"/>
  <c r="AG50" i="8"/>
  <c r="AF50" i="8"/>
  <c r="AB60" i="8"/>
  <c r="AE50" i="8"/>
  <c r="AH58" i="8"/>
  <c r="AH39" i="8"/>
  <c r="AH64" i="8"/>
  <c r="AH67" i="8"/>
  <c r="AH24" i="8"/>
  <c r="AH28" i="8"/>
  <c r="AH31" i="8"/>
  <c r="AH27" i="8"/>
  <c r="Y32" i="8"/>
  <c r="AH30" i="8"/>
  <c r="AG32" i="8"/>
  <c r="G42" i="32"/>
  <c r="F42" i="32"/>
  <c r="E42" i="32"/>
  <c r="D42" i="32"/>
  <c r="C42" i="32"/>
  <c r="G29" i="32"/>
  <c r="F29" i="32"/>
  <c r="E29" i="32"/>
  <c r="D29" i="32"/>
  <c r="AH37" i="8" l="1"/>
  <c r="AH52" i="8"/>
  <c r="G55" i="31"/>
  <c r="L62" i="31"/>
  <c r="L67" i="31" s="1"/>
  <c r="L64" i="31"/>
  <c r="H62" i="31"/>
  <c r="H67" i="31" s="1"/>
  <c r="H64" i="31"/>
  <c r="P62" i="31"/>
  <c r="P67" i="31" s="1"/>
  <c r="P64" i="31"/>
  <c r="D62" i="31"/>
  <c r="D67" i="31" s="1"/>
  <c r="D64" i="31"/>
  <c r="D43" i="32"/>
  <c r="F43" i="32"/>
  <c r="AF46" i="8"/>
  <c r="AH56" i="8"/>
  <c r="AH25" i="8"/>
  <c r="AH32" i="8" s="1"/>
  <c r="AH44" i="8"/>
  <c r="E43" i="32"/>
  <c r="AH41" i="8"/>
  <c r="AH70" i="8"/>
  <c r="AH74" i="8" s="1"/>
  <c r="AH42" i="8"/>
  <c r="AE60" i="8"/>
  <c r="AH50" i="8"/>
  <c r="AH36" i="8"/>
  <c r="AE46" i="8"/>
  <c r="AH40" i="8"/>
  <c r="AF60" i="8"/>
  <c r="AG60" i="8"/>
  <c r="AG46" i="8"/>
  <c r="AH54" i="8"/>
  <c r="C43" i="32"/>
  <c r="G43" i="32"/>
  <c r="H22" i="8"/>
  <c r="L22" i="8" s="1"/>
  <c r="H23" i="8"/>
  <c r="L23" i="8" s="1"/>
  <c r="K24" i="8"/>
  <c r="O24" i="8" s="1"/>
  <c r="K25" i="8"/>
  <c r="K26" i="8"/>
  <c r="H27" i="8"/>
  <c r="L27" i="8" s="1"/>
  <c r="H28" i="8"/>
  <c r="L28" i="8" s="1"/>
  <c r="K29" i="8"/>
  <c r="H30" i="8"/>
  <c r="L30" i="8" s="1"/>
  <c r="H31" i="8"/>
  <c r="L31" i="8" s="1"/>
  <c r="D32" i="8"/>
  <c r="E32" i="8"/>
  <c r="F32" i="8"/>
  <c r="T64" i="31" l="1"/>
  <c r="H66" i="31"/>
  <c r="D66" i="31"/>
  <c r="L66" i="31"/>
  <c r="P66" i="31"/>
  <c r="AH60" i="8"/>
  <c r="AH46" i="8"/>
  <c r="H29" i="8"/>
  <c r="L29" i="8" s="1"/>
  <c r="K28" i="8"/>
  <c r="P28" i="8" s="1"/>
  <c r="K27" i="8"/>
  <c r="N27" i="8" s="1"/>
  <c r="H24" i="8"/>
  <c r="L24" i="8" s="1"/>
  <c r="K30" i="8"/>
  <c r="O30" i="8" s="1"/>
  <c r="P29" i="8"/>
  <c r="N29" i="8"/>
  <c r="H26" i="8"/>
  <c r="L26" i="8" s="1"/>
  <c r="K23" i="8"/>
  <c r="H25" i="8"/>
  <c r="L25" i="8" s="1"/>
  <c r="K31" i="8"/>
  <c r="N31" i="8" s="1"/>
  <c r="N22" i="8"/>
  <c r="G32" i="8"/>
  <c r="O29" i="8"/>
  <c r="N24" i="8"/>
  <c r="P24" i="8"/>
  <c r="N26" i="8"/>
  <c r="O26" i="8"/>
  <c r="P26" i="8"/>
  <c r="N25" i="8"/>
  <c r="O25" i="8"/>
  <c r="P25" i="8"/>
  <c r="L32" i="8" l="1"/>
  <c r="C65" i="31" s="1"/>
  <c r="P31" i="8"/>
  <c r="Q29" i="8"/>
  <c r="N30" i="8"/>
  <c r="N28" i="8"/>
  <c r="O28" i="8"/>
  <c r="K32" i="8"/>
  <c r="H32" i="8"/>
  <c r="P30" i="8"/>
  <c r="O27" i="8"/>
  <c r="P27" i="8"/>
  <c r="O23" i="8"/>
  <c r="N23" i="8"/>
  <c r="P23" i="8"/>
  <c r="O31" i="8"/>
  <c r="O22" i="8"/>
  <c r="P22" i="8"/>
  <c r="Q24" i="8"/>
  <c r="Q25" i="8"/>
  <c r="Q26" i="8"/>
  <c r="C62" i="31" l="1"/>
  <c r="C67" i="31" s="1"/>
  <c r="C64" i="31"/>
  <c r="Q31" i="8"/>
  <c r="Q30" i="8"/>
  <c r="Q28" i="8"/>
  <c r="P32" i="8"/>
  <c r="Q27" i="8"/>
  <c r="O32" i="8"/>
  <c r="Q23" i="8"/>
  <c r="Q22" i="8"/>
  <c r="N32" i="8"/>
  <c r="C66" i="31" l="1"/>
  <c r="Q32" i="8"/>
  <c r="F74" i="8"/>
  <c r="E74" i="8"/>
  <c r="D74" i="8"/>
  <c r="K73" i="8"/>
  <c r="H72" i="8"/>
  <c r="L72" i="8" s="1"/>
  <c r="H71" i="8"/>
  <c r="L71" i="8" s="1"/>
  <c r="K70" i="8"/>
  <c r="K69" i="8"/>
  <c r="H68" i="8"/>
  <c r="L68" i="8" s="1"/>
  <c r="K67" i="8"/>
  <c r="K66" i="8"/>
  <c r="H65" i="8"/>
  <c r="L65" i="8" s="1"/>
  <c r="F60" i="8"/>
  <c r="E60" i="8"/>
  <c r="D60" i="8"/>
  <c r="H59" i="8"/>
  <c r="L59" i="8" s="1"/>
  <c r="K58" i="8"/>
  <c r="H57" i="8"/>
  <c r="L57" i="8" s="1"/>
  <c r="K56" i="8"/>
  <c r="K55" i="8"/>
  <c r="H54" i="8"/>
  <c r="L54" i="8" s="1"/>
  <c r="K53" i="8"/>
  <c r="N53" i="8" s="1"/>
  <c r="K52" i="8"/>
  <c r="K51" i="8"/>
  <c r="K50" i="8"/>
  <c r="F46" i="8"/>
  <c r="E46" i="8"/>
  <c r="D46" i="8"/>
  <c r="H45" i="8"/>
  <c r="L45" i="8" s="1"/>
  <c r="K44" i="8"/>
  <c r="H43" i="8"/>
  <c r="L43" i="8" s="1"/>
  <c r="K42" i="8"/>
  <c r="K41" i="8"/>
  <c r="H40" i="8"/>
  <c r="L40" i="8" s="1"/>
  <c r="K39" i="8"/>
  <c r="H38" i="8"/>
  <c r="L38" i="8" s="1"/>
  <c r="K37" i="8"/>
  <c r="P66" i="8" l="1"/>
  <c r="O66" i="8"/>
  <c r="N66" i="8"/>
  <c r="O70" i="8"/>
  <c r="P70" i="8"/>
  <c r="N70" i="8"/>
  <c r="N67" i="8"/>
  <c r="P67" i="8"/>
  <c r="O67" i="8"/>
  <c r="P73" i="8"/>
  <c r="O73" i="8"/>
  <c r="N73" i="8"/>
  <c r="N42" i="8"/>
  <c r="P42" i="8"/>
  <c r="O42" i="8"/>
  <c r="P44" i="8"/>
  <c r="O44" i="8"/>
  <c r="N44" i="8"/>
  <c r="N39" i="8"/>
  <c r="O39" i="8"/>
  <c r="P39" i="8"/>
  <c r="P41" i="8"/>
  <c r="O41" i="8"/>
  <c r="N41" i="8"/>
  <c r="O69" i="8"/>
  <c r="N69" i="8"/>
  <c r="P69" i="8"/>
  <c r="N37" i="8"/>
  <c r="P37" i="8"/>
  <c r="O37" i="8"/>
  <c r="H42" i="8"/>
  <c r="L42" i="8" s="1"/>
  <c r="K59" i="8"/>
  <c r="P59" i="8" s="1"/>
  <c r="G46" i="8"/>
  <c r="H53" i="8"/>
  <c r="L53" i="8" s="1"/>
  <c r="K54" i="8"/>
  <c r="P54" i="8" s="1"/>
  <c r="H39" i="8"/>
  <c r="L39" i="8" s="1"/>
  <c r="K36" i="8"/>
  <c r="K45" i="8"/>
  <c r="K71" i="8"/>
  <c r="H36" i="8"/>
  <c r="L36" i="8" s="1"/>
  <c r="K68" i="8"/>
  <c r="G74" i="8"/>
  <c r="K65" i="8"/>
  <c r="H64" i="8"/>
  <c r="L64" i="8" s="1"/>
  <c r="H67" i="8"/>
  <c r="L67" i="8" s="1"/>
  <c r="H73" i="8"/>
  <c r="L73" i="8" s="1"/>
  <c r="H69" i="8"/>
  <c r="L69" i="8" s="1"/>
  <c r="H70" i="8"/>
  <c r="L70" i="8" s="1"/>
  <c r="K64" i="8"/>
  <c r="N64" i="8" s="1"/>
  <c r="H66" i="8"/>
  <c r="L66" i="8" s="1"/>
  <c r="K72" i="8"/>
  <c r="P58" i="8"/>
  <c r="O58" i="8"/>
  <c r="N58" i="8"/>
  <c r="N51" i="8"/>
  <c r="O51" i="8"/>
  <c r="P51" i="8"/>
  <c r="N52" i="8"/>
  <c r="P52" i="8"/>
  <c r="O52" i="8"/>
  <c r="N55" i="8"/>
  <c r="P55" i="8"/>
  <c r="O55" i="8"/>
  <c r="P50" i="8"/>
  <c r="O50" i="8"/>
  <c r="N50" i="8"/>
  <c r="P56" i="8"/>
  <c r="O56" i="8"/>
  <c r="N56" i="8"/>
  <c r="H56" i="8"/>
  <c r="L56" i="8" s="1"/>
  <c r="H51" i="8"/>
  <c r="L51" i="8" s="1"/>
  <c r="H58" i="8"/>
  <c r="L58" i="8" s="1"/>
  <c r="O53" i="8"/>
  <c r="H52" i="8"/>
  <c r="L52" i="8" s="1"/>
  <c r="K57" i="8"/>
  <c r="H55" i="8"/>
  <c r="L55" i="8" s="1"/>
  <c r="H50" i="8"/>
  <c r="L50" i="8" s="1"/>
  <c r="G60" i="8"/>
  <c r="P53" i="8"/>
  <c r="H41" i="8"/>
  <c r="L41" i="8" s="1"/>
  <c r="H44" i="8"/>
  <c r="L44" i="8" s="1"/>
  <c r="K38" i="8"/>
  <c r="H37" i="8"/>
  <c r="L37" i="8" s="1"/>
  <c r="K40" i="8"/>
  <c r="K43" i="8"/>
  <c r="L60" i="8" l="1"/>
  <c r="K65" i="31" s="1"/>
  <c r="L46" i="8"/>
  <c r="G65" i="31" s="1"/>
  <c r="L74" i="8"/>
  <c r="O65" i="31" s="1"/>
  <c r="Q41" i="8"/>
  <c r="Q44" i="8"/>
  <c r="Q70" i="8"/>
  <c r="Q73" i="8"/>
  <c r="Q42" i="8"/>
  <c r="Q66" i="8"/>
  <c r="O40" i="8"/>
  <c r="N40" i="8"/>
  <c r="P40" i="8"/>
  <c r="P68" i="8"/>
  <c r="O68" i="8"/>
  <c r="N68" i="8"/>
  <c r="P38" i="8"/>
  <c r="O38" i="8"/>
  <c r="N38" i="8"/>
  <c r="Q39" i="8"/>
  <c r="P65" i="8"/>
  <c r="O65" i="8"/>
  <c r="N65" i="8"/>
  <c r="Q37" i="8"/>
  <c r="P72" i="8"/>
  <c r="O72" i="8"/>
  <c r="N72" i="8"/>
  <c r="P71" i="8"/>
  <c r="O71" i="8"/>
  <c r="N71" i="8"/>
  <c r="Q69" i="8"/>
  <c r="Q67" i="8"/>
  <c r="O45" i="8"/>
  <c r="P45" i="8"/>
  <c r="N45" i="8"/>
  <c r="P43" i="8"/>
  <c r="O43" i="8"/>
  <c r="N43" i="8"/>
  <c r="P36" i="8"/>
  <c r="O36" i="8"/>
  <c r="N36" i="8"/>
  <c r="O64" i="8"/>
  <c r="P64" i="8"/>
  <c r="O59" i="8"/>
  <c r="N59" i="8"/>
  <c r="O54" i="8"/>
  <c r="N54" i="8"/>
  <c r="Q58" i="8"/>
  <c r="K60" i="8"/>
  <c r="Q53" i="8"/>
  <c r="H46" i="8"/>
  <c r="Q55" i="8"/>
  <c r="K74" i="8"/>
  <c r="H74" i="8"/>
  <c r="Q51" i="8"/>
  <c r="O57" i="8"/>
  <c r="N57" i="8"/>
  <c r="P57" i="8"/>
  <c r="P60" i="8" s="1"/>
  <c r="Q50" i="8"/>
  <c r="Q56" i="8"/>
  <c r="H60" i="8"/>
  <c r="Q52" i="8"/>
  <c r="K46" i="8"/>
  <c r="K62" i="31" l="1"/>
  <c r="K67" i="31" s="1"/>
  <c r="K64" i="31"/>
  <c r="O62" i="31"/>
  <c r="O67" i="31" s="1"/>
  <c r="O64" i="31"/>
  <c r="G64" i="31"/>
  <c r="G62" i="31"/>
  <c r="G67" i="31" s="1"/>
  <c r="Q68" i="8"/>
  <c r="Q43" i="8"/>
  <c r="Q72" i="8"/>
  <c r="Q38" i="8"/>
  <c r="Q71" i="8"/>
  <c r="O60" i="8"/>
  <c r="O74" i="8"/>
  <c r="O46" i="8"/>
  <c r="P74" i="8"/>
  <c r="N46" i="8"/>
  <c r="P46" i="8"/>
  <c r="Q36" i="8"/>
  <c r="Q54" i="8"/>
  <c r="Q45" i="8"/>
  <c r="Q65" i="8"/>
  <c r="Q40" i="8"/>
  <c r="Q64" i="8"/>
  <c r="N74" i="8"/>
  <c r="Q59" i="8"/>
  <c r="N60" i="8"/>
  <c r="Q57" i="8"/>
  <c r="G66" i="31" l="1"/>
  <c r="S64" i="31"/>
  <c r="O66" i="31"/>
  <c r="K66" i="31"/>
  <c r="Q46" i="8"/>
  <c r="Q74" i="8"/>
  <c r="Q60" i="8"/>
</calcChain>
</file>

<file path=xl/sharedStrings.xml><?xml version="1.0" encoding="utf-8"?>
<sst xmlns="http://schemas.openxmlformats.org/spreadsheetml/2006/main" count="1493" uniqueCount="639">
  <si>
    <t xml:space="preserve">Warm Home Skills Programme </t>
  </si>
  <si>
    <t>Training Provider Application Form</t>
  </si>
  <si>
    <t>© Crown copyright 2025  DESNZ 
This publication is licensed under the terms of the Open Government Licence v3.0 except where otherwise stated. To view this licence, visit nationalarchives.gov.uk/doc/open-government-licence/version/3 or write to the Information Policy Team, The National Archives, Kew, London TW9 4DU, or email: psi@nationalarchives.gsi.gov.uk.                                                
Where we have identified any third-party copyright information you will need to obtain permission from the copyright holders concerned.</t>
  </si>
  <si>
    <r>
      <t>Introduction</t>
    </r>
    <r>
      <rPr>
        <sz val="8"/>
        <color theme="0"/>
        <rFont val="Aptos"/>
        <family val="2"/>
      </rPr>
      <t> </t>
    </r>
  </si>
  <si>
    <t> </t>
  </si>
  <si>
    <t xml:space="preserve">There is no application proforma separate to this form.  Applicants need to clearly answer each question under the headings set out below to set out their proposal, demonstrate how it meets the requirements of the selected work packages, and meets a clear industry need.   </t>
  </si>
  <si>
    <t>WARM HOME SKILLS Programme APPLICATION PACK: GUIDANCE</t>
  </si>
  <si>
    <t>Pages To Complete</t>
  </si>
  <si>
    <t>% Weight</t>
  </si>
  <si>
    <t>Section</t>
  </si>
  <si>
    <t>Please complete the following pages:</t>
  </si>
  <si>
    <t>Section A: Lead Applicant Details</t>
  </si>
  <si>
    <t>Tab 3: Applicant Details (Sections A and B) [Not Scored]</t>
  </si>
  <si>
    <t>Section B: Partner/Sub-contractor Details</t>
  </si>
  <si>
    <t>Tab 4: WP1 Questions (Sections C, D, E, F, G, H, I) - (Only Applicable if applying for courses in work package 1)</t>
  </si>
  <si>
    <r>
      <t xml:space="preserve">Section C: Project Details
</t>
    </r>
    <r>
      <rPr>
        <b/>
        <sz val="12"/>
        <color theme="3"/>
        <rFont val="Calibri"/>
        <family val="2"/>
      </rPr>
      <t>[15%]</t>
    </r>
  </si>
  <si>
    <t>Tab 5: WP2 Questions (Sections C, D, E, F, G, H, I) - (Only Applicable if applying for courses in work package 2)</t>
  </si>
  <si>
    <t>Tab 6: WP3 Questions (Sections C, D, E, F, G, H, I) - (Only Applicable if applying for courses in work package 3)</t>
  </si>
  <si>
    <t>Tab 7: WP4 Questions (Sections C, D, E, F, G, H, I) - (Only Applicable if applying for courses in work package 4)</t>
  </si>
  <si>
    <t>Tab 8: Risk Register</t>
  </si>
  <si>
    <t xml:space="preserve">Tab 9, 10, 11: Breakdown of costs and Funding (Section J) </t>
  </si>
  <si>
    <t>Tab 12: Subsidy Control and Public Sector Frameworks (Section K) [Pass/Fail]</t>
  </si>
  <si>
    <t>Tab 13: Supporting Documentation (Section L)</t>
  </si>
  <si>
    <t>Tab 14: Declaration (Section M) [Pass/Fail]</t>
  </si>
  <si>
    <t>For comprehensive details on each page, please refer to the guidance provided below:</t>
  </si>
  <si>
    <t>Provide a detailed plan for stakeholder engagement and communication, organised by the specified themes.</t>
  </si>
  <si>
    <t>Guidance</t>
  </si>
  <si>
    <t>Please provide evidence of this registration as attached supporting document in the supporting Attachment tab.</t>
  </si>
  <si>
    <t>Please describe through these five themes how you will ensure deliverability of high-quality training?</t>
  </si>
  <si>
    <t>Tab 3: Section A Lead Applicant Details and Section B Partner/Sub-contractor Details</t>
  </si>
  <si>
    <t>Question Specific Guidance stated in Column F.</t>
  </si>
  <si>
    <t>Questions in Column C</t>
  </si>
  <si>
    <t>Complete both Sections A and B in there entirety</t>
  </si>
  <si>
    <t>Tab 4, 5, 6, 7: Sections C, D, E,F, G, H, and I Work Package Specific Questions</t>
  </si>
  <si>
    <t>Complete all Sections C, D, E, F, G, H and I in there entirety</t>
  </si>
  <si>
    <t>Fully complete each work package tab you are applying to with tailored answers to the specific requirements, skills, and courses necessary for that work package. If applying for more than one work package, the information you provide in the tabs should not be identical and must reflect the unique components and specifications of each work package.</t>
  </si>
  <si>
    <t>Tab 9: Section J Part 1 Course Cost Breakdown</t>
  </si>
  <si>
    <t>Additionally, provide a separate structure chart (organogram) for the project delivery staff and any sub-contractors, showing the reporting lines for each role. Note that the work can only be sub-contracted once, meaning a sub-contractor cannot sub-contract further.</t>
  </si>
  <si>
    <t>Tab 10: Section J Part 2 KPI forecast's</t>
  </si>
  <si>
    <t>Guidance provided within the tab</t>
  </si>
  <si>
    <t>Tab 12: Section K Subsidy Control and Public Sector Framework</t>
  </si>
  <si>
    <t>Tab 13: Section L Summary of Supporting Documentation:</t>
  </si>
  <si>
    <t>PASS/FAIL</t>
  </si>
  <si>
    <r>
      <t>Section K: Subsidy Control and Public Sector Frameworks -</t>
    </r>
    <r>
      <rPr>
        <b/>
        <sz val="12"/>
        <color theme="3"/>
        <rFont val="Calibri"/>
        <family val="2"/>
      </rPr>
      <t>[FOR INFORMATION ONLY]</t>
    </r>
  </si>
  <si>
    <t xml:space="preserve">Tab 14: Section M Declaration </t>
  </si>
  <si>
    <t>Section L: Summary of Supporting Documentation</t>
  </si>
  <si>
    <t>Section M: Declaration and Signature</t>
  </si>
  <si>
    <t>T</t>
  </si>
  <si>
    <t>Section A: Lead Applicant Details [Not Scored]</t>
  </si>
  <si>
    <r>
      <t xml:space="preserve">Guidance </t>
    </r>
    <r>
      <rPr>
        <sz val="14"/>
        <color rgb="FF002060"/>
        <rFont val="Aptos"/>
        <family val="2"/>
      </rPr>
      <t> </t>
    </r>
  </si>
  <si>
    <t>Applicant Organisation</t>
  </si>
  <si>
    <t xml:space="preserve">Primary contact details: Details provided should set out the day-to-day contact for the project who will lead on engagement with MNZH. 
</t>
  </si>
  <si>
    <t xml:space="preserve">                                          Primary Contact</t>
  </si>
  <si>
    <t>Name</t>
  </si>
  <si>
    <t>Job Title / Position in the Organisation</t>
  </si>
  <si>
    <t>Organisation Address</t>
  </si>
  <si>
    <t>Postcode</t>
  </si>
  <si>
    <t>Direct Telephone Number</t>
  </si>
  <si>
    <t>E-mail Address</t>
  </si>
  <si>
    <t xml:space="preserve">  </t>
  </si>
  <si>
    <t>Alternative Contact</t>
  </si>
  <si>
    <t xml:space="preserve">Please also enter the details of an alternative contact from the lead bidder in cases where the primary contact is not available.  </t>
  </si>
  <si>
    <t>E-mail address</t>
  </si>
  <si>
    <t>Company / Charity Registration Number</t>
  </si>
  <si>
    <t>Small Company</t>
  </si>
  <si>
    <t>Under The UK Companies Act 2006, the definitions for small, medium, and large companies are based on specific thresholds for turnover, balance sheet total, and the average number of employees.
(Guidance Section 6.3: Funding Levels)</t>
  </si>
  <si>
    <r>
      <t>-Turnover:</t>
    </r>
    <r>
      <rPr>
        <sz val="11"/>
        <color rgb="FF002060"/>
        <rFont val="Calibri"/>
        <family val="2"/>
      </rPr>
      <t xml:space="preserve"> Not more than £632,000</t>
    </r>
  </si>
  <si>
    <r>
      <t>-Balance Sheet Total:</t>
    </r>
    <r>
      <rPr>
        <sz val="11"/>
        <color rgb="FF002060"/>
        <rFont val="Calibri"/>
        <family val="2"/>
      </rPr>
      <t xml:space="preserve"> Not more than £316,000</t>
    </r>
  </si>
  <si>
    <r>
      <t>-Average Number of Employees:</t>
    </r>
    <r>
      <rPr>
        <sz val="11"/>
        <color rgb="FF002060"/>
        <rFont val="Calibri"/>
        <family val="2"/>
      </rPr>
      <t xml:space="preserve"> Not more than 10</t>
    </r>
  </si>
  <si>
    <t>Medium-Sized Company</t>
  </si>
  <si>
    <r>
      <t>-Turnover:</t>
    </r>
    <r>
      <rPr>
        <sz val="11"/>
        <color rgb="FF002060"/>
        <rFont val="Calibri"/>
        <family val="2"/>
      </rPr>
      <t xml:space="preserve"> Not more than £36.0 million</t>
    </r>
  </si>
  <si>
    <r>
      <t>-Balance Sheet Total:</t>
    </r>
    <r>
      <rPr>
        <sz val="11"/>
        <color rgb="FF002060"/>
        <rFont val="Calibri"/>
        <family val="2"/>
      </rPr>
      <t xml:space="preserve"> Not more than £18.0 million</t>
    </r>
  </si>
  <si>
    <r>
      <t>-Average Number of Employees:</t>
    </r>
    <r>
      <rPr>
        <sz val="11"/>
        <color rgb="FF002060"/>
        <rFont val="Calibri"/>
        <family val="2"/>
      </rPr>
      <t xml:space="preserve"> Not more than 250</t>
    </r>
  </si>
  <si>
    <t>Large Company</t>
  </si>
  <si>
    <r>
      <t>- Turnover:</t>
    </r>
    <r>
      <rPr>
        <sz val="11"/>
        <color rgb="FF002060"/>
        <rFont val="Calibri"/>
        <family val="2"/>
      </rPr>
      <t xml:space="preserve"> More than £36.0 million</t>
    </r>
  </si>
  <si>
    <r>
      <t>-Balance Sheet Total:</t>
    </r>
    <r>
      <rPr>
        <sz val="11"/>
        <color rgb="FF002060"/>
        <rFont val="Calibri"/>
        <family val="2"/>
      </rPr>
      <t xml:space="preserve"> More than £18.0 million</t>
    </r>
  </si>
  <si>
    <r>
      <t>-Average Number of Employees:</t>
    </r>
    <r>
      <rPr>
        <sz val="11"/>
        <color rgb="FF002060"/>
        <rFont val="Calibri"/>
        <family val="2"/>
      </rPr>
      <t xml:space="preserve"> More than 250</t>
    </r>
  </si>
  <si>
    <t>Select:</t>
  </si>
  <si>
    <t>14</t>
  </si>
  <si>
    <t>VAT number (where applicable)</t>
  </si>
  <si>
    <t>Section B: Partner/Sub-contractor Details [Not Scored]</t>
  </si>
  <si>
    <t xml:space="preserve">Guidance </t>
  </si>
  <si>
    <t>Organisation name of other Delivery Partner(s) / Sub-contractor(s)</t>
  </si>
  <si>
    <t>(Guidance Section 4.1: Eligibility Criteria)</t>
  </si>
  <si>
    <t>Partner(s)/ Sub-contractor(s) address(es) including postcode</t>
  </si>
  <si>
    <t>Partner(s) / Sub-contractor(s) Company / Charity registration number</t>
  </si>
  <si>
    <t>3a</t>
  </si>
  <si>
    <t>Partner(s) / Sub-contractor(s) Role(s) in delivery.</t>
  </si>
  <si>
    <t xml:space="preserve">Detail the specific roles and responsibilities of each partner or subcontractor involved in the project. Explain their contributions to the project's success and how their expertise or resources will be utilised.
</t>
  </si>
  <si>
    <t xml:space="preserve">Will each partner/ Sub-contractor provide match funding?                                                                                                                                                                                         </t>
  </si>
  <si>
    <t xml:space="preserve">Select one answer from the drop down.  </t>
  </si>
  <si>
    <t>5a</t>
  </si>
  <si>
    <t>If yes please describe in what form</t>
  </si>
  <si>
    <r>
      <t xml:space="preserve">Is a Service Level Agreement </t>
    </r>
    <r>
      <rPr>
        <sz val="8"/>
        <color theme="1"/>
        <rFont val="Aptos"/>
        <family val="2"/>
      </rPr>
      <t> </t>
    </r>
    <r>
      <rPr>
        <sz val="11"/>
        <color rgb="FF002060"/>
        <rFont val="Calibri"/>
        <family val="2"/>
      </rPr>
      <t>/ partnership agreement / contract in place for the Partner(s)? If not, when will it be?</t>
    </r>
    <r>
      <rPr>
        <sz val="8"/>
        <color theme="1"/>
        <rFont val="Aptos"/>
        <family val="2"/>
      </rPr>
      <t> </t>
    </r>
  </si>
  <si>
    <t>Indicate whether there is a formal Service Level Agreement (SLA), partnership agreement, or contract in place with the partners or subcontractors. If not, provide a timeline for when these agreements will be established.</t>
  </si>
  <si>
    <r>
      <t>Section C: Project Details [15%]</t>
    </r>
    <r>
      <rPr>
        <sz val="14"/>
        <color rgb="FF002060"/>
        <rFont val="Aptos"/>
        <family val="2"/>
      </rPr>
      <t> </t>
    </r>
  </si>
  <si>
    <t>Provide an executive summary of your planned project. Explain how your project addresses specific skill(s) or knowledge gaps in home decarbonisation. (max 150 words)</t>
  </si>
  <si>
    <t>General concise summary as specific details will be provided in rows below. Summarise the project's goals, scope, and target audience. Highlight how the project aims to address skill or knowledge gaps in home decarbonisation and why this is important.  (Guidance section 4: Competition Eligibility and Requirements)</t>
  </si>
  <si>
    <t>Please provide a clear outline of the work package for which you are bidding.</t>
  </si>
  <si>
    <t xml:space="preserve">The project proposal must conform to the competition requirements </t>
  </si>
  <si>
    <t>Explain how the project outputs align with the competition's requirements. Provide details on specific tasks and how they align with the project goals and eligible work packages. Emphasise that work can only be subcontracted once.</t>
  </si>
  <si>
    <t>(Guidance section 4: Competition Eligibility and Requirements)</t>
  </si>
  <si>
    <t>2a</t>
  </si>
  <si>
    <t>List the courses you plan to deliver  and the standards they will meet.</t>
  </si>
  <si>
    <r>
      <t>Course title:</t>
    </r>
    <r>
      <rPr>
        <sz val="11"/>
        <color rgb="FF002060"/>
        <rFont val="Aptos"/>
        <family val="2"/>
      </rPr>
      <t>  </t>
    </r>
  </si>
  <si>
    <t>Awarding Organisation:</t>
  </si>
  <si>
    <t>Qualification Level:</t>
  </si>
  <si>
    <t>Qualification Number:</t>
  </si>
  <si>
    <t>Guided learning hours:</t>
  </si>
  <si>
    <t>Total qualification time:</t>
  </si>
  <si>
    <t>Provide a comprehensive list of all the courses you intend to deliver as part of the project. (insert more lines if needed).
Provide details of registered courses and the accreditation body applicable. All applicable accredited courses need to be valid and evidenced to show that it is accredited. Identify the standards that the courses will meet, such as National Occupational Standards, NVQ, PAS. If the course is not Ofqual registered, indicate the reason and any relevant accreditation. (Guidance section 4.3: Competition Work Packages)</t>
  </si>
  <si>
    <t>Outline a justification of how each non-Ofqual registered course aligns to PAS/ MCS standards.</t>
  </si>
  <si>
    <t>Non Ofqual registered course title:</t>
  </si>
  <si>
    <r>
      <t xml:space="preserve">Justification (max 100 words): </t>
    </r>
    <r>
      <rPr>
        <sz val="11"/>
        <color rgb="FF002060"/>
        <rFont val="Aptos"/>
        <family val="2"/>
      </rPr>
      <t>  </t>
    </r>
  </si>
  <si>
    <t>Provide a rationale for how non-Ofqual registered courses align with PAS/MCS standards. Explain the relevance and importance of these standards to the courses.</t>
  </si>
  <si>
    <r>
      <t>What is the delivery mode for each course</t>
    </r>
    <r>
      <rPr>
        <sz val="8"/>
        <color rgb="FF002060"/>
        <rFont val="Aptos"/>
        <family val="2"/>
      </rPr>
      <t>  </t>
    </r>
    <r>
      <rPr>
        <sz val="11"/>
        <color rgb="FF002060"/>
        <rFont val="Calibri"/>
        <family val="2"/>
      </rPr>
      <t>? (Tick one)</t>
    </r>
  </si>
  <si>
    <t xml:space="preserve"> 100% Online: Specify online components, such as self-paced, webinars, e-learning modules, or virtual classrooms: </t>
  </si>
  <si>
    <t>Specify the delivery mode for each course, such as online, in-person, or hybrid. As part of the proposal, applicants are required to set out the split between proposed online and proposed classroom-based training.  (Guidance sections 4.2: Competition Requirements, 4.4: Geographic Delivery Areas)</t>
  </si>
  <si>
    <t>100% Face-to-Face In-Person: Specify in-person training session frequency and duration.</t>
  </si>
  <si>
    <t>Blended (online &amp; face-to-face)</t>
  </si>
  <si>
    <t>Blended Learning: If applicable, explain how the course will combine in-person and online learning and the approximate percentage of each. (50 words max)</t>
  </si>
  <si>
    <t xml:space="preserve">If applicable, indicate the region(s) in which the classroom-based courses will be delivered. Specifying the corresponding regional Hub area. </t>
  </si>
  <si>
    <t>  Specify the Net Zero Hub Area(s) any classroom-based training will operate in. </t>
  </si>
  <si>
    <t>Indicate the geographical regions where the courses will be delivered, including the specific regional Hub areas for classroom-based training. (Guidance Section Appendix A)</t>
  </si>
  <si>
    <t>3b</t>
  </si>
  <si>
    <r>
      <rPr>
        <sz val="11"/>
        <color rgb="FF002060"/>
        <rFont val="Calibri"/>
        <family val="2"/>
      </rPr>
      <t>Identify other resources</t>
    </r>
    <r>
      <rPr>
        <sz val="8"/>
        <color rgb="FF002060"/>
        <rFont val="Aptos"/>
        <family val="2"/>
      </rPr>
      <t> </t>
    </r>
    <r>
      <rPr>
        <sz val="11"/>
        <color rgb="FF002060"/>
        <rFont val="Calibri"/>
        <family val="2"/>
      </rPr>
      <t xml:space="preserve"> required for the project (e.g., facilities) and explain how they will be secured.  (max 100 words)</t>
    </r>
  </si>
  <si>
    <t xml:space="preserve">List any additional resources needed for the project, such as facilities, equipment, or materials. Describe how these resources will be obtained and managed. (Guidance Section 5.3: Delivery Assurance Checks and Independent Third-Party Quality Assurance )
</t>
  </si>
  <si>
    <t>What are the benefits of this project relevant to the following three categories?</t>
  </si>
  <si>
    <t xml:space="preserve">Knowledge (max 100 words):  </t>
  </si>
  <si>
    <t>Highlight the key knowledge areas participants will gain and qualifications achieved. </t>
  </si>
  <si>
    <t xml:space="preserve">Competencies (max 100 words):  </t>
  </si>
  <si>
    <t xml:space="preserve"> Explain the competencies that participants will achieve and how these align with industry standards, such as PAS/MCS standards.</t>
  </si>
  <si>
    <t xml:space="preserve">Work opportunities (max 100 words):  </t>
  </si>
  <si>
    <t xml:space="preserve">Outline job creation and employment opportunities. [for RCs/RAs only: the rates of trainees who go on to obtain accreditation and/or conduct relevant work in the following 6-12 months?] </t>
  </si>
  <si>
    <r>
      <t xml:space="preserve">Describe the composition of </t>
    </r>
    <r>
      <rPr>
        <b/>
        <sz val="11"/>
        <color rgb="FF002060"/>
        <rFont val="Calibri"/>
        <family val="2"/>
      </rPr>
      <t xml:space="preserve">each course </t>
    </r>
    <r>
      <rPr>
        <sz val="11"/>
        <color rgb="FF002060"/>
        <rFont val="Calibri"/>
        <family val="2"/>
      </rPr>
      <t>to be delivered. Outline the structure and content of each course, including the topics covered, duration, and any practical or theoretical components. Provide details on the following:
Course Structure 
Types of assessment
Certification
Continuous Professional Development (CPD)
Course materials
Site Readiness Support
(max 600 words)</t>
    </r>
  </si>
  <si>
    <t>Detailed breakdown of modules and lessons.
Duration of each module and the overall course (e.g., modules, workshops, follow-up learning, and any AI involvement).</t>
  </si>
  <si>
    <t>Methods of evaluation (e.g., test quizzes, presentations, practical tests).
Frequency and format of assessments.</t>
  </si>
  <si>
    <t xml:space="preserve">Certification bodies and details/timeline of the certification process.
Criteria for certification and types of certificates awarded upon completion. </t>
  </si>
  <si>
    <t>CPD credits or points associated with the course.
Opportunities for ongoing learning and support or skill enhancement (if applicable).</t>
  </si>
  <si>
    <t xml:space="preserve">  Resources provided (e.g., textbooks, online materials, software).
Accessibility of materials (e.g., digital formats, physical copies).</t>
  </si>
  <si>
    <t>Infrastructure Requirements: Necessary facilities and equipment for course delivery.
Technology Support: Required software, hardware, and technical support.
Learner Support Services: Availability of tutoring, mentoring, and other support services.
Staff Training: Training programs for instructors and support staff to ensure effective course delivery.</t>
  </si>
  <si>
    <r>
      <t xml:space="preserve">Provide evidence (course prospectus </t>
    </r>
    <r>
      <rPr>
        <b/>
        <sz val="11"/>
        <color rgb="FF002060"/>
        <rFont val="Calibri"/>
        <family val="2"/>
      </rPr>
      <t>and</t>
    </r>
    <r>
      <rPr>
        <sz val="11"/>
        <color rgb="FF002060"/>
        <rFont val="Calibri"/>
        <family val="2"/>
      </rPr>
      <t xml:space="preserve"> accreditation from recognised bodies) of previous/current delivery of relevant vocational courses</t>
    </r>
    <r>
      <rPr>
        <sz val="8"/>
        <color rgb="FF002060"/>
        <rFont val="Aptos"/>
        <family val="2"/>
      </rPr>
      <t> </t>
    </r>
    <r>
      <rPr>
        <sz val="11"/>
        <color rgb="FF002060"/>
        <rFont val="Calibri"/>
        <family val="2"/>
      </rPr>
      <t xml:space="preserve"> in construction, energy efficiency or energy assessment. (Tick One)</t>
    </r>
  </si>
  <si>
    <t xml:space="preserve">Evidence Attached </t>
  </si>
  <si>
    <t xml:space="preserve"> Submit evidence of previous or current delivery of vocational courses related to construction, energy efficiency, or energy assessment. Include course prospectus and accreditation from recognised bodies.</t>
  </si>
  <si>
    <t xml:space="preserve">Not Applicable </t>
  </si>
  <si>
    <t>If not applicable please explain why that is the case (50 words max).</t>
  </si>
  <si>
    <t>6a</t>
  </si>
  <si>
    <t xml:space="preserve">Please insert the link to the most recent Ofsted inspection and confirm date received </t>
  </si>
  <si>
    <t>Link to most recent Ofsted inspection Report:</t>
  </si>
  <si>
    <t>Ofsted public inspection reports are available: https://reports.ofsted.gov.uk/</t>
  </si>
  <si>
    <t>Date of inspection:</t>
  </si>
  <si>
    <t xml:space="preserve">Submit any available evidence of trainee satisfaction from previous courses, such as feedback forms or survey results. Inspection date/ Date received   </t>
  </si>
  <si>
    <r>
      <rPr>
        <sz val="11"/>
        <color rgb="FF002060"/>
        <rFont val="Calibri"/>
        <family val="2"/>
      </rPr>
      <t xml:space="preserve">If applicable provide evidence of level of trainee satisfaction relevant to previous courses. </t>
    </r>
    <r>
      <rPr>
        <sz val="8"/>
        <color rgb="FF002060"/>
        <rFont val="Aptos"/>
        <family val="2"/>
      </rPr>
      <t>   </t>
    </r>
  </si>
  <si>
    <t>Methods (50 word max):</t>
  </si>
  <si>
    <t>(e.g. events, website, apps, social media etc)</t>
  </si>
  <si>
    <t>Messages (50 word max):</t>
  </si>
  <si>
    <t>(e.g. marketing, onboarding, registration, feedback survey etc)</t>
  </si>
  <si>
    <t>Channels (50 word max):</t>
  </si>
  <si>
    <t>(e.g. telephone, emails, apps, letters etc)</t>
  </si>
  <si>
    <t>9a</t>
  </si>
  <si>
    <t>Please provide details on your outreach strategies and recruitment methods (max 100 words)</t>
  </si>
  <si>
    <t xml:space="preserve">As part of promoting the scheme and recruiting trainees, what specific actions will you take to engage individuals who are not in education, employment, or training? </t>
  </si>
  <si>
    <t>9b</t>
  </si>
  <si>
    <t>What onward support will you offer to trainees to help them become aware of employment or commercial opportunities in the retrofit and energy efficiency sector? (max 100 words)</t>
  </si>
  <si>
    <t>Evidence of provision of onward support to trainees toward building their awareness of retrofit career pathways and future employment potential within the sector.  (Guidance Section 1: Overview, 5.1: Training Provider KPIs)</t>
  </si>
  <si>
    <t>State if you are registered with the UK Register of Learning Providers (UKRLP) or with an equivalent body such as City &amp; Guilds, Logic, or another recognised organisation?</t>
  </si>
  <si>
    <t>The training provider must be registered with the UKRLP (UK Register of Learning Providers) or registered with a body such as City &amp; Guilds, Logic or equivalent and provide evidence of this.</t>
  </si>
  <si>
    <t>Indicate if you are registered with the UKRLP or another recognised organisation. Provide evidence of this registration.</t>
  </si>
  <si>
    <t>Attach supporting documents that evidence your registration with the UKRLP or another recognised organisation.</t>
  </si>
  <si>
    <t>Section D: Deliverability [10%]</t>
  </si>
  <si>
    <t>1a</t>
  </si>
  <si>
    <t>What Key Performance Indicators (KPIs) would you use to evaluate your delivery? (max 100 words)</t>
  </si>
  <si>
    <t>Provide specific KPI targets for course delivery, evidence capacity to deliver them and explain how these targets will be delivered monthly and within each quarter of the delivery period.</t>
  </si>
  <si>
    <t>1b</t>
  </si>
  <si>
    <t>How will you ensure that over 80% of Phase 1 course targets are completed by end January 2026 (based on reporting data submitted by 14th February 2026)? (max 50 words)</t>
  </si>
  <si>
    <t>(Guidance Section 5.2: Monitoring Processes)</t>
  </si>
  <si>
    <r>
      <t>How do you plan to proactively manage any potential underperformance against your projected monthly forecast</t>
    </r>
    <r>
      <rPr>
        <sz val="8"/>
        <color rgb="FF002060"/>
        <rFont val="Aptos"/>
        <family val="2"/>
      </rPr>
      <t> </t>
    </r>
    <r>
      <rPr>
        <sz val="11"/>
        <color rgb="FF002060"/>
        <rFont val="Calibri"/>
        <family val="2"/>
      </rPr>
      <t>? (max 100 words)</t>
    </r>
  </si>
  <si>
    <t>Detail the measures and strategies you will implement to monitor and address any deviations from the forecasted performance. This could include regular performance reviews, real-time monitoring systems, and contingency plans.</t>
  </si>
  <si>
    <t xml:space="preserve">Quality Assurance Processes: (max 50 words): </t>
  </si>
  <si>
    <t>Methods used to maintain and improve the quality of course content and delivery.
Regular reviews and updates to course materials.</t>
  </si>
  <si>
    <t>Instructor Qualifications (max 50 words):</t>
  </si>
  <si>
    <t>Criteria for selecting and training instructors.
Ongoing professional development for instructors.</t>
  </si>
  <si>
    <t xml:space="preserve">Feedback Mechanisms (max 50 words): </t>
  </si>
  <si>
    <t>How feedback from learners is collected and utilised to enhance course quality.
Examples of changes made based on learner feedback.</t>
  </si>
  <si>
    <t xml:space="preserve">Performance Metrics (max 50 words): </t>
  </si>
  <si>
    <t>Key performance indicators (KPIs) used to measure the success of the training.
How these metrics are tracked and reported.</t>
  </si>
  <si>
    <t xml:space="preserve">Support Services (max 50 words): </t>
  </si>
  <si>
    <t>Section E: Project Management and Governance [10%]</t>
  </si>
  <si>
    <t>Outline the project management and control systems that will be established for the project. (max 50 words)</t>
  </si>
  <si>
    <t>Provide a brief description of the project management systems and controls that will be put in place. This should include tools, methodologies, and processes to ensure effective project delivery.</t>
  </si>
  <si>
    <t>Please provide an outline of the governance structure for the project including the roles, the key responsibilities of each role and the escalation routes.
(max 100 words)</t>
  </si>
  <si>
    <t>Describe the governance framework, including the roles and responsibilities of key team members and the process for escalating issues. Ensure it is clear and concise.</t>
  </si>
  <si>
    <t>Detail how the lead organisation will have oversight of partner organisations (if applicable) and responsibility for monitoring project performance. (max 100 words)</t>
  </si>
  <si>
    <t>Key monitoring processes will include:</t>
  </si>
  <si>
    <t>• Monthly report submission monitored for submission timeliness.</t>
  </si>
  <si>
    <t xml:space="preserve">• Data checks for accuracy against previous submissions. </t>
  </si>
  <si>
    <t xml:space="preserve">• Quality assurance to ensure accurate reflection of progress against targets. </t>
  </si>
  <si>
    <t>Explain how the lead organisation will oversee and monitor the performance of partner organisations. Include mechanisms for tracking progress and ensuring accountability. (Guidance section 5. Monitoring Delivery)</t>
  </si>
  <si>
    <t>Section F: Record Keeping, Course Attendees, Delivery Consistency and Financial Management &amp; Control [10%]</t>
  </si>
  <si>
    <t>To ensure that interventions are recorded, and an audit trail is retained to prove intervention validity, outline the methods you will use for delivering:
- collation
- calculation 
- verification 
max 100 words</t>
  </si>
  <si>
    <t>Describe the processes and tools you will use for data collation, calculation, and verification to maintain a robust audit trail and ensure the validity of interventions.</t>
  </si>
  <si>
    <r>
      <t>Outline the checks that will be conducted to ensure learners are eligible and belong to the WHSP target group. (max 150 words</t>
    </r>
    <r>
      <rPr>
        <sz val="8"/>
        <color rgb="FF002060"/>
        <rFont val="Aptos"/>
        <family val="2"/>
      </rPr>
      <t> </t>
    </r>
    <r>
      <rPr>
        <sz val="11"/>
        <color rgb="FF002060"/>
        <rFont val="Calibri"/>
        <family val="2"/>
      </rPr>
      <t>)</t>
    </r>
  </si>
  <si>
    <t>(Guidance Section 1: Overview, 4: Competition Requirements)</t>
  </si>
  <si>
    <t>Specify the eligibility criteria and the verification processes to ensure learners meet the WHSP target group requirements.</t>
  </si>
  <si>
    <r>
      <t>Outline the controls you will put in place to check that compliance with funding conditions during delivery of the project is maintained. (max 150 words</t>
    </r>
    <r>
      <rPr>
        <sz val="8"/>
        <color rgb="FF002060"/>
        <rFont val="Aptos"/>
        <family val="2"/>
      </rPr>
      <t> </t>
    </r>
    <r>
      <rPr>
        <sz val="11"/>
        <color rgb="FF002060"/>
        <rFont val="Calibri"/>
        <family val="2"/>
      </rPr>
      <t>)</t>
    </r>
  </si>
  <si>
    <t xml:space="preserve">Reporting will include the top five risks of the month  reported, any issues, as well as basic information surrounding any incidents of fraud/loss, or prevented fraud/loss, any items the Training Provider wishes to bring to the attention of the Hub, such as lessons learned, good news stories. Factors triggering non-compliance in KPI monitoring (measure of monthly reporting progress): </t>
  </si>
  <si>
    <t>Inaccurate Reporting</t>
  </si>
  <si>
    <t>This refers to reports being submitted which do not meet the required standard. This could be among others because of:</t>
  </si>
  <si>
    <r>
      <t>·</t>
    </r>
    <r>
      <rPr>
        <sz val="11"/>
        <color rgb="FF002060"/>
        <rFont val="Times New Roman"/>
        <family val="1"/>
      </rPr>
      <t xml:space="preserve">        </t>
    </r>
    <r>
      <rPr>
        <sz val="11"/>
        <color rgb="FF002060"/>
        <rFont val="Aptos"/>
        <family val="2"/>
      </rPr>
      <t>Discrepancies/errors in the number of trainees reported</t>
    </r>
  </si>
  <si>
    <r>
      <t>·</t>
    </r>
    <r>
      <rPr>
        <sz val="11"/>
        <color rgb="FF002060"/>
        <rFont val="Times New Roman"/>
        <family val="1"/>
      </rPr>
      <t xml:space="preserve">        </t>
    </r>
    <r>
      <rPr>
        <sz val="11"/>
        <color rgb="FF002060"/>
        <rFont val="Aptos"/>
        <family val="2"/>
      </rPr>
      <t>Lack of detail on progress, risks, fraud, mitigations, and contingencies</t>
    </r>
  </si>
  <si>
    <r>
      <t>·</t>
    </r>
    <r>
      <rPr>
        <sz val="11"/>
        <color rgb="FF002060"/>
        <rFont val="Times New Roman"/>
        <family val="1"/>
      </rPr>
      <t xml:space="preserve">        </t>
    </r>
    <r>
      <rPr>
        <sz val="11"/>
        <color rgb="FF002060"/>
        <rFont val="Aptos"/>
        <family val="2"/>
      </rPr>
      <t>Retrospective changes to reported in previous months</t>
    </r>
  </si>
  <si>
    <r>
      <t>·</t>
    </r>
    <r>
      <rPr>
        <sz val="11"/>
        <color rgb="FF002060"/>
        <rFont val="Times New Roman"/>
        <family val="1"/>
      </rPr>
      <t xml:space="preserve">        </t>
    </r>
    <r>
      <rPr>
        <sz val="11"/>
        <color rgb="FF002060"/>
        <rFont val="Aptos"/>
        <family val="2"/>
      </rPr>
      <t>Non-compliance against funding conditions (i.e. claims based on starters instead of completions)</t>
    </r>
  </si>
  <si>
    <t>Late submission</t>
  </si>
  <si>
    <t>This refers to a situation where a Training Provider submits their monthly report after the deadline without first notifying and receiving consent from the Hub to submit on an alternative date</t>
  </si>
  <si>
    <t>Describe the measures you will implement to ensure continuous compliance with eligibility rules throughout the project's delivery.</t>
  </si>
  <si>
    <t>(Guidance Section 1: Overview, 4) Competition Requirements)</t>
  </si>
  <si>
    <r>
      <t>Outline the process for compiling, authorising, and ensuring only permitted and defrayed expenditure is included in training competition claims for payment. (max 150 words</t>
    </r>
    <r>
      <rPr>
        <sz val="8"/>
        <color rgb="FF002060"/>
        <rFont val="Aptos"/>
        <family val="2"/>
      </rPr>
      <t> </t>
    </r>
    <r>
      <rPr>
        <sz val="11"/>
        <color rgb="FF002060"/>
        <rFont val="Calibri"/>
        <family val="2"/>
      </rPr>
      <t>)</t>
    </r>
  </si>
  <si>
    <t xml:space="preserve"> </t>
  </si>
  <si>
    <t>(Guidance Section 6.1: Eligible Training Project Costs)</t>
  </si>
  <si>
    <t>Explain the process for verifying and authorising expenditures to ensure only eligible and defrayed costs are claimed.</t>
  </si>
  <si>
    <r>
      <t>Describe the document management system applied. (max 50 words</t>
    </r>
    <r>
      <rPr>
        <sz val="8"/>
        <color rgb="FF002060"/>
        <rFont val="Aptos"/>
        <family val="2"/>
      </rPr>
      <t> </t>
    </r>
    <r>
      <rPr>
        <sz val="11"/>
        <color rgb="FF002060"/>
        <rFont val="Calibri"/>
        <family val="2"/>
      </rPr>
      <t>)</t>
    </r>
  </si>
  <si>
    <t xml:space="preserve">(Guidance Section 1.1: Timescales) </t>
  </si>
  <si>
    <t xml:space="preserve">Provide an overview of the document management system you will use, highlighting its capabilities and how it will support project documentation. </t>
  </si>
  <si>
    <r>
      <t>Outline the actions and processes for maintaining and accessing the audit trail, including retrieving original invoices, and ensuring the availability of cost evidence, both during the project and for 12 months afterward.</t>
    </r>
    <r>
      <rPr>
        <b/>
        <sz val="11"/>
        <color rgb="FF002060"/>
        <rFont val="Calibri"/>
        <family val="2"/>
      </rPr>
      <t xml:space="preserve"> </t>
    </r>
    <r>
      <rPr>
        <sz val="11"/>
        <color rgb="FF002060"/>
        <rFont val="Calibri"/>
        <family val="2"/>
      </rPr>
      <t>(max 50 words)</t>
    </r>
  </si>
  <si>
    <t>Describe how you will maintain and access the audit trail, including the storage and retrieval of original invoices and cost evidence.</t>
  </si>
  <si>
    <t>Outline the processes, roles, and schemes of delegation of your organisation’s financial policy.
Provide details on the following:
Processes
Roles
Delegation
 (max 100 words)</t>
  </si>
  <si>
    <t>Detail the financial policy, including the processes, roles, and delegation schemes to ensure sound financial management.</t>
  </si>
  <si>
    <t>Outline the steps taken to ensure that delivery partners comply with expenditure defrayal requirements during the project's delivery. (max 50 words)</t>
  </si>
  <si>
    <t>Describe how you will ensure that delivery partners comply with the expenditure defrayal requirements during the project's delivery.</t>
  </si>
  <si>
    <t>Outline your complaints procedure and relevant escalation/ resolution framework. (max 100 words)</t>
  </si>
  <si>
    <t>Provide a brief overview of the complaints procedure, including how complaints are handled and the escalation/resolution process.</t>
  </si>
  <si>
    <t>Section G: Project Team [10%]</t>
  </si>
  <si>
    <r>
      <t xml:space="preserve">Complete the project team </t>
    </r>
    <r>
      <rPr>
        <sz val="8"/>
        <color rgb="FF002060"/>
        <rFont val="Aptos"/>
        <family val="2"/>
      </rPr>
      <t> </t>
    </r>
    <r>
      <rPr>
        <sz val="11"/>
        <color rgb="FF002060"/>
        <rFont val="Calibri"/>
        <family val="2"/>
      </rPr>
      <t>table below and add rows as needed (please include details of delivery partners if relevant).</t>
    </r>
  </si>
  <si>
    <t>Number of roles</t>
  </si>
  <si>
    <t>Post title</t>
  </si>
  <si>
    <t>Post 100% funded by project:  True/ False</t>
  </si>
  <si>
    <t>‘Currently employed’</t>
  </si>
  <si>
    <t>If ‘To be recruited,’ how and when will this take place?</t>
  </si>
  <si>
    <t>To whom does the employee report?</t>
  </si>
  <si>
    <t>OR</t>
  </si>
  <si>
    <t>‘To be recruited’?</t>
  </si>
  <si>
    <t>Provide a brief description of how the team is set up to manage and deliver the project. (max 50 words)</t>
  </si>
  <si>
    <t>Summarise the team structure, highlighting the key roles and how they contribute to project management and delivery.</t>
  </si>
  <si>
    <t>Outline the team structure, including governance roles, responsibilities, and escalation routes to ensure effective project management.</t>
  </si>
  <si>
    <t>Create an organogram that clearly shows the reporting lines and structure for project delivery staff and sub-contractors. Ensure it follows the sub-contracting rule.</t>
  </si>
  <si>
    <t xml:space="preserve">Provide separate job descriptions for each of the project delivery staff that appear in the table above. </t>
  </si>
  <si>
    <t>Write job descriptions for each project delivery staff member, detailing their accountabilities, resources, expertise, skills, responsibilities, and experience.</t>
  </si>
  <si>
    <r>
      <t>Please include accountabilities, resources, expertise, skills, responsibilities, and experience of each post (max 100</t>
    </r>
    <r>
      <rPr>
        <sz val="8"/>
        <color rgb="FF002060"/>
        <rFont val="Aptos"/>
        <family val="2"/>
      </rPr>
      <t> </t>
    </r>
    <r>
      <rPr>
        <sz val="11"/>
        <color rgb="FF002060"/>
        <rFont val="Calibri"/>
        <family val="2"/>
      </rPr>
      <t>words per job description).</t>
    </r>
  </si>
  <si>
    <t>Section H: Sustainability and Social Value [5%]</t>
  </si>
  <si>
    <t>Detail how your project will add social value through the delivery of the Programme. Describe the specific actions you will take funded by this grant. (max 100 words)</t>
  </si>
  <si>
    <t>Your answer should include but not be limited to the following headings:</t>
  </si>
  <si>
    <t>Economic:</t>
  </si>
  <si>
    <t>E.g., supporting unemployed trainees into industry jobs, generating local employment, training, and work-experience opportunities; increasing spend with local companies.</t>
  </si>
  <si>
    <t>Social:</t>
  </si>
  <si>
    <t>E.g., supporting local community initiatives, charities, local amateur sports teams; provision of school visits, open days, work experience.</t>
  </si>
  <si>
    <t>Environmental:</t>
  </si>
  <si>
    <t>E.g., Reducing your energy use and carbon footprint; Using environmentally friendly goods and services; and minimising Waste.</t>
  </si>
  <si>
    <t>You may refer to examples drawn from previous contracts to support your response.</t>
  </si>
  <si>
    <t xml:space="preserve">Outline how your proposal will: </t>
  </si>
  <si>
    <t>Describe how your proposal will address the requirements of the Equality Act 2010, focusing on eliminating discrimination, advancing equality, and fostering good relations.</t>
  </si>
  <si>
    <t>•	Eliminate unlawful discrimination, harassment and victimisation and other conduct prohibited by the Equality Act 2010.</t>
  </si>
  <si>
    <t xml:space="preserve">Under the Public Sector Equality Duty, public authorities are required to have due regard to the need to achieve the objectives set out under s149 of the Equality Act 2010. </t>
  </si>
  <si>
    <t>(a) eliminate discrimination, harassment, victimisation, and any other conduct that is prohibited by or under the Equality Act 2010.</t>
  </si>
  <si>
    <t xml:space="preserve">•	Advance equality of opportunity between those who share a protected characteristic under the Equality Act 2010 and those who do not. </t>
  </si>
  <si>
    <t>(b) advance equality of opportunity between persons who share a relevant protected characteristic and persons who do not share it.</t>
  </si>
  <si>
    <t>•	Foster good relations between people who share a protected characteristic under the Equality Act 2010 and those who do not.
(max 100 words )</t>
  </si>
  <si>
    <t xml:space="preserve">(c) foster good relations between persons who share a relevant protected characteristic and persons who do not share it. </t>
  </si>
  <si>
    <t>Allocation of government funding should always consider the need to meet this duty. The nature of the response to this will depend on the training offered and how it is offered. A training provider may find it useful to refer to what they will do to ensure a diverse range of trainees, how their training is delivered to be accessible and how the content of the training supports and encourages those who attend to be aware of the benefits that diversity bring to the workplace. </t>
  </si>
  <si>
    <t>SCORING MATRIX</t>
  </si>
  <si>
    <t>THREAT IMPACT</t>
  </si>
  <si>
    <t>Very Low</t>
  </si>
  <si>
    <t>Low</t>
  </si>
  <si>
    <t>Medium</t>
  </si>
  <si>
    <t>High</t>
  </si>
  <si>
    <t>Very High</t>
  </si>
  <si>
    <t>WARM HOME SKILLS PROGRAMME: RISK REGISTER TEMPLATE</t>
  </si>
  <si>
    <t>Score</t>
  </si>
  <si>
    <t>LIKELIHOOD</t>
  </si>
  <si>
    <t>5. Certain = 100% "ISSUE"</t>
  </si>
  <si>
    <t>I
5</t>
  </si>
  <si>
    <t>I
10</t>
  </si>
  <si>
    <t>I
15</t>
  </si>
  <si>
    <t>I
20</t>
  </si>
  <si>
    <t>I
25</t>
  </si>
  <si>
    <t xml:space="preserve">  Impact</t>
  </si>
  <si>
    <t>5. Very Likely 
&gt;90%</t>
  </si>
  <si>
    <t>HM
5</t>
  </si>
  <si>
    <t>HM
10</t>
  </si>
  <si>
    <t>H
15</t>
  </si>
  <si>
    <t>H
20</t>
  </si>
  <si>
    <t>H
25</t>
  </si>
  <si>
    <t>ID</t>
  </si>
  <si>
    <t>Category</t>
  </si>
  <si>
    <t>Date Raised</t>
  </si>
  <si>
    <t>Description</t>
  </si>
  <si>
    <t>Cause</t>
  </si>
  <si>
    <t>Effect / Impact</t>
  </si>
  <si>
    <t xml:space="preserve">Likelihood </t>
  </si>
  <si>
    <t>Time</t>
  </si>
  <si>
    <t>Cost</t>
  </si>
  <si>
    <t>Quality</t>
  </si>
  <si>
    <t>Impact</t>
  </si>
  <si>
    <t>Planned Actions</t>
  </si>
  <si>
    <t>4. Likely
65-90%</t>
  </si>
  <si>
    <t>ML
4</t>
  </si>
  <si>
    <t>HM
8</t>
  </si>
  <si>
    <t>HM
12</t>
  </si>
  <si>
    <t>H
16</t>
  </si>
  <si>
    <r>
      <rPr>
        <b/>
        <sz val="8"/>
        <rFont val="Calibri"/>
        <family val="2"/>
      </rPr>
      <t>Risk Example:</t>
    </r>
    <r>
      <rPr>
        <sz val="8"/>
        <rFont val="Calibri"/>
        <family val="2"/>
      </rPr>
      <t xml:space="preserve"> Low Enrolment Rates</t>
    </r>
  </si>
  <si>
    <t>Learners</t>
  </si>
  <si>
    <t>Marketing Manager</t>
  </si>
  <si>
    <t>Insufficient number of learners enrolling in courses.</t>
  </si>
  <si>
    <t>Lack of awareness or interest in the courses offered.</t>
  </si>
  <si>
    <t>Financial losses and underutilisation of resources.</t>
  </si>
  <si>
    <t>Conduct thorough market research to understand demand, enhance marketing strategies, and promote courses effectively.</t>
  </si>
  <si>
    <t>3. Possible
35-65%</t>
  </si>
  <si>
    <t>L
3</t>
  </si>
  <si>
    <t>ML
6</t>
  </si>
  <si>
    <t>HM
9</t>
  </si>
  <si>
    <t>HM
15</t>
  </si>
  <si>
    <t>2. Unlikely
10-35%</t>
  </si>
  <si>
    <t>L
2</t>
  </si>
  <si>
    <t>L
4</t>
  </si>
  <si>
    <t>ML
8</t>
  </si>
  <si>
    <t>ML
10</t>
  </si>
  <si>
    <t>1. Very Unlikely
&lt;10%</t>
  </si>
  <si>
    <t>L
1</t>
  </si>
  <si>
    <t>L
5</t>
  </si>
  <si>
    <t>SCORE = LIKELIHOOD x MAX (IMPACT)</t>
  </si>
  <si>
    <t>WARM HOME SKILLS PROGRAMME: COST BREAKDOWN</t>
  </si>
  <si>
    <t xml:space="preserve">Section J: Course Delivery Breakdown [10%]
</t>
  </si>
  <si>
    <t>20% mobilisation</t>
  </si>
  <si>
    <t>70% grant</t>
  </si>
  <si>
    <t>Yes</t>
  </si>
  <si>
    <t>Phase 1</t>
  </si>
  <si>
    <t>Indicative Phase 2</t>
  </si>
  <si>
    <t>WP Course Breakdown</t>
  </si>
  <si>
    <t>Course Cost Breakdown</t>
  </si>
  <si>
    <t xml:space="preserve">Payment Model </t>
  </si>
  <si>
    <t>Work Package 1</t>
  </si>
  <si>
    <t>Courses to be Delivered in WP1</t>
  </si>
  <si>
    <t>Total costs for each training course type without subsidy per learner</t>
  </si>
  <si>
    <t>Total number of sessions required to deliver course per learner</t>
  </si>
  <si>
    <t xml:space="preserve"> Remaining match funding amount required</t>
  </si>
  <si>
    <t>Source of match funding</t>
  </si>
  <si>
    <t>If selected 'Other' in column J please state</t>
  </si>
  <si>
    <t>Total funding requested from DESNZ per course type</t>
  </si>
  <si>
    <t>Total Match funding amount required</t>
  </si>
  <si>
    <r>
      <rPr>
        <b/>
        <sz val="11"/>
        <color rgb="FF002060"/>
        <rFont val="Calibri"/>
        <family val="2"/>
      </rPr>
      <t xml:space="preserve">20% </t>
    </r>
    <r>
      <rPr>
        <sz val="11"/>
        <color rgb="FF002060"/>
        <rFont val="Calibri"/>
        <family val="2"/>
      </rPr>
      <t>Mobilisation Paid (based on Grant Award Letter amounts)</t>
    </r>
  </si>
  <si>
    <r>
      <rPr>
        <b/>
        <sz val="11"/>
        <color rgb="FF002060"/>
        <rFont val="Calibri"/>
        <family val="2"/>
      </rPr>
      <t>70%</t>
    </r>
    <r>
      <rPr>
        <sz val="11"/>
        <color rgb="FF002060"/>
        <rFont val="Calibri"/>
        <family val="2"/>
      </rPr>
      <t xml:space="preserve"> Grant</t>
    </r>
  </si>
  <si>
    <r>
      <rPr>
        <b/>
        <sz val="11"/>
        <color rgb="FF002060"/>
        <rFont val="Calibri"/>
        <family val="2"/>
      </rPr>
      <t>10%</t>
    </r>
    <r>
      <rPr>
        <sz val="11"/>
        <color rgb="FF002060"/>
        <rFont val="Calibri"/>
        <family val="2"/>
      </rPr>
      <t xml:space="preserve"> Final Claim </t>
    </r>
  </si>
  <si>
    <t xml:space="preserve">Total </t>
  </si>
  <si>
    <t>Total</t>
  </si>
  <si>
    <t>Work Package 2</t>
  </si>
  <si>
    <t>Courses to be Delivered in WP2</t>
  </si>
  <si>
    <t>Work Package 3</t>
  </si>
  <si>
    <t>Courses to be Delivered in WP3</t>
  </si>
  <si>
    <t>Work Package 4</t>
  </si>
  <si>
    <t>Courses to be Delivered in WP4</t>
  </si>
  <si>
    <t>Enterprise size</t>
  </si>
  <si>
    <t>Risk / Issue / Opportunity</t>
  </si>
  <si>
    <t>Status</t>
  </si>
  <si>
    <t>Likelihood</t>
  </si>
  <si>
    <t>Value</t>
  </si>
  <si>
    <t>Trend</t>
  </si>
  <si>
    <t>Threat</t>
  </si>
  <si>
    <t>Open</t>
  </si>
  <si>
    <t>Very Unlikely</t>
  </si>
  <si>
    <t>→</t>
  </si>
  <si>
    <t>Issue</t>
  </si>
  <si>
    <t>Closed</t>
  </si>
  <si>
    <t>Unlikely</t>
  </si>
  <si>
    <t>↓</t>
  </si>
  <si>
    <t>Opportunity</t>
  </si>
  <si>
    <t>Possible</t>
  </si>
  <si>
    <t>↑</t>
  </si>
  <si>
    <t>Likely</t>
  </si>
  <si>
    <t>Very Likely</t>
  </si>
  <si>
    <t>Certain</t>
  </si>
  <si>
    <t>Learner</t>
  </si>
  <si>
    <t>Learner Employer</t>
  </si>
  <si>
    <t>Training Provider</t>
  </si>
  <si>
    <t>Other (Column K)</t>
  </si>
  <si>
    <t>=Q7*MAX(R7:U7) - formula now is taking the highest number from time, cost, quality and impact.</t>
  </si>
  <si>
    <t>Old formula was likelihood x impact = Q7U7</t>
  </si>
  <si>
    <t xml:space="preserve">1 – All Level 3/4 Domestic Retrofit Assessment including combined DEA course (Ofqual Registered, PAS 2035 aligned) </t>
  </si>
  <si>
    <t xml:space="preserve">1 – Level 5 Retrofit Coordination and Risk Management (Ofqual Registered, PAS 2035 aligned) </t>
  </si>
  <si>
    <t>2 – NVQ Level 2 or 3 (or equivalent) in fabric insulation</t>
  </si>
  <si>
    <t>2 – NVQ Level 2 or 3 (or equivalent) in Small Scale Solar PV installation (MCS standards or PAS 2035 aligned)</t>
  </si>
  <si>
    <t>2 – NVQ Level 3 or equivalent award in Energy Efficiency for Older and Traditional Buildings</t>
  </si>
  <si>
    <t>3 – NVQ Level 2 or equivalent award in Understanding Domestic Retrofit (PAS 2035 alligned)</t>
  </si>
  <si>
    <t>3 – Energy Efficiency and Retrofit of Non-Domestic Buildings (PAS 2038 alligned)</t>
  </si>
  <si>
    <t xml:space="preserve">4 – Level 3 or 4 Non-domestic Energy Assessor (Ofqual Registered, PAS 2038 aligned)
 </t>
  </si>
  <si>
    <t>KPI Forecast</t>
  </si>
  <si>
    <t>Month</t>
  </si>
  <si>
    <t>Number of learners signed up for courses</t>
  </si>
  <si>
    <t>Number of learners started the courses</t>
  </si>
  <si>
    <t>Number of learners that received information and guidance on retrofit career pathways and employment/commercial opportunities</t>
  </si>
  <si>
    <t>Number of learners completing the learner survey</t>
  </si>
  <si>
    <t>End of Phase 1 (DATES)</t>
  </si>
  <si>
    <t>End of Phase 2 (DATES)</t>
  </si>
  <si>
    <t>Totals</t>
  </si>
  <si>
    <t>Targets per WP per phase</t>
  </si>
  <si>
    <t xml:space="preserve">End of Phase 1 </t>
  </si>
  <si>
    <t xml:space="preserve">End of Phase 2 </t>
  </si>
  <si>
    <t>Expense Type</t>
  </si>
  <si>
    <t>Details/ Question</t>
  </si>
  <si>
    <t>Notes</t>
  </si>
  <si>
    <t>Response</t>
  </si>
  <si>
    <t xml:space="preserve">TAX/ VAT </t>
  </si>
  <si>
    <t>Does the project budget include VAT you cannot recover from HMRC?</t>
  </si>
  <si>
    <t>(Tick one answer in the checkbox)</t>
  </si>
  <si>
    <t xml:space="preserve">TAX/ VAT Confirmation </t>
  </si>
  <si>
    <t xml:space="preserve">If it does, are you able to confirm this by way of a letter from your finance department? </t>
  </si>
  <si>
    <t>Accommodation Costs</t>
  </si>
  <si>
    <t>(Expenses are expected to be reasonable, demonstrating value for money, and will need to be evidenced when submitting claims for payment)</t>
  </si>
  <si>
    <t>Non-Attendance Costs</t>
  </si>
  <si>
    <t>How will different cancellation scenarios be dealt with?</t>
  </si>
  <si>
    <t>How will the financial implications be managed for non-attendants?</t>
  </si>
  <si>
    <t>Summary - WP1</t>
  </si>
  <si>
    <t>Summary - WP2</t>
  </si>
  <si>
    <t>Summary - WP3</t>
  </si>
  <si>
    <t>Summary - WP4</t>
  </si>
  <si>
    <t xml:space="preserve">Phase 1 </t>
  </si>
  <si>
    <t xml:space="preserve">Phase 2 </t>
  </si>
  <si>
    <t>Total delivery cost for WP1 per phase</t>
  </si>
  <si>
    <t>Total delivery cost for WP2 per phase</t>
  </si>
  <si>
    <t>Total delivery cost for WP3 per phase</t>
  </si>
  <si>
    <t>Total delivery cost for WP4 per phase</t>
  </si>
  <si>
    <t>Total requested funding from DESNZ for WP1 per phase</t>
  </si>
  <si>
    <t>Total requested funding from DESNZ for WP2 per phase</t>
  </si>
  <si>
    <t>Total requested funding from DESNZ for WP3 per phase</t>
  </si>
  <si>
    <t>Total requested funding from DESNZ for WP4 per phase</t>
  </si>
  <si>
    <t>Total matched funding for WP1 per phase</t>
  </si>
  <si>
    <t>Total matched funding for WP2 per phase</t>
  </si>
  <si>
    <t>Total matched funding for WP3 per phase</t>
  </si>
  <si>
    <t>Total matched funding for WP4 per phase</t>
  </si>
  <si>
    <t>Percentage of costs covered by DESNZ for WP1 per phase</t>
  </si>
  <si>
    <t>Percentage of costs covered by DESNZ for WP3 per phase</t>
  </si>
  <si>
    <t>Percentage of costs covered by DESNZ for WP4 per phase</t>
  </si>
  <si>
    <t>Average cost to deliver WP1</t>
  </si>
  <si>
    <t>Average cost to deliver WP2</t>
  </si>
  <si>
    <t>Average cost to deliver WP3</t>
  </si>
  <si>
    <t>Average cost to deliver WP4</t>
  </si>
  <si>
    <t>Section K: Subsidy Control and Public Sector Frameworks [Pass/Fail]</t>
  </si>
  <si>
    <t>Indicate if your organisation is receiving any public funding at the moment. If so, specify the source and purpose of the funding.</t>
  </si>
  <si>
    <t>If applicable, set out the amount of public funding that you have received for similar purposes within the last three years. Please include the name of the scheme. [not scored)</t>
  </si>
  <si>
    <t>Previous Scheme Name</t>
  </si>
  <si>
    <t>Amount in GBP</t>
  </si>
  <si>
    <t>Provide details of any public funding received for similar projects in the past three years. Include the amounts, names of the schemes, and how the funds were utilised.</t>
  </si>
  <si>
    <t>Applicants are required to state whether they are on any public-sector frameworks and, if they are, to list them (this point is not scored).  State whether your organisation is part of any public sector procurement frameworks. These frameworks can often provide a quicker route to procurement.</t>
  </si>
  <si>
    <t>If you are, please provide further information. (max 100 words)</t>
  </si>
  <si>
    <t>Training offered is to be heavily subsidised for the trainee at point of delivery; applicants are to propose the best level of subsidy if there is to be some cost to the trainee or to the trainee’s employer (this will need to be subject to subsidy control).   Give more details about the public sector frameworks your organisation is on. Include the names of the frameworks and your role within them.</t>
  </si>
  <si>
    <t>Section L : Summary of Supporting Documentation [Pass/Fail]</t>
  </si>
  <si>
    <t xml:space="preserve">Please refer to the guidance tab for detailed evidence submission requirements. Record any Supporting Documentation requested separately from this application form or any additional documents that add to the understanding of your proposal. Please add rows as needed. </t>
  </si>
  <si>
    <t>Document Title</t>
  </si>
  <si>
    <t>Supporting Documentation Instruction</t>
  </si>
  <si>
    <t>Embedded Document</t>
  </si>
  <si>
    <t>Attachment Confirmation</t>
  </si>
  <si>
    <t>Accredited Course Details</t>
  </si>
  <si>
    <t>Provide the accredited course details as supporting documentation.</t>
  </si>
  <si>
    <t>Supporting Document to be embedded here</t>
  </si>
  <si>
    <t>Registered Training Provider Status</t>
  </si>
  <si>
    <t>Provide evidence of your Registered Training Provider status separately as supporting documentation.</t>
  </si>
  <si>
    <t>Organogram</t>
  </si>
  <si>
    <t>Attach company Organogram.</t>
  </si>
  <si>
    <t>CV</t>
  </si>
  <si>
    <t>Attach role-based Project Team CV with individuals selected to deliver the project and training.</t>
  </si>
  <si>
    <t>Supporting Letters</t>
  </si>
  <si>
    <t>Certification Credentials</t>
  </si>
  <si>
    <t>Provide course certificates from professional bodies, detailing the essential accreditations and qualifications for each training course.</t>
  </si>
  <si>
    <t>Accreditation Proof</t>
  </si>
  <si>
    <t xml:space="preserve"> Submit evidence of registration with the UK Register of Learning Providers (UKRLP) or equivalent recognised organisations.</t>
  </si>
  <si>
    <t>Trainee Enrolment Forms</t>
  </si>
  <si>
    <t>Share template enrolment forms provided by training providers with the Hub.</t>
  </si>
  <si>
    <t>Course Prospectus Attachment</t>
  </si>
  <si>
    <t xml:space="preserve"> Attach a previous course prospectus, if applicable.</t>
  </si>
  <si>
    <t>Safe Guarding Policy</t>
  </si>
  <si>
    <t xml:space="preserve"> Attach a copy of the company safe guarding policy</t>
  </si>
  <si>
    <t>Fill in the UKRLP registration number</t>
  </si>
  <si>
    <t>Section M: Declaration [Pass/Fail]</t>
  </si>
  <si>
    <t>In submitting this application and having conducted full and proper inquiry:</t>
  </si>
  <si>
    <t>We confirm our understanding and can comply:</t>
  </si>
  <si>
    <t xml:space="preserve">I declare that I have the authority to represent _____________in making this application. </t>
  </si>
  <si>
    <t>I understand that acceptance of this Full Application does not in any way signify that the project is eligible for funding support or that Midlands Net Zero Hub (MNZH) funding has been approved towards it.</t>
  </si>
  <si>
    <t>I confirm to the MNZH that _________has the legal authority to conduct the project.</t>
  </si>
  <si>
    <t>I confirm to the MNZH that the information provided in this application is accurate.</t>
  </si>
  <si>
    <t>I confirm to the MNZH that I am not aware of any relevant information, which has not been included in the application, but which if included is likely to affect the decision of the Hub whether to endorse the application.</t>
  </si>
  <si>
    <t>Have you included and attached all the required supporting documents as specified?</t>
  </si>
  <si>
    <t>I confirm to MNZH that:</t>
  </si>
  <si>
    <r>
      <t>·</t>
    </r>
    <r>
      <rPr>
        <sz val="7"/>
        <color rgb="FF041E42"/>
        <rFont val="Times New Roman"/>
        <family val="1"/>
      </rPr>
      <t xml:space="preserve">        </t>
    </r>
    <r>
      <rPr>
        <sz val="11"/>
        <color rgb="FF002060"/>
        <rFont val="Calibri"/>
        <family val="2"/>
      </rPr>
      <t xml:space="preserve">I have informed all persons whose personal information has been shared. </t>
    </r>
  </si>
  <si>
    <r>
      <t>·</t>
    </r>
    <r>
      <rPr>
        <sz val="7"/>
        <color rgb="FF041E42"/>
        <rFont val="Times New Roman"/>
        <family val="1"/>
      </rPr>
      <t xml:space="preserve">        </t>
    </r>
    <r>
      <rPr>
        <sz val="11"/>
        <color rgb="FF002060"/>
        <rFont val="Calibri"/>
        <family val="2"/>
      </rPr>
      <t>I have told them how this information will be used.</t>
    </r>
  </si>
  <si>
    <r>
      <t>·</t>
    </r>
    <r>
      <rPr>
        <sz val="7"/>
        <color rgb="FF041E42"/>
        <rFont val="Times New Roman"/>
        <family val="1"/>
      </rPr>
      <t xml:space="preserve">        </t>
    </r>
    <r>
      <rPr>
        <sz val="11"/>
        <color rgb="FF002060"/>
        <rFont val="Calibri"/>
        <family val="2"/>
      </rPr>
      <t>I have told them what personal information has been shared.</t>
    </r>
  </si>
  <si>
    <r>
      <t>·</t>
    </r>
    <r>
      <rPr>
        <sz val="7"/>
        <color rgb="FF041E42"/>
        <rFont val="Times New Roman"/>
        <family val="1"/>
      </rPr>
      <t xml:space="preserve">        </t>
    </r>
    <r>
      <rPr>
        <sz val="11"/>
        <color rgb="FF002060"/>
        <rFont val="Calibri"/>
        <family val="2"/>
      </rPr>
      <t>I have the consent of the individuals concerned to pass this information to you for these purposes.</t>
    </r>
  </si>
  <si>
    <r>
      <t>·</t>
    </r>
    <r>
      <rPr>
        <sz val="7"/>
        <color rgb="FF041E42"/>
        <rFont val="Times New Roman"/>
        <family val="1"/>
      </rPr>
      <t xml:space="preserve">        </t>
    </r>
    <r>
      <rPr>
        <sz val="11"/>
        <color rgb="FF002060"/>
        <rFont val="Calibri"/>
        <family val="2"/>
      </rPr>
      <t>Applicants must confirm their organisation (including any directors or partners or any other person who has powers of representation, decision, or control) has not been convicted of conspiracy, corruption, bribery, fraud, money laundering or drug trafficking, and has not been declared bankrupt as listed under the Procurement Pathways Guidance.</t>
    </r>
  </si>
  <si>
    <t>I confirm to the MNZH that I shall inform MNZH if, prior to any MNZH funding being legally committed to_________, I become aware of any further information which might be considered as material to the Hub in deciding whether to fund the application.</t>
  </si>
  <si>
    <t>I confirm to the MNZH that match funding will be in place prior to any award of MNZH funding.</t>
  </si>
  <si>
    <t>I confirm to the MNZH that I am aware that if the information given in this application turns out to be false or misleading the Hub may demand the repayment of funding and/or terminate a funding agreement pertaining to this Application.</t>
  </si>
  <si>
    <t>I confirm to the MNZH that I am aware that checks can be made to the relevant authorities to verify this declaration and any person who knowingly or recklessly makes any false statement for the purpose of obtaining grant or for the purpose of assisting any person to obtain grant is liable to be prosecuted. A false or misleading statement will also mean that approval may be revoked, and any grant may be withheld or recovered with interest.</t>
  </si>
  <si>
    <t>I confirm to the MNZH that the organisation I represent is based in England.</t>
  </si>
  <si>
    <r>
      <t>I confirm to the MNZH that all face-to-face training is to be delivered in England</t>
    </r>
    <r>
      <rPr>
        <sz val="8"/>
        <color theme="1"/>
        <rFont val="Aptos"/>
        <family val="2"/>
      </rPr>
      <t> </t>
    </r>
    <r>
      <rPr>
        <sz val="11"/>
        <color rgb="FF002060"/>
        <rFont val="Calibri"/>
        <family val="2"/>
      </rPr>
      <t>.</t>
    </r>
  </si>
  <si>
    <t>I confirm to the MNZH that I understand I am not to commence project activity, or enter into any contractual agreements, including the ordering or purchasing of any equipment or services before the formal approval of this project and that I have signed an Agreement with the MNZH / Nottingham City Council. Any expenditure before the approval date is incurred at my own risk and may render the project ineligible for support.</t>
  </si>
  <si>
    <t>Signature:</t>
  </si>
  <si>
    <t>Name (Print):</t>
  </si>
  <si>
    <t xml:space="preserve">Position: </t>
  </si>
  <si>
    <t xml:space="preserve">Date: </t>
  </si>
  <si>
    <t>Complete information in all yellow boxes</t>
  </si>
  <si>
    <t>Please complete the Risk Register in 'Tab 8, Risk Register'</t>
  </si>
  <si>
    <t>0-19% impact to project budget</t>
  </si>
  <si>
    <t>0-19% impact to project timelines</t>
  </si>
  <si>
    <t>0-19% impact to project quality</t>
  </si>
  <si>
    <t>Very Low (1)</t>
  </si>
  <si>
    <t>20-39% impact to project budget</t>
  </si>
  <si>
    <t>20-39%  impact to project timelines</t>
  </si>
  <si>
    <t>20-39%  impact to project quality</t>
  </si>
  <si>
    <t>Low (2)</t>
  </si>
  <si>
    <t>Project budget is compromised by 40-59%</t>
  </si>
  <si>
    <t>Project timelines are compromised by 40-59%</t>
  </si>
  <si>
    <t>Project timelines are quality by 40-59%</t>
  </si>
  <si>
    <t>Medium (3)</t>
  </si>
  <si>
    <t>High (4)</t>
  </si>
  <si>
    <t>60-79% impact to project budget</t>
  </si>
  <si>
    <t>60-79% impact to project timelines</t>
  </si>
  <si>
    <t>60-79% impact to project quality</t>
  </si>
  <si>
    <t>Very High (5)</t>
  </si>
  <si>
    <t>80-100% impact to project budget</t>
  </si>
  <si>
    <t>80-100% impact to project timelines</t>
  </si>
  <si>
    <t>80-100% impact to project quality</t>
  </si>
  <si>
    <t>Complete information in yellow boxes</t>
  </si>
  <si>
    <t>Do not edit lilac boxes, these are auto calculated</t>
  </si>
  <si>
    <t>Section J: Learners delivery breakdown [10%]</t>
  </si>
  <si>
    <t>Section J: Learners Summary, Expense Sheet, &amp; Cost Summary Tables [10%]</t>
  </si>
  <si>
    <t>In this tab, training providers are required to complete the Expenses table and ensure the auto-calculated sections are correct and in-line with Competiton Guidance eligibility criteria.</t>
  </si>
  <si>
    <t>WP 1</t>
  </si>
  <si>
    <t>WP 2</t>
  </si>
  <si>
    <t>WP 3</t>
  </si>
  <si>
    <t>WP 4</t>
  </si>
  <si>
    <t>Project Breakdown Summary Table</t>
  </si>
  <si>
    <t>Expenses Sheet</t>
  </si>
  <si>
    <t>Learners Completed Summary Table</t>
  </si>
  <si>
    <t>Total requested funding from DESNZ across all work packages per phase</t>
  </si>
  <si>
    <t>Please answer the question inline with the requirement for this specific work package</t>
  </si>
  <si>
    <t>Section I: Technical WP4 related Questions [10%]</t>
  </si>
  <si>
    <r>
      <t xml:space="preserve">Section D: Deliverability and Supporting Evidence
</t>
    </r>
    <r>
      <rPr>
        <b/>
        <sz val="11"/>
        <color theme="3"/>
        <rFont val="Calibri"/>
        <family val="2"/>
      </rPr>
      <t>[10%]</t>
    </r>
  </si>
  <si>
    <r>
      <t xml:space="preserve">Section E: Project Management and Governance
</t>
    </r>
    <r>
      <rPr>
        <b/>
        <sz val="11"/>
        <color theme="3"/>
        <rFont val="Calibri"/>
        <family val="2"/>
      </rPr>
      <t>[10%]</t>
    </r>
  </si>
  <si>
    <r>
      <t xml:space="preserve">Section F: Record Keeping, Course Attendees, Delivery Consistency and Financial Management &amp; Control
</t>
    </r>
    <r>
      <rPr>
        <b/>
        <sz val="11"/>
        <color theme="3"/>
        <rFont val="Calibri"/>
        <family val="2"/>
      </rPr>
      <t>[10%]</t>
    </r>
  </si>
  <si>
    <r>
      <t xml:space="preserve">Section G: Project Team
</t>
    </r>
    <r>
      <rPr>
        <b/>
        <sz val="11"/>
        <color theme="3"/>
        <rFont val="Calibri"/>
        <family val="2"/>
      </rPr>
      <t>[10%]</t>
    </r>
  </si>
  <si>
    <r>
      <t xml:space="preserve">Section H: Sustainability and Social Value
</t>
    </r>
    <r>
      <rPr>
        <b/>
        <sz val="11"/>
        <color theme="3"/>
        <rFont val="Calibri"/>
        <family val="2"/>
      </rPr>
      <t>[5%]</t>
    </r>
  </si>
  <si>
    <r>
      <t xml:space="preserve">Section I: Technical Work package related questions
</t>
    </r>
    <r>
      <rPr>
        <b/>
        <sz val="11"/>
        <color theme="3"/>
        <rFont val="Calibri"/>
        <family val="2"/>
      </rPr>
      <t>[10%]</t>
    </r>
  </si>
  <si>
    <r>
      <t xml:space="preserve">Section J: Breakdown of Costs and Funding 
</t>
    </r>
    <r>
      <rPr>
        <b/>
        <sz val="11"/>
        <color theme="3"/>
        <rFont val="Calibri"/>
        <family val="2"/>
      </rPr>
      <t>[30%]</t>
    </r>
  </si>
  <si>
    <t>Small Company/Organisation</t>
  </si>
  <si>
    <t>Medium-Sized Company/Organisation</t>
  </si>
  <si>
    <r>
      <t xml:space="preserve"> Total funding requested from DESNZ per learner 
</t>
    </r>
    <r>
      <rPr>
        <b/>
        <i/>
        <sz val="11"/>
        <color rgb="FF002060"/>
        <rFont val="Calibri"/>
        <family val="2"/>
      </rPr>
      <t>(Must complete tab 3. Q13 for automation to work)</t>
    </r>
  </si>
  <si>
    <t>How do the course(s) you provide equip trainees to manage technical risks in relation to retrofit projects and to adapt to unexpected outcomes during retrofit projects? 
(3 marks)
(max 200 words)</t>
  </si>
  <si>
    <t>Please provide evidence of how you are providing the necessary support for trainees on retrofit assessor and coordinator courses after they have achieved these qualifications to enable to them to oversee retrofit work competently. 
(3 marks)
(max 200 words)</t>
  </si>
  <si>
    <t>How are you ensuring that courses and relevant assessments for both Retrofit Assessor and Retrofit Coordinator are applied with sufficient rigour to meet the relevant PAS standard, providing trainees with the necessary competence to deliver retrofit projects?
(4 marks) 
(max 300 words)</t>
  </si>
  <si>
    <t>If you are applying for funding to offer more than one course in scope for Work Package 2, please outline how you will offer bespoke approaches and content to these courses to ensure trainees are equipped for specific installation needs or if you are only applying to offer one of the courses in scope, explain how the content of this course will prepare trainees for real workplace environments and allow trainees to demonstrate their skills and knowledge in a practical setting. 
(3 marks)
(max 200 words)</t>
  </si>
  <si>
    <t>How are you ensuring that courses and relevant assessments for the roles covered by Work Package 2 are applied with sufficient rigour to meet the relevant PAS or MCS standard providing trainees with the necessary competence to deliver insulation and/or solar installations? 
(4 marks)
(max 300 words)</t>
  </si>
  <si>
    <t>Please provide evidence of how you are providing support for trainees on entry-level courses after they have achieved these qualifications
(3 marks)
(max 200 words)</t>
  </si>
  <si>
    <t>How are you ensuring that courses prepare trainees for real workplace environments and allow trainees to demonstrate their skills and knowledge in a practical setting? 
(3 marks)
(max 200 words)</t>
  </si>
  <si>
    <t>How are you ensuring that courses and relevant assessments for the roles covered by Work Package 3 are applied with sufficient rigour to meet the relevant PAS standard, providing trainees with the necessary competence to deliver domestic or commercial/non-domestic work? 
(4 marks)
(max 300 words)</t>
  </si>
  <si>
    <t>How are you ensuring that courses and relevant examinations for non-domestic retrofit are applied with sufficient rigour to maintain the 2038 PAS standard once trainees are delivering retrofit projects?
(4 marks) 
(max 300 words)</t>
  </si>
  <si>
    <t>Submit a single CV for the project, max two pages, including all individuals involved highlighting their qualifications, FTE status, experience, and whether they are internal or external. Indicate their availability or recruitment/subcontracting needs.</t>
  </si>
  <si>
    <t>Provide anonymised CV, limited to two pages of A4, excluding personal details such as names, emails, addresses, and phone numbers.</t>
  </si>
  <si>
    <r>
      <t xml:space="preserve">Provide one role-based Project Team CV </t>
    </r>
    <r>
      <rPr>
        <sz val="11"/>
        <color rgb="FF002060"/>
        <rFont val="Aptos"/>
        <family val="2"/>
      </rPr>
      <t> </t>
    </r>
    <r>
      <rPr>
        <sz val="11"/>
        <color rgb="FF002060"/>
        <rFont val="Calibri"/>
        <family val="2"/>
      </rPr>
      <t xml:space="preserve">for everyone selected to deliver the project and training. This should include relevant qualifications and Full-Time Equivalent (FTE) status. Demonstrate that the individual has the necessary experience, particularly in financial aspects and any similar previous work. Specify if the capacity is internal or external and whether the individual can be in place by July 2025, or if recruitment or subcontracting is needed. </t>
    </r>
    <r>
      <rPr>
        <b/>
        <sz val="11"/>
        <color rgb="FF002060"/>
        <rFont val="Calibri"/>
        <family val="2"/>
      </rPr>
      <t>Ensure that no personal details of the employees, such as names, emails, addresses, phone numbers, or identifying characteristics, are included. The response should be limited to two pages of A4.</t>
    </r>
    <r>
      <rPr>
        <sz val="11"/>
        <color rgb="FF002060"/>
        <rFont val="Calibri"/>
        <family val="2"/>
      </rPr>
      <t xml:space="preserve">  </t>
    </r>
    <r>
      <rPr>
        <b/>
        <sz val="16"/>
        <color rgb="FFFF0000"/>
        <rFont val="Calibri"/>
        <family val="2"/>
      </rPr>
      <t xml:space="preserve"> </t>
    </r>
    <r>
      <rPr>
        <sz val="11"/>
        <color rgb="FF002060"/>
        <rFont val="Calibri"/>
        <family val="2"/>
      </rPr>
      <t xml:space="preserve">  
 </t>
    </r>
    <r>
      <rPr>
        <b/>
        <sz val="14"/>
        <color rgb="FFFF0000"/>
        <rFont val="Calibri"/>
        <family val="2"/>
      </rPr>
      <t>(To be embedded in Tab 13)</t>
    </r>
  </si>
  <si>
    <t xml:space="preserve">You are required to embed the supporting documents in the specified part of the table within the application form. A table is provided in the tab outlining the document title, supporting document instruction, a column where each supporting document should be embedded in the relevant cell.   </t>
  </si>
  <si>
    <t>The guidance document specifies that responses should be provided in PDF format. However, this is referring to the supporting document attachments. For the application form, which has been provided in Excel, we recommend that training providers send back the application in Excel format. This allows for embedding supporting documents directly within the Excel sheet, ensuring all necessary files are accessible and can be easily reviewed. Saving the Excel file as a PDF may prevent access to any embedded files, so it's important to follow this approach to maintain the integrity and accessibility of the submission. Guidance on emdedding files is outlined below:</t>
  </si>
  <si>
    <t xml:space="preserve">To clarify, you are required to embed the supporting documents as PDF files in the specified part of the table within the application form. Here’s how to do it:
</t>
  </si>
  <si>
    <t>Open Tab 13, Section N of the application pack.
Click on the specific cell in column E stating 'Supporting Document to be embedded here'.
Go to Insert &gt; Object:
Click on the "Insert" tab in the ribbon.
Within the "Text" group, click on "Object".
Select "Create from File":
In the "Object" dialog box, choose the "Create from File" tab.
Click the "Browse" button.
Navigate to and select the document you want to embed.
Tick Display as icon
Confirm and Embed:
Click "OK" to embed the document in the worksheet.
Ensure all attachments are uploaded correctly. A checkbox to confirm the embedding of the attachment is located in the final column of the table.</t>
  </si>
  <si>
    <t>Unemployed people or individuals underrepresented in the sector provided with access to potential job opportunities</t>
  </si>
  <si>
    <t>3 – Level 3 Award in an Introduction to Domestic Retrofit</t>
  </si>
  <si>
    <t>Risk Owner (organisation, contractor, supplier etc.)</t>
  </si>
  <si>
    <t>WP ONE APPLICATION QUESTIONS</t>
  </si>
  <si>
    <t>Word Count</t>
  </si>
  <si>
    <r>
      <rPr>
        <b/>
        <sz val="13"/>
        <color rgb="FF002060"/>
        <rFont val="Calibri"/>
        <family val="2"/>
      </rPr>
      <t>Colour Coding:</t>
    </r>
    <r>
      <rPr>
        <sz val="13"/>
        <color rgb="FF002060"/>
        <rFont val="Calibri"/>
        <family val="2"/>
      </rPr>
      <t xml:space="preserve"> Throughout the application pack, all sections that need entry are pale yellow boxes. </t>
    </r>
  </si>
  <si>
    <r>
      <t xml:space="preserve">What is your maximum cap for trainers to claim for accommodation in </t>
    </r>
    <r>
      <rPr>
        <b/>
        <sz val="12"/>
        <color rgb="FF002060"/>
        <rFont val="Calibri"/>
        <family val="2"/>
      </rPr>
      <t>GBP</t>
    </r>
    <r>
      <rPr>
        <sz val="11"/>
        <color rgb="FF002060"/>
        <rFont val="Calibri"/>
        <family val="2"/>
      </rPr>
      <t>?</t>
    </r>
  </si>
  <si>
    <t>__________________</t>
  </si>
  <si>
    <t xml:space="preserve">Applicants should confirm: any sub-contractors used in the delivery of the training courses proposed (a letter of support from each sub-contractor must accompany the application).
Applicants should provide clear evidence of demand for the proposed skills training courses. This may include meeting minutes with local partners (e.g. supply chain providers, job centres), course enquiries, waiting lists, or other auditable records. Letters of support from partner organisations intending to refer candidates for training linked to specific retrofit projects are also acceptable.
</t>
  </si>
  <si>
    <t>Demand</t>
  </si>
  <si>
    <t>Please complete all fields highlighted in yellow. The score in Column V is automatically calculated and does not require any input.</t>
  </si>
  <si>
    <t>Section I: Technical WP1 related Questions [10%]</t>
  </si>
  <si>
    <t>Section I: Technical WP2 related Questions [10%]</t>
  </si>
  <si>
    <t>Section I: Technical WP3 related Questions [10%]</t>
  </si>
  <si>
    <t>(Where the course is not Ofqual registered,  move on to the table below)</t>
  </si>
  <si>
    <t>Evidence of demand for the proposed skills training courses</t>
  </si>
  <si>
    <r>
      <t xml:space="preserve">Please choose the size of your enterprise that is applying for funding.
</t>
    </r>
    <r>
      <rPr>
        <b/>
        <i/>
        <sz val="11"/>
        <color rgb="FF002060"/>
        <rFont val="Calibri"/>
        <family val="2"/>
      </rPr>
      <t>(Must be completed in order to continue with tab 9. Section J)</t>
    </r>
  </si>
  <si>
    <t>This spreadsheet is designed to capture information relating to the four distinct work packages. Each table corresponds to one work package. It is essential that you complete the tables for all work packages you are applying for. Tables corresponding to work packages not being applied for may be left blank.
Please follow the steps below to ensure accurate and complete submission:
1. Identify the Course
Begin by selecting the course to be delivered from the dropdown menu located in the first column of the table. (Column C)
2. Complete Required Fields
For each row in the table, complete all fields highlighted in yellow. These fields are mandatory and must be filled in with accurate information relating to the course delivery. (Column D, E and F)
3. Match Funding Amount
Column H is auto-calculated. The drop down in column I needs to be completed.
4. Review Auto-Calculated Fields
The total amount of funding requested from DESNZ per learner will be automatically calculated based on your input. No manual entry is required for this field; however, please verify that the calculated figures are accurate and reflect your intended funding request.
5. Verify Payment Model Output
The payment model fields will auto-populate based on the information provided. Review these sections to ensure all outputs align with your expectations.
Should you require further guidance or clarification on any section of the spreadsheet, please contact the relevant support team.</t>
  </si>
  <si>
    <r>
      <t xml:space="preserve">For the </t>
    </r>
    <r>
      <rPr>
        <b/>
        <u/>
        <sz val="12"/>
        <color rgb="FF002060"/>
        <rFont val="Calibri"/>
        <family val="2"/>
      </rPr>
      <t>Expenses Sheet</t>
    </r>
    <r>
      <rPr>
        <sz val="12"/>
        <color rgb="FF002060"/>
        <rFont val="Calibri"/>
        <family val="2"/>
      </rPr>
      <t xml:space="preserve">, training providers must complete the entire table, which includes two tick box questions, two text-based questions, and one monetary value field requiring a figure in GBP. 
The </t>
    </r>
    <r>
      <rPr>
        <b/>
        <u/>
        <sz val="12"/>
        <color rgb="FF002060"/>
        <rFont val="Calibri"/>
        <family val="2"/>
      </rPr>
      <t>Learners Completed Summary Table</t>
    </r>
    <r>
      <rPr>
        <sz val="12"/>
        <color rgb="FF002060"/>
        <rFont val="Calibri"/>
        <family val="2"/>
      </rPr>
      <t xml:space="preserve"> is auto-calculated. Training providers must ensure the auto-calculated figures are in-line with Competiton Guidance eligibility criteria. Where the Summary table is not in line with Competiton Guidance the application will automatically fail.
The </t>
    </r>
    <r>
      <rPr>
        <b/>
        <u/>
        <sz val="12"/>
        <color rgb="FF002060"/>
        <rFont val="Calibri"/>
        <family val="2"/>
      </rPr>
      <t>Project Breakdown Summary Table</t>
    </r>
    <r>
      <rPr>
        <sz val="12"/>
        <color rgb="FF002060"/>
        <rFont val="Calibri"/>
        <family val="2"/>
      </rPr>
      <t xml:space="preserve"> is auto-calculated and comprises four tables, one for each work package (WP 1-4), with both Phase 1 and Phase 2 represented. Training providers must ensure the auto-calculated figures are in-line with Competiton Guidance eligibility criteria. Where the Summary table is not in line with Competiton Guidance the application will automatically fail.</t>
    </r>
  </si>
  <si>
    <t>Provide letters of support from each sub-contractor involved in the delivery of the training courses.</t>
  </si>
  <si>
    <r>
      <t xml:space="preserve">Applicants should provide a letter of support from each sub-contractor (one letter per sub-contractor). And Evidence of demand for the proposed skills training courses. </t>
    </r>
    <r>
      <rPr>
        <b/>
        <sz val="14"/>
        <color rgb="FF002060"/>
        <rFont val="Calibri"/>
        <family val="2"/>
      </rPr>
      <t xml:space="preserve"> </t>
    </r>
    <r>
      <rPr>
        <b/>
        <sz val="14"/>
        <color rgb="FFFF0000"/>
        <rFont val="Calibri"/>
        <family val="2"/>
      </rPr>
      <t>(To be embedded in Tab 13)</t>
    </r>
  </si>
  <si>
    <r>
      <t xml:space="preserve">Applicants are advised to read the following instructions carefully prior to completing the application form:
•	Specific guidance for each question can be found within the individual tabs.
•	All questions should be answered clearly and concisely.
•	All tick box options must be completed. Tick represents 'true', unticked represents 'false'.
•	Each question includes a specified word limit. It is the applicant’s responsibility to ensure that responses </t>
    </r>
    <r>
      <rPr>
        <b/>
        <sz val="13"/>
        <color rgb="FF002060"/>
        <rFont val="Calibri"/>
        <family val="2"/>
      </rPr>
      <t>remain within this limit</t>
    </r>
    <r>
      <rPr>
        <sz val="13"/>
        <color rgb="FF002060"/>
        <rFont val="Calibri"/>
        <family val="2"/>
      </rPr>
      <t xml:space="preserve">. Text exceeding the word limit will not be taken into account.
•	Applicants are encouraged to </t>
    </r>
    <r>
      <rPr>
        <b/>
        <sz val="13"/>
        <color rgb="FF002060"/>
        <rFont val="Calibri"/>
        <family val="2"/>
      </rPr>
      <t>use plain language and avoid unnecessary jargon.</t>
    </r>
    <r>
      <rPr>
        <sz val="13"/>
        <color rgb="FF002060"/>
        <rFont val="Calibri"/>
        <family val="2"/>
      </rPr>
      <t xml:space="preserve">
•	Where applicable, responses should be supported with</t>
    </r>
    <r>
      <rPr>
        <b/>
        <sz val="13"/>
        <color rgb="FF002060"/>
        <rFont val="Calibri"/>
        <family val="2"/>
      </rPr>
      <t xml:space="preserve"> specific and relevant examples</t>
    </r>
    <r>
      <rPr>
        <sz val="13"/>
        <color rgb="FF002060"/>
        <rFont val="Calibri"/>
        <family val="2"/>
      </rPr>
      <t xml:space="preserve">.
•	The application should be reviewed thoroughly prior to submission to ensure all sections are complete and accurate.
•	If </t>
    </r>
    <r>
      <rPr>
        <b/>
        <sz val="13"/>
        <color rgb="FF002060"/>
        <rFont val="Calibri"/>
        <family val="2"/>
      </rPr>
      <t xml:space="preserve">copying </t>
    </r>
    <r>
      <rPr>
        <sz val="13"/>
        <color rgb="FF002060"/>
        <rFont val="Calibri"/>
        <family val="2"/>
      </rPr>
      <t>and</t>
    </r>
    <r>
      <rPr>
        <b/>
        <sz val="13"/>
        <color rgb="FF002060"/>
        <rFont val="Calibri"/>
        <family val="2"/>
      </rPr>
      <t xml:space="preserve"> pasting </t>
    </r>
    <r>
      <rPr>
        <sz val="13"/>
        <color rgb="FF002060"/>
        <rFont val="Calibri"/>
        <family val="2"/>
      </rPr>
      <t xml:space="preserve">text from Microsoft Word or another document, applicants need to double-click the target cell and paste the text directly into it. This ensures that the full response is captured correctly and prevents formatting issues.
•	Applicants are kindly asked not to </t>
    </r>
    <r>
      <rPr>
        <b/>
        <sz val="13"/>
        <color rgb="FF002060"/>
        <rFont val="Calibri"/>
        <family val="2"/>
      </rPr>
      <t>cut</t>
    </r>
    <r>
      <rPr>
        <sz val="13"/>
        <color rgb="FF002060"/>
        <rFont val="Calibri"/>
        <family val="2"/>
      </rPr>
      <t xml:space="preserve"> and </t>
    </r>
    <r>
      <rPr>
        <b/>
        <sz val="13"/>
        <color rgb="FF002060"/>
        <rFont val="Calibri"/>
        <family val="2"/>
      </rPr>
      <t xml:space="preserve">paste </t>
    </r>
    <r>
      <rPr>
        <sz val="13"/>
        <color rgb="FF002060"/>
        <rFont val="Calibri"/>
        <family val="2"/>
      </rPr>
      <t xml:space="preserve">directly into answer cells as this may cause formatting issues.
•	The word count columns in Tabs 4, 5, 6, 7, and 12 are automatically populated and </t>
    </r>
    <r>
      <rPr>
        <b/>
        <sz val="13"/>
        <color rgb="FF002060"/>
        <rFont val="Calibri"/>
        <family val="2"/>
      </rPr>
      <t>do not require any manual input.</t>
    </r>
  </si>
  <si>
    <r>
      <rPr>
        <b/>
        <sz val="13"/>
        <color rgb="FF002060"/>
        <rFont val="Calibri"/>
        <family val="2"/>
      </rPr>
      <t xml:space="preserve">Phase Two Commitments: </t>
    </r>
    <r>
      <rPr>
        <sz val="13"/>
        <color rgb="FF002060"/>
        <rFont val="Calibri"/>
        <family val="2"/>
      </rPr>
      <t xml:space="preserve">Phase Two commitments are indicative. If you did not bid for a course in Phase One and want to add this course to Phase Two, you will be required to bid in the mini-competition. Funding for Phase Two is indicative and depends on performance in Phase One. The mini-competition will be launched for Phase Two for new providers and courses not involved in Phase One. Access to Phase Two funding for successful Phase One providers will be based on achieving targeted KPIs and milestone performance. </t>
    </r>
  </si>
  <si>
    <r>
      <rPr>
        <b/>
        <sz val="13"/>
        <color rgb="FF002060"/>
        <rFont val="Calibri"/>
        <family val="2"/>
      </rPr>
      <t xml:space="preserve">Training providers must meet quarterly targets, which are binding. Any changes require a Project Change Request (PCR): </t>
    </r>
    <r>
      <rPr>
        <sz val="13"/>
        <color rgb="FF002060"/>
        <rFont val="Calibri"/>
        <family val="2"/>
      </rPr>
      <t>Applications must include evidence of compliance with competition requirements, Key Performance Indicators (KPIs) for course delivery and explanations on how targets will be met monthly and quarterly. Successful applicants will agree on grant funding and KPI targets. Any proposed changes to funding or targets must go through the PCR procedure.</t>
    </r>
  </si>
  <si>
    <r>
      <rPr>
        <b/>
        <sz val="13"/>
        <color rgb="FF002060"/>
        <rFont val="Calibri"/>
        <family val="2"/>
      </rPr>
      <t xml:space="preserve">Submitting Applications for any of the Four Work Packages: </t>
    </r>
    <r>
      <rPr>
        <sz val="13"/>
        <color rgb="FF002060"/>
        <rFont val="Calibri"/>
        <family val="2"/>
      </rPr>
      <t>Training opportunities will be available from August 1, 2025, to July 31, 2026, with no extensions beyond these dates. Applicants must ensure their proposed courses for any of the four work packages can be delivered within this timeframe. Detailed information on delivery monitoring and management can be found in section 5 of the guidance document. Applicants may deliver training in multiple work packages. Only one application needs to be submitted, however, tabs 4-7 represent the four different work packages, and only the work packages (tabs) included in your bid need to be completed. Work package tabs that are not included in your bid can be left blank.</t>
    </r>
  </si>
  <si>
    <t>Follow the question-specific word counts, as words that exceed the given limit will not be taken into consideration.</t>
  </si>
  <si>
    <t>To effectively utilise the risk register, please follow the guidance provided by the scoring matrix in tab 8, which outlines how each risk is evaluated and scored. Begin by filling out the risk register table in full. In row one, you will find an example risk with scoring for reference. Ensure that all sections highlighted in yellow are completed: ID, Category, Date Raised, Risk Owner, Description, Cause, and Effect/Impact.
Each risk must be scored by training providers using the drop-down function for Likelihood, Timescale, Cost, Quality, and Impact. The overall score will be calculated automatically based on these inputs. After scoring each risk, please input your planned actions to mitigate the consequences of the risk.</t>
  </si>
  <si>
    <t>Overall Score</t>
  </si>
  <si>
    <t>This tab outlines the payment methods available to training providers, detailing grant allocations and the payment model. It also breaks down course costs, showing the funding each provider will receive from the Warm Home Skills Programme. Phase 2 funding is indicative and subject to confirmation by the Department. Providers successful in Phase 1 will have access to Phase 2 funding based on their Phase 1 performance, measured by targeted KPIs and milestones. Each provider can receive a maximum of £1 million per phase. The number of funded projects will depend on the range, value for money, and quality of proposals. The target numbers in section 4.1 in the guidance document for training delivered are guides and may be amended based on applicant responses. The total funding of £1 million per provider per phase applies to all work packages combined, so the total amount must not exceed £1 million per provider per phase, even if multiple work packages are applied for.</t>
  </si>
  <si>
    <t>Payment Schematic:</t>
  </si>
  <si>
    <t xml:space="preserve">In the Yellow boxes fill in the number of Learners you will deliver for each category outlined in Row 16 for every month of delivery.
</t>
  </si>
  <si>
    <t>By submitting this application, you are agreeing to these numbers, to the timeline and successful applicants will be held to this forecast. Any proposed changes to KPI targets must go through the PCR procedure and are subject to approval by the Funders.</t>
  </si>
  <si>
    <t>Tab 11: Section J Part 3 Learners Summary, Expense Sheet, &amp; Cost Summary Tables</t>
  </si>
  <si>
    <t>For and on behalf of the Applicant Organisation</t>
  </si>
  <si>
    <t>Ensure all relevant rows with check boxes are ticked.
Cell B9, B11 &amp; B23: Enter the name of the training provider you represent.
Cell C33: Input a digital signature.
Check Boxes: Ensure all relevant rows with check boxes are ticked. Tick represents 'true', unticked represents 'false'.
Cell C36: Input a digital signature.
Cell C37: Enter the full name of the individual completing the application on behalf of the organization.
Cell C38: Enter the position the individual holds within the company.
Cell C39: Enter the date of completion.</t>
  </si>
  <si>
    <t>Large Company/Organisation</t>
  </si>
  <si>
    <t>This refers to a situation where a Training Provider submits their monthly report after the deadline without first notifying and receiving consent from the Hub to submit on an alternative date.</t>
  </si>
  <si>
    <t>Please provide evidence of how you are providing the necessary support for trainees on retrofit insulation courses after they have achieved these qualifications to enable to them to carry out retrofit work competently.
(3 marks) 
(max 200 words)</t>
  </si>
  <si>
    <t>How do the course(s) you provide equip trainees to manage technical risks in relation to non-domestic retrofit projects and to adapt to unexpected outcomes that occur during non-domestic retrofit projects? 
(3 marks)
(max 200 words)</t>
  </si>
  <si>
    <t>Please provide evidence of how you are providing the necessary support for trainees on non-domestic retrofit assessor courses after they have achieved these qualifications to enable to them to oversee retrofit work competently
(3 marks)
(max 200 words)</t>
  </si>
  <si>
    <t>depends on final audit</t>
  </si>
  <si>
    <t>Percentage of costs covered by DESNZ for WP2 per phase</t>
  </si>
  <si>
    <t>Are you currently receiving any public funding/ True (ticked) or False (unticked)?</t>
  </si>
  <si>
    <t>Are you on any public sector frameworks/  True (ticked) or False (unticked)?</t>
  </si>
  <si>
    <t xml:space="preserve">UKRLP </t>
  </si>
  <si>
    <t>The lead partner for the bid should complete this form in its entirety. This form should be completed in conjunction with the guidance found on link 
https://www.gov.uk/government/publications/warm-homes-skills-programme 
The completed application must be submitted no later than midday on 17th June 2025. Once completed, the form should be returned in the same Excel format via email to WHSP@nottinghamcity.gov.uk. All supporting documents must be provided in PDF format and embedded within Tab 13 of the Excel file. When submitting, please use the subject line: Warm Homes Skills TP – [Lead Applicant Name].</t>
  </si>
  <si>
    <r>
      <t>Describe how the project outputs meet each of the competition requirements and detail</t>
    </r>
    <r>
      <rPr>
        <sz val="8"/>
        <color rgb="FF002060"/>
        <rFont val="Aptos"/>
        <family val="2"/>
      </rPr>
      <t> </t>
    </r>
    <r>
      <rPr>
        <sz val="11"/>
        <color rgb="FF002060"/>
        <rFont val="Calibri"/>
        <family val="2"/>
      </rPr>
      <t xml:space="preserve"> the specific tasks involved. Ensure that your response includes how these tasks align with the </t>
    </r>
    <r>
      <rPr>
        <b/>
        <sz val="11"/>
        <color rgb="FF002060"/>
        <rFont val="Calibri"/>
        <family val="2"/>
      </rPr>
      <t>Completed Courses</t>
    </r>
    <r>
      <rPr>
        <sz val="11"/>
        <color rgb="FF002060"/>
        <rFont val="Calibri"/>
        <family val="2"/>
      </rPr>
      <t xml:space="preserve"> (as defined in Appendix A of the Guidance) goals and eligible work packages as specified in the Guidance document. Note that the work can only be sub-contracted once (max 200 words)</t>
    </r>
  </si>
  <si>
    <r>
      <t>Describe how the project outputs meet each of the competition requirements and detail</t>
    </r>
    <r>
      <rPr>
        <sz val="8"/>
        <color rgb="FF002060"/>
        <rFont val="Aptos"/>
        <family val="2"/>
      </rPr>
      <t> </t>
    </r>
    <r>
      <rPr>
        <sz val="11"/>
        <color rgb="FF002060"/>
        <rFont val="Calibri"/>
        <family val="2"/>
      </rPr>
      <t xml:space="preserve"> the specific tasks involved. Ensure that your response includes how these tasks align with the </t>
    </r>
    <r>
      <rPr>
        <b/>
        <sz val="11"/>
        <color rgb="FF002060"/>
        <rFont val="Calibri"/>
        <family val="2"/>
      </rPr>
      <t xml:space="preserve">Completed Courses </t>
    </r>
    <r>
      <rPr>
        <sz val="11"/>
        <color rgb="FF002060"/>
        <rFont val="Calibri"/>
        <family val="2"/>
      </rPr>
      <t>(as defined in Appendix A of the Guidance) goals and eligible work packages as specified in the Guidance document. Note that the work can only be sub-contracted once (max 200 words)</t>
    </r>
  </si>
  <si>
    <r>
      <t xml:space="preserve">Outline the proposed course outcomes and how these will be measured (i.e. number of </t>
    </r>
    <r>
      <rPr>
        <b/>
        <sz val="11"/>
        <color rgb="FF002060"/>
        <rFont val="Calibri"/>
        <family val="2"/>
      </rPr>
      <t xml:space="preserve">Completed Courses </t>
    </r>
    <r>
      <rPr>
        <sz val="11"/>
        <color rgb="FF002060"/>
        <rFont val="Calibri"/>
        <family val="2"/>
      </rPr>
      <t>as defined in Appendix A of the Guidance document, level/standard trained at (max 100 words)</t>
    </r>
  </si>
  <si>
    <r>
      <t>Outline the proposed course outcomes and how these will be measured (i.e. number of</t>
    </r>
    <r>
      <rPr>
        <b/>
        <sz val="11"/>
        <color rgb="FF002060"/>
        <rFont val="Calibri"/>
        <family val="2"/>
      </rPr>
      <t xml:space="preserve"> Completed Courses</t>
    </r>
    <r>
      <rPr>
        <sz val="11"/>
        <color rgb="FF002060"/>
        <rFont val="Calibri"/>
        <family val="2"/>
      </rPr>
      <t xml:space="preserve"> as defined in Appendix A of the Guidance document, level/standard trained at (max 100 words)</t>
    </r>
  </si>
  <si>
    <r>
      <t xml:space="preserve">Detail the expected outcomes of the courses, including the number of </t>
    </r>
    <r>
      <rPr>
        <b/>
        <sz val="11"/>
        <color rgb="FF002060"/>
        <rFont val="Calibri"/>
        <family val="2"/>
      </rPr>
      <t xml:space="preserve">Completed Courses </t>
    </r>
    <r>
      <rPr>
        <sz val="11"/>
        <color rgb="FF002060"/>
        <rFont val="Calibri"/>
        <family val="2"/>
      </rPr>
      <t>as defined in Appendix A of the Guidance document, and the level or standard of training. Explain how these outcomes will be measured and assessed.</t>
    </r>
  </si>
  <si>
    <r>
      <t xml:space="preserve">Detail the expected outcomes of the courses, including the number of </t>
    </r>
    <r>
      <rPr>
        <b/>
        <sz val="11"/>
        <color rgb="FF002060"/>
        <rFont val="Calibri"/>
        <family val="2"/>
      </rPr>
      <t xml:space="preserve">Completed Courses </t>
    </r>
    <r>
      <rPr>
        <sz val="11"/>
        <color rgb="FF002060"/>
        <rFont val="Calibri"/>
        <family val="2"/>
      </rPr>
      <t xml:space="preserve">as defined in Appendix A of the Guidance document, </t>
    </r>
    <r>
      <rPr>
        <sz val="11"/>
        <color rgb="FF002060"/>
        <rFont val="Calibri"/>
        <family val="2"/>
      </rPr>
      <t xml:space="preserve"> and the level or standard of training. Explain how these outcomes will be measured and assessed.</t>
    </r>
  </si>
  <si>
    <r>
      <t xml:space="preserve">Detail the expected outcomes of the courses, including the number of </t>
    </r>
    <r>
      <rPr>
        <b/>
        <sz val="11"/>
        <color rgb="FF002060"/>
        <rFont val="Calibri"/>
        <family val="2"/>
      </rPr>
      <t xml:space="preserve">Completed Courses </t>
    </r>
    <r>
      <rPr>
        <sz val="11"/>
        <color rgb="FF002060"/>
        <rFont val="Calibri"/>
        <family val="2"/>
      </rPr>
      <t>as defined in Appendix A of the Guidance document. Explain how these outcomes will be measured and assessed.</t>
    </r>
  </si>
  <si>
    <r>
      <t>Detail the expected outcomes of the courses, including the number of</t>
    </r>
    <r>
      <rPr>
        <b/>
        <sz val="11"/>
        <color rgb="FF002060"/>
        <rFont val="Calibri"/>
        <family val="2"/>
      </rPr>
      <t xml:space="preserve"> Completed Courses</t>
    </r>
    <r>
      <rPr>
        <sz val="11"/>
        <color rgb="FF002060"/>
        <rFont val="Calibri"/>
        <family val="2"/>
      </rPr>
      <t xml:space="preserve"> as defined in Appendix A of the Guidance document. Explain how these outcomes will be measured and assessed.</t>
    </r>
  </si>
  <si>
    <r>
      <t xml:space="preserve">Additional support provided to learners to ensure achievement of </t>
    </r>
    <r>
      <rPr>
        <b/>
        <sz val="11"/>
        <color rgb="FF002060"/>
        <rFont val="Calibri"/>
        <family val="2"/>
      </rPr>
      <t xml:space="preserve">Completed Courses </t>
    </r>
    <r>
      <rPr>
        <sz val="11"/>
        <color rgb="FF002060"/>
        <rFont val="Calibri"/>
        <family val="2"/>
      </rPr>
      <t>(as per the definition included in Appendix A of the Guidance document).
Availability of tutoring, mentoring, and technical support.</t>
    </r>
  </si>
  <si>
    <r>
      <t xml:space="preserve">Additional support provided to learners to ensure achievement of </t>
    </r>
    <r>
      <rPr>
        <b/>
        <sz val="11"/>
        <color rgb="FF002060"/>
        <rFont val="Calibri"/>
        <family val="2"/>
      </rPr>
      <t>Completed Courses</t>
    </r>
    <r>
      <rPr>
        <sz val="11"/>
        <color rgb="FF002060"/>
        <rFont val="Calibri"/>
        <family val="2"/>
      </rPr>
      <t xml:space="preserve"> (as per the definition included in Appendix A of the Guidance document).
Availability of tutoring, mentoring, and technical support.</t>
    </r>
  </si>
  <si>
    <t>Total Completed Courses (as per Guidance Appendix A definition)</t>
  </si>
  <si>
    <r>
      <t xml:space="preserve">Targeted number of </t>
    </r>
    <r>
      <rPr>
        <b/>
        <sz val="11"/>
        <color rgb="FF002060"/>
        <rFont val="Calibri"/>
        <family val="2"/>
      </rPr>
      <t>Completed Courses</t>
    </r>
    <r>
      <rPr>
        <sz val="11"/>
        <color rgb="FF002060"/>
        <rFont val="Calibri"/>
        <family val="2"/>
      </rPr>
      <t xml:space="preserve"> for WP1 per phase</t>
    </r>
  </si>
  <si>
    <r>
      <t xml:space="preserve">Targeted number  of </t>
    </r>
    <r>
      <rPr>
        <b/>
        <sz val="11"/>
        <color rgb="FF002060"/>
        <rFont val="Calibri"/>
        <family val="2"/>
      </rPr>
      <t>Completed Courses</t>
    </r>
    <r>
      <rPr>
        <sz val="11"/>
        <color rgb="FF002060"/>
        <rFont val="Calibri"/>
        <family val="2"/>
      </rPr>
      <t xml:space="preserve"> for WP2 per phase</t>
    </r>
  </si>
  <si>
    <r>
      <t xml:space="preserve">Targeted number  of </t>
    </r>
    <r>
      <rPr>
        <b/>
        <sz val="11"/>
        <color rgb="FF002060"/>
        <rFont val="Calibri"/>
        <family val="2"/>
      </rPr>
      <t>Completed Courses</t>
    </r>
    <r>
      <rPr>
        <sz val="11"/>
        <color rgb="FF002060"/>
        <rFont val="Calibri"/>
        <family val="2"/>
      </rPr>
      <t xml:space="preserve"> for WP3 per phase</t>
    </r>
  </si>
  <si>
    <r>
      <t xml:space="preserve">Targeted number of </t>
    </r>
    <r>
      <rPr>
        <b/>
        <sz val="11"/>
        <color rgb="FF002060"/>
        <rFont val="Calibri"/>
        <family val="2"/>
      </rPr>
      <t>Completed Courses</t>
    </r>
    <r>
      <rPr>
        <sz val="11"/>
        <color rgb="FF002060"/>
        <rFont val="Calibri"/>
        <family val="2"/>
      </rPr>
      <t xml:space="preserve"> for WP4 per phase</t>
    </r>
  </si>
  <si>
    <t xml:space="preserve">Number of Completed Courses (as per Guidance Appendix A definition)  </t>
  </si>
  <si>
    <t xml:space="preserve"> Total target number of Completed Courses (as per Guidance Appendix A definition) for each training course to be delivered</t>
  </si>
  <si>
    <t xml:space="preserve">Course type </t>
  </si>
  <si>
    <t xml:space="preserve">Short course (&lt; 12 weeks) </t>
  </si>
  <si>
    <t xml:space="preserve">Based on updated Guidance document, Section 8.2, Table 3 'Payment routes' </t>
  </si>
  <si>
    <t xml:space="preserve">10%  final grant </t>
  </si>
  <si>
    <t>if applicable, indicate the date an Ofsted inspection is scheduled:</t>
  </si>
  <si>
    <t>The KPI forecast table is designed to track and project key performance indicators (KPIs) for the each of the Work Packsge for Warm Homes Skills programme over two phases: August 2025 to July 2026 (Phase 1) and July 2026 to June 2027 (Phase 2). Training providers are required to input monthly forecasts for each KPI, across all Work Packages they are applying for. This includes:
- the number of learners signed up for courses, 
- the number of learners who started and completed courses, 
- the number of learners receiving information and guidance on retrofit career pathways and employment/commercial opportunities,
- the number of unemployed people or individuals underrepresented in the sector provided with access to potential job opportunities,
- the number of learners completing the learner survey 
Totals for each phase and overall totals are automatically calculated. For detailed information on KPIs, refer to the grant funding agreement and Warm Homes Skills programme guidance.</t>
  </si>
  <si>
    <t>Guidance provided within the tab. Please ensure the total entered under Targeted number of Completed Courses for each work package per phase is the same across Tabs 9, 10,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</si>
</sst>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164" formatCode="_-[$£-809]* #,##0.00_-;\-[$£-809]* #,##0.00_-;_-[$£-809]* &quot;-&quot;??_-;_-@_-"/>
    <numFmt numFmtId="165" formatCode="&quot;£&quot;#,##0.00"/>
    <numFmt numFmtId="166" formatCode="0.0%"/>
    <numFmt numFmtId="167" formatCode="000"/>
  </numFmts>
  <fonts count="103" x14ac:knownFonts="1">
    <font>
      <sz val="11"/>
      <color theme="1"/>
      <name val="Aptos Narrow"/>
      <family val="2"/>
      <scheme val="minor"/>
    </font>
    <font>
      <b/>
      <sz val="12"/>
      <color rgb="FF002060"/>
      <name val="Calibri"/>
      <family val="2"/>
    </font>
    <font>
      <b/>
      <sz val="11"/>
      <color rgb="FF002060"/>
      <name val="Calibri"/>
      <family val="2"/>
    </font>
    <font>
      <b/>
      <sz val="10.5"/>
      <color rgb="FF002060"/>
      <name val="Calibri"/>
      <family val="2"/>
    </font>
    <font>
      <sz val="11"/>
      <color rgb="FF002060"/>
      <name val="Calibri"/>
      <family val="2"/>
    </font>
    <font>
      <sz val="8"/>
      <color theme="1"/>
      <name val="Aptos"/>
      <family val="2"/>
    </font>
    <font>
      <sz val="10.5"/>
      <color rgb="FF002060"/>
      <name val="Calibri"/>
      <family val="2"/>
    </font>
    <font>
      <sz val="14"/>
      <color theme="1"/>
      <name val="Aptos Narrow"/>
      <family val="2"/>
      <scheme val="minor"/>
    </font>
    <font>
      <sz val="12"/>
      <color theme="1"/>
      <name val="Aptos Narrow"/>
      <family val="2"/>
      <scheme val="minor"/>
    </font>
    <font>
      <b/>
      <u/>
      <sz val="22"/>
      <color theme="1"/>
      <name val="Aptos Narrow"/>
      <family val="2"/>
      <scheme val="minor"/>
    </font>
    <font>
      <b/>
      <u/>
      <sz val="20"/>
      <color theme="1"/>
      <name val="Aptos Narrow"/>
      <family val="2"/>
      <scheme val="minor"/>
    </font>
    <font>
      <b/>
      <u/>
      <sz val="36"/>
      <color theme="1"/>
      <name val="Aptos Narrow"/>
      <family val="2"/>
      <scheme val="minor"/>
    </font>
    <font>
      <b/>
      <sz val="16"/>
      <color rgb="FF002060"/>
      <name val="Aptos Narrow"/>
      <family val="2"/>
      <scheme val="minor"/>
    </font>
    <font>
      <b/>
      <sz val="8"/>
      <color rgb="FF002060"/>
      <name val="Aptos Narrow"/>
      <family val="2"/>
      <scheme val="minor"/>
    </font>
    <font>
      <sz val="8"/>
      <name val="Calibri"/>
      <family val="2"/>
    </font>
    <font>
      <b/>
      <sz val="8"/>
      <name val="Calibri"/>
      <family val="2"/>
    </font>
    <font>
      <sz val="8"/>
      <color rgb="FF000000"/>
      <name val="Calibri"/>
      <family val="2"/>
    </font>
    <font>
      <sz val="8"/>
      <name val="Aptos Narrow"/>
      <family val="2"/>
      <scheme val="minor"/>
    </font>
    <font>
      <sz val="8"/>
      <color theme="1"/>
      <name val="Aptos Narrow"/>
      <family val="2"/>
      <scheme val="minor"/>
    </font>
    <font>
      <b/>
      <u/>
      <sz val="22"/>
      <color theme="0"/>
      <name val="Aptos Narrow"/>
      <family val="2"/>
      <scheme val="minor"/>
    </font>
    <font>
      <sz val="12"/>
      <color rgb="FF002060"/>
      <name val="Calibri"/>
      <family val="2"/>
    </font>
    <font>
      <b/>
      <sz val="14"/>
      <color rgb="FF002060"/>
      <name val="Calibri"/>
      <family val="2"/>
    </font>
    <font>
      <sz val="11"/>
      <color theme="1"/>
      <name val="Aptos Narrow"/>
      <family val="2"/>
      <scheme val="minor"/>
    </font>
    <font>
      <b/>
      <sz val="11"/>
      <color theme="1"/>
      <name val="Aptos Narrow"/>
      <family val="2"/>
      <scheme val="minor"/>
    </font>
    <font>
      <sz val="11"/>
      <color theme="0"/>
      <name val="Aptos Narrow"/>
      <family val="2"/>
      <scheme val="minor"/>
    </font>
    <font>
      <sz val="38"/>
      <color theme="0"/>
      <name val="Calibri"/>
      <family val="2"/>
    </font>
    <font>
      <sz val="24"/>
      <color theme="0"/>
      <name val="Calibri"/>
      <family val="2"/>
    </font>
    <font>
      <sz val="11"/>
      <color theme="0"/>
      <name val="Calibri"/>
      <family val="2"/>
    </font>
    <font>
      <sz val="8"/>
      <color theme="0"/>
      <name val="Aptos"/>
      <family val="2"/>
    </font>
    <font>
      <sz val="11"/>
      <color rgb="FF002060"/>
      <name val="Aptos Narrow"/>
      <family val="2"/>
      <scheme val="minor"/>
    </font>
    <font>
      <b/>
      <i/>
      <sz val="11"/>
      <color theme="1"/>
      <name val="Aptos Narrow"/>
      <family val="2"/>
      <scheme val="minor"/>
    </font>
    <font>
      <sz val="11"/>
      <color theme="1"/>
      <name val="Calibri"/>
      <family val="2"/>
    </font>
    <font>
      <b/>
      <sz val="13.5"/>
      <color theme="1"/>
      <name val="Calibri"/>
      <family val="2"/>
    </font>
    <font>
      <b/>
      <sz val="28"/>
      <color rgb="FF002060"/>
      <name val="Calibri"/>
      <family val="2"/>
    </font>
    <font>
      <b/>
      <sz val="11"/>
      <color theme="1"/>
      <name val="Calibri"/>
      <family val="2"/>
    </font>
    <font>
      <b/>
      <sz val="20"/>
      <color rgb="FF002060"/>
      <name val="Calibri"/>
      <family val="2"/>
    </font>
    <font>
      <b/>
      <sz val="24"/>
      <color theme="0"/>
      <name val="Calibri"/>
      <family val="2"/>
    </font>
    <font>
      <b/>
      <sz val="16"/>
      <color rgb="FF002060"/>
      <name val="Calibri"/>
      <family val="2"/>
    </font>
    <font>
      <sz val="10"/>
      <color rgb="FF002060"/>
      <name val="Calibri"/>
      <family val="2"/>
    </font>
    <font>
      <b/>
      <u/>
      <sz val="22"/>
      <color theme="0"/>
      <name val="Calibri"/>
      <family val="2"/>
    </font>
    <font>
      <b/>
      <sz val="8"/>
      <color theme="1"/>
      <name val="Calibri"/>
      <family val="2"/>
    </font>
    <font>
      <b/>
      <sz val="8"/>
      <color theme="0"/>
      <name val="Calibri"/>
      <family val="2"/>
    </font>
    <font>
      <b/>
      <sz val="8"/>
      <color rgb="FF000000"/>
      <name val="Calibri"/>
      <family val="2"/>
    </font>
    <font>
      <sz val="9"/>
      <color theme="1"/>
      <name val="Calibri"/>
      <family val="2"/>
    </font>
    <font>
      <b/>
      <sz val="7"/>
      <color theme="1"/>
      <name val="Calibri"/>
      <family val="2"/>
    </font>
    <font>
      <b/>
      <sz val="10"/>
      <color theme="1"/>
      <name val="Calibri"/>
      <family val="2"/>
    </font>
    <font>
      <b/>
      <sz val="9"/>
      <color theme="1"/>
      <name val="Calibri"/>
      <family val="2"/>
    </font>
    <font>
      <sz val="9"/>
      <name val="Calibri"/>
      <family val="2"/>
    </font>
    <font>
      <b/>
      <sz val="10"/>
      <color rgb="FF002060"/>
      <name val="Calibri"/>
      <family val="2"/>
    </font>
    <font>
      <u/>
      <sz val="11"/>
      <color theme="10"/>
      <name val="Aptos Narrow"/>
      <family val="2"/>
      <scheme val="minor"/>
    </font>
    <font>
      <sz val="11"/>
      <color rgb="FF041E42"/>
      <name val="Symbol"/>
      <family val="1"/>
      <charset val="2"/>
    </font>
    <font>
      <sz val="7"/>
      <color rgb="FF041E42"/>
      <name val="Times New Roman"/>
      <family val="1"/>
    </font>
    <font>
      <sz val="13"/>
      <color rgb="FF002060"/>
      <name val="Calibri"/>
      <family val="2"/>
    </font>
    <font>
      <b/>
      <sz val="13"/>
      <color rgb="FF002060"/>
      <name val="Calibri"/>
      <family val="2"/>
    </font>
    <font>
      <sz val="11"/>
      <color rgb="FF002060"/>
      <name val="Aptos"/>
      <family val="2"/>
    </font>
    <font>
      <sz val="8"/>
      <color rgb="FF002060"/>
      <name val="Aptos"/>
      <family val="2"/>
    </font>
    <font>
      <sz val="10.5"/>
      <color rgb="FF002060"/>
      <name val="Aptos"/>
      <family val="2"/>
    </font>
    <font>
      <u/>
      <sz val="11"/>
      <color rgb="FF002060"/>
      <name val="Aptos"/>
      <family val="2"/>
    </font>
    <font>
      <sz val="11"/>
      <color rgb="FF002060"/>
      <name val="Symbol"/>
      <family val="1"/>
      <charset val="2"/>
    </font>
    <font>
      <sz val="11"/>
      <color rgb="FF002060"/>
      <name val="Times New Roman"/>
      <family val="1"/>
    </font>
    <font>
      <b/>
      <sz val="10"/>
      <color rgb="FF002060"/>
      <name val="Symbol"/>
      <family val="1"/>
      <charset val="2"/>
    </font>
    <font>
      <b/>
      <sz val="11"/>
      <color rgb="FF002060"/>
      <name val="Aptos Narrow"/>
      <family val="2"/>
      <scheme val="minor"/>
    </font>
    <font>
      <b/>
      <sz val="10.5"/>
      <color rgb="FF002060"/>
      <name val="Aptos"/>
      <family val="2"/>
    </font>
    <font>
      <sz val="14"/>
      <color rgb="FF002060"/>
      <name val="Aptos"/>
      <family val="2"/>
    </font>
    <font>
      <b/>
      <u/>
      <sz val="20"/>
      <color theme="0"/>
      <name val="Calibri"/>
      <family val="2"/>
    </font>
    <font>
      <b/>
      <u/>
      <sz val="24"/>
      <color theme="0"/>
      <name val="Calibri"/>
      <family val="2"/>
    </font>
    <font>
      <sz val="11"/>
      <color rgb="FFFF0000"/>
      <name val="Calibri"/>
      <family val="2"/>
    </font>
    <font>
      <b/>
      <sz val="9"/>
      <color rgb="FF242424"/>
      <name val="Aptos"/>
      <family val="2"/>
    </font>
    <font>
      <sz val="9"/>
      <color rgb="FF242424"/>
      <name val="Aptos"/>
      <family val="2"/>
    </font>
    <font>
      <sz val="11"/>
      <name val="Calibri"/>
      <family val="2"/>
    </font>
    <font>
      <sz val="12"/>
      <name val="Calibri"/>
      <family val="2"/>
    </font>
    <font>
      <b/>
      <sz val="11"/>
      <name val="Aptos Narrow"/>
      <family val="2"/>
      <scheme val="minor"/>
    </font>
    <font>
      <b/>
      <sz val="10"/>
      <name val="Arial"/>
      <family val="2"/>
    </font>
    <font>
      <sz val="10"/>
      <name val="Arial"/>
      <family val="2"/>
    </font>
    <font>
      <sz val="11"/>
      <name val="Aptos Narrow"/>
      <family val="2"/>
      <scheme val="minor"/>
    </font>
    <font>
      <sz val="11"/>
      <color theme="1"/>
      <name val="Aptos"/>
      <family val="2"/>
    </font>
    <font>
      <sz val="11"/>
      <color theme="3"/>
      <name val="Calibri"/>
      <family val="2"/>
    </font>
    <font>
      <sz val="11"/>
      <color theme="3"/>
      <name val="Aptos Narrow"/>
      <family val="2"/>
      <scheme val="minor"/>
    </font>
    <font>
      <b/>
      <sz val="11"/>
      <color theme="3"/>
      <name val="Calibri"/>
      <family val="2"/>
    </font>
    <font>
      <b/>
      <sz val="12"/>
      <color theme="3"/>
      <name val="Calibri"/>
      <family val="2"/>
    </font>
    <font>
      <sz val="12"/>
      <color theme="3"/>
      <name val="Calibri"/>
      <family val="2"/>
    </font>
    <font>
      <b/>
      <sz val="12"/>
      <color rgb="FFFF0000"/>
      <name val="Calibri"/>
      <family val="2"/>
    </font>
    <font>
      <b/>
      <sz val="14"/>
      <color rgb="FFFF0000"/>
      <name val="Calibri"/>
      <family val="2"/>
    </font>
    <font>
      <b/>
      <sz val="16"/>
      <color rgb="FFFF0000"/>
      <name val="Calibri"/>
      <family val="2"/>
    </font>
    <font>
      <sz val="14"/>
      <color rgb="FF002060"/>
      <name val="Calibri"/>
      <family val="2"/>
    </font>
    <font>
      <sz val="12"/>
      <color rgb="FF002D62"/>
      <name val="Calibri"/>
      <family val="2"/>
    </font>
    <font>
      <sz val="14"/>
      <color theme="1"/>
      <name val="Calibri"/>
      <family val="2"/>
    </font>
    <font>
      <b/>
      <u/>
      <sz val="12"/>
      <color rgb="FF002060"/>
      <name val="Calibri"/>
      <family val="2"/>
    </font>
    <font>
      <b/>
      <sz val="48"/>
      <color theme="0"/>
      <name val="Calibri"/>
      <family val="2"/>
    </font>
    <font>
      <sz val="11"/>
      <color rgb="FF002060"/>
      <name val="Calibri"/>
      <family val="2"/>
    </font>
    <font>
      <sz val="11"/>
      <color rgb="FF002060"/>
      <name val="Calibri"/>
      <family val="2"/>
    </font>
    <font>
      <u/>
      <sz val="11"/>
      <color rgb="FF002060"/>
      <name val="Calibri"/>
      <family val="2"/>
    </font>
    <font>
      <sz val="11"/>
      <color rgb="FF002060"/>
      <name val="Aptos Narrow"/>
      <family val="2"/>
    </font>
    <font>
      <sz val="8"/>
      <color rgb="FF000000"/>
      <name val="Segoe UI"/>
      <family val="2"/>
    </font>
    <font>
      <sz val="13.5"/>
      <color theme="1"/>
      <name val="Calibri"/>
      <family val="2"/>
    </font>
    <font>
      <sz val="12"/>
      <color theme="1"/>
      <name val="Calibri"/>
      <family val="2"/>
    </font>
    <font>
      <b/>
      <i/>
      <sz val="11"/>
      <color rgb="FF002060"/>
      <name val="Calibri"/>
      <family val="2"/>
    </font>
    <font>
      <sz val="9"/>
      <color rgb="FF002060"/>
      <name val="Calibri"/>
      <family val="2"/>
    </font>
    <font>
      <b/>
      <sz val="11"/>
      <color rgb="FFFF0000"/>
      <name val="Calibri"/>
      <family val="2"/>
    </font>
    <font>
      <b/>
      <sz val="11"/>
      <color rgb="FFFF0000"/>
      <name val="Aptos Narrow"/>
      <family val="2"/>
      <scheme val="minor"/>
    </font>
    <font>
      <b/>
      <sz val="10.5"/>
      <color rgb="FFFF0000"/>
      <name val="Calibri"/>
      <family val="2"/>
    </font>
    <font>
      <b/>
      <sz val="10"/>
      <color rgb="FFFF0000"/>
      <name val="Calibri"/>
      <family val="2"/>
    </font>
    <font>
      <b/>
      <sz val="10"/>
      <color theme="1"/>
      <name val="Aptos Narrow"/>
      <family val="2"/>
      <scheme val="minor"/>
    </font>
  </fonts>
  <fills count="29">
    <fill>
      <patternFill patternType="none"/>
    </fill>
    <fill>
      <patternFill patternType="gray125"/>
    </fill>
    <fill>
      <patternFill patternType="solid">
        <fgColor rgb="FFD5F1F7"/>
        <bgColor indexed="64"/>
      </patternFill>
    </fill>
    <fill>
      <patternFill patternType="solid">
        <fgColor rgb="FF00206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1" tint="4.9989318521683403E-2"/>
        <bgColor indexed="64"/>
      </patternFill>
    </fill>
    <fill>
      <patternFill patternType="lightUp">
        <fgColor rgb="FFFF0000"/>
        <bgColor rgb="FFFFC000"/>
      </patternFill>
    </fill>
    <fill>
      <patternFill patternType="lightUp">
        <fgColor rgb="FF00B050"/>
        <bgColor rgb="FFFFC000"/>
      </patternFill>
    </fill>
    <fill>
      <patternFill patternType="solid">
        <fgColor rgb="FF00B05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002D62"/>
        <bgColor indexed="64"/>
      </patternFill>
    </fill>
    <fill>
      <patternFill patternType="solid">
        <fgColor rgb="FFFFE69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2F2F2"/>
        <bgColor rgb="FF000000"/>
      </patternFill>
    </fill>
    <fill>
      <patternFill patternType="solid">
        <fgColor theme="7" tint="0.59999389629810485"/>
        <bgColor indexed="64"/>
      </patternFill>
    </fill>
  </fills>
  <borders count="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right style="thin">
        <color auto="1"/>
      </right>
      <top/>
      <bottom/>
      <diagonal/>
    </border>
    <border>
      <left style="thin">
        <color auto="1"/>
      </left>
      <right/>
      <top style="thin">
        <color auto="1"/>
      </top>
      <bottom style="thin">
        <color auto="1"/>
      </bottom>
      <diagonal/>
    </border>
    <border>
      <left/>
      <right style="thin">
        <color indexed="64"/>
      </right>
      <top style="thin">
        <color auto="1"/>
      </top>
      <bottom style="thin">
        <color indexed="64"/>
      </bottom>
      <diagonal/>
    </border>
    <border>
      <left style="thin">
        <color indexed="64"/>
      </left>
      <right/>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thin">
        <color auto="1"/>
      </left>
      <right style="thin">
        <color auto="1"/>
      </right>
      <top style="medium">
        <color indexed="64"/>
      </top>
      <bottom style="medium">
        <color indexed="64"/>
      </bottom>
      <diagonal/>
    </border>
    <border>
      <left style="thin">
        <color rgb="FF000000"/>
      </left>
      <right style="medium">
        <color indexed="64"/>
      </right>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medium">
        <color indexed="64"/>
      </right>
      <top style="thin">
        <color indexed="64"/>
      </top>
      <bottom/>
      <diagonal/>
    </border>
    <border>
      <left style="medium">
        <color indexed="64"/>
      </left>
      <right style="medium">
        <color indexed="64"/>
      </right>
      <top style="thin">
        <color rgb="FF000000"/>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thin">
        <color rgb="FF000000"/>
      </top>
      <bottom/>
      <diagonal/>
    </border>
    <border>
      <left/>
      <right style="thin">
        <color rgb="FF000000"/>
      </right>
      <top/>
      <bottom style="thin">
        <color rgb="FF000000"/>
      </bottom>
      <diagonal/>
    </border>
    <border>
      <left style="medium">
        <color indexed="64"/>
      </left>
      <right style="medium">
        <color indexed="64"/>
      </right>
      <top style="thin">
        <color indexed="64"/>
      </top>
      <bottom/>
      <diagonal/>
    </border>
    <border>
      <left style="medium">
        <color indexed="64"/>
      </left>
      <right style="medium">
        <color indexed="64"/>
      </right>
      <top/>
      <bottom style="thin">
        <color auto="1"/>
      </bottom>
      <diagonal/>
    </border>
    <border>
      <left style="thin">
        <color auto="1"/>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auto="1"/>
      </left>
      <right/>
      <top/>
      <bottom style="thin">
        <color rgb="FF000000"/>
      </bottom>
      <diagonal/>
    </border>
    <border>
      <left/>
      <right style="medium">
        <color indexed="64"/>
      </right>
      <top/>
      <bottom style="thin">
        <color auto="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auto="1"/>
      </left>
      <right style="medium">
        <color indexed="64"/>
      </right>
      <top style="thin">
        <color rgb="FF000000"/>
      </top>
      <bottom/>
      <diagonal/>
    </border>
    <border>
      <left style="thin">
        <color auto="1"/>
      </left>
      <right style="medium">
        <color indexed="64"/>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bottom style="medium">
        <color indexed="64"/>
      </bottom>
      <diagonal/>
    </border>
  </borders>
  <cellStyleXfs count="6">
    <xf numFmtId="0" fontId="0" fillId="0" borderId="0"/>
    <xf numFmtId="0" fontId="8" fillId="0" borderId="0"/>
    <xf numFmtId="44" fontId="22" fillId="0" borderId="0" applyFont="0" applyFill="0" applyBorder="0" applyAlignment="0" applyProtection="0"/>
    <xf numFmtId="0" fontId="49" fillId="0" borderId="0" applyNumberFormat="0" applyFill="0" applyBorder="0" applyAlignment="0" applyProtection="0"/>
    <xf numFmtId="9" fontId="22" fillId="0" borderId="0" applyFont="0" applyFill="0" applyBorder="0" applyAlignment="0" applyProtection="0"/>
    <xf numFmtId="0" fontId="73" fillId="0" borderId="0"/>
  </cellStyleXfs>
  <cellXfs count="906">
    <xf numFmtId="0" fontId="0" fillId="0" borderId="0" xfId="0"/>
    <xf numFmtId="0" fontId="0" fillId="3" borderId="0" xfId="0" applyFill="1"/>
    <xf numFmtId="0" fontId="24" fillId="3" borderId="0" xfId="0" applyFont="1" applyFill="1" applyAlignment="1">
      <alignment horizontal="left" vertical="top"/>
    </xf>
    <xf numFmtId="0" fontId="26" fillId="3" borderId="0" xfId="0" applyFont="1" applyFill="1" applyAlignment="1">
      <alignment horizontal="left" vertical="center" indent="2"/>
    </xf>
    <xf numFmtId="0" fontId="5" fillId="3" borderId="0" xfId="0" applyFont="1" applyFill="1" applyAlignment="1">
      <alignment vertical="center"/>
    </xf>
    <xf numFmtId="0" fontId="31" fillId="3" borderId="0" xfId="0" applyFont="1" applyFill="1"/>
    <xf numFmtId="0" fontId="31" fillId="0" borderId="0" xfId="0" applyFont="1"/>
    <xf numFmtId="0" fontId="31" fillId="18" borderId="23" xfId="0" applyFont="1" applyFill="1" applyBorder="1" applyAlignment="1" applyProtection="1">
      <alignment vertical="center"/>
      <protection locked="0"/>
    </xf>
    <xf numFmtId="0" fontId="71" fillId="20" borderId="23" xfId="0" applyFont="1" applyFill="1" applyBorder="1" applyAlignment="1" applyProtection="1">
      <alignment horizontal="center" vertical="center" wrapText="1"/>
      <protection hidden="1"/>
    </xf>
    <xf numFmtId="167" fontId="72" fillId="20" borderId="23" xfId="0" applyNumberFormat="1" applyFont="1" applyFill="1" applyBorder="1" applyAlignment="1" applyProtection="1">
      <alignment horizontal="center" vertical="center" wrapText="1"/>
      <protection hidden="1"/>
    </xf>
    <xf numFmtId="0" fontId="0" fillId="0" borderId="0" xfId="0" applyProtection="1">
      <protection hidden="1"/>
    </xf>
    <xf numFmtId="0" fontId="74" fillId="21" borderId="23" xfId="5" applyFont="1" applyFill="1" applyBorder="1" applyAlignment="1" applyProtection="1">
      <alignment horizontal="left" vertical="top"/>
      <protection hidden="1"/>
    </xf>
    <xf numFmtId="0" fontId="29" fillId="0" borderId="0" xfId="0" applyFont="1" applyProtection="1">
      <protection hidden="1"/>
    </xf>
    <xf numFmtId="0" fontId="67" fillId="0" borderId="0" xfId="0" applyFont="1" applyProtection="1">
      <protection hidden="1"/>
    </xf>
    <xf numFmtId="0" fontId="24" fillId="0" borderId="0" xfId="0" applyFont="1" applyProtection="1">
      <protection hidden="1"/>
    </xf>
    <xf numFmtId="0" fontId="75" fillId="0" borderId="0" xfId="0" applyFont="1" applyProtection="1">
      <protection hidden="1"/>
    </xf>
    <xf numFmtId="0" fontId="75" fillId="0" borderId="47" xfId="0" applyFont="1" applyBorder="1" applyAlignment="1" applyProtection="1">
      <alignment vertical="center" wrapText="1"/>
      <protection hidden="1"/>
    </xf>
    <xf numFmtId="0" fontId="23" fillId="0" borderId="0" xfId="0" applyFont="1" applyProtection="1">
      <protection hidden="1"/>
    </xf>
    <xf numFmtId="0" fontId="4" fillId="18" borderId="23" xfId="0" applyFont="1" applyFill="1" applyBorder="1" applyAlignment="1" applyProtection="1">
      <alignment horizontal="left" vertical="center" wrapText="1" indent="1"/>
      <protection locked="0"/>
    </xf>
    <xf numFmtId="1" fontId="70" fillId="0" borderId="23" xfId="1" applyNumberFormat="1" applyFont="1" applyBorder="1" applyAlignment="1">
      <alignment horizontal="center" vertical="center" wrapText="1"/>
    </xf>
    <xf numFmtId="0" fontId="4" fillId="18" borderId="23" xfId="0" applyFont="1" applyFill="1" applyBorder="1" applyAlignment="1" applyProtection="1">
      <alignment wrapText="1"/>
      <protection locked="0"/>
    </xf>
    <xf numFmtId="0" fontId="4" fillId="18" borderId="77" xfId="0" applyFont="1" applyFill="1" applyBorder="1" applyProtection="1">
      <protection locked="0"/>
    </xf>
    <xf numFmtId="165" fontId="4" fillId="18" borderId="45" xfId="0" applyNumberFormat="1" applyFont="1" applyFill="1" applyBorder="1" applyProtection="1">
      <protection locked="0"/>
    </xf>
    <xf numFmtId="0" fontId="4" fillId="18" borderId="45" xfId="0" applyFont="1" applyFill="1" applyBorder="1" applyProtection="1">
      <protection locked="0"/>
    </xf>
    <xf numFmtId="0" fontId="4" fillId="18" borderId="67" xfId="0" applyFont="1" applyFill="1" applyBorder="1" applyProtection="1">
      <protection locked="0"/>
    </xf>
    <xf numFmtId="165" fontId="4" fillId="18" borderId="47" xfId="0" applyNumberFormat="1" applyFont="1" applyFill="1" applyBorder="1" applyProtection="1">
      <protection locked="0"/>
    </xf>
    <xf numFmtId="0" fontId="4" fillId="18" borderId="47" xfId="0" applyFont="1" applyFill="1" applyBorder="1" applyProtection="1">
      <protection locked="0"/>
    </xf>
    <xf numFmtId="8" fontId="29" fillId="18" borderId="46" xfId="0" applyNumberFormat="1" applyFont="1" applyFill="1" applyBorder="1" applyProtection="1">
      <protection locked="0"/>
    </xf>
    <xf numFmtId="8" fontId="4" fillId="18" borderId="46" xfId="0" applyNumberFormat="1" applyFont="1" applyFill="1" applyBorder="1" applyProtection="1">
      <protection locked="0"/>
    </xf>
    <xf numFmtId="8" fontId="4" fillId="18" borderId="48" xfId="0" applyNumberFormat="1" applyFont="1" applyFill="1" applyBorder="1" applyProtection="1">
      <protection locked="0"/>
    </xf>
    <xf numFmtId="165" fontId="4" fillId="18" borderId="55" xfId="2" applyNumberFormat="1" applyFont="1" applyFill="1" applyBorder="1" applyProtection="1">
      <protection locked="0"/>
    </xf>
    <xf numFmtId="0" fontId="31" fillId="3" borderId="0" xfId="0" applyFont="1" applyFill="1" applyProtection="1">
      <protection locked="0"/>
    </xf>
    <xf numFmtId="0" fontId="31" fillId="3" borderId="0" xfId="0" applyFont="1" applyFill="1" applyAlignment="1" applyProtection="1">
      <alignment horizontal="center"/>
      <protection locked="0"/>
    </xf>
    <xf numFmtId="0" fontId="31" fillId="0" borderId="0" xfId="0" applyFont="1" applyProtection="1">
      <protection locked="0"/>
    </xf>
    <xf numFmtId="0" fontId="32" fillId="3" borderId="0" xfId="0" applyFont="1" applyFill="1" applyProtection="1">
      <protection locked="0"/>
    </xf>
    <xf numFmtId="0" fontId="36" fillId="3" borderId="0" xfId="0" applyFont="1" applyFill="1" applyAlignment="1" applyProtection="1">
      <alignment horizontal="center" vertical="center"/>
      <protection locked="0"/>
    </xf>
    <xf numFmtId="0" fontId="21" fillId="3" borderId="0" xfId="0" applyFont="1" applyFill="1" applyAlignment="1" applyProtection="1">
      <alignment wrapText="1"/>
      <protection locked="0"/>
    </xf>
    <xf numFmtId="0" fontId="2" fillId="3" borderId="0" xfId="0" applyFont="1" applyFill="1" applyAlignment="1" applyProtection="1">
      <alignment vertical="center" wrapText="1"/>
      <protection locked="0"/>
    </xf>
    <xf numFmtId="0" fontId="4" fillId="3" borderId="0" xfId="0" applyFont="1" applyFill="1" applyAlignment="1" applyProtection="1">
      <alignment vertical="center" wrapText="1"/>
      <protection locked="0"/>
    </xf>
    <xf numFmtId="0" fontId="4" fillId="3" borderId="0" xfId="0" applyFont="1" applyFill="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2" fillId="19" borderId="23" xfId="0" applyFont="1" applyFill="1" applyBorder="1" applyAlignment="1" applyProtection="1">
      <alignment horizontal="center" vertical="center" wrapText="1"/>
      <protection locked="0"/>
    </xf>
    <xf numFmtId="0" fontId="2" fillId="19" borderId="33" xfId="0" applyFont="1" applyFill="1" applyBorder="1" applyAlignment="1" applyProtection="1">
      <alignment horizontal="center" vertical="center" wrapText="1"/>
      <protection locked="0"/>
    </xf>
    <xf numFmtId="0" fontId="4" fillId="16" borderId="54" xfId="0" applyFont="1" applyFill="1" applyBorder="1" applyProtection="1">
      <protection locked="0"/>
    </xf>
    <xf numFmtId="165" fontId="4" fillId="16" borderId="54" xfId="2" applyNumberFormat="1" applyFont="1" applyFill="1" applyBorder="1" applyProtection="1">
      <protection locked="0"/>
    </xf>
    <xf numFmtId="0" fontId="37" fillId="3" borderId="0" xfId="0" applyFont="1" applyFill="1" applyProtection="1">
      <protection locked="0"/>
    </xf>
    <xf numFmtId="0" fontId="21" fillId="3" borderId="0" xfId="0" applyFont="1" applyFill="1" applyProtection="1">
      <protection locked="0"/>
    </xf>
    <xf numFmtId="0" fontId="4" fillId="3" borderId="0" xfId="0" applyFont="1" applyFill="1" applyProtection="1">
      <protection locked="0"/>
    </xf>
    <xf numFmtId="0" fontId="66" fillId="0" borderId="0" xfId="0" applyFont="1" applyProtection="1">
      <protection locked="0"/>
    </xf>
    <xf numFmtId="0" fontId="0" fillId="0" borderId="0" xfId="0" applyProtection="1">
      <protection locked="0"/>
    </xf>
    <xf numFmtId="0" fontId="67" fillId="0" borderId="0" xfId="0" applyFont="1" applyProtection="1">
      <protection locked="0"/>
    </xf>
    <xf numFmtId="0" fontId="68" fillId="0" borderId="0" xfId="0" applyFont="1" applyProtection="1">
      <protection locked="0"/>
    </xf>
    <xf numFmtId="0" fontId="69" fillId="0" borderId="0" xfId="0" applyFont="1" applyAlignment="1" applyProtection="1">
      <alignment wrapText="1"/>
      <protection locked="0"/>
    </xf>
    <xf numFmtId="0" fontId="0" fillId="0" borderId="0" xfId="0" applyAlignment="1" applyProtection="1">
      <alignment wrapText="1"/>
      <protection locked="0"/>
    </xf>
    <xf numFmtId="0" fontId="69" fillId="0" borderId="0" xfId="0" applyFont="1" applyProtection="1">
      <protection locked="0"/>
    </xf>
    <xf numFmtId="17" fontId="31" fillId="14" borderId="23" xfId="0" applyNumberFormat="1" applyFont="1" applyFill="1" applyBorder="1" applyAlignment="1" applyProtection="1">
      <alignment horizontal="center" vertical="center"/>
      <protection locked="0"/>
    </xf>
    <xf numFmtId="0" fontId="0" fillId="3" borderId="0" xfId="0" applyFill="1" applyProtection="1">
      <protection locked="0"/>
    </xf>
    <xf numFmtId="0" fontId="2" fillId="14" borderId="23" xfId="0" applyFont="1" applyFill="1" applyBorder="1" applyAlignment="1" applyProtection="1">
      <alignment horizontal="center" vertical="center" wrapText="1"/>
      <protection locked="0"/>
    </xf>
    <xf numFmtId="0" fontId="29" fillId="3" borderId="0" xfId="0" applyFont="1" applyFill="1" applyProtection="1">
      <protection locked="0"/>
    </xf>
    <xf numFmtId="0" fontId="21" fillId="2" borderId="11" xfId="0" applyFont="1" applyFill="1" applyBorder="1" applyAlignment="1" applyProtection="1">
      <alignment horizontal="center" vertical="center" wrapText="1"/>
      <protection locked="0"/>
    </xf>
    <xf numFmtId="0" fontId="2" fillId="14" borderId="42" xfId="0" applyFont="1" applyFill="1" applyBorder="1" applyAlignment="1" applyProtection="1">
      <alignment vertical="center" wrapText="1"/>
      <protection locked="0"/>
    </xf>
    <xf numFmtId="0" fontId="2" fillId="14" borderId="22" xfId="0" applyFont="1" applyFill="1" applyBorder="1" applyAlignment="1" applyProtection="1">
      <alignment horizontal="right" vertical="center" wrapText="1"/>
      <protection locked="0"/>
    </xf>
    <xf numFmtId="0" fontId="2" fillId="14" borderId="14" xfId="0" applyFont="1" applyFill="1" applyBorder="1" applyAlignment="1" applyProtection="1">
      <alignment vertical="center" wrapText="1"/>
      <protection locked="0"/>
    </xf>
    <xf numFmtId="0" fontId="62" fillId="3" borderId="35" xfId="0" applyFont="1" applyFill="1" applyBorder="1" applyAlignment="1" applyProtection="1">
      <alignment vertical="center" wrapText="1"/>
      <protection locked="0"/>
    </xf>
    <xf numFmtId="0" fontId="56" fillId="3" borderId="0" xfId="0" applyFont="1" applyFill="1" applyAlignment="1" applyProtection="1">
      <alignment vertical="center" wrapText="1"/>
      <protection locked="0"/>
    </xf>
    <xf numFmtId="0" fontId="29" fillId="3" borderId="0" xfId="0" applyFont="1" applyFill="1" applyAlignment="1" applyProtection="1">
      <alignment horizontal="center"/>
      <protection locked="0"/>
    </xf>
    <xf numFmtId="0" fontId="1" fillId="16" borderId="44" xfId="0" applyFont="1" applyFill="1" applyBorder="1" applyAlignment="1" applyProtection="1">
      <alignment horizontal="center" vertical="center" wrapText="1"/>
      <protection locked="0"/>
    </xf>
    <xf numFmtId="0" fontId="81" fillId="18" borderId="44" xfId="0" applyFont="1" applyFill="1" applyBorder="1" applyAlignment="1" applyProtection="1">
      <alignment horizontal="center" vertical="center" wrapText="1"/>
      <protection locked="0"/>
    </xf>
    <xf numFmtId="0" fontId="20" fillId="18" borderId="44"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4" fillId="18" borderId="44" xfId="0" applyFont="1" applyFill="1" applyBorder="1" applyAlignment="1" applyProtection="1">
      <alignment horizontal="left" vertical="center" wrapText="1" indent="1"/>
      <protection locked="0"/>
    </xf>
    <xf numFmtId="0" fontId="4" fillId="18" borderId="4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 fillId="18" borderId="4" xfId="0" applyFont="1" applyFill="1" applyBorder="1" applyAlignment="1" applyProtection="1">
      <alignment horizontal="left" vertical="center" wrapText="1" indent="1"/>
      <protection locked="0"/>
    </xf>
    <xf numFmtId="0" fontId="50" fillId="15" borderId="5" xfId="0" applyFont="1" applyFill="1" applyBorder="1" applyAlignment="1" applyProtection="1">
      <alignment horizontal="left" vertical="center" wrapText="1" indent="6"/>
      <protection locked="0"/>
    </xf>
    <xf numFmtId="0" fontId="50" fillId="15" borderId="4" xfId="0" applyFont="1" applyFill="1" applyBorder="1" applyAlignment="1" applyProtection="1">
      <alignment horizontal="left" vertical="center" wrapText="1" indent="6"/>
      <protection locked="0"/>
    </xf>
    <xf numFmtId="0" fontId="6" fillId="18" borderId="6" xfId="0" applyFont="1" applyFill="1" applyBorder="1" applyAlignment="1" applyProtection="1">
      <alignment vertical="center" wrapText="1"/>
      <protection locked="0"/>
    </xf>
    <xf numFmtId="0" fontId="9" fillId="3" borderId="0" xfId="1" applyFont="1" applyFill="1" applyAlignment="1" applyProtection="1">
      <alignment horizontal="center" vertical="top"/>
      <protection locked="0"/>
    </xf>
    <xf numFmtId="0" fontId="10" fillId="3" borderId="0" xfId="1" applyFont="1" applyFill="1" applyAlignment="1" applyProtection="1">
      <alignment horizontal="center" vertical="top"/>
      <protection locked="0"/>
    </xf>
    <xf numFmtId="0" fontId="19" fillId="3" borderId="0" xfId="1" applyFont="1" applyFill="1" applyAlignment="1" applyProtection="1">
      <alignment horizontal="center" vertical="center"/>
      <protection locked="0"/>
    </xf>
    <xf numFmtId="0" fontId="11" fillId="3" borderId="0" xfId="1" applyFont="1" applyFill="1" applyAlignment="1" applyProtection="1">
      <alignment horizontal="center" vertical="center"/>
      <protection locked="0"/>
    </xf>
    <xf numFmtId="0" fontId="12" fillId="16" borderId="27" xfId="1" applyFont="1" applyFill="1" applyBorder="1" applyAlignment="1" applyProtection="1">
      <alignment vertical="center" textRotation="90" wrapText="1"/>
      <protection locked="0"/>
    </xf>
    <xf numFmtId="49" fontId="13" fillId="16" borderId="23" xfId="0" applyNumberFormat="1" applyFont="1" applyFill="1" applyBorder="1" applyAlignment="1" applyProtection="1">
      <alignment horizontal="center" vertical="center" wrapText="1"/>
      <protection locked="0"/>
    </xf>
    <xf numFmtId="0" fontId="13" fillId="16" borderId="39" xfId="1" applyFont="1" applyFill="1" applyBorder="1" applyAlignment="1" applyProtection="1">
      <alignment horizontal="center" vertical="center" textRotation="90" wrapText="1"/>
      <protection locked="0"/>
    </xf>
    <xf numFmtId="0" fontId="13" fillId="16" borderId="34" xfId="1" applyFont="1" applyFill="1" applyBorder="1" applyAlignment="1" applyProtection="1">
      <alignment horizontal="center" vertical="center" textRotation="90" wrapText="1"/>
      <protection locked="0"/>
    </xf>
    <xf numFmtId="0" fontId="13" fillId="16" borderId="23" xfId="1" applyFont="1" applyFill="1" applyBorder="1" applyAlignment="1" applyProtection="1">
      <alignment horizontal="center" vertical="center" textRotation="90" wrapText="1"/>
      <protection locked="0"/>
    </xf>
    <xf numFmtId="0" fontId="13" fillId="16" borderId="34" xfId="1" applyFont="1" applyFill="1" applyBorder="1" applyAlignment="1" applyProtection="1">
      <alignment horizontal="center" vertical="center" wrapText="1"/>
      <protection locked="0"/>
    </xf>
    <xf numFmtId="0" fontId="14" fillId="18" borderId="39" xfId="0" applyFont="1" applyFill="1" applyBorder="1" applyAlignment="1" applyProtection="1">
      <alignment horizontal="center" vertical="center" wrapText="1"/>
      <protection locked="0"/>
    </xf>
    <xf numFmtId="0" fontId="14" fillId="18" borderId="23" xfId="1" applyFont="1" applyFill="1" applyBorder="1" applyAlignment="1" applyProtection="1">
      <alignment horizontal="center" vertical="center"/>
      <protection locked="0"/>
    </xf>
    <xf numFmtId="14" fontId="14" fillId="18" borderId="39" xfId="0" applyNumberFormat="1" applyFont="1" applyFill="1" applyBorder="1" applyAlignment="1" applyProtection="1">
      <alignment horizontal="center" vertical="center" wrapText="1"/>
      <protection locked="0"/>
    </xf>
    <xf numFmtId="0" fontId="16" fillId="18" borderId="39" xfId="0" applyFont="1" applyFill="1" applyBorder="1" applyAlignment="1" applyProtection="1">
      <alignment horizontal="center" vertical="center" wrapText="1"/>
      <protection locked="0"/>
    </xf>
    <xf numFmtId="0" fontId="14" fillId="18" borderId="23" xfId="0" applyFont="1" applyFill="1" applyBorder="1" applyAlignment="1" applyProtection="1">
      <alignment horizontal="center" vertical="center" wrapText="1"/>
      <protection locked="0"/>
    </xf>
    <xf numFmtId="0" fontId="70" fillId="0" borderId="39" xfId="1" applyFont="1" applyBorder="1" applyAlignment="1" applyProtection="1">
      <alignment horizontal="center" vertical="center" wrapText="1"/>
      <protection locked="0"/>
    </xf>
    <xf numFmtId="0" fontId="70" fillId="0" borderId="23" xfId="1" applyFont="1" applyBorder="1" applyAlignment="1" applyProtection="1">
      <alignment horizontal="center" vertical="center" wrapText="1"/>
      <protection locked="0"/>
    </xf>
    <xf numFmtId="0" fontId="18" fillId="18" borderId="23" xfId="1" applyFont="1" applyFill="1" applyBorder="1" applyAlignment="1" applyProtection="1">
      <alignment horizontal="left" vertical="center" wrapText="1"/>
      <protection locked="0"/>
    </xf>
    <xf numFmtId="0" fontId="70" fillId="18" borderId="39" xfId="1" applyFont="1" applyFill="1" applyBorder="1" applyAlignment="1" applyProtection="1">
      <alignment horizontal="center" vertical="center" wrapText="1"/>
      <protection locked="0"/>
    </xf>
    <xf numFmtId="0" fontId="70" fillId="18" borderId="23" xfId="1" applyFont="1" applyFill="1" applyBorder="1" applyAlignment="1" applyProtection="1">
      <alignment horizontal="center" vertical="center" wrapText="1"/>
      <protection locked="0"/>
    </xf>
    <xf numFmtId="0" fontId="14" fillId="18" borderId="40" xfId="0" applyFont="1" applyFill="1" applyBorder="1" applyAlignment="1" applyProtection="1">
      <alignment horizontal="center" vertical="center" wrapText="1"/>
      <protection locked="0"/>
    </xf>
    <xf numFmtId="14" fontId="14" fillId="18" borderId="40" xfId="0" applyNumberFormat="1" applyFont="1" applyFill="1" applyBorder="1" applyAlignment="1" applyProtection="1">
      <alignment horizontal="center" vertical="center" wrapText="1"/>
      <protection locked="0"/>
    </xf>
    <xf numFmtId="0" fontId="16" fillId="18" borderId="40" xfId="0" applyFont="1" applyFill="1" applyBorder="1" applyAlignment="1" applyProtection="1">
      <alignment horizontal="center" vertical="center" wrapText="1"/>
      <protection locked="0"/>
    </xf>
    <xf numFmtId="0" fontId="14" fillId="18" borderId="27" xfId="0" applyFont="1" applyFill="1" applyBorder="1" applyAlignment="1" applyProtection="1">
      <alignment horizontal="center" vertical="center" wrapText="1"/>
      <protection locked="0"/>
    </xf>
    <xf numFmtId="14" fontId="14" fillId="18" borderId="23" xfId="0" applyNumberFormat="1" applyFont="1" applyFill="1" applyBorder="1" applyAlignment="1" applyProtection="1">
      <alignment horizontal="center" vertical="center" wrapText="1"/>
      <protection locked="0"/>
    </xf>
    <xf numFmtId="0" fontId="16" fillId="18" borderId="23" xfId="0" applyFont="1" applyFill="1" applyBorder="1" applyAlignment="1" applyProtection="1">
      <alignment horizontal="center" vertical="center" wrapText="1"/>
      <protection locked="0"/>
    </xf>
    <xf numFmtId="0" fontId="24" fillId="3" borderId="0" xfId="0" applyFont="1" applyFill="1" applyProtection="1">
      <protection locked="0"/>
    </xf>
    <xf numFmtId="0" fontId="60" fillId="3" borderId="0" xfId="0" applyFont="1" applyFill="1" applyAlignment="1" applyProtection="1">
      <alignment horizontal="center" vertical="center" indent="9"/>
      <protection locked="0"/>
    </xf>
    <xf numFmtId="0" fontId="61" fillId="3" borderId="0" xfId="0" applyFont="1" applyFill="1" applyAlignment="1" applyProtection="1">
      <alignment horizontal="center"/>
      <protection locked="0"/>
    </xf>
    <xf numFmtId="0" fontId="35" fillId="3" borderId="0" xfId="0" applyFont="1" applyFill="1" applyProtection="1">
      <protection locked="0"/>
    </xf>
    <xf numFmtId="0" fontId="64" fillId="3" borderId="0" xfId="0" applyFont="1" applyFill="1" applyAlignment="1" applyProtection="1">
      <alignment horizontal="center"/>
      <protection locked="0"/>
    </xf>
    <xf numFmtId="0" fontId="21" fillId="2" borderId="23" xfId="0" applyFont="1" applyFill="1" applyBorder="1" applyAlignment="1" applyProtection="1">
      <alignment horizontal="center" vertical="center" wrapText="1"/>
      <protection locked="0"/>
    </xf>
    <xf numFmtId="0" fontId="3" fillId="14" borderId="23" xfId="0" applyFont="1" applyFill="1" applyBorder="1" applyAlignment="1" applyProtection="1">
      <alignment horizontal="center" vertical="center" wrapText="1"/>
      <protection locked="0"/>
    </xf>
    <xf numFmtId="0" fontId="4" fillId="15" borderId="7" xfId="0" applyFont="1" applyFill="1" applyBorder="1" applyAlignment="1" applyProtection="1">
      <alignment horizontal="center" vertical="center" wrapText="1"/>
      <protection locked="0"/>
    </xf>
    <xf numFmtId="0" fontId="89" fillId="15" borderId="7" xfId="0" applyFont="1" applyFill="1" applyBorder="1" applyAlignment="1" applyProtection="1">
      <alignment horizontal="center" vertical="center" wrapText="1"/>
      <protection locked="0"/>
    </xf>
    <xf numFmtId="0" fontId="29" fillId="15" borderId="7" xfId="0" applyFont="1" applyFill="1" applyBorder="1" applyAlignment="1" applyProtection="1">
      <alignment horizontal="center" vertical="center" wrapText="1"/>
      <protection locked="0"/>
    </xf>
    <xf numFmtId="0" fontId="2" fillId="14" borderId="21" xfId="0" applyFont="1" applyFill="1" applyBorder="1" applyAlignment="1" applyProtection="1">
      <alignment horizontal="center" vertical="center" wrapText="1"/>
      <protection locked="0"/>
    </xf>
    <xf numFmtId="0" fontId="21" fillId="2" borderId="40" xfId="0" applyFont="1" applyFill="1" applyBorder="1" applyAlignment="1" applyProtection="1">
      <alignment horizontal="center" vertical="center" wrapText="1"/>
      <protection locked="0"/>
    </xf>
    <xf numFmtId="0" fontId="62" fillId="3" borderId="35" xfId="0" applyFont="1" applyFill="1" applyBorder="1" applyAlignment="1" applyProtection="1">
      <alignment horizontal="center" vertical="center" wrapText="1"/>
      <protection locked="0"/>
    </xf>
    <xf numFmtId="0" fontId="54" fillId="3" borderId="32"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protection locked="0"/>
    </xf>
    <xf numFmtId="0" fontId="29" fillId="3" borderId="32" xfId="0" applyFont="1" applyFill="1" applyBorder="1" applyAlignment="1" applyProtection="1">
      <alignment horizontal="center"/>
      <protection locked="0"/>
    </xf>
    <xf numFmtId="0" fontId="48" fillId="14" borderId="23" xfId="0" applyFont="1" applyFill="1" applyBorder="1" applyAlignment="1" applyProtection="1">
      <alignment horizontal="center" vertical="center" wrapText="1" indent="1"/>
      <protection locked="0"/>
    </xf>
    <xf numFmtId="0" fontId="21" fillId="2" borderId="72" xfId="0" applyFont="1" applyFill="1" applyBorder="1" applyAlignment="1" applyProtection="1">
      <alignment horizontal="center" vertical="center" wrapText="1"/>
      <protection locked="0"/>
    </xf>
    <xf numFmtId="0" fontId="6" fillId="3" borderId="0" xfId="0" applyFont="1" applyFill="1" applyAlignment="1" applyProtection="1">
      <alignment vertical="center"/>
      <protection locked="0"/>
    </xf>
    <xf numFmtId="0" fontId="3" fillId="3" borderId="0" xfId="0" applyFont="1" applyFill="1" applyAlignment="1" applyProtection="1">
      <alignment horizontal="center" vertical="center"/>
      <protection locked="0"/>
    </xf>
    <xf numFmtId="0" fontId="1" fillId="2" borderId="12"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37" fillId="2" borderId="39" xfId="0" applyFont="1" applyFill="1" applyBorder="1" applyAlignment="1" applyProtection="1">
      <alignment horizontal="center" vertical="center" wrapText="1"/>
      <protection locked="0"/>
    </xf>
    <xf numFmtId="0" fontId="61" fillId="3" borderId="35" xfId="0" applyFont="1" applyFill="1" applyBorder="1" applyAlignment="1" applyProtection="1">
      <alignment horizontal="center"/>
      <protection locked="0"/>
    </xf>
    <xf numFmtId="0" fontId="21" fillId="2" borderId="3" xfId="0" applyFont="1" applyFill="1" applyBorder="1" applyAlignment="1" applyProtection="1">
      <alignment horizontal="left" vertical="center" wrapText="1" indent="1"/>
      <protection locked="0"/>
    </xf>
    <xf numFmtId="0" fontId="2" fillId="15" borderId="7"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indent="1"/>
      <protection locked="0"/>
    </xf>
    <xf numFmtId="0" fontId="29" fillId="0" borderId="0" xfId="0" applyFont="1" applyAlignment="1" applyProtection="1">
      <alignment horizontal="center"/>
      <protection locked="0"/>
    </xf>
    <xf numFmtId="0" fontId="21" fillId="2" borderId="60" xfId="0" applyFont="1" applyFill="1" applyBorder="1" applyAlignment="1" applyProtection="1">
      <alignment horizontal="center" vertical="center" wrapText="1"/>
      <protection locked="0"/>
    </xf>
    <xf numFmtId="0" fontId="4" fillId="18" borderId="34" xfId="0" applyFont="1" applyFill="1" applyBorder="1" applyAlignment="1" applyProtection="1">
      <alignment horizontal="left" vertical="center" wrapText="1" indent="1"/>
      <protection locked="0"/>
    </xf>
    <xf numFmtId="0" fontId="2" fillId="16" borderId="33" xfId="0" applyFont="1" applyFill="1" applyBorder="1" applyAlignment="1" applyProtection="1">
      <alignment horizontal="center" vertical="center" wrapText="1"/>
      <protection locked="0"/>
    </xf>
    <xf numFmtId="0" fontId="4" fillId="15" borderId="37" xfId="0" applyFont="1" applyFill="1" applyBorder="1" applyAlignment="1" applyProtection="1">
      <alignment horizontal="center" vertical="center" wrapText="1"/>
      <protection locked="0"/>
    </xf>
    <xf numFmtId="0" fontId="5" fillId="3" borderId="27" xfId="0" applyFont="1" applyFill="1" applyBorder="1" applyAlignment="1" applyProtection="1">
      <alignment vertical="center"/>
      <protection locked="0"/>
    </xf>
    <xf numFmtId="0" fontId="0" fillId="18" borderId="0" xfId="0" applyFill="1"/>
    <xf numFmtId="0" fontId="4" fillId="15" borderId="23" xfId="0" applyFont="1" applyFill="1" applyBorder="1" applyAlignment="1">
      <alignment horizontal="left" vertical="center" wrapText="1"/>
    </xf>
    <xf numFmtId="0" fontId="4" fillId="15" borderId="27" xfId="0" applyFont="1" applyFill="1" applyBorder="1" applyAlignment="1">
      <alignment vertical="center" wrapText="1"/>
    </xf>
    <xf numFmtId="0" fontId="4" fillId="15" borderId="23" xfId="0" applyFont="1" applyFill="1" applyBorder="1" applyAlignment="1">
      <alignment vertical="center" wrapText="1"/>
    </xf>
    <xf numFmtId="0" fontId="4" fillId="15" borderId="39" xfId="0" applyFont="1" applyFill="1" applyBorder="1" applyAlignment="1">
      <alignment vertical="center" wrapText="1"/>
    </xf>
    <xf numFmtId="0" fontId="4" fillId="15" borderId="36" xfId="0" applyFont="1" applyFill="1" applyBorder="1" applyAlignment="1">
      <alignment vertical="center" wrapText="1"/>
    </xf>
    <xf numFmtId="0" fontId="4" fillId="3" borderId="0" xfId="0" applyFont="1" applyFill="1"/>
    <xf numFmtId="0" fontId="2" fillId="14" borderId="39" xfId="0" applyFont="1" applyFill="1" applyBorder="1" applyAlignment="1">
      <alignment horizontal="center" vertical="center" wrapText="1"/>
    </xf>
    <xf numFmtId="0" fontId="2" fillId="14" borderId="23" xfId="0" applyFont="1" applyFill="1" applyBorder="1" applyAlignment="1">
      <alignment horizontal="center" vertical="center" wrapText="1"/>
    </xf>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0" fillId="3" borderId="0" xfId="0" applyFill="1" applyAlignment="1">
      <alignment wrapText="1"/>
    </xf>
    <xf numFmtId="0" fontId="39" fillId="3" borderId="0" xfId="0" applyFont="1" applyFill="1" applyAlignment="1">
      <alignment vertical="center"/>
    </xf>
    <xf numFmtId="0" fontId="31" fillId="3" borderId="0" xfId="0" applyFont="1" applyFill="1" applyAlignment="1">
      <alignment vertical="center"/>
    </xf>
    <xf numFmtId="0" fontId="40" fillId="3" borderId="0" xfId="0" applyFont="1" applyFill="1" applyAlignment="1">
      <alignment vertical="center" wrapText="1"/>
    </xf>
    <xf numFmtId="0" fontId="40" fillId="3" borderId="0" xfId="0" applyFont="1" applyFill="1" applyAlignment="1">
      <alignment horizontal="center" vertical="center" wrapText="1"/>
    </xf>
    <xf numFmtId="0" fontId="42" fillId="5" borderId="14" xfId="0" applyFont="1" applyFill="1" applyBorder="1" applyAlignment="1">
      <alignment horizontal="center" vertical="center"/>
    </xf>
    <xf numFmtId="0" fontId="42" fillId="5" borderId="15" xfId="0" applyFont="1" applyFill="1" applyBorder="1" applyAlignment="1">
      <alignment horizontal="center" vertical="center"/>
    </xf>
    <xf numFmtId="0" fontId="42" fillId="5" borderId="16" xfId="0" applyFont="1" applyFill="1" applyBorder="1" applyAlignment="1">
      <alignment horizontal="center" vertical="center"/>
    </xf>
    <xf numFmtId="0" fontId="42" fillId="0" borderId="17" xfId="0" applyFont="1" applyBorder="1" applyAlignment="1">
      <alignment horizontal="center" vertical="center" wrapText="1"/>
    </xf>
    <xf numFmtId="0" fontId="41" fillId="6" borderId="18" xfId="0" applyFont="1" applyFill="1" applyBorder="1" applyAlignment="1">
      <alignment horizontal="center" vertical="center" wrapText="1"/>
    </xf>
    <xf numFmtId="0" fontId="41" fillId="7" borderId="19" xfId="0" applyFont="1" applyFill="1" applyBorder="1" applyAlignment="1">
      <alignment horizontal="center" vertical="center" wrapText="1"/>
    </xf>
    <xf numFmtId="0" fontId="41" fillId="8" borderId="19" xfId="0" applyFont="1" applyFill="1" applyBorder="1" applyAlignment="1">
      <alignment horizontal="center" vertical="center" wrapText="1"/>
    </xf>
    <xf numFmtId="0" fontId="41" fillId="9" borderId="19" xfId="0" applyFont="1" applyFill="1" applyBorder="1" applyAlignment="1">
      <alignment horizontal="center" vertical="center" wrapText="1"/>
    </xf>
    <xf numFmtId="0" fontId="41" fillId="10" borderId="20" xfId="0" applyFont="1" applyFill="1" applyBorder="1" applyAlignment="1">
      <alignment horizontal="center" vertical="center" wrapText="1"/>
    </xf>
    <xf numFmtId="0" fontId="42" fillId="0" borderId="21" xfId="0" applyFont="1" applyBorder="1" applyAlignment="1">
      <alignment horizontal="center" vertical="center" wrapText="1"/>
    </xf>
    <xf numFmtId="0" fontId="42" fillId="11" borderId="22" xfId="0" applyFont="1" applyFill="1" applyBorder="1" applyAlignment="1">
      <alignment horizontal="center" vertical="center" wrapText="1"/>
    </xf>
    <xf numFmtId="0" fontId="42" fillId="11" borderId="23" xfId="0" applyFont="1" applyFill="1" applyBorder="1" applyAlignment="1">
      <alignment horizontal="center" vertical="center" wrapText="1"/>
    </xf>
    <xf numFmtId="0" fontId="42" fillId="4" borderId="23" xfId="0" applyFont="1" applyFill="1" applyBorder="1" applyAlignment="1">
      <alignment horizontal="center" vertical="center" wrapText="1"/>
    </xf>
    <xf numFmtId="0" fontId="42" fillId="4" borderId="24" xfId="0" applyFont="1" applyFill="1" applyBorder="1" applyAlignment="1">
      <alignment horizontal="center" vertical="center" wrapText="1"/>
    </xf>
    <xf numFmtId="0" fontId="42" fillId="12" borderId="22" xfId="0" applyFont="1" applyFill="1" applyBorder="1" applyAlignment="1">
      <alignment horizontal="center" vertical="center" wrapText="1"/>
    </xf>
    <xf numFmtId="0" fontId="42" fillId="13" borderId="22" xfId="0" applyFont="1" applyFill="1" applyBorder="1" applyAlignment="1">
      <alignment horizontal="center" vertical="center" wrapText="1"/>
    </xf>
    <xf numFmtId="0" fontId="42" fillId="12" borderId="23" xfId="0" applyFont="1" applyFill="1" applyBorder="1" applyAlignment="1">
      <alignment horizontal="center" vertical="center" wrapText="1"/>
    </xf>
    <xf numFmtId="0" fontId="42" fillId="11" borderId="24" xfId="0" applyFont="1" applyFill="1" applyBorder="1" applyAlignment="1">
      <alignment horizontal="center" vertical="center" wrapText="1"/>
    </xf>
    <xf numFmtId="0" fontId="42" fillId="13" borderId="23" xfId="0" applyFont="1" applyFill="1" applyBorder="1" applyAlignment="1">
      <alignment horizontal="center" vertical="center" wrapText="1"/>
    </xf>
    <xf numFmtId="0" fontId="42" fillId="12" borderId="24" xfId="0" applyFont="1" applyFill="1" applyBorder="1" applyAlignment="1">
      <alignment horizontal="center" vertical="center" wrapText="1"/>
    </xf>
    <xf numFmtId="0" fontId="42" fillId="0" borderId="25" xfId="0" applyFont="1" applyBorder="1" applyAlignment="1">
      <alignment horizontal="center" vertical="center" wrapText="1"/>
    </xf>
    <xf numFmtId="0" fontId="42" fillId="13" borderId="14" xfId="0" applyFont="1" applyFill="1" applyBorder="1" applyAlignment="1">
      <alignment horizontal="center" vertical="center" wrapText="1"/>
    </xf>
    <xf numFmtId="0" fontId="42" fillId="13" borderId="15" xfId="0" applyFont="1" applyFill="1" applyBorder="1" applyAlignment="1">
      <alignment horizontal="center" vertical="center" wrapText="1"/>
    </xf>
    <xf numFmtId="0" fontId="42" fillId="13" borderId="16" xfId="0" applyFont="1" applyFill="1" applyBorder="1" applyAlignment="1">
      <alignment horizontal="center" vertical="center" wrapText="1"/>
    </xf>
    <xf numFmtId="0" fontId="42" fillId="3" borderId="0" xfId="0" applyFont="1" applyFill="1" applyAlignment="1">
      <alignment horizontal="center" vertical="center" wrapText="1"/>
    </xf>
    <xf numFmtId="0" fontId="42" fillId="3" borderId="0" xfId="0" applyFont="1" applyFill="1" applyAlignment="1">
      <alignment horizontal="center" vertical="center"/>
    </xf>
    <xf numFmtId="0" fontId="43" fillId="3" borderId="0" xfId="0" applyFont="1" applyFill="1" applyAlignment="1">
      <alignment vertical="center" wrapText="1"/>
    </xf>
    <xf numFmtId="0" fontId="44" fillId="4" borderId="26" xfId="0" applyFont="1" applyFill="1" applyBorder="1" applyAlignment="1">
      <alignment horizontal="center" vertical="center" wrapText="1"/>
    </xf>
    <xf numFmtId="0" fontId="44" fillId="4" borderId="27" xfId="0" applyFont="1" applyFill="1" applyBorder="1" applyAlignment="1">
      <alignment horizontal="center" vertical="center" wrapText="1"/>
    </xf>
    <xf numFmtId="0" fontId="44" fillId="4" borderId="28" xfId="0" applyFont="1" applyFill="1" applyBorder="1" applyAlignment="1">
      <alignment horizontal="center" vertical="center" wrapText="1"/>
    </xf>
    <xf numFmtId="0" fontId="46" fillId="0" borderId="29" xfId="0" applyFont="1" applyBorder="1" applyAlignment="1">
      <alignment horizontal="center" vertical="center" wrapText="1"/>
    </xf>
    <xf numFmtId="0" fontId="43" fillId="0" borderId="18" xfId="0" applyFont="1" applyBorder="1" applyAlignment="1">
      <alignment horizontal="left" vertical="center" wrapText="1"/>
    </xf>
    <xf numFmtId="0" fontId="43" fillId="0" borderId="19" xfId="0" applyFont="1" applyBorder="1" applyAlignment="1">
      <alignment horizontal="left" vertical="center" wrapText="1"/>
    </xf>
    <xf numFmtId="0" fontId="43" fillId="0" borderId="20" xfId="0" applyFont="1" applyBorder="1" applyAlignment="1">
      <alignment horizontal="left" vertical="center" wrapText="1"/>
    </xf>
    <xf numFmtId="0" fontId="46" fillId="0" borderId="30" xfId="0" applyFont="1" applyBorder="1" applyAlignment="1">
      <alignment horizontal="center" vertical="center" wrapText="1"/>
    </xf>
    <xf numFmtId="0" fontId="43" fillId="0" borderId="22" xfId="0" applyFont="1" applyBorder="1" applyAlignment="1">
      <alignment horizontal="left" vertical="center" wrapText="1"/>
    </xf>
    <xf numFmtId="0" fontId="43" fillId="0" borderId="23" xfId="0" applyFont="1" applyBorder="1" applyAlignment="1">
      <alignment horizontal="left" vertical="center" wrapText="1"/>
    </xf>
    <xf numFmtId="0" fontId="43" fillId="0" borderId="24" xfId="0" applyFont="1" applyBorder="1" applyAlignment="1">
      <alignment horizontal="left" vertical="center" wrapText="1"/>
    </xf>
    <xf numFmtId="0" fontId="46" fillId="0" borderId="31" xfId="0" applyFont="1" applyBorder="1" applyAlignment="1">
      <alignment horizontal="center" vertical="center" wrapText="1"/>
    </xf>
    <xf numFmtId="0" fontId="43" fillId="0" borderId="14" xfId="0" applyFont="1" applyBorder="1" applyAlignment="1">
      <alignment horizontal="left" vertical="center" wrapText="1"/>
    </xf>
    <xf numFmtId="0" fontId="47" fillId="0" borderId="15" xfId="0" applyFont="1" applyBorder="1" applyAlignment="1">
      <alignment horizontal="left" vertical="center" wrapText="1"/>
    </xf>
    <xf numFmtId="0" fontId="43" fillId="0" borderId="15" xfId="0" applyFont="1" applyBorder="1" applyAlignment="1">
      <alignment horizontal="left" vertical="center" wrapText="1"/>
    </xf>
    <xf numFmtId="0" fontId="43" fillId="0" borderId="16" xfId="0" applyFont="1" applyBorder="1" applyAlignment="1">
      <alignment horizontal="left" vertical="center" wrapText="1"/>
    </xf>
    <xf numFmtId="0" fontId="24" fillId="3" borderId="0" xfId="0" applyFont="1" applyFill="1"/>
    <xf numFmtId="165" fontId="4" fillId="16" borderId="54" xfId="2" applyNumberFormat="1" applyFont="1" applyFill="1" applyBorder="1" applyAlignment="1" applyProtection="1"/>
    <xf numFmtId="0" fontId="4" fillId="16" borderId="54" xfId="2" applyNumberFormat="1" applyFont="1" applyFill="1" applyBorder="1" applyAlignment="1" applyProtection="1"/>
    <xf numFmtId="165" fontId="4" fillId="16" borderId="54" xfId="2" applyNumberFormat="1" applyFont="1" applyFill="1" applyBorder="1" applyProtection="1"/>
    <xf numFmtId="0" fontId="31" fillId="3" borderId="0" xfId="0" applyFont="1" applyFill="1" applyAlignment="1">
      <alignment horizontal="center"/>
    </xf>
    <xf numFmtId="0" fontId="4" fillId="16" borderId="54" xfId="2" applyNumberFormat="1" applyFont="1" applyFill="1" applyBorder="1" applyProtection="1"/>
    <xf numFmtId="0" fontId="2" fillId="3" borderId="0" xfId="0" applyFont="1" applyFill="1" applyAlignment="1">
      <alignment vertical="center" wrapText="1"/>
    </xf>
    <xf numFmtId="1" fontId="2" fillId="3" borderId="0" xfId="0" applyNumberFormat="1" applyFont="1" applyFill="1" applyAlignment="1">
      <alignment horizontal="center" vertical="center" wrapText="1"/>
    </xf>
    <xf numFmtId="0" fontId="65" fillId="3" borderId="0" xfId="0" applyFont="1" applyFill="1" applyAlignment="1">
      <alignment horizontal="center" vertical="center"/>
    </xf>
    <xf numFmtId="0" fontId="36" fillId="3" borderId="0" xfId="0" applyFont="1" applyFill="1" applyAlignment="1">
      <alignment horizontal="center" vertical="center"/>
    </xf>
    <xf numFmtId="0" fontId="21" fillId="3" borderId="0" xfId="0" applyFont="1" applyFill="1" applyAlignment="1">
      <alignment vertical="center"/>
    </xf>
    <xf numFmtId="0" fontId="0" fillId="3" borderId="0" xfId="0" applyFill="1" applyAlignment="1">
      <alignment vertical="center"/>
    </xf>
    <xf numFmtId="0" fontId="0" fillId="3" borderId="0" xfId="0" applyFill="1" applyAlignment="1">
      <alignment horizontal="center"/>
    </xf>
    <xf numFmtId="17" fontId="34" fillId="14" borderId="23" xfId="0" applyNumberFormat="1" applyFont="1" applyFill="1" applyBorder="1" applyAlignment="1">
      <alignment horizontal="center" vertical="center" wrapText="1"/>
    </xf>
    <xf numFmtId="0" fontId="34" fillId="16" borderId="23" xfId="0" applyFont="1" applyFill="1" applyBorder="1" applyAlignment="1">
      <alignment horizontal="center" vertical="center"/>
    </xf>
    <xf numFmtId="17" fontId="34" fillId="14" borderId="23" xfId="0" applyNumberFormat="1" applyFont="1" applyFill="1" applyBorder="1" applyAlignment="1">
      <alignment horizontal="center" vertical="center"/>
    </xf>
    <xf numFmtId="0" fontId="34" fillId="14" borderId="39" xfId="0" applyFont="1" applyFill="1" applyBorder="1" applyAlignment="1">
      <alignment horizontal="center" vertical="center" wrapText="1"/>
    </xf>
    <xf numFmtId="0" fontId="48" fillId="14" borderId="0" xfId="0" applyFont="1" applyFill="1" applyAlignment="1">
      <alignment horizontal="center" vertical="center" wrapText="1"/>
    </xf>
    <xf numFmtId="0" fontId="2" fillId="14" borderId="19" xfId="0" applyFont="1" applyFill="1" applyBorder="1" applyAlignment="1">
      <alignment horizontal="center" vertical="center" wrapText="1"/>
    </xf>
    <xf numFmtId="17" fontId="31" fillId="14" borderId="23" xfId="0" applyNumberFormat="1" applyFont="1" applyFill="1" applyBorder="1" applyAlignment="1">
      <alignment horizontal="center" vertical="center"/>
    </xf>
    <xf numFmtId="0" fontId="4" fillId="14" borderId="23" xfId="0" applyFont="1" applyFill="1" applyBorder="1" applyAlignment="1">
      <alignment horizontal="center" vertical="center" wrapText="1"/>
    </xf>
    <xf numFmtId="0" fontId="4" fillId="14" borderId="64" xfId="0" applyFont="1" applyFill="1" applyBorder="1" applyAlignment="1">
      <alignment horizontal="center" vertical="center" wrapText="1"/>
    </xf>
    <xf numFmtId="0" fontId="4" fillId="14" borderId="65" xfId="0" applyFont="1" applyFill="1" applyBorder="1" applyAlignment="1">
      <alignment horizontal="center" vertical="center" wrapText="1"/>
    </xf>
    <xf numFmtId="0" fontId="4" fillId="14" borderId="67" xfId="0" applyFont="1" applyFill="1" applyBorder="1" applyAlignment="1">
      <alignment horizontal="center" vertical="center" wrapText="1"/>
    </xf>
    <xf numFmtId="0" fontId="4" fillId="14" borderId="68" xfId="0" applyFont="1" applyFill="1" applyBorder="1" applyAlignment="1">
      <alignment horizontal="center" vertical="center" wrapText="1"/>
    </xf>
    <xf numFmtId="0" fontId="4" fillId="14" borderId="66" xfId="0" applyFont="1" applyFill="1" applyBorder="1" applyAlignment="1">
      <alignment horizontal="center" vertical="center" wrapText="1"/>
    </xf>
    <xf numFmtId="0" fontId="32" fillId="3" borderId="0" xfId="0" applyFont="1" applyFill="1"/>
    <xf numFmtId="0" fontId="65" fillId="3" borderId="0" xfId="0" applyFont="1" applyFill="1" applyAlignment="1">
      <alignment vertical="center"/>
    </xf>
    <xf numFmtId="0" fontId="36" fillId="3" borderId="0" xfId="0" applyFont="1" applyFill="1" applyAlignment="1">
      <alignment vertical="center"/>
    </xf>
    <xf numFmtId="0" fontId="20" fillId="3" borderId="0" xfId="0" applyFont="1" applyFill="1" applyAlignment="1">
      <alignment horizontal="left" vertical="center" wrapText="1"/>
    </xf>
    <xf numFmtId="0" fontId="86" fillId="3" borderId="0" xfId="0" applyFont="1" applyFill="1"/>
    <xf numFmtId="0" fontId="21" fillId="3" borderId="0" xfId="0" applyFont="1" applyFill="1"/>
    <xf numFmtId="0" fontId="84" fillId="3" borderId="0" xfId="0" applyFont="1" applyFill="1"/>
    <xf numFmtId="0" fontId="84" fillId="0" borderId="0" xfId="0" applyFont="1"/>
    <xf numFmtId="0" fontId="23" fillId="3" borderId="0" xfId="0" applyFont="1" applyFill="1" applyAlignment="1">
      <alignment horizontal="center" vertical="center" wrapText="1"/>
    </xf>
    <xf numFmtId="0" fontId="23" fillId="3" borderId="0" xfId="0" applyFont="1" applyFill="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3" fillId="14" borderId="39" xfId="0" applyFont="1" applyFill="1" applyBorder="1" applyAlignment="1">
      <alignment horizontal="center" vertical="center" wrapText="1"/>
    </xf>
    <xf numFmtId="0" fontId="23" fillId="14" borderId="0" xfId="0" applyFont="1" applyFill="1" applyAlignment="1">
      <alignment horizontal="center" vertical="center" wrapText="1"/>
    </xf>
    <xf numFmtId="0" fontId="23" fillId="14" borderId="38" xfId="0" applyFont="1" applyFill="1" applyBorder="1" applyAlignment="1">
      <alignment horizontal="center" vertical="center" wrapText="1"/>
    </xf>
    <xf numFmtId="17" fontId="0" fillId="14" borderId="23" xfId="0" applyNumberFormat="1" applyFill="1" applyBorder="1" applyAlignment="1">
      <alignment horizontal="center" vertical="center"/>
    </xf>
    <xf numFmtId="0" fontId="0" fillId="16" borderId="23" xfId="0" applyFill="1" applyBorder="1" applyAlignment="1">
      <alignment horizontal="center" vertical="center"/>
    </xf>
    <xf numFmtId="1" fontId="0" fillId="16" borderId="23" xfId="4" applyNumberFormat="1" applyFont="1" applyFill="1" applyBorder="1" applyAlignment="1" applyProtection="1">
      <alignment horizontal="center" vertical="center" wrapText="1"/>
    </xf>
    <xf numFmtId="1" fontId="0" fillId="16" borderId="23" xfId="0" applyNumberFormat="1" applyFill="1" applyBorder="1" applyAlignment="1">
      <alignment horizontal="center" vertical="center" wrapText="1"/>
    </xf>
    <xf numFmtId="1" fontId="0" fillId="16" borderId="33" xfId="2" applyNumberFormat="1" applyFont="1" applyFill="1" applyBorder="1" applyAlignment="1" applyProtection="1">
      <alignment horizontal="center" vertical="center"/>
    </xf>
    <xf numFmtId="165" fontId="0" fillId="3" borderId="0" xfId="0" applyNumberFormat="1" applyFill="1" applyAlignment="1">
      <alignment vertical="center"/>
    </xf>
    <xf numFmtId="166" fontId="0" fillId="3" borderId="0" xfId="0" applyNumberFormat="1" applyFill="1" applyAlignment="1">
      <alignment horizontal="center" vertical="center"/>
    </xf>
    <xf numFmtId="165" fontId="0" fillId="0" borderId="0" xfId="0" applyNumberFormat="1" applyAlignment="1">
      <alignment vertical="center"/>
    </xf>
    <xf numFmtId="166" fontId="0" fillId="0" borderId="0" xfId="0" applyNumberFormat="1" applyAlignment="1">
      <alignment horizontal="center" vertical="center"/>
    </xf>
    <xf numFmtId="9" fontId="31" fillId="0" borderId="0" xfId="4" applyFont="1" applyProtection="1"/>
    <xf numFmtId="165" fontId="23" fillId="3" borderId="0" xfId="0" applyNumberFormat="1" applyFont="1" applyFill="1" applyAlignment="1">
      <alignment horizontal="center" vertical="center"/>
    </xf>
    <xf numFmtId="165" fontId="23" fillId="3" borderId="0" xfId="0" applyNumberFormat="1" applyFont="1" applyFill="1" applyAlignment="1">
      <alignment vertical="center"/>
    </xf>
    <xf numFmtId="9" fontId="34" fillId="3" borderId="0" xfId="4" applyFont="1" applyFill="1" applyBorder="1" applyProtection="1"/>
    <xf numFmtId="165" fontId="23" fillId="0" borderId="0" xfId="0" applyNumberFormat="1" applyFont="1" applyAlignment="1">
      <alignment vertical="center"/>
    </xf>
    <xf numFmtId="9" fontId="34" fillId="0" borderId="0" xfId="4" applyFont="1" applyFill="1" applyBorder="1" applyProtection="1"/>
    <xf numFmtId="17" fontId="23" fillId="14" borderId="23" xfId="0" applyNumberFormat="1" applyFont="1" applyFill="1" applyBorder="1" applyAlignment="1">
      <alignment horizontal="center" vertical="center" wrapText="1"/>
    </xf>
    <xf numFmtId="0" fontId="23" fillId="28" borderId="23" xfId="0" applyFont="1" applyFill="1" applyBorder="1" applyAlignment="1">
      <alignment horizontal="center" vertical="center"/>
    </xf>
    <xf numFmtId="1" fontId="23" fillId="28" borderId="23" xfId="4" applyNumberFormat="1" applyFont="1" applyFill="1" applyBorder="1" applyAlignment="1" applyProtection="1">
      <alignment horizontal="center" vertical="center" wrapText="1"/>
    </xf>
    <xf numFmtId="1" fontId="23" fillId="28" borderId="23" xfId="0" applyNumberFormat="1" applyFont="1" applyFill="1" applyBorder="1" applyAlignment="1">
      <alignment horizontal="center" vertical="center"/>
    </xf>
    <xf numFmtId="1" fontId="23" fillId="28" borderId="33" xfId="0" applyNumberFormat="1" applyFont="1" applyFill="1" applyBorder="1" applyAlignment="1">
      <alignment horizontal="center" vertical="center"/>
    </xf>
    <xf numFmtId="17" fontId="23" fillId="14" borderId="23" xfId="0" applyNumberFormat="1" applyFont="1" applyFill="1" applyBorder="1" applyAlignment="1">
      <alignment horizontal="center" vertical="center"/>
    </xf>
    <xf numFmtId="0" fontId="31" fillId="17" borderId="0" xfId="0" applyFont="1" applyFill="1"/>
    <xf numFmtId="0" fontId="4" fillId="14" borderId="23" xfId="0" applyFont="1" applyFill="1" applyBorder="1" applyAlignment="1">
      <alignment horizontal="left" vertical="center" wrapText="1"/>
    </xf>
    <xf numFmtId="165" fontId="2" fillId="16" borderId="23" xfId="0" applyNumberFormat="1" applyFont="1" applyFill="1" applyBorder="1" applyAlignment="1">
      <alignment horizontal="left" vertical="center" wrapText="1"/>
    </xf>
    <xf numFmtId="0" fontId="31" fillId="17" borderId="0" xfId="0" applyFont="1" applyFill="1" applyAlignment="1">
      <alignment horizontal="left"/>
    </xf>
    <xf numFmtId="0" fontId="31" fillId="3" borderId="0" xfId="0" applyFont="1" applyFill="1" applyAlignment="1">
      <alignment horizontal="left"/>
    </xf>
    <xf numFmtId="1" fontId="2" fillId="16" borderId="23" xfId="0" applyNumberFormat="1" applyFont="1" applyFill="1" applyBorder="1" applyAlignment="1">
      <alignment horizontal="left" vertical="center" wrapText="1"/>
    </xf>
    <xf numFmtId="0" fontId="34" fillId="17" borderId="0" xfId="0" applyFont="1" applyFill="1" applyAlignment="1">
      <alignment horizontal="left"/>
    </xf>
    <xf numFmtId="10" fontId="2" fillId="16" borderId="23" xfId="4" applyNumberFormat="1" applyFont="1" applyFill="1" applyBorder="1" applyAlignment="1" applyProtection="1">
      <alignment horizontal="left" vertical="center" wrapText="1"/>
    </xf>
    <xf numFmtId="0" fontId="4" fillId="14" borderId="27" xfId="0" applyFont="1" applyFill="1" applyBorder="1" applyAlignment="1">
      <alignment horizontal="left" vertical="center" wrapText="1"/>
    </xf>
    <xf numFmtId="0" fontId="66" fillId="0" borderId="0" xfId="0" applyFont="1"/>
    <xf numFmtId="44" fontId="66" fillId="0" borderId="0" xfId="2" applyFont="1" applyProtection="1"/>
    <xf numFmtId="9" fontId="66" fillId="0" borderId="0" xfId="4" applyFont="1" applyProtection="1"/>
    <xf numFmtId="0" fontId="4" fillId="15" borderId="24" xfId="0" applyFont="1" applyFill="1" applyBorder="1" applyAlignment="1">
      <alignment horizontal="center" vertical="center" wrapText="1"/>
    </xf>
    <xf numFmtId="0" fontId="89" fillId="15" borderId="16" xfId="0" applyFont="1" applyFill="1" applyBorder="1" applyAlignment="1">
      <alignment horizontal="center" vertical="center" wrapText="1"/>
    </xf>
    <xf numFmtId="0" fontId="1" fillId="16" borderId="44" xfId="0" applyFont="1" applyFill="1" applyBorder="1" applyAlignment="1">
      <alignment horizontal="center" vertical="center" wrapText="1"/>
    </xf>
    <xf numFmtId="0" fontId="20" fillId="15" borderId="44" xfId="0" applyFont="1" applyFill="1" applyBorder="1" applyAlignment="1">
      <alignment horizontal="center" vertical="center" wrapText="1"/>
    </xf>
    <xf numFmtId="0" fontId="85" fillId="15" borderId="44" xfId="0" applyFont="1" applyFill="1" applyBorder="1" applyAlignment="1">
      <alignment horizontal="center" vertical="center" wrapText="1"/>
    </xf>
    <xf numFmtId="0" fontId="4" fillId="0" borderId="4" xfId="0" applyFont="1" applyBorder="1" applyAlignment="1">
      <alignment horizontal="left" vertical="center" wrapText="1" indent="1"/>
    </xf>
    <xf numFmtId="0" fontId="4" fillId="15" borderId="4" xfId="0" applyFont="1" applyFill="1" applyBorder="1" applyAlignment="1">
      <alignment horizontal="left" vertical="center" wrapText="1" indent="1"/>
    </xf>
    <xf numFmtId="0" fontId="4" fillId="15" borderId="5" xfId="0" applyFont="1" applyFill="1" applyBorder="1" applyAlignment="1">
      <alignment horizontal="left" vertical="center" wrapText="1" indent="1"/>
    </xf>
    <xf numFmtId="0" fontId="50" fillId="15" borderId="5" xfId="0" applyFont="1" applyFill="1" applyBorder="1" applyAlignment="1">
      <alignment horizontal="left" vertical="center" wrapText="1" indent="6"/>
    </xf>
    <xf numFmtId="0" fontId="4" fillId="15" borderId="44" xfId="0" applyFont="1" applyFill="1" applyBorder="1" applyAlignment="1">
      <alignment horizontal="left" vertical="center" wrapText="1" indent="1"/>
    </xf>
    <xf numFmtId="0" fontId="2" fillId="16" borderId="5" xfId="0" applyFont="1" applyFill="1" applyBorder="1" applyAlignment="1">
      <alignment horizontal="left" vertical="center" wrapText="1" indent="1"/>
    </xf>
    <xf numFmtId="0" fontId="4" fillId="16" borderId="44" xfId="0" applyFont="1" applyFill="1" applyBorder="1" applyAlignment="1">
      <alignment horizontal="center" vertical="center" wrapText="1"/>
    </xf>
    <xf numFmtId="0" fontId="4" fillId="15" borderId="27" xfId="0" applyFont="1" applyFill="1" applyBorder="1" applyAlignment="1" applyProtection="1">
      <alignment horizontal="center" vertical="center" wrapText="1"/>
      <protection locked="0"/>
    </xf>
    <xf numFmtId="0" fontId="4" fillId="15" borderId="40" xfId="0" applyFont="1" applyFill="1" applyBorder="1" applyAlignment="1" applyProtection="1">
      <alignment horizontal="center" vertical="center" wrapText="1"/>
      <protection locked="0"/>
    </xf>
    <xf numFmtId="0" fontId="4" fillId="15" borderId="39" xfId="0" applyFont="1" applyFill="1" applyBorder="1" applyAlignment="1" applyProtection="1">
      <alignment horizontal="center" vertical="center" wrapText="1"/>
      <protection locked="0"/>
    </xf>
    <xf numFmtId="0" fontId="90" fillId="15" borderId="0" xfId="0" applyFont="1" applyFill="1" applyAlignment="1" applyProtection="1">
      <alignment horizontal="center"/>
      <protection locked="0"/>
    </xf>
    <xf numFmtId="0" fontId="4" fillId="15" borderId="23" xfId="0" applyFont="1" applyFill="1" applyBorder="1" applyAlignment="1" applyProtection="1">
      <alignment horizontal="center" vertical="center" wrapText="1"/>
      <protection locked="0"/>
    </xf>
    <xf numFmtId="0" fontId="54" fillId="15" borderId="40" xfId="0" applyFont="1" applyFill="1" applyBorder="1" applyAlignment="1" applyProtection="1">
      <alignment horizontal="center" vertical="center" wrapText="1"/>
      <protection locked="0"/>
    </xf>
    <xf numFmtId="0" fontId="57" fillId="15" borderId="40" xfId="0" applyFont="1" applyFill="1" applyBorder="1" applyAlignment="1" applyProtection="1">
      <alignment horizontal="center" vertical="center" wrapText="1"/>
      <protection locked="0"/>
    </xf>
    <xf numFmtId="0" fontId="58" fillId="15" borderId="40" xfId="0" applyFont="1" applyFill="1" applyBorder="1" applyAlignment="1" applyProtection="1">
      <alignment horizontal="center" vertical="center" wrapText="1"/>
      <protection locked="0"/>
    </xf>
    <xf numFmtId="0" fontId="29" fillId="15" borderId="40" xfId="0" applyFont="1" applyFill="1" applyBorder="1" applyAlignment="1" applyProtection="1">
      <alignment horizontal="center" vertical="center" wrapText="1"/>
      <protection locked="0"/>
    </xf>
    <xf numFmtId="0" fontId="4" fillId="15" borderId="6" xfId="0" applyFont="1" applyFill="1" applyBorder="1" applyAlignment="1" applyProtection="1">
      <alignment horizontal="center" vertical="center" wrapText="1"/>
      <protection locked="0"/>
    </xf>
    <xf numFmtId="0" fontId="4" fillId="15" borderId="0" xfId="0" applyFont="1" applyFill="1" applyAlignment="1" applyProtection="1">
      <alignment horizontal="center" vertical="center" wrapText="1"/>
      <protection locked="0"/>
    </xf>
    <xf numFmtId="1" fontId="2" fillId="3" borderId="0" xfId="0" applyNumberFormat="1" applyFont="1" applyFill="1" applyAlignment="1" applyProtection="1">
      <alignment horizontal="center" vertical="center" wrapText="1"/>
      <protection locked="0"/>
    </xf>
    <xf numFmtId="9" fontId="4" fillId="3" borderId="0" xfId="0" applyNumberFormat="1" applyFont="1" applyFill="1" applyAlignment="1" applyProtection="1">
      <alignment horizontal="center" vertical="center" wrapText="1"/>
      <protection locked="0"/>
    </xf>
    <xf numFmtId="0" fontId="2" fillId="19" borderId="24" xfId="0" applyFont="1" applyFill="1" applyBorder="1" applyAlignment="1" applyProtection="1">
      <alignment horizontal="center" vertical="center" wrapText="1"/>
      <protection locked="0"/>
    </xf>
    <xf numFmtId="0" fontId="1" fillId="16" borderId="15" xfId="0" applyFont="1" applyFill="1" applyBorder="1" applyProtection="1">
      <protection locked="0"/>
    </xf>
    <xf numFmtId="0" fontId="4" fillId="16" borderId="54" xfId="2" applyNumberFormat="1" applyFont="1" applyFill="1" applyBorder="1" applyProtection="1">
      <protection locked="0"/>
    </xf>
    <xf numFmtId="0" fontId="1" fillId="16" borderId="63" xfId="0" applyFont="1" applyFill="1" applyBorder="1"/>
    <xf numFmtId="0" fontId="4" fillId="16" borderId="54" xfId="0" applyFont="1" applyFill="1" applyBorder="1"/>
    <xf numFmtId="8" fontId="4" fillId="16" borderId="45" xfId="0" applyNumberFormat="1" applyFont="1" applyFill="1" applyBorder="1"/>
    <xf numFmtId="8" fontId="4" fillId="16" borderId="47" xfId="0" applyNumberFormat="1" applyFont="1" applyFill="1" applyBorder="1"/>
    <xf numFmtId="8" fontId="4" fillId="16" borderId="46" xfId="0" applyNumberFormat="1" applyFont="1" applyFill="1" applyBorder="1"/>
    <xf numFmtId="8" fontId="4" fillId="16" borderId="23" xfId="0" applyNumberFormat="1" applyFont="1" applyFill="1" applyBorder="1"/>
    <xf numFmtId="165" fontId="4" fillId="16" borderId="55" xfId="0" applyNumberFormat="1" applyFont="1" applyFill="1" applyBorder="1"/>
    <xf numFmtId="165" fontId="4" fillId="16" borderId="23" xfId="0" applyNumberFormat="1" applyFont="1" applyFill="1" applyBorder="1"/>
    <xf numFmtId="0" fontId="1" fillId="16" borderId="15" xfId="0" applyFont="1" applyFill="1" applyBorder="1"/>
    <xf numFmtId="8" fontId="4" fillId="16" borderId="53" xfId="0" applyNumberFormat="1" applyFont="1" applyFill="1" applyBorder="1"/>
    <xf numFmtId="8" fontId="4" fillId="16" borderId="57" xfId="0" applyNumberFormat="1" applyFont="1" applyFill="1" applyBorder="1"/>
    <xf numFmtId="165" fontId="4" fillId="16" borderId="56" xfId="0" applyNumberFormat="1" applyFont="1" applyFill="1" applyBorder="1"/>
    <xf numFmtId="0" fontId="4" fillId="19" borderId="34" xfId="0" applyFont="1" applyFill="1" applyBorder="1" applyAlignment="1">
      <alignment horizontal="center" vertical="center" wrapText="1"/>
    </xf>
    <xf numFmtId="9" fontId="4" fillId="19" borderId="23" xfId="0" applyNumberFormat="1" applyFont="1" applyFill="1" applyBorder="1" applyAlignment="1">
      <alignment horizontal="center" vertical="center" wrapText="1"/>
    </xf>
    <xf numFmtId="8" fontId="4" fillId="16" borderId="34" xfId="0" applyNumberFormat="1" applyFont="1" applyFill="1" applyBorder="1"/>
    <xf numFmtId="8" fontId="4" fillId="16" borderId="33" xfId="0" applyNumberFormat="1" applyFont="1" applyFill="1" applyBorder="1"/>
    <xf numFmtId="165" fontId="4" fillId="16" borderId="49" xfId="0" applyNumberFormat="1" applyFont="1" applyFill="1" applyBorder="1"/>
    <xf numFmtId="165" fontId="4" fillId="16" borderId="50" xfId="0" applyNumberFormat="1" applyFont="1" applyFill="1" applyBorder="1"/>
    <xf numFmtId="165" fontId="4" fillId="16" borderId="51" xfId="0" applyNumberFormat="1" applyFont="1" applyFill="1" applyBorder="1"/>
    <xf numFmtId="9" fontId="4" fillId="19" borderId="23" xfId="0" applyNumberFormat="1" applyFont="1" applyFill="1" applyBorder="1" applyAlignment="1">
      <alignment horizontal="center" vertical="center"/>
    </xf>
    <xf numFmtId="0" fontId="2" fillId="19" borderId="23" xfId="0" applyFont="1" applyFill="1" applyBorder="1" applyAlignment="1">
      <alignment horizontal="center" vertical="center" wrapText="1"/>
    </xf>
    <xf numFmtId="0" fontId="2" fillId="19" borderId="24" xfId="0" applyFont="1" applyFill="1" applyBorder="1" applyAlignment="1">
      <alignment horizontal="center" vertical="center" wrapText="1"/>
    </xf>
    <xf numFmtId="0" fontId="48" fillId="14" borderId="39" xfId="0" applyFont="1" applyFill="1" applyBorder="1" applyAlignment="1">
      <alignment horizontal="center" vertical="center" wrapText="1"/>
    </xf>
    <xf numFmtId="0" fontId="75" fillId="0" borderId="0" xfId="0" applyFont="1" applyAlignment="1" applyProtection="1">
      <alignment vertical="center"/>
      <protection hidden="1"/>
    </xf>
    <xf numFmtId="0" fontId="21" fillId="2" borderId="34" xfId="0" applyFont="1" applyFill="1" applyBorder="1" applyAlignment="1" applyProtection="1">
      <alignment horizontal="center" vertical="center" wrapText="1"/>
      <protection locked="0"/>
    </xf>
    <xf numFmtId="164" fontId="3" fillId="18" borderId="33" xfId="0" applyNumberFormat="1" applyFont="1" applyFill="1" applyBorder="1" applyAlignment="1" applyProtection="1">
      <alignment horizontal="center" vertical="center" wrapText="1"/>
      <protection locked="0"/>
    </xf>
    <xf numFmtId="164" fontId="3" fillId="18" borderId="30" xfId="0" applyNumberFormat="1" applyFont="1" applyFill="1" applyBorder="1" applyAlignment="1" applyProtection="1">
      <alignment horizontal="center" vertical="center" wrapText="1"/>
      <protection locked="0"/>
    </xf>
    <xf numFmtId="164" fontId="3" fillId="18" borderId="34" xfId="0" applyNumberFormat="1" applyFont="1" applyFill="1" applyBorder="1" applyAlignment="1" applyProtection="1">
      <alignment horizontal="center" vertical="center" wrapText="1"/>
      <protection locked="0"/>
    </xf>
    <xf numFmtId="0" fontId="21" fillId="2" borderId="32" xfId="0" applyFont="1" applyFill="1" applyBorder="1" applyAlignment="1" applyProtection="1">
      <alignment horizontal="center" vertical="center" wrapText="1"/>
      <protection locked="0"/>
    </xf>
    <xf numFmtId="0" fontId="4" fillId="18" borderId="33" xfId="0" applyFont="1" applyFill="1" applyBorder="1" applyAlignment="1" applyProtection="1">
      <alignment horizontal="center" vertical="center" wrapText="1"/>
      <protection locked="0"/>
    </xf>
    <xf numFmtId="0" fontId="4" fillId="18" borderId="34" xfId="0" applyFont="1" applyFill="1" applyBorder="1" applyAlignment="1" applyProtection="1">
      <alignment horizontal="center" vertical="center" wrapText="1"/>
      <protection locked="0"/>
    </xf>
    <xf numFmtId="0" fontId="64" fillId="3" borderId="0" xfId="0" applyFont="1" applyFill="1" applyAlignment="1" applyProtection="1">
      <alignment horizontal="center" vertical="center"/>
      <protection locked="0"/>
    </xf>
    <xf numFmtId="0" fontId="61" fillId="3" borderId="0" xfId="0" applyFont="1" applyFill="1" applyAlignment="1" applyProtection="1">
      <alignment horizontal="center" vertical="center"/>
      <protection locked="0"/>
    </xf>
    <xf numFmtId="0" fontId="62" fillId="3" borderId="0" xfId="0" applyFont="1" applyFill="1" applyAlignment="1" applyProtection="1">
      <alignment horizontal="center" vertical="center" wrapText="1"/>
      <protection locked="0"/>
    </xf>
    <xf numFmtId="0" fontId="23" fillId="0" borderId="0" xfId="0" applyFont="1" applyAlignment="1" applyProtection="1">
      <alignment horizontal="center"/>
      <protection locked="0"/>
    </xf>
    <xf numFmtId="0" fontId="1" fillId="2" borderId="23" xfId="0" applyFont="1" applyFill="1" applyBorder="1" applyAlignment="1" applyProtection="1">
      <alignment horizontal="center" vertical="center" wrapText="1"/>
      <protection locked="0"/>
    </xf>
    <xf numFmtId="0" fontId="98" fillId="16" borderId="39" xfId="0" applyFont="1" applyFill="1" applyBorder="1" applyAlignment="1" applyProtection="1">
      <alignment horizontal="center" vertical="center" wrapText="1"/>
      <protection hidden="1"/>
    </xf>
    <xf numFmtId="0" fontId="100" fillId="16" borderId="27" xfId="0" applyFont="1" applyFill="1" applyBorder="1" applyAlignment="1" applyProtection="1">
      <alignment horizontal="center" vertical="center" wrapText="1"/>
      <protection hidden="1"/>
    </xf>
    <xf numFmtId="0" fontId="98" fillId="16" borderId="23" xfId="0" applyFont="1" applyFill="1" applyBorder="1" applyAlignment="1" applyProtection="1">
      <alignment horizontal="center" vertical="center" wrapText="1"/>
      <protection hidden="1"/>
    </xf>
    <xf numFmtId="165" fontId="2" fillId="16" borderId="27" xfId="2" applyNumberFormat="1" applyFont="1" applyFill="1" applyBorder="1" applyAlignment="1" applyProtection="1">
      <alignment horizontal="left" vertical="center" wrapText="1"/>
    </xf>
    <xf numFmtId="0" fontId="20" fillId="15" borderId="0" xfId="0" applyFont="1" applyFill="1" applyAlignment="1">
      <alignment horizontal="center" vertical="center" wrapText="1"/>
    </xf>
    <xf numFmtId="0" fontId="18" fillId="16" borderId="23" xfId="1" applyFont="1" applyFill="1" applyBorder="1" applyAlignment="1" applyProtection="1">
      <alignment horizontal="left" vertical="center" wrapText="1"/>
      <protection locked="0"/>
    </xf>
    <xf numFmtId="0" fontId="2" fillId="14" borderId="44" xfId="0" applyFont="1" applyFill="1" applyBorder="1" applyAlignment="1">
      <alignment horizontal="center" vertical="center" wrapText="1"/>
    </xf>
    <xf numFmtId="0" fontId="4" fillId="14" borderId="42" xfId="0" applyFont="1" applyFill="1" applyBorder="1" applyAlignment="1">
      <alignment horizontal="center" vertical="center" wrapText="1"/>
    </xf>
    <xf numFmtId="0" fontId="4" fillId="14" borderId="22" xfId="0" applyFont="1" applyFill="1" applyBorder="1" applyAlignment="1">
      <alignment horizontal="center" vertical="center" wrapText="1"/>
    </xf>
    <xf numFmtId="0" fontId="4" fillId="14" borderId="14" xfId="0" applyFont="1" applyFill="1" applyBorder="1" applyAlignment="1">
      <alignment horizontal="center" vertical="center" wrapText="1"/>
    </xf>
    <xf numFmtId="0" fontId="4" fillId="14" borderId="23" xfId="0" applyFont="1" applyFill="1" applyBorder="1" applyAlignment="1">
      <alignment horizontal="center" vertical="top" wrapText="1"/>
    </xf>
    <xf numFmtId="0" fontId="27" fillId="3" borderId="0" xfId="0" applyFont="1" applyFill="1" applyAlignment="1">
      <alignment horizontal="left" wrapText="1"/>
    </xf>
    <xf numFmtId="0" fontId="25" fillId="3" borderId="0" xfId="0" applyFont="1" applyFill="1" applyAlignment="1">
      <alignment horizontal="center" vertical="center"/>
    </xf>
    <xf numFmtId="0" fontId="26" fillId="3" borderId="0" xfId="0" applyFont="1" applyFill="1" applyAlignment="1">
      <alignment horizontal="center" vertical="center"/>
    </xf>
    <xf numFmtId="0" fontId="24" fillId="3" borderId="0" xfId="0" applyFont="1" applyFill="1" applyAlignment="1">
      <alignment horizontal="left" vertical="top" wrapText="1"/>
    </xf>
    <xf numFmtId="0" fontId="24" fillId="3" borderId="0" xfId="0" applyFont="1" applyFill="1" applyAlignment="1">
      <alignment horizontal="left" vertical="top"/>
    </xf>
    <xf numFmtId="0" fontId="27" fillId="3" borderId="0" xfId="0" applyFont="1" applyFill="1" applyAlignment="1">
      <alignment horizontal="left" vertical="center" wrapText="1"/>
    </xf>
    <xf numFmtId="0" fontId="24" fillId="3" borderId="0" xfId="0" applyFont="1" applyFill="1" applyAlignment="1">
      <alignment horizontal="left" wrapText="1"/>
    </xf>
    <xf numFmtId="0" fontId="4" fillId="15" borderId="60" xfId="0" applyFont="1" applyFill="1" applyBorder="1" applyAlignment="1">
      <alignment horizontal="center" vertical="center" wrapText="1"/>
    </xf>
    <xf numFmtId="0" fontId="4" fillId="15" borderId="32" xfId="0" applyFont="1" applyFill="1" applyBorder="1" applyAlignment="1">
      <alignment horizontal="center" vertical="center" wrapText="1"/>
    </xf>
    <xf numFmtId="0" fontId="4" fillId="15" borderId="37" xfId="0" applyFont="1" applyFill="1" applyBorder="1" applyAlignment="1">
      <alignment horizontal="center" vertical="center" wrapText="1"/>
    </xf>
    <xf numFmtId="0" fontId="4" fillId="15" borderId="27" xfId="0" applyFont="1" applyFill="1" applyBorder="1" applyAlignment="1">
      <alignment horizontal="left" vertical="center" wrapText="1"/>
    </xf>
    <xf numFmtId="0" fontId="4" fillId="15" borderId="40" xfId="0" applyFont="1" applyFill="1" applyBorder="1" applyAlignment="1">
      <alignment horizontal="left" vertical="center" wrapText="1"/>
    </xf>
    <xf numFmtId="0" fontId="0" fillId="0" borderId="39" xfId="0" applyBorder="1" applyAlignment="1">
      <alignment horizontal="left" vertical="center" wrapText="1"/>
    </xf>
    <xf numFmtId="0" fontId="2" fillId="16" borderId="35" xfId="0" applyFont="1" applyFill="1" applyBorder="1" applyAlignment="1">
      <alignment horizontal="center" wrapText="1"/>
    </xf>
    <xf numFmtId="0" fontId="0" fillId="0" borderId="32" xfId="0" applyBorder="1" applyAlignment="1">
      <alignment horizontal="center" wrapText="1"/>
    </xf>
    <xf numFmtId="0" fontId="4" fillId="15" borderId="0" xfId="0" applyFont="1" applyFill="1" applyAlignment="1">
      <alignment vertical="center" wrapText="1"/>
    </xf>
    <xf numFmtId="0" fontId="4" fillId="18" borderId="30" xfId="0" applyFont="1" applyFill="1" applyBorder="1" applyAlignment="1" applyProtection="1">
      <alignment horizontal="left" vertical="center" wrapText="1" indent="1"/>
      <protection locked="0"/>
    </xf>
    <xf numFmtId="0" fontId="4" fillId="18" borderId="34" xfId="0" applyFont="1" applyFill="1" applyBorder="1" applyAlignment="1" applyProtection="1">
      <alignment horizontal="left" vertical="center" wrapText="1" indent="1"/>
      <protection locked="0"/>
    </xf>
    <xf numFmtId="0" fontId="4" fillId="15" borderId="40" xfId="0" applyFont="1" applyFill="1" applyBorder="1" applyAlignment="1">
      <alignment horizontal="center" vertical="center" wrapText="1"/>
    </xf>
    <xf numFmtId="0" fontId="4" fillId="15" borderId="39" xfId="0" applyFont="1" applyFill="1" applyBorder="1" applyAlignment="1">
      <alignment horizontal="center" vertical="center" wrapText="1"/>
    </xf>
    <xf numFmtId="0" fontId="4" fillId="18" borderId="58" xfId="0" applyFont="1" applyFill="1" applyBorder="1" applyAlignment="1" applyProtection="1">
      <alignment horizontal="left" vertical="center" wrapText="1" indent="1"/>
      <protection locked="0"/>
    </xf>
    <xf numFmtId="0" fontId="4" fillId="18" borderId="60" xfId="0" applyFont="1" applyFill="1" applyBorder="1" applyAlignment="1" applyProtection="1">
      <alignment horizontal="left" vertical="center" wrapText="1" indent="1"/>
      <protection locked="0"/>
    </xf>
    <xf numFmtId="0" fontId="4" fillId="18" borderId="35" xfId="0" applyFont="1" applyFill="1" applyBorder="1" applyAlignment="1" applyProtection="1">
      <alignment horizontal="left" vertical="center" wrapText="1" indent="1"/>
      <protection locked="0"/>
    </xf>
    <xf numFmtId="0" fontId="4" fillId="18" borderId="32" xfId="0" applyFont="1" applyFill="1" applyBorder="1" applyAlignment="1" applyProtection="1">
      <alignment horizontal="left" vertical="center" wrapText="1" indent="1"/>
      <protection locked="0"/>
    </xf>
    <xf numFmtId="0" fontId="4" fillId="18" borderId="38" xfId="0" applyFont="1" applyFill="1" applyBorder="1" applyAlignment="1" applyProtection="1">
      <alignment horizontal="left" vertical="center" wrapText="1" indent="1"/>
      <protection locked="0"/>
    </xf>
    <xf numFmtId="0" fontId="4" fillId="18" borderId="37" xfId="0" applyFont="1" applyFill="1" applyBorder="1" applyAlignment="1" applyProtection="1">
      <alignment horizontal="left" vertical="center" wrapText="1" indent="1"/>
      <protection locked="0"/>
    </xf>
    <xf numFmtId="0" fontId="2" fillId="14" borderId="27" xfId="0" applyFont="1" applyFill="1" applyBorder="1" applyAlignment="1" applyProtection="1">
      <alignment horizontal="center" vertical="center" wrapText="1"/>
      <protection locked="0"/>
    </xf>
    <xf numFmtId="0" fontId="2" fillId="14" borderId="40" xfId="0" applyFont="1" applyFill="1" applyBorder="1" applyAlignment="1" applyProtection="1">
      <alignment horizontal="center" vertical="center" wrapText="1"/>
      <protection locked="0"/>
    </xf>
    <xf numFmtId="0" fontId="2" fillId="14" borderId="39" xfId="0" applyFont="1" applyFill="1" applyBorder="1" applyAlignment="1" applyProtection="1">
      <alignment horizontal="center" vertical="center" wrapText="1"/>
      <protection locked="0"/>
    </xf>
    <xf numFmtId="0" fontId="2" fillId="14" borderId="33" xfId="0" applyFont="1" applyFill="1" applyBorder="1" applyAlignment="1" applyProtection="1">
      <alignment horizontal="center" vertical="center" wrapText="1"/>
      <protection locked="0"/>
    </xf>
    <xf numFmtId="0" fontId="2" fillId="14" borderId="30" xfId="0" applyFont="1" applyFill="1" applyBorder="1" applyAlignment="1" applyProtection="1">
      <alignment horizontal="center" vertical="center" wrapText="1"/>
      <protection locked="0"/>
    </xf>
    <xf numFmtId="0" fontId="2" fillId="14" borderId="34" xfId="0" applyFont="1" applyFill="1" applyBorder="1" applyAlignment="1" applyProtection="1">
      <alignment horizontal="center" vertical="center" wrapText="1"/>
      <protection locked="0"/>
    </xf>
    <xf numFmtId="0" fontId="4" fillId="18" borderId="30" xfId="0" applyFont="1" applyFill="1" applyBorder="1" applyAlignment="1" applyProtection="1">
      <alignment vertical="center" wrapText="1"/>
      <protection locked="0"/>
    </xf>
    <xf numFmtId="0" fontId="4" fillId="18" borderId="34" xfId="0" applyFont="1" applyFill="1" applyBorder="1" applyAlignment="1" applyProtection="1">
      <alignment vertical="center" wrapText="1"/>
      <protection locked="0"/>
    </xf>
    <xf numFmtId="0" fontId="21" fillId="2" borderId="33"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 fillId="14" borderId="58" xfId="0" applyFont="1" applyFill="1" applyBorder="1" applyAlignment="1" applyProtection="1">
      <alignment horizontal="center" vertical="center" wrapText="1"/>
      <protection locked="0"/>
    </xf>
    <xf numFmtId="0" fontId="2" fillId="14" borderId="35" xfId="0" applyFont="1" applyFill="1" applyBorder="1" applyAlignment="1" applyProtection="1">
      <alignment horizontal="center" vertical="center" wrapText="1"/>
      <protection locked="0"/>
    </xf>
    <xf numFmtId="0" fontId="4" fillId="15" borderId="39" xfId="0" applyFont="1" applyFill="1" applyBorder="1" applyAlignment="1">
      <alignment horizontal="left" vertical="center" wrapText="1"/>
    </xf>
    <xf numFmtId="0" fontId="4" fillId="18" borderId="33" xfId="0" applyFont="1" applyFill="1" applyBorder="1" applyAlignment="1" applyProtection="1">
      <alignment horizontal="left" vertical="center" wrapText="1" indent="1"/>
      <protection locked="0"/>
    </xf>
    <xf numFmtId="0" fontId="4" fillId="18" borderId="33" xfId="0" applyFont="1" applyFill="1" applyBorder="1" applyAlignment="1" applyProtection="1">
      <alignment vertical="center" wrapText="1"/>
      <protection locked="0"/>
    </xf>
    <xf numFmtId="0" fontId="2" fillId="14" borderId="27" xfId="0" applyFont="1" applyFill="1" applyBorder="1" applyAlignment="1" applyProtection="1">
      <alignment horizontal="left" vertical="center" wrapText="1" indent="1"/>
      <protection locked="0"/>
    </xf>
    <xf numFmtId="0" fontId="2" fillId="14" borderId="40" xfId="0" applyFont="1" applyFill="1" applyBorder="1" applyAlignment="1" applyProtection="1">
      <alignment horizontal="left" vertical="center" wrapText="1" indent="1"/>
      <protection locked="0"/>
    </xf>
    <xf numFmtId="0" fontId="2" fillId="14" borderId="39" xfId="0" applyFont="1" applyFill="1" applyBorder="1" applyAlignment="1" applyProtection="1">
      <alignment horizontal="left" vertical="center" wrapText="1" indent="1"/>
      <protection locked="0"/>
    </xf>
    <xf numFmtId="0" fontId="54" fillId="15" borderId="27" xfId="0" applyFont="1" applyFill="1" applyBorder="1" applyAlignment="1">
      <alignment horizontal="center" vertical="center" wrapText="1"/>
    </xf>
    <xf numFmtId="0" fontId="54" fillId="15" borderId="40" xfId="0" applyFont="1" applyFill="1" applyBorder="1" applyAlignment="1">
      <alignment horizontal="center" vertical="center" wrapText="1"/>
    </xf>
    <xf numFmtId="0" fontId="54" fillId="15" borderId="39" xfId="0" applyFont="1" applyFill="1" applyBorder="1" applyAlignment="1">
      <alignment horizontal="center" vertical="center" wrapText="1"/>
    </xf>
    <xf numFmtId="0" fontId="4" fillId="15" borderId="27" xfId="0" applyFont="1" applyFill="1" applyBorder="1" applyAlignment="1">
      <alignment horizontal="center" vertical="center" wrapText="1"/>
    </xf>
    <xf numFmtId="0" fontId="4" fillId="18" borderId="58" xfId="0" applyFont="1" applyFill="1" applyBorder="1" applyAlignment="1" applyProtection="1">
      <alignment horizontal="center" vertical="center" wrapText="1"/>
      <protection locked="0"/>
    </xf>
    <xf numFmtId="0" fontId="4" fillId="18" borderId="60" xfId="0" applyFont="1" applyFill="1" applyBorder="1" applyAlignment="1" applyProtection="1">
      <alignment horizontal="center" vertical="center" wrapText="1"/>
      <protection locked="0"/>
    </xf>
    <xf numFmtId="0" fontId="4" fillId="18" borderId="35" xfId="0" applyFont="1" applyFill="1" applyBorder="1" applyAlignment="1" applyProtection="1">
      <alignment horizontal="center" vertical="center" wrapText="1"/>
      <protection locked="0"/>
    </xf>
    <xf numFmtId="0" fontId="4" fillId="18" borderId="32" xfId="0" applyFont="1" applyFill="1" applyBorder="1" applyAlignment="1" applyProtection="1">
      <alignment horizontal="center" vertical="center" wrapText="1"/>
      <protection locked="0"/>
    </xf>
    <xf numFmtId="0" fontId="4" fillId="18" borderId="38" xfId="0" applyFont="1" applyFill="1" applyBorder="1" applyAlignment="1" applyProtection="1">
      <alignment horizontal="center" vertical="center" wrapText="1"/>
      <protection locked="0"/>
    </xf>
    <xf numFmtId="0" fontId="4" fillId="18" borderId="37" xfId="0" applyFont="1" applyFill="1" applyBorder="1" applyAlignment="1" applyProtection="1">
      <alignment horizontal="center" vertical="center" wrapText="1"/>
      <protection locked="0"/>
    </xf>
    <xf numFmtId="0" fontId="4" fillId="15" borderId="0" xfId="0" applyFont="1" applyFill="1" applyAlignment="1">
      <alignment horizontal="left" vertical="center" wrapText="1"/>
    </xf>
    <xf numFmtId="0" fontId="4" fillId="15" borderId="23" xfId="0" applyFont="1" applyFill="1" applyBorder="1" applyAlignment="1">
      <alignment horizontal="left" vertical="center" wrapText="1"/>
    </xf>
    <xf numFmtId="0" fontId="2" fillId="14" borderId="23" xfId="0" applyFont="1" applyFill="1" applyBorder="1" applyAlignment="1" applyProtection="1">
      <alignment horizontal="center" vertical="center" wrapText="1"/>
      <protection locked="0"/>
    </xf>
    <xf numFmtId="0" fontId="4" fillId="15" borderId="58" xfId="0" applyFont="1" applyFill="1" applyBorder="1" applyAlignment="1">
      <alignment horizontal="center" vertical="center" wrapText="1"/>
    </xf>
    <xf numFmtId="0" fontId="4" fillId="15" borderId="59" xfId="0" applyFont="1" applyFill="1" applyBorder="1" applyAlignment="1">
      <alignment horizontal="center" vertical="center" wrapText="1"/>
    </xf>
    <xf numFmtId="0" fontId="4" fillId="15" borderId="35" xfId="0" applyFont="1" applyFill="1" applyBorder="1" applyAlignment="1">
      <alignment horizontal="center" vertical="center" wrapText="1"/>
    </xf>
    <xf numFmtId="0" fontId="4" fillId="15" borderId="0" xfId="0" applyFont="1" applyFill="1" applyAlignment="1">
      <alignment horizontal="center" vertical="center" wrapText="1"/>
    </xf>
    <xf numFmtId="0" fontId="4" fillId="15" borderId="38" xfId="0" applyFont="1" applyFill="1" applyBorder="1" applyAlignment="1">
      <alignment horizontal="center" vertical="center" wrapText="1"/>
    </xf>
    <xf numFmtId="0" fontId="4" fillId="15" borderId="36" xfId="0" applyFont="1" applyFill="1" applyBorder="1" applyAlignment="1">
      <alignment horizontal="center" vertical="center" wrapText="1"/>
    </xf>
    <xf numFmtId="0" fontId="21" fillId="2" borderId="33" xfId="0" applyFont="1" applyFill="1" applyBorder="1" applyAlignment="1" applyProtection="1">
      <alignment horizontal="center" vertical="center" wrapText="1"/>
      <protection locked="0"/>
    </xf>
    <xf numFmtId="0" fontId="21" fillId="2" borderId="30" xfId="0" applyFont="1" applyFill="1" applyBorder="1" applyAlignment="1" applyProtection="1">
      <alignment horizontal="center" vertical="center" wrapText="1"/>
      <protection locked="0"/>
    </xf>
    <xf numFmtId="0" fontId="21" fillId="2" borderId="34" xfId="0" applyFont="1" applyFill="1" applyBorder="1" applyAlignment="1" applyProtection="1">
      <alignment horizontal="center" vertical="center" wrapText="1"/>
      <protection locked="0"/>
    </xf>
    <xf numFmtId="0" fontId="2" fillId="16" borderId="35" xfId="0" applyFont="1" applyFill="1" applyBorder="1" applyAlignment="1">
      <alignment horizontal="center" vertical="center" wrapText="1"/>
    </xf>
    <xf numFmtId="0" fontId="0" fillId="0" borderId="32" xfId="0" applyBorder="1" applyAlignment="1">
      <alignment horizontal="center" vertical="center" wrapText="1"/>
    </xf>
    <xf numFmtId="0" fontId="21" fillId="16" borderId="58" xfId="0" applyFont="1" applyFill="1" applyBorder="1" applyAlignment="1">
      <alignment horizontal="center" wrapText="1"/>
    </xf>
    <xf numFmtId="0" fontId="21" fillId="16" borderId="60" xfId="0" applyFont="1" applyFill="1" applyBorder="1" applyAlignment="1">
      <alignment horizontal="center" wrapText="1"/>
    </xf>
    <xf numFmtId="0" fontId="2" fillId="16" borderId="38" xfId="0" applyFont="1" applyFill="1" applyBorder="1" applyAlignment="1">
      <alignment horizontal="center" wrapText="1"/>
    </xf>
    <xf numFmtId="0" fontId="0" fillId="0" borderId="37" xfId="0" applyBorder="1" applyAlignment="1">
      <alignment horizontal="center" wrapText="1"/>
    </xf>
    <xf numFmtId="0" fontId="21" fillId="16" borderId="58" xfId="0" applyFont="1" applyFill="1" applyBorder="1" applyAlignment="1">
      <alignment horizontal="center" vertical="center" wrapText="1"/>
    </xf>
    <xf numFmtId="0" fontId="21" fillId="16" borderId="60" xfId="0" applyFont="1" applyFill="1" applyBorder="1" applyAlignment="1">
      <alignment horizontal="center" vertical="center" wrapText="1"/>
    </xf>
    <xf numFmtId="0" fontId="4" fillId="18" borderId="33" xfId="0" applyFont="1" applyFill="1" applyBorder="1" applyAlignment="1" applyProtection="1">
      <alignment horizontal="center" vertical="center" wrapText="1"/>
      <protection locked="0"/>
    </xf>
    <xf numFmtId="0" fontId="4" fillId="18" borderId="30" xfId="0" applyFont="1" applyFill="1" applyBorder="1" applyAlignment="1" applyProtection="1">
      <alignment horizontal="center" vertical="center" wrapText="1"/>
      <protection locked="0"/>
    </xf>
    <xf numFmtId="0" fontId="4" fillId="18" borderId="34" xfId="0" applyFont="1" applyFill="1" applyBorder="1" applyAlignment="1" applyProtection="1">
      <alignment horizontal="center" vertical="center" wrapText="1"/>
      <protection locked="0"/>
    </xf>
    <xf numFmtId="0" fontId="61" fillId="14" borderId="27" xfId="0" applyFont="1" applyFill="1" applyBorder="1" applyAlignment="1" applyProtection="1">
      <alignment horizontal="center" vertical="center"/>
      <protection locked="0"/>
    </xf>
    <xf numFmtId="0" fontId="61" fillId="14" borderId="40" xfId="0" applyFont="1" applyFill="1" applyBorder="1" applyAlignment="1" applyProtection="1">
      <alignment horizontal="center" vertical="center"/>
      <protection locked="0"/>
    </xf>
    <xf numFmtId="0" fontId="61" fillId="14" borderId="39" xfId="0" applyFont="1" applyFill="1" applyBorder="1" applyAlignment="1" applyProtection="1">
      <alignment horizontal="center" vertical="center"/>
      <protection locked="0"/>
    </xf>
    <xf numFmtId="0" fontId="29" fillId="15" borderId="23" xfId="0" applyFont="1" applyFill="1" applyBorder="1" applyAlignment="1" applyProtection="1">
      <alignment horizontal="center" vertical="top" wrapText="1"/>
      <protection locked="0"/>
    </xf>
    <xf numFmtId="0" fontId="29" fillId="18" borderId="58" xfId="0" applyFont="1" applyFill="1" applyBorder="1" applyAlignment="1" applyProtection="1">
      <alignment horizontal="center" vertical="center" wrapText="1"/>
      <protection locked="0"/>
    </xf>
    <xf numFmtId="0" fontId="29" fillId="18" borderId="59" xfId="0" applyFont="1" applyFill="1" applyBorder="1" applyAlignment="1" applyProtection="1">
      <alignment horizontal="center" vertical="center" wrapText="1"/>
      <protection locked="0"/>
    </xf>
    <xf numFmtId="0" fontId="29" fillId="18" borderId="60" xfId="0" applyFont="1" applyFill="1" applyBorder="1" applyAlignment="1" applyProtection="1">
      <alignment horizontal="center" vertical="center" wrapText="1"/>
      <protection locked="0"/>
    </xf>
    <xf numFmtId="0" fontId="29" fillId="18" borderId="35" xfId="0" applyFont="1" applyFill="1" applyBorder="1" applyAlignment="1" applyProtection="1">
      <alignment horizontal="center" vertical="center" wrapText="1"/>
      <protection locked="0"/>
    </xf>
    <xf numFmtId="0" fontId="29" fillId="18" borderId="0" xfId="0" applyFont="1" applyFill="1" applyAlignment="1" applyProtection="1">
      <alignment horizontal="center" vertical="center" wrapText="1"/>
      <protection locked="0"/>
    </xf>
    <xf numFmtId="0" fontId="29" fillId="18" borderId="32" xfId="0" applyFont="1" applyFill="1" applyBorder="1" applyAlignment="1" applyProtection="1">
      <alignment horizontal="center" vertical="center" wrapText="1"/>
      <protection locked="0"/>
    </xf>
    <xf numFmtId="0" fontId="29" fillId="18" borderId="38" xfId="0" applyFont="1" applyFill="1" applyBorder="1" applyAlignment="1" applyProtection="1">
      <alignment horizontal="center" vertical="center" wrapText="1"/>
      <protection locked="0"/>
    </xf>
    <xf numFmtId="0" fontId="29" fillId="18" borderId="36" xfId="0" applyFont="1" applyFill="1" applyBorder="1" applyAlignment="1" applyProtection="1">
      <alignment horizontal="center" vertical="center" wrapText="1"/>
      <protection locked="0"/>
    </xf>
    <xf numFmtId="0" fontId="29" fillId="18" borderId="37" xfId="0" applyFont="1" applyFill="1" applyBorder="1" applyAlignment="1" applyProtection="1">
      <alignment horizontal="center" vertical="center" wrapText="1"/>
      <protection locked="0"/>
    </xf>
    <xf numFmtId="0" fontId="4" fillId="15" borderId="35" xfId="0" applyFont="1" applyFill="1" applyBorder="1" applyAlignment="1" applyProtection="1">
      <alignment horizontal="center" vertical="center" wrapText="1"/>
      <protection locked="0"/>
    </xf>
    <xf numFmtId="0" fontId="4" fillId="15" borderId="32" xfId="0" applyFont="1" applyFill="1" applyBorder="1" applyAlignment="1" applyProtection="1">
      <alignment horizontal="center" vertical="center" wrapText="1"/>
      <protection locked="0"/>
    </xf>
    <xf numFmtId="0" fontId="3" fillId="14" borderId="27" xfId="0" applyFont="1" applyFill="1" applyBorder="1" applyAlignment="1" applyProtection="1">
      <alignment horizontal="center" vertical="center" wrapText="1"/>
      <protection locked="0"/>
    </xf>
    <xf numFmtId="0" fontId="3" fillId="14" borderId="40" xfId="0" applyFont="1" applyFill="1" applyBorder="1" applyAlignment="1" applyProtection="1">
      <alignment horizontal="center" vertical="center" wrapText="1"/>
      <protection locked="0"/>
    </xf>
    <xf numFmtId="0" fontId="3" fillId="14" borderId="39" xfId="0" applyFont="1" applyFill="1" applyBorder="1" applyAlignment="1" applyProtection="1">
      <alignment horizontal="center" vertical="center" wrapText="1"/>
      <protection locked="0"/>
    </xf>
    <xf numFmtId="0" fontId="4" fillId="16" borderId="58" xfId="0" applyFont="1" applyFill="1" applyBorder="1" applyAlignment="1" applyProtection="1">
      <alignment horizontal="center" vertical="center" wrapText="1"/>
      <protection locked="0"/>
    </xf>
    <xf numFmtId="0" fontId="4" fillId="16" borderId="59" xfId="0" applyFont="1" applyFill="1" applyBorder="1" applyAlignment="1" applyProtection="1">
      <alignment horizontal="center" vertical="center" wrapText="1"/>
      <protection locked="0"/>
    </xf>
    <xf numFmtId="0" fontId="4" fillId="16" borderId="60" xfId="0" applyFont="1" applyFill="1" applyBorder="1" applyAlignment="1" applyProtection="1">
      <alignment horizontal="center" vertical="center" wrapText="1"/>
      <protection locked="0"/>
    </xf>
    <xf numFmtId="0" fontId="4" fillId="16" borderId="35" xfId="0" applyFont="1" applyFill="1" applyBorder="1" applyAlignment="1" applyProtection="1">
      <alignment horizontal="center" vertical="center" wrapText="1"/>
      <protection locked="0"/>
    </xf>
    <xf numFmtId="0" fontId="4" fillId="16" borderId="0" xfId="0" applyFont="1" applyFill="1" applyAlignment="1" applyProtection="1">
      <alignment horizontal="center" vertical="center" wrapText="1"/>
      <protection locked="0"/>
    </xf>
    <xf numFmtId="0" fontId="4" fillId="16" borderId="32" xfId="0" applyFont="1" applyFill="1" applyBorder="1" applyAlignment="1" applyProtection="1">
      <alignment horizontal="center" vertical="center" wrapText="1"/>
      <protection locked="0"/>
    </xf>
    <xf numFmtId="0" fontId="4" fillId="16" borderId="38" xfId="0" applyFont="1" applyFill="1" applyBorder="1" applyAlignment="1" applyProtection="1">
      <alignment horizontal="center" vertical="center" wrapText="1"/>
      <protection locked="0"/>
    </xf>
    <xf numFmtId="0" fontId="4" fillId="16" borderId="36" xfId="0" applyFont="1" applyFill="1" applyBorder="1" applyAlignment="1" applyProtection="1">
      <alignment horizontal="center" vertical="center" wrapText="1"/>
      <protection locked="0"/>
    </xf>
    <xf numFmtId="0" fontId="4" fillId="16" borderId="37" xfId="0" applyFont="1" applyFill="1" applyBorder="1" applyAlignment="1" applyProtection="1">
      <alignment horizontal="center" vertical="center" wrapText="1"/>
      <protection locked="0"/>
    </xf>
    <xf numFmtId="0" fontId="4" fillId="15" borderId="58" xfId="0" applyFont="1" applyFill="1" applyBorder="1" applyAlignment="1" applyProtection="1">
      <alignment horizontal="left" vertical="center" wrapText="1"/>
      <protection locked="0"/>
    </xf>
    <xf numFmtId="0" fontId="4" fillId="15" borderId="60" xfId="0" applyFont="1" applyFill="1" applyBorder="1" applyAlignment="1" applyProtection="1">
      <alignment horizontal="left" vertical="center" wrapText="1"/>
      <protection locked="0"/>
    </xf>
    <xf numFmtId="0" fontId="4" fillId="15" borderId="35" xfId="0" applyFont="1" applyFill="1" applyBorder="1" applyAlignment="1" applyProtection="1">
      <alignment horizontal="left" vertical="center" wrapText="1"/>
      <protection locked="0"/>
    </xf>
    <xf numFmtId="0" fontId="4" fillId="15" borderId="32" xfId="0" applyFont="1" applyFill="1" applyBorder="1" applyAlignment="1" applyProtection="1">
      <alignment horizontal="left" vertical="center" wrapText="1"/>
      <protection locked="0"/>
    </xf>
    <xf numFmtId="0" fontId="4" fillId="15" borderId="38" xfId="0" applyFont="1" applyFill="1" applyBorder="1" applyAlignment="1" applyProtection="1">
      <alignment horizontal="left" vertical="center" wrapText="1"/>
      <protection locked="0"/>
    </xf>
    <xf numFmtId="0" fontId="4" fillId="15" borderId="37" xfId="0" applyFont="1" applyFill="1" applyBorder="1" applyAlignment="1" applyProtection="1">
      <alignment horizontal="left" vertical="center" wrapText="1"/>
      <protection locked="0"/>
    </xf>
    <xf numFmtId="0" fontId="4" fillId="18" borderId="59" xfId="0" applyFont="1" applyFill="1" applyBorder="1" applyAlignment="1" applyProtection="1">
      <alignment horizontal="center" vertical="center" wrapText="1"/>
      <protection locked="0"/>
    </xf>
    <xf numFmtId="0" fontId="4" fillId="18" borderId="0" xfId="0" applyFont="1" applyFill="1" applyAlignment="1" applyProtection="1">
      <alignment horizontal="center" vertical="center" wrapText="1"/>
      <protection locked="0"/>
    </xf>
    <xf numFmtId="0" fontId="4" fillId="18" borderId="36" xfId="0" applyFont="1" applyFill="1" applyBorder="1" applyAlignment="1" applyProtection="1">
      <alignment horizontal="center" vertical="center" wrapText="1"/>
      <protection locked="0"/>
    </xf>
    <xf numFmtId="0" fontId="98" fillId="16" borderId="27" xfId="0" applyFont="1" applyFill="1" applyBorder="1" applyAlignment="1" applyProtection="1">
      <alignment horizontal="center" vertical="center" wrapText="1"/>
      <protection hidden="1"/>
    </xf>
    <xf numFmtId="0" fontId="98" fillId="16" borderId="40" xfId="0" applyFont="1" applyFill="1" applyBorder="1" applyAlignment="1" applyProtection="1">
      <alignment horizontal="center" vertical="center" wrapText="1"/>
      <protection hidden="1"/>
    </xf>
    <xf numFmtId="0" fontId="98" fillId="16" borderId="39" xfId="0" applyFont="1" applyFill="1" applyBorder="1" applyAlignment="1" applyProtection="1">
      <alignment horizontal="center" vertical="center" wrapText="1"/>
      <protection hidden="1"/>
    </xf>
    <xf numFmtId="0" fontId="4" fillId="18" borderId="27" xfId="0" applyFont="1" applyFill="1" applyBorder="1" applyAlignment="1" applyProtection="1">
      <alignment horizontal="left" vertical="center" wrapText="1" indent="1"/>
      <protection locked="0"/>
    </xf>
    <xf numFmtId="0" fontId="4" fillId="18" borderId="39" xfId="0" applyFont="1" applyFill="1" applyBorder="1" applyAlignment="1" applyProtection="1">
      <alignment horizontal="left" vertical="center" wrapText="1" indent="1"/>
      <protection locked="0"/>
    </xf>
    <xf numFmtId="0" fontId="4" fillId="18" borderId="27" xfId="0" applyFont="1" applyFill="1" applyBorder="1" applyAlignment="1" applyProtection="1">
      <alignment horizontal="center" vertical="center" wrapText="1"/>
      <protection locked="0"/>
    </xf>
    <xf numFmtId="0" fontId="4" fillId="18" borderId="39" xfId="0" applyFont="1" applyFill="1" applyBorder="1" applyAlignment="1" applyProtection="1">
      <alignment horizontal="center" vertical="center" wrapText="1"/>
      <protection locked="0"/>
    </xf>
    <xf numFmtId="0" fontId="3" fillId="18" borderId="5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 fillId="18" borderId="59"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 fillId="18" borderId="60"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 fillId="18" borderId="3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 fillId="18" borderId="36"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 fillId="18" borderId="3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99" fillId="16" borderId="27" xfId="0" applyFont="1" applyFill="1" applyBorder="1" applyAlignment="1" applyProtection="1">
      <alignment horizontal="center" vertical="center"/>
      <protection hidden="1"/>
    </xf>
    <xf numFmtId="0" fontId="99" fillId="16" borderId="40" xfId="0" applyFont="1" applyFill="1" applyBorder="1" applyAlignment="1" applyProtection="1">
      <alignment horizontal="center" vertical="center"/>
      <protection hidden="1"/>
    </xf>
    <xf numFmtId="0" fontId="99" fillId="16" borderId="39" xfId="0" applyFont="1" applyFill="1" applyBorder="1" applyAlignment="1" applyProtection="1">
      <alignment horizontal="center" vertical="center"/>
      <protection hidden="1"/>
    </xf>
    <xf numFmtId="0" fontId="29" fillId="15" borderId="0" xfId="0" applyFont="1" applyFill="1" applyAlignment="1" applyProtection="1">
      <alignment horizontal="center" vertical="top" wrapText="1"/>
      <protection locked="0"/>
    </xf>
    <xf numFmtId="0" fontId="4" fillId="15" borderId="71" xfId="0" applyFont="1" applyFill="1" applyBorder="1" applyAlignment="1" applyProtection="1">
      <alignment horizontal="center" vertical="center" wrapText="1"/>
      <protection locked="0"/>
    </xf>
    <xf numFmtId="0" fontId="21" fillId="2" borderId="58" xfId="0" applyFont="1" applyFill="1" applyBorder="1" applyAlignment="1" applyProtection="1">
      <alignment horizontal="center" vertical="center" wrapText="1"/>
      <protection locked="0"/>
    </xf>
    <xf numFmtId="0" fontId="21" fillId="2" borderId="59" xfId="0" applyFont="1" applyFill="1" applyBorder="1" applyAlignment="1" applyProtection="1">
      <alignment horizontal="center" vertical="center" wrapText="1"/>
      <protection locked="0"/>
    </xf>
    <xf numFmtId="0" fontId="21" fillId="2" borderId="60" xfId="0" applyFont="1" applyFill="1" applyBorder="1" applyAlignment="1" applyProtection="1">
      <alignment horizontal="center" vertical="center" wrapText="1"/>
      <protection locked="0"/>
    </xf>
    <xf numFmtId="0" fontId="21" fillId="2" borderId="38" xfId="0" applyFont="1" applyFill="1"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21" fillId="2" borderId="37" xfId="0" applyFont="1" applyFill="1" applyBorder="1" applyAlignment="1" applyProtection="1">
      <alignment horizontal="center" vertical="center" wrapText="1"/>
      <protection locked="0"/>
    </xf>
    <xf numFmtId="0" fontId="21" fillId="2" borderId="27"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protection locked="0"/>
    </xf>
    <xf numFmtId="0" fontId="29" fillId="18" borderId="59" xfId="0" applyFont="1" applyFill="1" applyBorder="1" applyAlignment="1" applyProtection="1">
      <alignment horizontal="center" vertical="center"/>
      <protection locked="0"/>
    </xf>
    <xf numFmtId="0" fontId="29" fillId="18" borderId="60" xfId="0" applyFont="1" applyFill="1" applyBorder="1" applyAlignment="1" applyProtection="1">
      <alignment horizontal="center" vertical="center"/>
      <protection locked="0"/>
    </xf>
    <xf numFmtId="0" fontId="29" fillId="18" borderId="35" xfId="0" applyFont="1" applyFill="1" applyBorder="1" applyAlignment="1" applyProtection="1">
      <alignment horizontal="center" vertical="center"/>
      <protection locked="0"/>
    </xf>
    <xf numFmtId="0" fontId="29" fillId="18" borderId="0" xfId="0" applyFont="1" applyFill="1" applyAlignment="1" applyProtection="1">
      <alignment horizontal="center" vertical="center"/>
      <protection locked="0"/>
    </xf>
    <xf numFmtId="0" fontId="29" fillId="18" borderId="32" xfId="0" applyFont="1" applyFill="1" applyBorder="1" applyAlignment="1" applyProtection="1">
      <alignment horizontal="center" vertical="center"/>
      <protection locked="0"/>
    </xf>
    <xf numFmtId="0" fontId="29" fillId="18" borderId="38" xfId="0" applyFont="1" applyFill="1" applyBorder="1" applyAlignment="1" applyProtection="1">
      <alignment horizontal="center" vertical="center"/>
      <protection locked="0"/>
    </xf>
    <xf numFmtId="0" fontId="29" fillId="18" borderId="36" xfId="0" applyFont="1" applyFill="1" applyBorder="1" applyAlignment="1" applyProtection="1">
      <alignment horizontal="center" vertical="center"/>
      <protection locked="0"/>
    </xf>
    <xf numFmtId="0" fontId="29" fillId="18" borderId="37" xfId="0" applyFont="1" applyFill="1" applyBorder="1" applyAlignment="1" applyProtection="1">
      <alignment horizontal="center" vertical="center"/>
      <protection locked="0"/>
    </xf>
    <xf numFmtId="0" fontId="29" fillId="15" borderId="58" xfId="0" applyFont="1" applyFill="1" applyBorder="1" applyAlignment="1" applyProtection="1">
      <alignment horizontal="center" vertical="center" wrapText="1"/>
      <protection locked="0"/>
    </xf>
    <xf numFmtId="0" fontId="29" fillId="15" borderId="35" xfId="0" applyFont="1" applyFill="1" applyBorder="1" applyAlignment="1" applyProtection="1">
      <alignment horizontal="center" vertical="center" wrapText="1"/>
      <protection locked="0"/>
    </xf>
    <xf numFmtId="0" fontId="2" fillId="14" borderId="27" xfId="0" applyFont="1" applyFill="1" applyBorder="1" applyAlignment="1" applyProtection="1">
      <alignment horizontal="center" vertical="center" wrapText="1" indent="1"/>
      <protection locked="0"/>
    </xf>
    <xf numFmtId="0" fontId="2" fillId="14" borderId="40" xfId="0" applyFont="1" applyFill="1" applyBorder="1" applyAlignment="1" applyProtection="1">
      <alignment horizontal="center" vertical="center" wrapText="1" indent="1"/>
      <protection locked="0"/>
    </xf>
    <xf numFmtId="0" fontId="2" fillId="14" borderId="39" xfId="0" applyFont="1" applyFill="1" applyBorder="1" applyAlignment="1" applyProtection="1">
      <alignment horizontal="center" vertical="center" wrapText="1" indent="1"/>
      <protection locked="0"/>
    </xf>
    <xf numFmtId="0" fontId="4" fillId="15" borderId="58" xfId="0" applyFont="1" applyFill="1" applyBorder="1" applyAlignment="1" applyProtection="1">
      <alignment horizontal="center" vertical="center" wrapText="1"/>
      <protection locked="0"/>
    </xf>
    <xf numFmtId="0" fontId="4" fillId="15" borderId="60" xfId="0" applyFont="1" applyFill="1" applyBorder="1" applyAlignment="1" applyProtection="1">
      <alignment horizontal="center" vertical="center" wrapText="1"/>
      <protection locked="0"/>
    </xf>
    <xf numFmtId="0" fontId="4" fillId="15" borderId="80" xfId="0" applyFont="1" applyFill="1" applyBorder="1" applyAlignment="1" applyProtection="1">
      <alignment horizontal="center" vertical="center" wrapText="1"/>
      <protection locked="0"/>
    </xf>
    <xf numFmtId="0" fontId="2" fillId="14" borderId="26" xfId="0" applyFont="1" applyFill="1" applyBorder="1" applyAlignment="1" applyProtection="1">
      <alignment horizontal="center" vertical="center" wrapText="1" indent="1"/>
      <protection locked="0"/>
    </xf>
    <xf numFmtId="0" fontId="2" fillId="14" borderId="73" xfId="0" applyFont="1" applyFill="1" applyBorder="1" applyAlignment="1" applyProtection="1">
      <alignment horizontal="center" vertical="center" wrapText="1" indent="1"/>
      <protection locked="0"/>
    </xf>
    <xf numFmtId="0" fontId="2" fillId="14" borderId="42" xfId="0" applyFont="1" applyFill="1" applyBorder="1" applyAlignment="1" applyProtection="1">
      <alignment horizontal="center" vertical="center" wrapText="1" indent="1"/>
      <protection locked="0"/>
    </xf>
    <xf numFmtId="0" fontId="4" fillId="15" borderId="38" xfId="0" applyFont="1" applyFill="1" applyBorder="1" applyAlignment="1" applyProtection="1">
      <alignment horizontal="center" vertical="center" wrapText="1"/>
      <protection locked="0"/>
    </xf>
    <xf numFmtId="0" fontId="4" fillId="15" borderId="37" xfId="0" applyFont="1" applyFill="1" applyBorder="1" applyAlignment="1" applyProtection="1">
      <alignment horizontal="center" vertical="center" wrapText="1"/>
      <protection locked="0"/>
    </xf>
    <xf numFmtId="0" fontId="4" fillId="15" borderId="27" xfId="0" applyFont="1" applyFill="1" applyBorder="1" applyAlignment="1" applyProtection="1">
      <alignment horizontal="center" vertical="center" wrapText="1"/>
      <protection locked="0"/>
    </xf>
    <xf numFmtId="0" fontId="4" fillId="15" borderId="40" xfId="0" applyFont="1" applyFill="1" applyBorder="1" applyAlignment="1" applyProtection="1">
      <alignment horizontal="center" vertical="center" wrapText="1"/>
      <protection locked="0"/>
    </xf>
    <xf numFmtId="0" fontId="4" fillId="15" borderId="39" xfId="0" applyFont="1" applyFill="1" applyBorder="1" applyAlignment="1" applyProtection="1">
      <alignment horizontal="center" vertical="center" wrapText="1"/>
      <protection locked="0"/>
    </xf>
    <xf numFmtId="0" fontId="4" fillId="15" borderId="28" xfId="0" applyFont="1" applyFill="1" applyBorder="1" applyAlignment="1" applyProtection="1">
      <alignment horizontal="center" vertical="center" wrapText="1"/>
      <protection locked="0"/>
    </xf>
    <xf numFmtId="0" fontId="4" fillId="15" borderId="74" xfId="0" applyFont="1" applyFill="1" applyBorder="1" applyAlignment="1" applyProtection="1">
      <alignment horizontal="center" vertical="center" wrapText="1"/>
      <protection locked="0"/>
    </xf>
    <xf numFmtId="0" fontId="4" fillId="18" borderId="27" xfId="0" applyFont="1" applyFill="1" applyBorder="1" applyAlignment="1" applyProtection="1">
      <alignment vertical="center" wrapText="1"/>
      <protection locked="0"/>
    </xf>
    <xf numFmtId="0" fontId="4" fillId="18" borderId="39" xfId="0" applyFont="1" applyFill="1" applyBorder="1" applyAlignment="1" applyProtection="1">
      <alignment vertical="center" wrapText="1"/>
      <protection locked="0"/>
    </xf>
    <xf numFmtId="0" fontId="4" fillId="15" borderId="59" xfId="0" applyFont="1" applyFill="1" applyBorder="1" applyAlignment="1" applyProtection="1">
      <alignment horizontal="center" vertical="center" wrapText="1"/>
      <protection locked="0"/>
    </xf>
    <xf numFmtId="0" fontId="4" fillId="15" borderId="69" xfId="0" applyFont="1" applyFill="1" applyBorder="1" applyAlignment="1" applyProtection="1">
      <alignment horizontal="center" vertical="center" wrapText="1"/>
      <protection locked="0"/>
    </xf>
    <xf numFmtId="0" fontId="4" fillId="15" borderId="36" xfId="0" applyFont="1" applyFill="1" applyBorder="1" applyAlignment="1" applyProtection="1">
      <alignment horizontal="center" vertical="center" wrapText="1"/>
      <protection locked="0"/>
    </xf>
    <xf numFmtId="0" fontId="4" fillId="15" borderId="85" xfId="0" applyFont="1" applyFill="1" applyBorder="1" applyAlignment="1" applyProtection="1">
      <alignment horizontal="center" vertical="center" wrapText="1"/>
      <protection locked="0"/>
    </xf>
    <xf numFmtId="0" fontId="1" fillId="14" borderId="27" xfId="0" applyFont="1" applyFill="1" applyBorder="1" applyAlignment="1" applyProtection="1">
      <alignment horizontal="center" vertical="center" wrapText="1"/>
      <protection locked="0"/>
    </xf>
    <xf numFmtId="0" fontId="1" fillId="14" borderId="40" xfId="0" applyFont="1" applyFill="1" applyBorder="1" applyAlignment="1" applyProtection="1">
      <alignment horizontal="center" vertical="center" wrapText="1"/>
      <protection locked="0"/>
    </xf>
    <xf numFmtId="0" fontId="1" fillId="14" borderId="39" xfId="0" applyFont="1" applyFill="1" applyBorder="1" applyAlignment="1" applyProtection="1">
      <alignment horizontal="center" vertical="center" wrapText="1"/>
      <protection locked="0"/>
    </xf>
    <xf numFmtId="0" fontId="1" fillId="14" borderId="58" xfId="0" applyFont="1" applyFill="1" applyBorder="1" applyAlignment="1" applyProtection="1">
      <alignment horizontal="center" vertical="center" wrapText="1"/>
      <protection locked="0"/>
    </xf>
    <xf numFmtId="0" fontId="1" fillId="14" borderId="59" xfId="0" applyFont="1" applyFill="1" applyBorder="1" applyAlignment="1" applyProtection="1">
      <alignment horizontal="center" vertical="center" wrapText="1"/>
      <protection locked="0"/>
    </xf>
    <xf numFmtId="0" fontId="1" fillId="14" borderId="60" xfId="0" applyFont="1" applyFill="1" applyBorder="1" applyAlignment="1" applyProtection="1">
      <alignment horizontal="center" vertical="center" wrapText="1"/>
      <protection locked="0"/>
    </xf>
    <xf numFmtId="0" fontId="1" fillId="14" borderId="35"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32" xfId="0" applyFont="1" applyFill="1" applyBorder="1" applyAlignment="1" applyProtection="1">
      <alignment horizontal="center" vertical="center" wrapText="1"/>
      <protection locked="0"/>
    </xf>
    <xf numFmtId="0" fontId="1" fillId="14" borderId="38" xfId="0" applyFont="1" applyFill="1" applyBorder="1" applyAlignment="1" applyProtection="1">
      <alignment horizontal="center" vertical="center" wrapText="1"/>
      <protection locked="0"/>
    </xf>
    <xf numFmtId="0" fontId="1" fillId="14" borderId="36" xfId="0" applyFont="1" applyFill="1" applyBorder="1" applyAlignment="1" applyProtection="1">
      <alignment horizontal="center" vertical="center" wrapText="1"/>
      <protection locked="0"/>
    </xf>
    <xf numFmtId="0" fontId="1" fillId="14" borderId="37" xfId="0" applyFont="1" applyFill="1" applyBorder="1" applyAlignment="1" applyProtection="1">
      <alignment horizontal="center" vertical="center" wrapText="1"/>
      <protection locked="0"/>
    </xf>
    <xf numFmtId="0" fontId="1" fillId="14" borderId="33" xfId="0" applyFont="1" applyFill="1" applyBorder="1" applyAlignment="1" applyProtection="1">
      <alignment horizontal="center" vertical="center" wrapText="1"/>
      <protection locked="0"/>
    </xf>
    <xf numFmtId="0" fontId="1" fillId="14" borderId="34" xfId="0" applyFont="1" applyFill="1" applyBorder="1" applyAlignment="1" applyProtection="1">
      <alignment horizontal="center" vertical="center" wrapText="1"/>
      <protection locked="0"/>
    </xf>
    <xf numFmtId="0" fontId="3" fillId="14" borderId="86" xfId="0" applyFont="1" applyFill="1" applyBorder="1" applyAlignment="1" applyProtection="1">
      <alignment horizontal="center" vertical="center" wrapText="1"/>
      <protection locked="0"/>
    </xf>
    <xf numFmtId="0" fontId="3" fillId="14" borderId="87" xfId="0" applyFont="1" applyFill="1" applyBorder="1" applyAlignment="1" applyProtection="1">
      <alignment horizontal="center" vertical="center" wrapText="1"/>
      <protection locked="0"/>
    </xf>
    <xf numFmtId="0" fontId="54" fillId="15" borderId="40" xfId="0" applyFont="1" applyFill="1" applyBorder="1" applyAlignment="1" applyProtection="1">
      <alignment horizontal="center" vertical="center" wrapText="1"/>
      <protection locked="0"/>
    </xf>
    <xf numFmtId="0" fontId="92" fillId="15" borderId="27" xfId="0" applyFont="1" applyFill="1" applyBorder="1" applyAlignment="1" applyProtection="1">
      <alignment horizontal="center" vertical="center" wrapText="1"/>
      <protection locked="0"/>
    </xf>
    <xf numFmtId="0" fontId="92" fillId="15" borderId="39" xfId="0" applyFont="1" applyFill="1" applyBorder="1" applyAlignment="1" applyProtection="1">
      <alignment horizontal="center" vertical="center" wrapText="1"/>
      <protection locked="0"/>
    </xf>
    <xf numFmtId="0" fontId="54" fillId="15" borderId="27" xfId="0" applyFont="1" applyFill="1" applyBorder="1" applyAlignment="1" applyProtection="1">
      <alignment horizontal="center" vertical="center" wrapText="1"/>
      <protection locked="0"/>
    </xf>
    <xf numFmtId="0" fontId="48" fillId="14" borderId="27" xfId="0" applyFont="1" applyFill="1" applyBorder="1" applyAlignment="1" applyProtection="1">
      <alignment horizontal="center" vertical="center" wrapText="1" indent="1"/>
      <protection locked="0"/>
    </xf>
    <xf numFmtId="0" fontId="48" fillId="14" borderId="40" xfId="0" applyFont="1" applyFill="1" applyBorder="1" applyAlignment="1" applyProtection="1">
      <alignment horizontal="center" vertical="center" wrapText="1" indent="1"/>
      <protection locked="0"/>
    </xf>
    <xf numFmtId="0" fontId="48" fillId="14" borderId="39" xfId="0" applyFont="1" applyFill="1" applyBorder="1" applyAlignment="1" applyProtection="1">
      <alignment horizontal="center" vertical="center" wrapText="1" indent="1"/>
      <protection locked="0"/>
    </xf>
    <xf numFmtId="0" fontId="4" fillId="16" borderId="33" xfId="0" applyFont="1" applyFill="1" applyBorder="1" applyAlignment="1" applyProtection="1">
      <alignment horizontal="center" vertical="center" wrapText="1"/>
      <protection locked="0"/>
    </xf>
    <xf numFmtId="0" fontId="4" fillId="16" borderId="30" xfId="0" applyFont="1" applyFill="1" applyBorder="1" applyAlignment="1" applyProtection="1">
      <alignment horizontal="center" vertical="center" wrapText="1"/>
      <protection locked="0"/>
    </xf>
    <xf numFmtId="0" fontId="4" fillId="16" borderId="34" xfId="0" applyFont="1" applyFill="1" applyBorder="1" applyAlignment="1" applyProtection="1">
      <alignment horizontal="center" vertical="center" wrapText="1"/>
      <protection locked="0"/>
    </xf>
    <xf numFmtId="0" fontId="4" fillId="14" borderId="58" xfId="0" applyFont="1" applyFill="1" applyBorder="1" applyAlignment="1" applyProtection="1">
      <alignment horizontal="center" vertical="center" wrapText="1"/>
      <protection locked="0"/>
    </xf>
    <xf numFmtId="0" fontId="4" fillId="14" borderId="60" xfId="0" applyFont="1" applyFill="1" applyBorder="1" applyAlignment="1" applyProtection="1">
      <alignment horizontal="center" vertical="center" wrapText="1"/>
      <protection locked="0"/>
    </xf>
    <xf numFmtId="0" fontId="4" fillId="14" borderId="35" xfId="0" applyFont="1" applyFill="1" applyBorder="1" applyAlignment="1" applyProtection="1">
      <alignment horizontal="center" vertical="center" wrapText="1"/>
      <protection locked="0"/>
    </xf>
    <xf numFmtId="0" fontId="4" fillId="14" borderId="32" xfId="0" applyFont="1" applyFill="1" applyBorder="1" applyAlignment="1" applyProtection="1">
      <alignment horizontal="center" vertical="center" wrapText="1"/>
      <protection locked="0"/>
    </xf>
    <xf numFmtId="0" fontId="4" fillId="14" borderId="38" xfId="0" applyFont="1" applyFill="1" applyBorder="1" applyAlignment="1" applyProtection="1">
      <alignment horizontal="center" vertical="center" wrapText="1"/>
      <protection locked="0"/>
    </xf>
    <xf numFmtId="0" fontId="4" fillId="14" borderId="37" xfId="0" applyFont="1" applyFill="1" applyBorder="1" applyAlignment="1" applyProtection="1">
      <alignment horizontal="center" vertical="center" wrapText="1"/>
      <protection locked="0"/>
    </xf>
    <xf numFmtId="0" fontId="6" fillId="18" borderId="58" xfId="0" applyFont="1" applyFill="1" applyBorder="1" applyAlignment="1" applyProtection="1">
      <alignment horizontal="center" vertical="center" wrapText="1"/>
      <protection locked="0"/>
    </xf>
    <xf numFmtId="0" fontId="6" fillId="18" borderId="59" xfId="0" applyFont="1" applyFill="1" applyBorder="1" applyAlignment="1" applyProtection="1">
      <alignment horizontal="center" vertical="center" wrapText="1"/>
      <protection locked="0"/>
    </xf>
    <xf numFmtId="0" fontId="6" fillId="18" borderId="60" xfId="0" applyFont="1" applyFill="1" applyBorder="1" applyAlignment="1" applyProtection="1">
      <alignment horizontal="center" vertical="center" wrapText="1"/>
      <protection locked="0"/>
    </xf>
    <xf numFmtId="0" fontId="6" fillId="18" borderId="38" xfId="0" applyFont="1" applyFill="1" applyBorder="1" applyAlignment="1" applyProtection="1">
      <alignment horizontal="center" vertical="center" wrapText="1"/>
      <protection locked="0"/>
    </xf>
    <xf numFmtId="0" fontId="6" fillId="18" borderId="36" xfId="0" applyFont="1" applyFill="1" applyBorder="1" applyAlignment="1" applyProtection="1">
      <alignment horizontal="center" vertical="center" wrapText="1"/>
      <protection locked="0"/>
    </xf>
    <xf numFmtId="0" fontId="6" fillId="18" borderId="37" xfId="0" applyFont="1" applyFill="1" applyBorder="1" applyAlignment="1" applyProtection="1">
      <alignment horizontal="center" vertical="center" wrapText="1"/>
      <protection locked="0"/>
    </xf>
    <xf numFmtId="0" fontId="100" fillId="16" borderId="27" xfId="0" applyFont="1" applyFill="1" applyBorder="1" applyAlignment="1" applyProtection="1">
      <alignment horizontal="center" vertical="center" wrapText="1"/>
      <protection hidden="1"/>
    </xf>
    <xf numFmtId="0" fontId="100" fillId="16" borderId="39" xfId="0" applyFont="1" applyFill="1" applyBorder="1" applyAlignment="1" applyProtection="1">
      <alignment horizontal="center" vertical="center" wrapText="1"/>
      <protection hidden="1"/>
    </xf>
    <xf numFmtId="0" fontId="4" fillId="15" borderId="33" xfId="0" applyFont="1" applyFill="1" applyBorder="1" applyAlignment="1" applyProtection="1">
      <alignment horizontal="left" vertical="center" wrapText="1"/>
      <protection locked="0"/>
    </xf>
    <xf numFmtId="0" fontId="4" fillId="15" borderId="34" xfId="0" applyFont="1" applyFill="1" applyBorder="1" applyAlignment="1" applyProtection="1">
      <alignment horizontal="left" vertical="center" wrapText="1"/>
      <protection locked="0"/>
    </xf>
    <xf numFmtId="0" fontId="99" fillId="16" borderId="27" xfId="0" applyFont="1" applyFill="1" applyBorder="1" applyAlignment="1" applyProtection="1">
      <alignment horizontal="center" vertical="center" wrapText="1"/>
      <protection hidden="1"/>
    </xf>
    <xf numFmtId="0" fontId="99" fillId="16" borderId="40" xfId="0" applyFont="1" applyFill="1" applyBorder="1" applyAlignment="1" applyProtection="1">
      <alignment horizontal="center" vertical="center" wrapText="1"/>
      <protection hidden="1"/>
    </xf>
    <xf numFmtId="0" fontId="99" fillId="16" borderId="39" xfId="0" applyFont="1" applyFill="1" applyBorder="1" applyAlignment="1" applyProtection="1">
      <alignment horizontal="center" vertical="center" wrapText="1"/>
      <protection hidden="1"/>
    </xf>
    <xf numFmtId="0" fontId="89" fillId="15" borderId="27" xfId="0" applyFont="1" applyFill="1" applyBorder="1" applyAlignment="1" applyProtection="1">
      <alignment horizontal="center" vertical="center" wrapText="1"/>
      <protection locked="0"/>
    </xf>
    <xf numFmtId="0" fontId="89" fillId="15" borderId="40" xfId="0" applyFont="1" applyFill="1" applyBorder="1" applyAlignment="1" applyProtection="1">
      <alignment horizontal="center" vertical="center" wrapText="1"/>
      <protection locked="0"/>
    </xf>
    <xf numFmtId="0" fontId="89" fillId="15" borderId="39" xfId="0" applyFont="1" applyFill="1" applyBorder="1" applyAlignment="1" applyProtection="1">
      <alignment horizontal="center" vertical="center" wrapText="1"/>
      <protection locked="0"/>
    </xf>
    <xf numFmtId="0" fontId="2" fillId="14" borderId="26" xfId="0" applyFont="1" applyFill="1" applyBorder="1" applyAlignment="1" applyProtection="1">
      <alignment horizontal="center" vertical="center" wrapText="1"/>
      <protection locked="0"/>
    </xf>
    <xf numFmtId="0" fontId="2" fillId="14" borderId="73" xfId="0" applyFont="1" applyFill="1" applyBorder="1" applyAlignment="1" applyProtection="1">
      <alignment horizontal="center" vertical="center" wrapText="1"/>
      <protection locked="0"/>
    </xf>
    <xf numFmtId="0" fontId="2" fillId="14" borderId="88" xfId="0" applyFont="1" applyFill="1" applyBorder="1" applyAlignment="1" applyProtection="1">
      <alignment horizontal="center" vertical="center" wrapText="1"/>
      <protection locked="0"/>
    </xf>
    <xf numFmtId="0" fontId="97" fillId="18" borderId="58" xfId="0" applyFont="1" applyFill="1" applyBorder="1" applyAlignment="1" applyProtection="1">
      <alignment horizontal="center" vertical="center" wrapText="1"/>
      <protection locked="0"/>
    </xf>
    <xf numFmtId="0" fontId="97" fillId="18" borderId="59" xfId="0" applyFont="1" applyFill="1" applyBorder="1" applyAlignment="1" applyProtection="1">
      <alignment horizontal="center" vertical="center" wrapText="1"/>
      <protection locked="0"/>
    </xf>
    <xf numFmtId="0" fontId="97" fillId="18" borderId="60" xfId="0" applyFont="1" applyFill="1" applyBorder="1" applyAlignment="1" applyProtection="1">
      <alignment horizontal="center" vertical="center" wrapText="1"/>
      <protection locked="0"/>
    </xf>
    <xf numFmtId="0" fontId="97" fillId="18" borderId="35" xfId="0" applyFont="1" applyFill="1" applyBorder="1" applyAlignment="1" applyProtection="1">
      <alignment horizontal="center" vertical="center" wrapText="1"/>
      <protection locked="0"/>
    </xf>
    <xf numFmtId="0" fontId="97" fillId="18" borderId="0" xfId="0" applyFont="1" applyFill="1" applyAlignment="1" applyProtection="1">
      <alignment horizontal="center" vertical="center" wrapText="1"/>
      <protection locked="0"/>
    </xf>
    <xf numFmtId="0" fontId="97" fillId="18" borderId="32" xfId="0" applyFont="1" applyFill="1" applyBorder="1" applyAlignment="1" applyProtection="1">
      <alignment horizontal="center" vertical="center" wrapText="1"/>
      <protection locked="0"/>
    </xf>
    <xf numFmtId="0" fontId="97" fillId="18" borderId="38" xfId="0" applyFont="1" applyFill="1" applyBorder="1" applyAlignment="1" applyProtection="1">
      <alignment horizontal="center" vertical="center" wrapText="1"/>
      <protection locked="0"/>
    </xf>
    <xf numFmtId="0" fontId="97" fillId="18" borderId="36" xfId="0" applyFont="1" applyFill="1" applyBorder="1" applyAlignment="1" applyProtection="1">
      <alignment horizontal="center" vertical="center" wrapText="1"/>
      <protection locked="0"/>
    </xf>
    <xf numFmtId="0" fontId="97" fillId="18" borderId="37" xfId="0" applyFont="1" applyFill="1" applyBorder="1" applyAlignment="1" applyProtection="1">
      <alignment horizontal="center" vertical="center" wrapText="1"/>
      <protection locked="0"/>
    </xf>
    <xf numFmtId="0" fontId="2" fillId="14" borderId="42" xfId="0" applyFont="1" applyFill="1" applyBorder="1" applyAlignment="1" applyProtection="1">
      <alignment horizontal="center" vertical="center" wrapText="1"/>
      <protection locked="0"/>
    </xf>
    <xf numFmtId="0" fontId="6" fillId="18" borderId="35" xfId="0" applyFont="1" applyFill="1" applyBorder="1" applyAlignment="1" applyProtection="1">
      <alignment horizontal="center" vertical="center" wrapText="1"/>
      <protection locked="0"/>
    </xf>
    <xf numFmtId="0" fontId="6" fillId="18" borderId="0" xfId="0" applyFont="1" applyFill="1" applyAlignment="1" applyProtection="1">
      <alignment horizontal="center" vertical="center" wrapText="1"/>
      <protection locked="0"/>
    </xf>
    <xf numFmtId="0" fontId="6" fillId="18" borderId="32" xfId="0" applyFont="1" applyFill="1" applyBorder="1" applyAlignment="1" applyProtection="1">
      <alignment horizontal="center" vertical="center" wrapText="1"/>
      <protection locked="0"/>
    </xf>
    <xf numFmtId="0" fontId="100" fillId="16" borderId="40" xfId="0" applyFont="1" applyFill="1" applyBorder="1" applyAlignment="1" applyProtection="1">
      <alignment horizontal="center" vertical="center" wrapText="1"/>
      <protection hidden="1"/>
    </xf>
    <xf numFmtId="0" fontId="6" fillId="14" borderId="33" xfId="0" applyFont="1" applyFill="1" applyBorder="1" applyAlignment="1" applyProtection="1">
      <alignment horizontal="left" vertical="center" wrapText="1"/>
      <protection locked="0"/>
    </xf>
    <xf numFmtId="0" fontId="6" fillId="14" borderId="30" xfId="0" applyFont="1" applyFill="1" applyBorder="1" applyAlignment="1" applyProtection="1">
      <alignment horizontal="left" vertical="center" wrapText="1"/>
      <protection locked="0"/>
    </xf>
    <xf numFmtId="0" fontId="6" fillId="14" borderId="34" xfId="0" applyFont="1" applyFill="1" applyBorder="1" applyAlignment="1" applyProtection="1">
      <alignment horizontal="left" vertical="center" wrapText="1"/>
      <protection locked="0"/>
    </xf>
    <xf numFmtId="0" fontId="6" fillId="18" borderId="33" xfId="0" applyFont="1" applyFill="1" applyBorder="1" applyAlignment="1" applyProtection="1">
      <alignment horizontal="center" vertical="center" wrapText="1"/>
      <protection locked="0"/>
    </xf>
    <xf numFmtId="0" fontId="6" fillId="18" borderId="30" xfId="0" applyFont="1" applyFill="1" applyBorder="1" applyAlignment="1" applyProtection="1">
      <alignment horizontal="center" vertical="center" wrapText="1"/>
      <protection locked="0"/>
    </xf>
    <xf numFmtId="0" fontId="6" fillId="18" borderId="34" xfId="0" applyFont="1" applyFill="1" applyBorder="1" applyAlignment="1" applyProtection="1">
      <alignment horizontal="center" vertical="center" wrapText="1"/>
      <protection locked="0"/>
    </xf>
    <xf numFmtId="0" fontId="91" fillId="15" borderId="71" xfId="3" applyFont="1" applyFill="1" applyBorder="1" applyAlignment="1" applyProtection="1">
      <alignment horizontal="center" vertical="center" wrapText="1"/>
      <protection locked="0"/>
    </xf>
    <xf numFmtId="0" fontId="91" fillId="15" borderId="74" xfId="3" applyFont="1" applyFill="1" applyBorder="1" applyAlignment="1" applyProtection="1">
      <alignment horizontal="center" vertical="center" wrapText="1"/>
      <protection locked="0"/>
    </xf>
    <xf numFmtId="0" fontId="6" fillId="14" borderId="33" xfId="0" applyFont="1" applyFill="1" applyBorder="1" applyAlignment="1" applyProtection="1">
      <alignment vertical="center" wrapText="1"/>
      <protection locked="0"/>
    </xf>
    <xf numFmtId="0" fontId="6" fillId="14" borderId="30" xfId="0" applyFont="1" applyFill="1" applyBorder="1" applyAlignment="1" applyProtection="1">
      <alignment vertical="center" wrapText="1"/>
      <protection locked="0"/>
    </xf>
    <xf numFmtId="0" fontId="6" fillId="14" borderId="34" xfId="0" applyFont="1" applyFill="1" applyBorder="1" applyAlignment="1" applyProtection="1">
      <alignment vertical="center" wrapText="1"/>
      <protection locked="0"/>
    </xf>
    <xf numFmtId="0" fontId="6" fillId="14" borderId="58" xfId="0" applyFont="1" applyFill="1" applyBorder="1" applyAlignment="1" applyProtection="1">
      <alignment horizontal="center" vertical="center" wrapText="1"/>
      <protection locked="0"/>
    </xf>
    <xf numFmtId="0" fontId="6" fillId="14" borderId="59" xfId="0" applyFont="1" applyFill="1" applyBorder="1" applyAlignment="1" applyProtection="1">
      <alignment horizontal="center" vertical="center" wrapText="1"/>
      <protection locked="0"/>
    </xf>
    <xf numFmtId="0" fontId="6" fillId="14" borderId="60" xfId="0" applyFont="1" applyFill="1" applyBorder="1" applyAlignment="1" applyProtection="1">
      <alignment horizontal="center" vertical="center" wrapText="1"/>
      <protection locked="0"/>
    </xf>
    <xf numFmtId="0" fontId="6" fillId="14" borderId="35" xfId="0" applyFont="1" applyFill="1" applyBorder="1" applyAlignment="1" applyProtection="1">
      <alignment horizontal="center" vertical="center" wrapText="1"/>
      <protection locked="0"/>
    </xf>
    <xf numFmtId="0" fontId="6" fillId="14" borderId="0" xfId="0" applyFont="1" applyFill="1" applyAlignment="1" applyProtection="1">
      <alignment horizontal="center" vertical="center" wrapText="1"/>
      <protection locked="0"/>
    </xf>
    <xf numFmtId="0" fontId="6" fillId="14" borderId="32" xfId="0" applyFont="1" applyFill="1" applyBorder="1" applyAlignment="1" applyProtection="1">
      <alignment horizontal="center" vertical="center" wrapText="1"/>
      <protection locked="0"/>
    </xf>
    <xf numFmtId="0" fontId="6" fillId="14" borderId="38" xfId="0" applyFont="1" applyFill="1" applyBorder="1" applyAlignment="1" applyProtection="1">
      <alignment horizontal="center" vertical="center" wrapText="1"/>
      <protection locked="0"/>
    </xf>
    <xf numFmtId="0" fontId="6" fillId="14" borderId="36" xfId="0" applyFont="1" applyFill="1" applyBorder="1" applyAlignment="1" applyProtection="1">
      <alignment horizontal="center" vertical="center" wrapText="1"/>
      <protection locked="0"/>
    </xf>
    <xf numFmtId="0" fontId="6" fillId="14" borderId="37" xfId="0" applyFont="1" applyFill="1" applyBorder="1" applyAlignment="1" applyProtection="1">
      <alignment horizontal="center" vertical="center" wrapText="1"/>
      <protection locked="0"/>
    </xf>
    <xf numFmtId="0" fontId="6" fillId="18" borderId="5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8" borderId="59"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8" borderId="60"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8" borderId="3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8" borderId="0" xfId="0" applyFont="1" applyFill="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8" borderId="32"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8" borderId="3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8" borderId="36"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8" borderId="3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89" fillId="15" borderId="89" xfId="0" applyFont="1" applyFill="1" applyBorder="1" applyAlignment="1" applyProtection="1">
      <alignment horizontal="center" vertical="center" wrapText="1"/>
      <protection locked="0"/>
    </xf>
    <xf numFmtId="0" fontId="89" fillId="15" borderId="71" xfId="0" applyFont="1" applyFill="1" applyBorder="1" applyAlignment="1" applyProtection="1">
      <alignment horizontal="center" vertical="center" wrapText="1"/>
      <protection locked="0"/>
    </xf>
    <xf numFmtId="0" fontId="6" fillId="14" borderId="33" xfId="0" applyFont="1" applyFill="1" applyBorder="1" applyAlignment="1" applyProtection="1">
      <alignment horizontal="center" vertical="center" wrapText="1"/>
      <protection locked="0"/>
    </xf>
    <xf numFmtId="0" fontId="6" fillId="14" borderId="30" xfId="0" applyFont="1" applyFill="1" applyBorder="1" applyAlignment="1" applyProtection="1">
      <alignment horizontal="center" vertical="center" wrapText="1"/>
      <protection locked="0"/>
    </xf>
    <xf numFmtId="0" fontId="6" fillId="14" borderId="34" xfId="0" applyFont="1" applyFill="1" applyBorder="1" applyAlignment="1" applyProtection="1">
      <alignment horizontal="center" vertical="center" wrapText="1"/>
      <protection locked="0"/>
    </xf>
    <xf numFmtId="0" fontId="6" fillId="18" borderId="33" xfId="0" applyFont="1" applyFill="1" applyBorder="1" applyAlignment="1" applyProtection="1">
      <alignment horizontal="left" vertical="top" wrapText="1"/>
      <protection locked="0"/>
    </xf>
    <xf numFmtId="0" fontId="6" fillId="18" borderId="30" xfId="0" applyFont="1" applyFill="1" applyBorder="1" applyAlignment="1" applyProtection="1">
      <alignment horizontal="left" vertical="top" wrapText="1"/>
      <protection locked="0"/>
    </xf>
    <xf numFmtId="0" fontId="6" fillId="18" borderId="34" xfId="0" applyFont="1" applyFill="1" applyBorder="1" applyAlignment="1" applyProtection="1">
      <alignment horizontal="left" vertical="top" wrapText="1"/>
      <protection locked="0"/>
    </xf>
    <xf numFmtId="0" fontId="3" fillId="14" borderId="26" xfId="0" applyFont="1" applyFill="1" applyBorder="1" applyAlignment="1" applyProtection="1">
      <alignment horizontal="center" vertical="center" wrapText="1"/>
      <protection locked="0"/>
    </xf>
    <xf numFmtId="0" fontId="3" fillId="14" borderId="73" xfId="0" applyFont="1" applyFill="1" applyBorder="1" applyAlignment="1" applyProtection="1">
      <alignment horizontal="center" vertical="center" wrapText="1"/>
      <protection locked="0"/>
    </xf>
    <xf numFmtId="0" fontId="3" fillId="14" borderId="42" xfId="0" applyFont="1" applyFill="1" applyBorder="1" applyAlignment="1" applyProtection="1">
      <alignment horizontal="center" vertical="center" wrapText="1"/>
      <protection locked="0"/>
    </xf>
    <xf numFmtId="0" fontId="38" fillId="18" borderId="58" xfId="0" applyFont="1" applyFill="1" applyBorder="1" applyAlignment="1" applyProtection="1">
      <alignment horizontal="center" vertical="center" wrapText="1"/>
      <protection locked="0"/>
    </xf>
    <xf numFmtId="0" fontId="38" fillId="18" borderId="59" xfId="0" applyFont="1" applyFill="1" applyBorder="1" applyAlignment="1" applyProtection="1">
      <alignment horizontal="center" vertical="center" wrapText="1"/>
      <protection locked="0"/>
    </xf>
    <xf numFmtId="0" fontId="38" fillId="18" borderId="60" xfId="0" applyFont="1" applyFill="1" applyBorder="1" applyAlignment="1" applyProtection="1">
      <alignment horizontal="center" vertical="center" wrapText="1"/>
      <protection locked="0"/>
    </xf>
    <xf numFmtId="0" fontId="38" fillId="18" borderId="35" xfId="0" applyFont="1" applyFill="1" applyBorder="1" applyAlignment="1" applyProtection="1">
      <alignment horizontal="center" vertical="center" wrapText="1"/>
      <protection locked="0"/>
    </xf>
    <xf numFmtId="0" fontId="38" fillId="18" borderId="0" xfId="0" applyFont="1" applyFill="1" applyAlignment="1" applyProtection="1">
      <alignment horizontal="center" vertical="center" wrapText="1"/>
      <protection locked="0"/>
    </xf>
    <xf numFmtId="0" fontId="38" fillId="18" borderId="32" xfId="0" applyFont="1" applyFill="1" applyBorder="1" applyAlignment="1" applyProtection="1">
      <alignment horizontal="center" vertical="center" wrapText="1"/>
      <protection locked="0"/>
    </xf>
    <xf numFmtId="0" fontId="38" fillId="18" borderId="38" xfId="0" applyFont="1" applyFill="1" applyBorder="1" applyAlignment="1" applyProtection="1">
      <alignment horizontal="center" vertical="center" wrapText="1"/>
      <protection locked="0"/>
    </xf>
    <xf numFmtId="0" fontId="38" fillId="18" borderId="36" xfId="0" applyFont="1" applyFill="1" applyBorder="1" applyAlignment="1" applyProtection="1">
      <alignment horizontal="center" vertical="center" wrapText="1"/>
      <protection locked="0"/>
    </xf>
    <xf numFmtId="0" fontId="38" fillId="18" borderId="37" xfId="0" applyFont="1" applyFill="1" applyBorder="1" applyAlignment="1" applyProtection="1">
      <alignment horizontal="center" vertical="center" wrapText="1"/>
      <protection locked="0"/>
    </xf>
    <xf numFmtId="0" fontId="101" fillId="16" borderId="27" xfId="0" applyFont="1" applyFill="1" applyBorder="1" applyAlignment="1" applyProtection="1">
      <alignment horizontal="center" vertical="center" wrapText="1"/>
      <protection hidden="1"/>
    </xf>
    <xf numFmtId="0" fontId="101" fillId="16" borderId="40" xfId="0" applyFont="1" applyFill="1" applyBorder="1" applyAlignment="1" applyProtection="1">
      <alignment horizontal="center" vertical="center" wrapText="1"/>
      <protection hidden="1"/>
    </xf>
    <xf numFmtId="0" fontId="101" fillId="16" borderId="39" xfId="0" applyFont="1" applyFill="1" applyBorder="1" applyAlignment="1" applyProtection="1">
      <alignment horizontal="center" vertical="center" wrapText="1"/>
      <protection hidden="1"/>
    </xf>
    <xf numFmtId="0" fontId="4" fillId="15" borderId="71" xfId="0" applyFont="1" applyFill="1" applyBorder="1" applyAlignment="1" applyProtection="1">
      <alignment horizontal="center" vertical="top" wrapText="1"/>
      <protection locked="0"/>
    </xf>
    <xf numFmtId="0" fontId="4" fillId="15" borderId="90" xfId="0" applyFont="1" applyFill="1" applyBorder="1" applyAlignment="1" applyProtection="1">
      <alignment horizontal="center" vertical="top" wrapText="1"/>
      <protection locked="0"/>
    </xf>
    <xf numFmtId="0" fontId="4" fillId="18" borderId="59" xfId="0" applyFont="1" applyFill="1" applyBorder="1" applyAlignment="1" applyProtection="1">
      <alignment horizontal="left" vertical="center" wrapText="1" indent="1"/>
      <protection locked="0"/>
    </xf>
    <xf numFmtId="0" fontId="4" fillId="18" borderId="0" xfId="0" applyFont="1" applyFill="1" applyAlignment="1" applyProtection="1">
      <alignment horizontal="left" vertical="center" wrapText="1" indent="1"/>
      <protection locked="0"/>
    </xf>
    <xf numFmtId="0" fontId="4" fillId="18" borderId="36" xfId="0" applyFont="1" applyFill="1" applyBorder="1" applyAlignment="1" applyProtection="1">
      <alignment horizontal="left" vertical="center" wrapText="1" indent="1"/>
      <protection locked="0"/>
    </xf>
    <xf numFmtId="0" fontId="4" fillId="15" borderId="84" xfId="0" applyFont="1" applyFill="1" applyBorder="1" applyAlignment="1" applyProtection="1">
      <alignment horizontal="center" vertical="center" wrapText="1"/>
      <protection locked="0"/>
    </xf>
    <xf numFmtId="0" fontId="4" fillId="15" borderId="58" xfId="0" applyFont="1" applyFill="1" applyBorder="1" applyAlignment="1" applyProtection="1">
      <alignment horizontal="left" vertical="center" wrapText="1" indent="1"/>
      <protection locked="0"/>
    </xf>
    <xf numFmtId="0" fontId="4" fillId="15" borderId="60" xfId="0" applyFont="1" applyFill="1" applyBorder="1" applyAlignment="1" applyProtection="1">
      <alignment horizontal="left" vertical="center" wrapText="1" indent="1"/>
      <protection locked="0"/>
    </xf>
    <xf numFmtId="0" fontId="4" fillId="15" borderId="35" xfId="0" applyFont="1" applyFill="1" applyBorder="1" applyAlignment="1" applyProtection="1">
      <alignment horizontal="left" vertical="center" wrapText="1" indent="1"/>
      <protection locked="0"/>
    </xf>
    <xf numFmtId="0" fontId="4" fillId="15" borderId="32" xfId="0" applyFont="1" applyFill="1" applyBorder="1" applyAlignment="1" applyProtection="1">
      <alignment horizontal="left" vertical="center" wrapText="1" indent="1"/>
      <protection locked="0"/>
    </xf>
    <xf numFmtId="0" fontId="4" fillId="15" borderId="38" xfId="0" applyFont="1" applyFill="1" applyBorder="1" applyAlignment="1" applyProtection="1">
      <alignment horizontal="left" vertical="center" wrapText="1" indent="1"/>
      <protection locked="0"/>
    </xf>
    <xf numFmtId="0" fontId="4" fillId="15" borderId="37" xfId="0" applyFont="1" applyFill="1" applyBorder="1" applyAlignment="1" applyProtection="1">
      <alignment horizontal="left" vertical="center" wrapText="1" indent="1"/>
      <protection locked="0"/>
    </xf>
    <xf numFmtId="0" fontId="38" fillId="14" borderId="58" xfId="0" applyFont="1" applyFill="1" applyBorder="1" applyAlignment="1" applyProtection="1">
      <alignment horizontal="center" vertical="center" wrapText="1"/>
      <protection locked="0"/>
    </xf>
    <xf numFmtId="0" fontId="38" fillId="14" borderId="60" xfId="0" applyFont="1" applyFill="1" applyBorder="1" applyAlignment="1" applyProtection="1">
      <alignment horizontal="center" vertical="center" wrapText="1"/>
      <protection locked="0"/>
    </xf>
    <xf numFmtId="0" fontId="38" fillId="14" borderId="35" xfId="0" applyFont="1" applyFill="1" applyBorder="1" applyAlignment="1" applyProtection="1">
      <alignment horizontal="center" vertical="center" wrapText="1"/>
      <protection locked="0"/>
    </xf>
    <xf numFmtId="0" fontId="38" fillId="14" borderId="32" xfId="0" applyFont="1" applyFill="1" applyBorder="1" applyAlignment="1" applyProtection="1">
      <alignment horizontal="center" vertical="center" wrapText="1"/>
      <protection locked="0"/>
    </xf>
    <xf numFmtId="0" fontId="38" fillId="14" borderId="38" xfId="0" applyFont="1" applyFill="1" applyBorder="1" applyAlignment="1" applyProtection="1">
      <alignment horizontal="center" vertical="center" wrapText="1"/>
      <protection locked="0"/>
    </xf>
    <xf numFmtId="0" fontId="38" fillId="14" borderId="37" xfId="0" applyFont="1" applyFill="1" applyBorder="1" applyAlignment="1" applyProtection="1">
      <alignment horizontal="center" vertical="center" wrapText="1"/>
      <protection locked="0"/>
    </xf>
    <xf numFmtId="0" fontId="4" fillId="15" borderId="91" xfId="0" applyFont="1" applyFill="1" applyBorder="1" applyAlignment="1" applyProtection="1">
      <alignment horizontal="center" vertical="center" wrapText="1"/>
      <protection locked="0"/>
    </xf>
    <xf numFmtId="0" fontId="4" fillId="15" borderId="92" xfId="0" applyFont="1" applyFill="1" applyBorder="1" applyAlignment="1" applyProtection="1">
      <alignment horizontal="center" vertical="center" wrapText="1"/>
      <protection locked="0"/>
    </xf>
    <xf numFmtId="0" fontId="4" fillId="14" borderId="59" xfId="0" applyFont="1" applyFill="1" applyBorder="1" applyAlignment="1" applyProtection="1">
      <alignment horizontal="center" vertical="center" wrapText="1"/>
      <protection locked="0"/>
    </xf>
    <xf numFmtId="0" fontId="4" fillId="14" borderId="36" xfId="0" applyFont="1" applyFill="1" applyBorder="1" applyAlignment="1" applyProtection="1">
      <alignment horizontal="center" vertical="center" wrapText="1"/>
      <protection locked="0"/>
    </xf>
    <xf numFmtId="0" fontId="2" fillId="18" borderId="5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18" borderId="59"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18" borderId="60"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18" borderId="3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18" borderId="36"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18" borderId="3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 fillId="14" borderId="0" xfId="0" applyFont="1" applyFill="1" applyAlignment="1" applyProtection="1">
      <alignment horizontal="center" vertical="center" wrapText="1"/>
      <protection locked="0"/>
    </xf>
    <xf numFmtId="0" fontId="2" fillId="18" borderId="3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18" borderId="0" xfId="0" applyFont="1" applyFill="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18" borderId="32"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 fillId="14" borderId="60" xfId="0" applyFont="1" applyFill="1" applyBorder="1" applyAlignment="1" applyProtection="1">
      <alignment horizontal="center" vertical="center" wrapText="1"/>
      <protection locked="0"/>
    </xf>
    <xf numFmtId="0" fontId="3" fillId="14" borderId="32" xfId="0" applyFont="1" applyFill="1" applyBorder="1" applyAlignment="1" applyProtection="1">
      <alignment horizontal="center" vertical="center" wrapText="1"/>
      <protection locked="0"/>
    </xf>
    <xf numFmtId="0" fontId="3" fillId="14" borderId="37" xfId="0" applyFont="1" applyFill="1" applyBorder="1" applyAlignment="1" applyProtection="1">
      <alignment horizontal="center" vertical="center" wrapText="1"/>
      <protection locked="0"/>
    </xf>
    <xf numFmtId="0" fontId="4" fillId="14" borderId="27" xfId="0" applyFont="1" applyFill="1" applyBorder="1" applyAlignment="1" applyProtection="1">
      <alignment horizontal="center" vertical="center" wrapText="1"/>
      <protection locked="0"/>
    </xf>
    <xf numFmtId="0" fontId="4" fillId="14" borderId="39" xfId="0" applyFont="1" applyFill="1" applyBorder="1" applyAlignment="1" applyProtection="1">
      <alignment horizontal="center" vertical="center" wrapText="1"/>
      <protection locked="0"/>
    </xf>
    <xf numFmtId="0" fontId="4" fillId="14" borderId="33" xfId="0" applyFont="1" applyFill="1" applyBorder="1" applyAlignment="1" applyProtection="1">
      <alignment horizontal="center" vertical="center" wrapText="1"/>
      <protection locked="0"/>
    </xf>
    <xf numFmtId="0" fontId="4" fillId="14" borderId="30" xfId="0" applyFont="1" applyFill="1" applyBorder="1" applyAlignment="1" applyProtection="1">
      <alignment horizontal="center" vertical="center" wrapText="1"/>
      <protection locked="0"/>
    </xf>
    <xf numFmtId="0" fontId="4" fillId="14" borderId="34" xfId="0" applyFont="1" applyFill="1" applyBorder="1" applyAlignment="1" applyProtection="1">
      <alignment horizontal="center" vertical="center" wrapText="1"/>
      <protection locked="0"/>
    </xf>
    <xf numFmtId="0" fontId="64" fillId="3" borderId="0" xfId="0" applyFont="1" applyFill="1" applyAlignment="1" applyProtection="1">
      <alignment horizontal="center"/>
      <protection locked="0"/>
    </xf>
    <xf numFmtId="0" fontId="0" fillId="18" borderId="0" xfId="0" applyFill="1" applyAlignment="1" applyProtection="1">
      <alignment horizontal="center"/>
      <protection locked="0"/>
    </xf>
    <xf numFmtId="0" fontId="29" fillId="15" borderId="23" xfId="0" applyFont="1" applyFill="1" applyBorder="1" applyAlignment="1">
      <alignment horizontal="center" vertical="top" wrapText="1"/>
    </xf>
    <xf numFmtId="0" fontId="29" fillId="15" borderId="0" xfId="0" applyFont="1" applyFill="1" applyAlignment="1">
      <alignment horizontal="center" vertical="top" wrapText="1"/>
    </xf>
    <xf numFmtId="0" fontId="29" fillId="18" borderId="58" xfId="0" applyFont="1" applyFill="1" applyBorder="1" applyAlignment="1" applyProtection="1">
      <alignment horizontal="center" wrapText="1"/>
      <protection locked="0"/>
    </xf>
    <xf numFmtId="0" fontId="29" fillId="18" borderId="59" xfId="0" applyFont="1" applyFill="1" applyBorder="1" applyAlignment="1" applyProtection="1">
      <alignment horizontal="center"/>
      <protection locked="0"/>
    </xf>
    <xf numFmtId="0" fontId="29" fillId="18" borderId="60" xfId="0" applyFont="1" applyFill="1" applyBorder="1" applyAlignment="1" applyProtection="1">
      <alignment horizontal="center"/>
      <protection locked="0"/>
    </xf>
    <xf numFmtId="0" fontId="29" fillId="18" borderId="35" xfId="0" applyFont="1" applyFill="1" applyBorder="1" applyAlignment="1" applyProtection="1">
      <alignment horizontal="center"/>
      <protection locked="0"/>
    </xf>
    <xf numFmtId="0" fontId="29" fillId="18" borderId="0" xfId="0" applyFont="1" applyFill="1" applyAlignment="1" applyProtection="1">
      <alignment horizontal="center"/>
      <protection locked="0"/>
    </xf>
    <xf numFmtId="0" fontId="29" fillId="18" borderId="32" xfId="0" applyFont="1" applyFill="1" applyBorder="1" applyAlignment="1" applyProtection="1">
      <alignment horizontal="center"/>
      <protection locked="0"/>
    </xf>
    <xf numFmtId="0" fontId="29" fillId="18" borderId="38" xfId="0" applyFont="1" applyFill="1" applyBorder="1" applyAlignment="1" applyProtection="1">
      <alignment horizontal="center"/>
      <protection locked="0"/>
    </xf>
    <xf numFmtId="0" fontId="29" fillId="18" borderId="36" xfId="0" applyFont="1" applyFill="1" applyBorder="1" applyAlignment="1" applyProtection="1">
      <alignment horizontal="center"/>
      <protection locked="0"/>
    </xf>
    <xf numFmtId="0" fontId="29" fillId="18" borderId="37" xfId="0" applyFont="1" applyFill="1" applyBorder="1" applyAlignment="1" applyProtection="1">
      <alignment horizontal="center"/>
      <protection locked="0"/>
    </xf>
    <xf numFmtId="0" fontId="29" fillId="15" borderId="58" xfId="0" applyFont="1" applyFill="1" applyBorder="1" applyAlignment="1">
      <alignment horizontal="center" vertical="top" wrapText="1"/>
    </xf>
    <xf numFmtId="0" fontId="29" fillId="15" borderId="60" xfId="0" applyFont="1" applyFill="1" applyBorder="1" applyAlignment="1">
      <alignment horizontal="center" vertical="top" wrapText="1"/>
    </xf>
    <xf numFmtId="0" fontId="29" fillId="15" borderId="35" xfId="0" applyFont="1" applyFill="1" applyBorder="1" applyAlignment="1">
      <alignment horizontal="center" vertical="top" wrapText="1"/>
    </xf>
    <xf numFmtId="0" fontId="29" fillId="15" borderId="32" xfId="0" applyFont="1" applyFill="1" applyBorder="1" applyAlignment="1">
      <alignment horizontal="center" vertical="top" wrapText="1"/>
    </xf>
    <xf numFmtId="0" fontId="29" fillId="15" borderId="38" xfId="0" applyFont="1" applyFill="1" applyBorder="1" applyAlignment="1">
      <alignment horizontal="center" vertical="top" wrapText="1"/>
    </xf>
    <xf numFmtId="0" fontId="29" fillId="15" borderId="37" xfId="0" applyFont="1" applyFill="1" applyBorder="1" applyAlignment="1">
      <alignment horizontal="center" vertical="top" wrapText="1"/>
    </xf>
    <xf numFmtId="0" fontId="21" fillId="2" borderId="40" xfId="0" applyFont="1" applyFill="1" applyBorder="1" applyAlignment="1" applyProtection="1">
      <alignment horizontal="center" vertical="center" wrapText="1"/>
      <protection locked="0"/>
    </xf>
    <xf numFmtId="0" fontId="39" fillId="3" borderId="43" xfId="0" applyFont="1" applyFill="1" applyBorder="1" applyAlignment="1">
      <alignment horizontal="center" vertical="center"/>
    </xf>
    <xf numFmtId="0" fontId="45" fillId="4" borderId="0" xfId="0" applyFont="1" applyFill="1" applyAlignment="1">
      <alignment horizontal="center" vertical="center" wrapText="1"/>
    </xf>
    <xf numFmtId="0" fontId="41" fillId="4" borderId="1" xfId="0" applyFont="1" applyFill="1" applyBorder="1" applyAlignment="1">
      <alignment horizontal="center" vertical="center"/>
    </xf>
    <xf numFmtId="0" fontId="41" fillId="4" borderId="2" xfId="0" applyFont="1" applyFill="1" applyBorder="1" applyAlignment="1">
      <alignment horizontal="center" vertical="center"/>
    </xf>
    <xf numFmtId="0" fontId="41" fillId="4" borderId="3" xfId="0" applyFont="1" applyFill="1" applyBorder="1" applyAlignment="1">
      <alignment horizontal="center" vertical="center"/>
    </xf>
    <xf numFmtId="0" fontId="40" fillId="16" borderId="17" xfId="0" applyFont="1" applyFill="1" applyBorder="1" applyAlignment="1">
      <alignment horizontal="center" vertical="center" textRotation="90"/>
    </xf>
    <xf numFmtId="0" fontId="40" fillId="16" borderId="21" xfId="0" applyFont="1" applyFill="1" applyBorder="1" applyAlignment="1">
      <alignment horizontal="center" vertical="center" textRotation="90"/>
    </xf>
    <xf numFmtId="0" fontId="40" fillId="16" borderId="25" xfId="0" applyFont="1" applyFill="1" applyBorder="1" applyAlignment="1">
      <alignment horizontal="center" vertical="center" textRotation="90"/>
    </xf>
    <xf numFmtId="0" fontId="40" fillId="4" borderId="18" xfId="0" applyFont="1" applyFill="1" applyBorder="1" applyAlignment="1">
      <alignment horizontal="center" vertical="center"/>
    </xf>
    <xf numFmtId="0" fontId="40" fillId="4" borderId="19" xfId="0" applyFont="1" applyFill="1" applyBorder="1" applyAlignment="1">
      <alignment horizontal="center" vertical="center"/>
    </xf>
    <xf numFmtId="0" fontId="40" fillId="4" borderId="20" xfId="0" applyFont="1" applyFill="1" applyBorder="1" applyAlignment="1">
      <alignment horizontal="center" vertical="center"/>
    </xf>
    <xf numFmtId="0" fontId="45" fillId="16" borderId="18" xfId="0" applyFont="1" applyFill="1" applyBorder="1" applyAlignment="1">
      <alignment horizontal="center" vertical="center" textRotation="90" wrapText="1"/>
    </xf>
    <xf numFmtId="0" fontId="45" fillId="16" borderId="22" xfId="0" applyFont="1" applyFill="1" applyBorder="1" applyAlignment="1">
      <alignment horizontal="center" vertical="center" textRotation="90" wrapText="1"/>
    </xf>
    <xf numFmtId="0" fontId="45" fillId="16" borderId="14" xfId="0" applyFont="1" applyFill="1" applyBorder="1" applyAlignment="1">
      <alignment horizontal="center" vertical="center" textRotation="90" wrapText="1"/>
    </xf>
    <xf numFmtId="0" fontId="12" fillId="16" borderId="33" xfId="1" applyFont="1" applyFill="1" applyBorder="1" applyAlignment="1" applyProtection="1">
      <alignment horizontal="center" vertical="center" wrapText="1"/>
      <protection locked="0"/>
    </xf>
    <xf numFmtId="0" fontId="12" fillId="16" borderId="30" xfId="1" applyFont="1" applyFill="1" applyBorder="1" applyAlignment="1" applyProtection="1">
      <alignment horizontal="center" vertical="center" wrapText="1"/>
      <protection locked="0"/>
    </xf>
    <xf numFmtId="0" fontId="12" fillId="16" borderId="34" xfId="1" applyFont="1" applyFill="1" applyBorder="1" applyAlignment="1" applyProtection="1">
      <alignment horizontal="center" vertical="center" wrapText="1"/>
      <protection locked="0"/>
    </xf>
    <xf numFmtId="0" fontId="7" fillId="3" borderId="0" xfId="0" applyFont="1" applyFill="1" applyAlignment="1">
      <alignment horizontal="center"/>
    </xf>
    <xf numFmtId="0" fontId="9" fillId="3" borderId="0" xfId="1" applyFont="1" applyFill="1" applyAlignment="1" applyProtection="1">
      <alignment horizontal="center" vertical="top"/>
      <protection locked="0"/>
    </xf>
    <xf numFmtId="0" fontId="7" fillId="3" borderId="0" xfId="0" applyFont="1" applyFill="1" applyAlignment="1" applyProtection="1">
      <alignment horizontal="center"/>
      <protection locked="0"/>
    </xf>
    <xf numFmtId="0" fontId="39" fillId="3" borderId="0" xfId="1" applyFont="1" applyFill="1" applyAlignment="1" applyProtection="1">
      <alignment horizontal="center" vertical="top"/>
      <protection locked="0"/>
    </xf>
    <xf numFmtId="0" fontId="39" fillId="3" borderId="32" xfId="1" applyFont="1" applyFill="1" applyBorder="1" applyAlignment="1" applyProtection="1">
      <alignment horizontal="center" vertical="top"/>
      <protection locked="0"/>
    </xf>
    <xf numFmtId="0" fontId="39" fillId="3" borderId="36" xfId="1" applyFont="1" applyFill="1" applyBorder="1" applyAlignment="1" applyProtection="1">
      <alignment horizontal="center" vertical="top"/>
      <protection locked="0"/>
    </xf>
    <xf numFmtId="0" fontId="39" fillId="3" borderId="37" xfId="1" applyFont="1" applyFill="1" applyBorder="1" applyAlignment="1" applyProtection="1">
      <alignment horizontal="center" vertical="top"/>
      <protection locked="0"/>
    </xf>
    <xf numFmtId="0" fontId="7" fillId="3" borderId="35" xfId="1" applyFont="1" applyFill="1" applyBorder="1" applyAlignment="1" applyProtection="1">
      <alignment horizontal="center" vertical="top" wrapText="1"/>
      <protection locked="0"/>
    </xf>
    <xf numFmtId="0" fontId="7" fillId="3" borderId="38" xfId="1" applyFont="1" applyFill="1" applyBorder="1" applyAlignment="1" applyProtection="1">
      <alignment horizontal="center" vertical="top" wrapText="1"/>
      <protection locked="0"/>
    </xf>
    <xf numFmtId="0" fontId="8" fillId="3" borderId="0" xfId="0" applyFont="1" applyFill="1" applyAlignment="1" applyProtection="1">
      <alignment horizontal="center"/>
      <protection locked="0"/>
    </xf>
    <xf numFmtId="0" fontId="13" fillId="16" borderId="27" xfId="1" applyFont="1" applyFill="1" applyBorder="1" applyAlignment="1" applyProtection="1">
      <alignment horizontal="center" vertical="center" textRotation="90" wrapText="1"/>
      <protection locked="0"/>
    </xf>
    <xf numFmtId="0" fontId="13" fillId="16" borderId="39" xfId="1" applyFont="1" applyFill="1" applyBorder="1" applyAlignment="1" applyProtection="1">
      <alignment horizontal="center" vertical="center" textRotation="90" wrapText="1"/>
      <protection locked="0"/>
    </xf>
    <xf numFmtId="0" fontId="102" fillId="18" borderId="0" xfId="0" applyFont="1" applyFill="1" applyAlignment="1" applyProtection="1">
      <alignment horizontal="center" vertical="center"/>
      <protection locked="0"/>
    </xf>
    <xf numFmtId="0" fontId="37" fillId="14" borderId="41" xfId="0" applyFont="1" applyFill="1" applyBorder="1" applyAlignment="1" applyProtection="1">
      <alignment horizontal="center"/>
      <protection locked="0"/>
    </xf>
    <xf numFmtId="0" fontId="21" fillId="14" borderId="36" xfId="0" applyFont="1" applyFill="1" applyBorder="1" applyAlignment="1" applyProtection="1">
      <alignment horizontal="center"/>
      <protection locked="0"/>
    </xf>
    <xf numFmtId="0" fontId="37" fillId="14" borderId="36" xfId="0" applyFont="1" applyFill="1" applyBorder="1" applyAlignment="1" applyProtection="1">
      <alignment horizontal="center"/>
      <protection locked="0"/>
    </xf>
    <xf numFmtId="0" fontId="33" fillId="14" borderId="10" xfId="0" applyFont="1" applyFill="1" applyBorder="1" applyAlignment="1" applyProtection="1">
      <alignment horizontal="center" vertical="center" textRotation="90"/>
      <protection locked="0"/>
    </xf>
    <xf numFmtId="0" fontId="33" fillId="14" borderId="12" xfId="0" applyFont="1" applyFill="1" applyBorder="1" applyAlignment="1" applyProtection="1">
      <alignment horizontal="center" vertical="center" textRotation="90"/>
      <protection locked="0"/>
    </xf>
    <xf numFmtId="0" fontId="33" fillId="14" borderId="8" xfId="0" applyFont="1" applyFill="1" applyBorder="1" applyAlignment="1" applyProtection="1">
      <alignment horizontal="center" vertical="center" textRotation="90"/>
      <protection locked="0"/>
    </xf>
    <xf numFmtId="0" fontId="31" fillId="3" borderId="0" xfId="0" applyFont="1" applyFill="1" applyAlignment="1" applyProtection="1">
      <alignment horizontal="center"/>
      <protection locked="0"/>
    </xf>
    <xf numFmtId="9" fontId="4" fillId="15" borderId="23" xfId="0" applyNumberFormat="1" applyFont="1" applyFill="1" applyBorder="1" applyAlignment="1" applyProtection="1">
      <alignment horizontal="center" vertical="center" wrapText="1"/>
      <protection locked="0"/>
    </xf>
    <xf numFmtId="0" fontId="2" fillId="14" borderId="59" xfId="0" applyFont="1" applyFill="1" applyBorder="1" applyAlignment="1" applyProtection="1">
      <alignment horizontal="center" vertical="center" wrapText="1"/>
      <protection locked="0"/>
    </xf>
    <xf numFmtId="0" fontId="2" fillId="14" borderId="60" xfId="0" applyFont="1" applyFill="1" applyBorder="1" applyAlignment="1" applyProtection="1">
      <alignment horizontal="center" vertical="center" wrapText="1"/>
      <protection locked="0"/>
    </xf>
    <xf numFmtId="0" fontId="2" fillId="14" borderId="38" xfId="0" applyFont="1" applyFill="1" applyBorder="1" applyAlignment="1" applyProtection="1">
      <alignment horizontal="center" vertical="center" wrapText="1"/>
      <protection locked="0"/>
    </xf>
    <xf numFmtId="0" fontId="2" fillId="14" borderId="36" xfId="0" applyFont="1" applyFill="1" applyBorder="1" applyAlignment="1" applyProtection="1">
      <alignment horizontal="center" vertical="center" wrapText="1"/>
      <protection locked="0"/>
    </xf>
    <xf numFmtId="0" fontId="2" fillId="14" borderId="37" xfId="0" applyFont="1" applyFill="1" applyBorder="1" applyAlignment="1" applyProtection="1">
      <alignment horizontal="center" vertical="center" wrapText="1"/>
      <protection locked="0"/>
    </xf>
    <xf numFmtId="0" fontId="4" fillId="15" borderId="23" xfId="0" applyFont="1" applyFill="1" applyBorder="1" applyAlignment="1" applyProtection="1">
      <alignment horizontal="center" vertical="center" wrapText="1"/>
      <protection locked="0"/>
    </xf>
    <xf numFmtId="0" fontId="65" fillId="3" borderId="0" xfId="0" applyFont="1" applyFill="1" applyAlignment="1" applyProtection="1">
      <alignment horizontal="center" vertical="center"/>
      <protection locked="0"/>
    </xf>
    <xf numFmtId="0" fontId="21" fillId="15" borderId="33" xfId="0" applyFont="1" applyFill="1" applyBorder="1" applyAlignment="1" applyProtection="1">
      <alignment horizontal="center" vertical="center"/>
      <protection locked="0"/>
    </xf>
    <xf numFmtId="0" fontId="21" fillId="15" borderId="30" xfId="0" applyFont="1" applyFill="1" applyBorder="1" applyAlignment="1" applyProtection="1">
      <alignment horizontal="center" vertical="center"/>
      <protection locked="0"/>
    </xf>
    <xf numFmtId="0" fontId="21" fillId="15" borderId="34" xfId="0" applyFont="1" applyFill="1" applyBorder="1" applyAlignment="1" applyProtection="1">
      <alignment horizontal="center" vertical="center"/>
      <protection locked="0"/>
    </xf>
    <xf numFmtId="1" fontId="2" fillId="3" borderId="0" xfId="0" applyNumberFormat="1" applyFont="1" applyFill="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4" fillId="15" borderId="12" xfId="0" applyFont="1" applyFill="1" applyBorder="1" applyAlignment="1" applyProtection="1">
      <alignment horizontal="left" vertical="center" wrapText="1"/>
      <protection locked="0"/>
    </xf>
    <xf numFmtId="0" fontId="4" fillId="15" borderId="0" xfId="0" applyFont="1" applyFill="1" applyAlignment="1" applyProtection="1">
      <alignment horizontal="left" vertical="center" wrapText="1"/>
      <protection locked="0"/>
    </xf>
    <xf numFmtId="0" fontId="21" fillId="14" borderId="0" xfId="0" applyFont="1" applyFill="1" applyAlignment="1" applyProtection="1">
      <alignment horizontal="center" wrapText="1"/>
      <protection locked="0"/>
    </xf>
    <xf numFmtId="0" fontId="34" fillId="3" borderId="0" xfId="0" applyFont="1" applyFill="1" applyAlignment="1" applyProtection="1">
      <alignment horizontal="center" wrapText="1"/>
      <protection locked="0"/>
    </xf>
    <xf numFmtId="0" fontId="21" fillId="15" borderId="1" xfId="0" applyFont="1" applyFill="1" applyBorder="1" applyAlignment="1" applyProtection="1">
      <alignment horizontal="center" vertical="center"/>
      <protection locked="0"/>
    </xf>
    <xf numFmtId="0" fontId="21" fillId="15" borderId="2" xfId="0" applyFont="1" applyFill="1" applyBorder="1" applyAlignment="1" applyProtection="1">
      <alignment horizontal="center" vertical="center"/>
      <protection locked="0"/>
    </xf>
    <xf numFmtId="0" fontId="21" fillId="15" borderId="3" xfId="0" applyFont="1" applyFill="1" applyBorder="1" applyAlignment="1" applyProtection="1">
      <alignment horizontal="center" vertical="center"/>
      <protection locked="0"/>
    </xf>
    <xf numFmtId="0" fontId="21" fillId="14" borderId="29" xfId="0" applyFont="1" applyFill="1" applyBorder="1" applyAlignment="1" applyProtection="1">
      <alignment horizontal="center"/>
      <protection locked="0"/>
    </xf>
    <xf numFmtId="0" fontId="33" fillId="14" borderId="0" xfId="0" applyFont="1" applyFill="1" applyAlignment="1" applyProtection="1">
      <alignment horizontal="center" vertical="center" textRotation="90"/>
      <protection locked="0"/>
    </xf>
    <xf numFmtId="0" fontId="95" fillId="18" borderId="0" xfId="0" applyFont="1" applyFill="1" applyAlignment="1" applyProtection="1">
      <alignment horizontal="left"/>
      <protection locked="0"/>
    </xf>
    <xf numFmtId="0" fontId="95" fillId="16" borderId="0" xfId="0" applyFont="1" applyFill="1" applyAlignment="1" applyProtection="1">
      <alignment horizontal="left"/>
      <protection locked="0"/>
    </xf>
    <xf numFmtId="0" fontId="88" fillId="3" borderId="43" xfId="0" applyFont="1" applyFill="1" applyBorder="1" applyAlignment="1" applyProtection="1">
      <alignment horizontal="center" vertical="center"/>
      <protection locked="0"/>
    </xf>
    <xf numFmtId="9" fontId="2" fillId="14" borderId="23" xfId="0" applyNumberFormat="1" applyFont="1" applyFill="1" applyBorder="1" applyAlignment="1" applyProtection="1">
      <alignment horizontal="center" vertical="center" wrapText="1"/>
      <protection locked="0"/>
    </xf>
    <xf numFmtId="0" fontId="71" fillId="20" borderId="27" xfId="0" applyFont="1" applyFill="1" applyBorder="1" applyAlignment="1" applyProtection="1">
      <alignment horizontal="center" vertical="center" wrapText="1"/>
      <protection hidden="1"/>
    </xf>
    <xf numFmtId="0" fontId="65" fillId="3" borderId="0" xfId="0" applyFont="1" applyFill="1" applyAlignment="1">
      <alignment horizontal="center" vertical="center"/>
    </xf>
    <xf numFmtId="0" fontId="21" fillId="15" borderId="8" xfId="0" applyFont="1" applyFill="1" applyBorder="1" applyAlignment="1" applyProtection="1">
      <alignment horizontal="center"/>
      <protection locked="0"/>
    </xf>
    <xf numFmtId="0" fontId="21" fillId="15" borderId="43" xfId="0" applyFont="1" applyFill="1" applyBorder="1" applyAlignment="1" applyProtection="1">
      <alignment horizontal="center"/>
      <protection locked="0"/>
    </xf>
    <xf numFmtId="0" fontId="20" fillId="26" borderId="12" xfId="0" applyFont="1" applyFill="1" applyBorder="1" applyAlignment="1">
      <alignment horizontal="left" vertical="center" wrapText="1"/>
    </xf>
    <xf numFmtId="0" fontId="20" fillId="26" borderId="0" xfId="0" applyFont="1" applyFill="1" applyAlignment="1">
      <alignment horizontal="left" vertical="center" wrapText="1"/>
    </xf>
    <xf numFmtId="0" fontId="0" fillId="18" borderId="0" xfId="0" applyFill="1" applyAlignment="1">
      <alignment horizontal="center"/>
    </xf>
    <xf numFmtId="0" fontId="94" fillId="16" borderId="0" xfId="0" applyFont="1" applyFill="1" applyAlignment="1">
      <alignment horizontal="center"/>
    </xf>
    <xf numFmtId="0" fontId="35" fillId="14" borderId="0" xfId="0" applyFont="1" applyFill="1" applyAlignment="1">
      <alignment horizontal="center" vertical="center"/>
    </xf>
    <xf numFmtId="0" fontId="23" fillId="0" borderId="0" xfId="0" applyFont="1" applyAlignment="1">
      <alignment horizontal="center" vertical="center" wrapText="1"/>
    </xf>
    <xf numFmtId="0" fontId="20" fillId="15" borderId="10" xfId="0" applyFont="1" applyFill="1" applyBorder="1" applyAlignment="1">
      <alignment horizontal="left" vertical="center" wrapText="1"/>
    </xf>
    <xf numFmtId="0" fontId="20" fillId="15" borderId="41" xfId="0" applyFont="1" applyFill="1" applyBorder="1" applyAlignment="1">
      <alignment horizontal="left" vertical="center" wrapText="1"/>
    </xf>
    <xf numFmtId="0" fontId="31" fillId="3" borderId="0" xfId="0" applyFont="1" applyFill="1" applyAlignment="1">
      <alignment horizontal="center"/>
    </xf>
    <xf numFmtId="0" fontId="21" fillId="14" borderId="12" xfId="0" applyFont="1" applyFill="1" applyBorder="1" applyAlignment="1">
      <alignment horizontal="center" vertical="center" wrapText="1"/>
    </xf>
    <xf numFmtId="0" fontId="21" fillId="14" borderId="0" xfId="0" applyFont="1" applyFill="1" applyAlignment="1">
      <alignment horizontal="center" vertical="center" wrapText="1"/>
    </xf>
    <xf numFmtId="0" fontId="21" fillId="14" borderId="7" xfId="0" applyFont="1" applyFill="1" applyBorder="1" applyAlignment="1">
      <alignment horizontal="center" vertical="center" wrapText="1"/>
    </xf>
    <xf numFmtId="0" fontId="21" fillId="14" borderId="8" xfId="0" applyFont="1" applyFill="1" applyBorder="1" applyAlignment="1">
      <alignment horizontal="center" vertical="center" wrapText="1"/>
    </xf>
    <xf numFmtId="0" fontId="21" fillId="14" borderId="43" xfId="0" applyFont="1" applyFill="1" applyBorder="1" applyAlignment="1">
      <alignment horizontal="center" vertical="center" wrapText="1"/>
    </xf>
    <xf numFmtId="0" fontId="21" fillId="14" borderId="6" xfId="0" applyFont="1" applyFill="1" applyBorder="1" applyAlignment="1">
      <alignment horizontal="center" vertical="center" wrapText="1"/>
    </xf>
    <xf numFmtId="0" fontId="20" fillId="15" borderId="12" xfId="0" applyFont="1" applyFill="1" applyBorder="1" applyAlignment="1">
      <alignment horizontal="left" vertical="center" wrapText="1"/>
    </xf>
    <xf numFmtId="0" fontId="20" fillId="15" borderId="0" xfId="0" applyFont="1" applyFill="1" applyAlignment="1">
      <alignment horizontal="left" vertical="center" wrapText="1"/>
    </xf>
    <xf numFmtId="0" fontId="23" fillId="3" borderId="0" xfId="0" applyFont="1" applyFill="1" applyAlignment="1">
      <alignment horizontal="center" vertical="center" wrapText="1"/>
    </xf>
    <xf numFmtId="0" fontId="23" fillId="14" borderId="27" xfId="0" applyFont="1" applyFill="1" applyBorder="1" applyAlignment="1">
      <alignment horizontal="center" vertical="center" wrapText="1"/>
    </xf>
    <xf numFmtId="0" fontId="23" fillId="14" borderId="39" xfId="0" applyFont="1" applyFill="1" applyBorder="1" applyAlignment="1">
      <alignment horizontal="center" vertical="center" wrapText="1"/>
    </xf>
    <xf numFmtId="0" fontId="21" fillId="14" borderId="33" xfId="0" applyFont="1" applyFill="1" applyBorder="1" applyAlignment="1">
      <alignment horizontal="center"/>
    </xf>
    <xf numFmtId="0" fontId="21" fillId="14" borderId="30" xfId="0" applyFont="1" applyFill="1" applyBorder="1" applyAlignment="1">
      <alignment horizontal="center"/>
    </xf>
    <xf numFmtId="0" fontId="95" fillId="16" borderId="0" xfId="0" applyFont="1" applyFill="1" applyAlignment="1">
      <alignment horizontal="center"/>
    </xf>
    <xf numFmtId="0" fontId="8" fillId="18" borderId="0" xfId="0" applyFont="1" applyFill="1" applyAlignment="1">
      <alignment horizontal="center"/>
    </xf>
    <xf numFmtId="0" fontId="21" fillId="14" borderId="94" xfId="0" applyFont="1" applyFill="1" applyBorder="1" applyAlignment="1">
      <alignment horizontal="center" vertical="center" wrapText="1"/>
    </xf>
    <xf numFmtId="0" fontId="21" fillId="14" borderId="52" xfId="0" applyFont="1" applyFill="1" applyBorder="1" applyAlignment="1">
      <alignment horizontal="center" vertical="center" wrapText="1"/>
    </xf>
    <xf numFmtId="0" fontId="21" fillId="14" borderId="95" xfId="0" applyFont="1" applyFill="1" applyBorder="1" applyAlignment="1">
      <alignment horizontal="center" vertical="center" wrapText="1"/>
    </xf>
    <xf numFmtId="1" fontId="48" fillId="18" borderId="39" xfId="0" applyNumberFormat="1" applyFont="1" applyFill="1" applyBorder="1" applyAlignment="1" applyProtection="1">
      <alignment horizontal="center" vertical="center" wrapText="1"/>
      <protection locked="0"/>
    </xf>
    <xf numFmtId="1" fontId="48" fillId="18" borderId="74" xfId="0" applyNumberFormat="1" applyFont="1" applyFill="1" applyBorder="1" applyAlignment="1" applyProtection="1">
      <alignment horizontal="center" vertical="center" wrapText="1"/>
      <protection locked="0"/>
    </xf>
    <xf numFmtId="1" fontId="48" fillId="18" borderId="23" xfId="0" applyNumberFormat="1" applyFont="1" applyFill="1" applyBorder="1" applyAlignment="1" applyProtection="1">
      <alignment horizontal="center" vertical="center" wrapText="1"/>
      <protection locked="0"/>
    </xf>
    <xf numFmtId="1" fontId="48" fillId="18" borderId="24" xfId="0"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xf>
    <xf numFmtId="0" fontId="23" fillId="3" borderId="0" xfId="0" applyFont="1" applyFill="1" applyAlignment="1">
      <alignment horizontal="center" vertical="center"/>
    </xf>
    <xf numFmtId="0" fontId="30" fillId="3" borderId="0" xfId="0" applyFont="1" applyFill="1" applyAlignment="1">
      <alignment horizontal="center" vertical="center"/>
    </xf>
    <xf numFmtId="165" fontId="23" fillId="0" borderId="0" xfId="0" applyNumberFormat="1" applyFont="1" applyAlignment="1">
      <alignment horizontal="center" vertical="center"/>
    </xf>
    <xf numFmtId="0" fontId="2" fillId="14" borderId="39" xfId="0" applyFont="1" applyFill="1" applyBorder="1" applyAlignment="1">
      <alignment horizontal="center" vertical="center" wrapText="1"/>
    </xf>
    <xf numFmtId="0" fontId="2" fillId="14" borderId="23" xfId="0" applyFont="1" applyFill="1" applyBorder="1" applyAlignment="1">
      <alignment horizontal="center" vertical="center" wrapText="1"/>
    </xf>
    <xf numFmtId="0" fontId="21" fillId="14" borderId="58" xfId="0" applyFont="1" applyFill="1" applyBorder="1" applyAlignment="1">
      <alignment horizontal="center"/>
    </xf>
    <xf numFmtId="0" fontId="21" fillId="14" borderId="59" xfId="0" applyFont="1" applyFill="1" applyBorder="1" applyAlignment="1">
      <alignment horizontal="center"/>
    </xf>
    <xf numFmtId="0" fontId="21" fillId="14" borderId="60" xfId="0" applyFont="1" applyFill="1" applyBorder="1" applyAlignment="1">
      <alignment horizontal="center"/>
    </xf>
    <xf numFmtId="0" fontId="21" fillId="14" borderId="38" xfId="0" applyFont="1" applyFill="1" applyBorder="1" applyAlignment="1">
      <alignment horizontal="center"/>
    </xf>
    <xf numFmtId="0" fontId="21" fillId="14" borderId="36" xfId="0" applyFont="1" applyFill="1" applyBorder="1" applyAlignment="1">
      <alignment horizontal="center"/>
    </xf>
    <xf numFmtId="0" fontId="21" fillId="14" borderId="37" xfId="0" applyFont="1" applyFill="1" applyBorder="1" applyAlignment="1">
      <alignment horizontal="center"/>
    </xf>
    <xf numFmtId="0" fontId="4" fillId="14" borderId="93" xfId="0" applyFont="1" applyFill="1" applyBorder="1" applyAlignment="1">
      <alignment horizontal="center" vertical="center" wrapText="1"/>
    </xf>
    <xf numFmtId="0" fontId="4" fillId="14" borderId="96" xfId="0" applyFont="1" applyFill="1" applyBorder="1" applyAlignment="1">
      <alignment horizontal="center" vertical="center" wrapText="1"/>
    </xf>
    <xf numFmtId="0" fontId="23" fillId="14" borderId="33" xfId="0" applyFont="1" applyFill="1" applyBorder="1" applyAlignment="1">
      <alignment horizontal="center" vertical="center" wrapText="1"/>
    </xf>
    <xf numFmtId="0" fontId="23" fillId="14" borderId="30" xfId="0" applyFont="1" applyFill="1" applyBorder="1" applyAlignment="1">
      <alignment horizontal="center" vertical="center" wrapText="1"/>
    </xf>
    <xf numFmtId="0" fontId="2" fillId="14" borderId="40" xfId="0" applyFont="1" applyFill="1" applyBorder="1" applyAlignment="1">
      <alignment horizontal="center" vertical="center" wrapText="1"/>
    </xf>
    <xf numFmtId="165" fontId="48" fillId="18" borderId="23" xfId="0" applyNumberFormat="1" applyFont="1" applyFill="1" applyBorder="1" applyAlignment="1" applyProtection="1">
      <alignment horizontal="center" vertical="center" wrapText="1"/>
      <protection locked="0"/>
    </xf>
    <xf numFmtId="165" fontId="48" fillId="18" borderId="24" xfId="0" applyNumberFormat="1" applyFont="1" applyFill="1" applyBorder="1" applyAlignment="1" applyProtection="1">
      <alignment horizontal="center" vertical="center" wrapText="1"/>
      <protection locked="0"/>
    </xf>
    <xf numFmtId="0" fontId="48" fillId="18" borderId="15" xfId="0" applyFont="1" applyFill="1" applyBorder="1" applyAlignment="1" applyProtection="1">
      <alignment horizontal="center" vertical="center" wrapText="1"/>
      <protection locked="0"/>
    </xf>
    <xf numFmtId="0" fontId="48" fillId="18" borderId="16" xfId="0" applyFont="1" applyFill="1" applyBorder="1" applyAlignment="1" applyProtection="1">
      <alignment horizontal="center" vertical="center" wrapText="1"/>
      <protection locked="0"/>
    </xf>
    <xf numFmtId="0" fontId="48" fillId="18" borderId="23" xfId="0" applyFont="1" applyFill="1" applyBorder="1" applyAlignment="1" applyProtection="1">
      <alignment horizontal="center" vertical="center" wrapText="1"/>
      <protection locked="0"/>
    </xf>
    <xf numFmtId="0" fontId="48" fillId="18" borderId="24" xfId="0" applyFont="1" applyFill="1" applyBorder="1" applyAlignment="1" applyProtection="1">
      <alignment horizontal="center" vertical="center" wrapText="1"/>
      <protection locked="0"/>
    </xf>
    <xf numFmtId="0" fontId="2" fillId="14" borderId="94" xfId="0" applyFont="1" applyFill="1" applyBorder="1" applyAlignment="1">
      <alignment horizontal="center" vertical="center" wrapText="1"/>
    </xf>
    <xf numFmtId="0" fontId="2" fillId="14" borderId="52" xfId="0" applyFont="1" applyFill="1" applyBorder="1" applyAlignment="1">
      <alignment horizontal="center" vertical="center" wrapText="1"/>
    </xf>
    <xf numFmtId="0" fontId="2" fillId="14" borderId="95" xfId="0" applyFont="1" applyFill="1" applyBorder="1" applyAlignment="1">
      <alignment horizontal="center" vertical="center" wrapText="1"/>
    </xf>
    <xf numFmtId="0" fontId="4" fillId="15" borderId="28" xfId="0" applyFont="1" applyFill="1" applyBorder="1" applyAlignment="1">
      <alignment horizontal="center" vertical="center" wrapText="1"/>
    </xf>
    <xf numFmtId="0" fontId="4" fillId="15" borderId="71" xfId="0" applyFont="1" applyFill="1" applyBorder="1" applyAlignment="1">
      <alignment horizontal="center" vertical="center" wrapText="1"/>
    </xf>
    <xf numFmtId="0" fontId="4" fillId="15" borderId="74" xfId="0" applyFont="1" applyFill="1" applyBorder="1" applyAlignment="1">
      <alignment horizontal="center" vertical="center" wrapText="1"/>
    </xf>
    <xf numFmtId="0" fontId="6" fillId="18" borderId="43" xfId="0" applyFont="1" applyFill="1" applyBorder="1" applyAlignment="1" applyProtection="1">
      <alignment horizontal="center" vertical="center" wrapText="1"/>
      <protection locked="0"/>
    </xf>
    <xf numFmtId="0" fontId="3" fillId="16" borderId="30" xfId="0" applyFont="1" applyFill="1" applyBorder="1" applyAlignment="1">
      <alignment horizontal="center" vertical="center" wrapText="1"/>
    </xf>
    <xf numFmtId="0" fontId="3" fillId="16" borderId="34" xfId="0" applyFont="1" applyFill="1" applyBorder="1" applyAlignment="1">
      <alignment horizontal="center" vertical="center" wrapText="1"/>
    </xf>
    <xf numFmtId="0" fontId="3" fillId="18" borderId="33" xfId="0" applyFont="1" applyFill="1" applyBorder="1" applyAlignment="1" applyProtection="1">
      <alignment horizontal="center" vertical="center" wrapText="1"/>
      <protection locked="0"/>
    </xf>
    <xf numFmtId="0" fontId="3" fillId="18" borderId="30" xfId="0" applyFont="1" applyFill="1" applyBorder="1" applyAlignment="1" applyProtection="1">
      <alignment horizontal="center" vertical="center" wrapText="1"/>
      <protection locked="0"/>
    </xf>
    <xf numFmtId="0" fontId="3" fillId="18" borderId="34" xfId="0" applyFont="1" applyFill="1" applyBorder="1" applyAlignment="1" applyProtection="1">
      <alignment horizontal="center" vertical="center" wrapText="1"/>
      <protection locked="0"/>
    </xf>
    <xf numFmtId="0" fontId="21" fillId="2" borderId="17" xfId="0" applyFont="1" applyFill="1" applyBorder="1" applyAlignment="1" applyProtection="1">
      <alignment horizontal="center" vertical="center" wrapText="1"/>
      <protection locked="0"/>
    </xf>
    <xf numFmtId="0" fontId="21" fillId="2" borderId="29" xfId="0" applyFont="1" applyFill="1" applyBorder="1" applyAlignment="1" applyProtection="1">
      <alignment horizontal="center" vertical="center" wrapText="1"/>
      <protection locked="0"/>
    </xf>
    <xf numFmtId="0" fontId="21" fillId="2" borderId="61" xfId="0" applyFont="1" applyFill="1" applyBorder="1" applyAlignment="1" applyProtection="1">
      <alignment horizontal="center" vertical="center" wrapText="1"/>
      <protection locked="0"/>
    </xf>
    <xf numFmtId="0" fontId="2" fillId="14" borderId="26" xfId="0" applyFont="1" applyFill="1" applyBorder="1" applyAlignment="1" applyProtection="1">
      <alignment vertical="center" wrapText="1"/>
      <protection locked="0"/>
    </xf>
    <xf numFmtId="0" fontId="2" fillId="14" borderId="73" xfId="0" applyFont="1" applyFill="1" applyBorder="1" applyAlignment="1" applyProtection="1">
      <alignment vertical="center" wrapText="1"/>
      <protection locked="0"/>
    </xf>
    <xf numFmtId="0" fontId="2" fillId="14" borderId="42" xfId="0" applyFont="1" applyFill="1" applyBorder="1" applyAlignment="1" applyProtection="1">
      <alignment vertical="center" wrapText="1"/>
      <protection locked="0"/>
    </xf>
    <xf numFmtId="0" fontId="4" fillId="15" borderId="58" xfId="0" applyFont="1" applyFill="1" applyBorder="1" applyAlignment="1">
      <alignment horizontal="left" vertical="center" wrapText="1"/>
    </xf>
    <xf numFmtId="0" fontId="4" fillId="15" borderId="60" xfId="0" applyFont="1" applyFill="1" applyBorder="1" applyAlignment="1">
      <alignment horizontal="left" vertical="center" wrapText="1"/>
    </xf>
    <xf numFmtId="0" fontId="4" fillId="15" borderId="35" xfId="0" applyFont="1" applyFill="1" applyBorder="1" applyAlignment="1">
      <alignment horizontal="left" vertical="center" wrapText="1"/>
    </xf>
    <xf numFmtId="0" fontId="4" fillId="15" borderId="32" xfId="0" applyFont="1" applyFill="1" applyBorder="1" applyAlignment="1">
      <alignment horizontal="left" vertical="center" wrapText="1"/>
    </xf>
    <xf numFmtId="0" fontId="4" fillId="15" borderId="38" xfId="0" applyFont="1" applyFill="1" applyBorder="1" applyAlignment="1">
      <alignment horizontal="left" vertical="center" wrapText="1"/>
    </xf>
    <xf numFmtId="0" fontId="4" fillId="15" borderId="37" xfId="0" applyFont="1" applyFill="1" applyBorder="1" applyAlignment="1">
      <alignment horizontal="left" vertical="center" wrapText="1"/>
    </xf>
    <xf numFmtId="0" fontId="4" fillId="15" borderId="33" xfId="0" applyFont="1" applyFill="1" applyBorder="1" applyAlignment="1">
      <alignment horizontal="left" vertical="center" wrapText="1"/>
    </xf>
    <xf numFmtId="0" fontId="4" fillId="15" borderId="34" xfId="0" applyFont="1" applyFill="1" applyBorder="1" applyAlignment="1">
      <alignment horizontal="left" vertical="center" wrapText="1"/>
    </xf>
    <xf numFmtId="0" fontId="3" fillId="16" borderId="58" xfId="0" applyFont="1" applyFill="1" applyBorder="1" applyAlignment="1">
      <alignment horizontal="center" vertical="center" wrapText="1"/>
    </xf>
    <xf numFmtId="0" fontId="3" fillId="16" borderId="59"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6" fillId="18" borderId="3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8" borderId="30"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8" borderId="3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 fillId="15" borderId="62" xfId="0" applyFont="1" applyFill="1" applyBorder="1" applyAlignment="1">
      <alignment horizontal="left" vertical="center" wrapText="1"/>
    </xf>
    <xf numFmtId="0" fontId="4" fillId="15" borderId="63" xfId="0" applyFont="1" applyFill="1" applyBorder="1" applyAlignment="1">
      <alignment horizontal="left" vertical="center" wrapText="1"/>
    </xf>
    <xf numFmtId="0" fontId="37" fillId="2" borderId="1"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20" fillId="15" borderId="1" xfId="0" applyFont="1" applyFill="1" applyBorder="1" applyAlignment="1" applyProtection="1">
      <alignment horizontal="left" vertical="center" wrapText="1" indent="1"/>
      <protection locked="0"/>
    </xf>
    <xf numFmtId="0" fontId="20" fillId="15" borderId="2" xfId="0" applyFont="1" applyFill="1" applyBorder="1" applyAlignment="1" applyProtection="1">
      <alignment horizontal="left" vertical="center" wrapText="1" indent="1"/>
      <protection locked="0"/>
    </xf>
    <xf numFmtId="0" fontId="20" fillId="15" borderId="3" xfId="0" applyFont="1" applyFill="1" applyBorder="1" applyAlignment="1" applyProtection="1">
      <alignment horizontal="left" vertical="center" wrapText="1" indent="1"/>
      <protection locked="0"/>
    </xf>
    <xf numFmtId="0" fontId="4" fillId="15" borderId="9" xfId="0" applyFont="1" applyFill="1" applyBorder="1" applyAlignment="1">
      <alignment horizontal="left" vertical="center" wrapText="1" indent="1"/>
    </xf>
    <xf numFmtId="0" fontId="4" fillId="15" borderId="4" xfId="0" applyFont="1" applyFill="1" applyBorder="1" applyAlignment="1">
      <alignment horizontal="left" vertical="center" wrapText="1" indent="1"/>
    </xf>
    <xf numFmtId="0" fontId="4" fillId="15" borderId="5" xfId="0" applyFont="1" applyFill="1" applyBorder="1" applyAlignment="1">
      <alignment horizontal="left" vertical="center" wrapText="1" inden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4" fillId="18" borderId="9"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 fillId="18" borderId="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 fillId="18" borderId="9" xfId="0" applyFont="1" applyFill="1" applyBorder="1" applyAlignment="1" applyProtection="1">
      <alignment horizontal="left" vertical="center" wrapText="1" indent="1"/>
      <protection locked="0"/>
    </xf>
    <xf numFmtId="0" fontId="4" fillId="18" borderId="4" xfId="0" applyFont="1" applyFill="1" applyBorder="1" applyAlignment="1" applyProtection="1">
      <alignment horizontal="left" vertical="center" wrapText="1" indent="1"/>
      <protection locked="0"/>
    </xf>
    <xf numFmtId="0" fontId="4" fillId="18" borderId="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1" fillId="3" borderId="0" xfId="0" applyFont="1" applyFill="1" applyProtection="1"/>
    <xf numFmtId="0" fontId="31" fillId="0" borderId="0" xfId="0" applyFont="1" applyProtection="1"/>
    <xf numFmtId="0" fontId="36" fillId="3" borderId="0" xfId="0" applyFont="1" applyFill="1" applyProtection="1"/>
    <xf numFmtId="0" fontId="36" fillId="3" borderId="0" xfId="0" applyFont="1" applyFill="1" applyAlignment="1" applyProtection="1">
      <alignment horizontal="center"/>
    </xf>
    <xf numFmtId="0" fontId="21" fillId="24" borderId="1" xfId="0" applyFont="1" applyFill="1" applyBorder="1" applyAlignment="1" applyProtection="1">
      <alignment vertical="center" wrapText="1"/>
    </xf>
    <xf numFmtId="0" fontId="78" fillId="16" borderId="18" xfId="0" applyFont="1" applyFill="1" applyBorder="1" applyAlignment="1" applyProtection="1">
      <alignment horizontal="center" vertical="center" wrapText="1"/>
    </xf>
    <xf numFmtId="0" fontId="78" fillId="14" borderId="80" xfId="0" applyFont="1" applyFill="1" applyBorder="1" applyAlignment="1" applyProtection="1">
      <alignment horizontal="center" vertical="center" wrapText="1"/>
    </xf>
    <xf numFmtId="0" fontId="52" fillId="15" borderId="5" xfId="0" applyFont="1" applyFill="1" applyBorder="1" applyAlignment="1" applyProtection="1">
      <alignment horizontal="left" vertical="top" wrapText="1"/>
    </xf>
    <xf numFmtId="9" fontId="77" fillId="16" borderId="78" xfId="0" applyNumberFormat="1" applyFont="1" applyFill="1" applyBorder="1" applyAlignment="1" applyProtection="1">
      <alignment horizontal="center" vertical="center"/>
    </xf>
    <xf numFmtId="0" fontId="76" fillId="15" borderId="81" xfId="0" applyFont="1" applyFill="1" applyBorder="1" applyAlignment="1" applyProtection="1">
      <alignment horizontal="center" vertical="center" wrapText="1"/>
    </xf>
    <xf numFmtId="0" fontId="53" fillId="15" borderId="5" xfId="0" applyFont="1" applyFill="1" applyBorder="1" applyAlignment="1" applyProtection="1">
      <alignment horizontal="left" vertical="top" wrapText="1"/>
    </xf>
    <xf numFmtId="9" fontId="77" fillId="16" borderId="79" xfId="0" applyNumberFormat="1" applyFont="1" applyFill="1" applyBorder="1" applyAlignment="1" applyProtection="1">
      <alignment horizontal="center" vertical="center"/>
    </xf>
    <xf numFmtId="0" fontId="76" fillId="15" borderId="82" xfId="0" applyFont="1" applyFill="1" applyBorder="1" applyAlignment="1" applyProtection="1">
      <alignment horizontal="center" vertical="center" wrapText="1"/>
    </xf>
    <xf numFmtId="9" fontId="76" fillId="16" borderId="23" xfId="0" applyNumberFormat="1" applyFont="1" applyFill="1" applyBorder="1" applyAlignment="1" applyProtection="1">
      <alignment horizontal="center" vertical="center"/>
    </xf>
    <xf numFmtId="0" fontId="76" fillId="15" borderId="83" xfId="0" applyFont="1" applyFill="1" applyBorder="1" applyAlignment="1" applyProtection="1">
      <alignment vertical="center" wrapText="1"/>
    </xf>
    <xf numFmtId="0" fontId="76" fillId="15" borderId="75" xfId="0" applyFont="1" applyFill="1" applyBorder="1" applyAlignment="1" applyProtection="1">
      <alignment vertical="center" wrapText="1"/>
    </xf>
    <xf numFmtId="9" fontId="76" fillId="16" borderId="23" xfId="0" applyNumberFormat="1" applyFont="1" applyFill="1" applyBorder="1" applyAlignment="1" applyProtection="1">
      <alignment horizontal="center" vertical="center"/>
    </xf>
    <xf numFmtId="0" fontId="76" fillId="15" borderId="83" xfId="0" applyFont="1" applyFill="1" applyBorder="1" applyAlignment="1" applyProtection="1">
      <alignment horizontal="left" vertical="center" wrapText="1"/>
    </xf>
    <xf numFmtId="0" fontId="52" fillId="15" borderId="5" xfId="0" applyFont="1" applyFill="1" applyBorder="1" applyAlignment="1" applyProtection="1">
      <alignment horizontal="left" vertical="center" wrapText="1"/>
    </xf>
    <xf numFmtId="0" fontId="76" fillId="15" borderId="3" xfId="0" applyFont="1" applyFill="1" applyBorder="1" applyAlignment="1" applyProtection="1">
      <alignment horizontal="left" vertical="center" wrapText="1"/>
    </xf>
    <xf numFmtId="0" fontId="21" fillId="24" borderId="13" xfId="0" applyFont="1" applyFill="1" applyBorder="1" applyAlignment="1" applyProtection="1">
      <alignment horizontal="left" vertical="top" wrapText="1"/>
    </xf>
    <xf numFmtId="9" fontId="76" fillId="3" borderId="0" xfId="0" applyNumberFormat="1" applyFont="1" applyFill="1" applyAlignment="1" applyProtection="1">
      <alignment vertical="center"/>
    </xf>
    <xf numFmtId="0" fontId="76" fillId="3" borderId="0" xfId="0" applyFont="1" applyFill="1" applyAlignment="1" applyProtection="1">
      <alignment vertical="center" wrapText="1"/>
    </xf>
    <xf numFmtId="0" fontId="52" fillId="15" borderId="0" xfId="0" applyFont="1" applyFill="1" applyAlignment="1" applyProtection="1">
      <alignment vertical="top" wrapText="1"/>
    </xf>
    <xf numFmtId="0" fontId="76" fillId="3" borderId="0" xfId="0" applyFont="1" applyFill="1" applyAlignment="1" applyProtection="1">
      <alignment horizontal="center" vertical="center" wrapText="1"/>
    </xf>
    <xf numFmtId="0" fontId="21" fillId="25" borderId="70" xfId="0" applyFont="1" applyFill="1" applyBorder="1" applyAlignment="1" applyProtection="1">
      <alignment horizontal="left" vertical="top" wrapText="1"/>
    </xf>
    <xf numFmtId="0" fontId="21" fillId="22" borderId="70" xfId="0" applyFont="1" applyFill="1" applyBorder="1" applyAlignment="1" applyProtection="1">
      <alignment horizontal="left" vertical="top" wrapText="1"/>
    </xf>
    <xf numFmtId="0" fontId="21" fillId="23" borderId="70" xfId="0" applyFont="1" applyFill="1" applyBorder="1" applyAlignment="1" applyProtection="1">
      <alignment horizontal="left" vertical="top" wrapText="1"/>
    </xf>
    <xf numFmtId="0" fontId="52" fillId="15" borderId="78" xfId="0" applyFont="1" applyFill="1" applyBorder="1" applyAlignment="1" applyProtection="1">
      <alignment horizontal="left" vertical="top" wrapText="1"/>
    </xf>
    <xf numFmtId="0" fontId="80" fillId="3" borderId="0" xfId="0" applyFont="1" applyFill="1" applyAlignment="1" applyProtection="1">
      <alignment horizontal="center" vertical="center" wrapText="1"/>
    </xf>
    <xf numFmtId="0" fontId="21" fillId="23" borderId="13" xfId="0" applyFont="1" applyFill="1" applyBorder="1" applyAlignment="1" applyProtection="1">
      <alignment horizontal="left" vertical="top" wrapText="1"/>
    </xf>
    <xf numFmtId="9" fontId="76" fillId="3" borderId="0" xfId="0" applyNumberFormat="1" applyFont="1" applyFill="1" applyAlignment="1" applyProtection="1">
      <alignment horizontal="center" vertical="center"/>
    </xf>
    <xf numFmtId="0" fontId="21" fillId="23" borderId="23" xfId="0" applyFont="1" applyFill="1" applyBorder="1" applyAlignment="1" applyProtection="1">
      <alignment horizontal="left" vertical="top" wrapText="1"/>
    </xf>
    <xf numFmtId="0" fontId="21" fillId="19" borderId="13" xfId="0" applyFont="1" applyFill="1" applyBorder="1" applyAlignment="1" applyProtection="1">
      <alignment horizontal="left" vertical="top" wrapText="1"/>
    </xf>
    <xf numFmtId="0" fontId="52" fillId="27" borderId="76" xfId="0" applyFont="1" applyFill="1" applyBorder="1" applyAlignment="1" applyProtection="1">
      <alignment vertical="top" wrapText="1"/>
    </xf>
    <xf numFmtId="0" fontId="52" fillId="27" borderId="5" xfId="0" applyFont="1" applyFill="1" applyBorder="1" applyAlignment="1" applyProtection="1">
      <alignment vertical="top" wrapText="1"/>
    </xf>
    <xf numFmtId="0" fontId="52" fillId="27" borderId="5" xfId="0" applyFont="1" applyFill="1" applyBorder="1" applyAlignment="1" applyProtection="1">
      <alignment horizontal="left" vertical="top" wrapText="1"/>
    </xf>
    <xf numFmtId="0" fontId="21" fillId="3" borderId="0" xfId="0" applyFont="1" applyFill="1" applyAlignment="1" applyProtection="1">
      <alignment horizontal="left" vertical="top" wrapText="1"/>
    </xf>
    <xf numFmtId="9" fontId="76" fillId="3" borderId="0" xfId="0" applyNumberFormat="1" applyFont="1" applyFill="1" applyAlignment="1" applyProtection="1">
      <alignment horizontal="center" vertical="center" wrapText="1"/>
    </xf>
    <xf numFmtId="0" fontId="76" fillId="3" borderId="0" xfId="0" applyFont="1" applyFill="1" applyAlignment="1" applyProtection="1">
      <alignment horizontal="center" vertical="center" wrapText="1"/>
    </xf>
    <xf numFmtId="0" fontId="52" fillId="0" borderId="0" xfId="0" applyFont="1" applyAlignment="1" applyProtection="1">
      <alignment horizontal="left" vertical="top" wrapText="1"/>
    </xf>
    <xf numFmtId="0" fontId="52" fillId="0" borderId="0" xfId="0" applyFont="1" applyAlignment="1" applyProtection="1">
      <alignment vertical="top" wrapText="1"/>
    </xf>
    <xf numFmtId="0" fontId="2" fillId="0" borderId="0" xfId="0" applyFont="1" applyAlignment="1" applyProtection="1">
      <alignment vertical="center" wrapText="1"/>
    </xf>
    <xf numFmtId="0" fontId="21" fillId="0" borderId="0" xfId="0" applyFont="1" applyAlignment="1" applyProtection="1">
      <alignment horizontal="left" vertical="top" wrapText="1"/>
    </xf>
  </cellXfs>
  <cellStyles count="6">
    <cellStyle name="% 2 2 2" xfId="5" xr:uid="{E3508697-9148-415E-BEFE-72B3C878CF61}"/>
    <cellStyle name="Currency" xfId="2" builtinId="4"/>
    <cellStyle name="Hyperlink" xfId="3" builtinId="8"/>
    <cellStyle name="Normal" xfId="0" builtinId="0"/>
    <cellStyle name="Normal 2" xfId="1" xr:uid="{29FF028E-CEF9-43E0-981C-637283C9CA2B}"/>
    <cellStyle name="Per cent" xfId="4" builtinId="5"/>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8" tint="-0.499984740745262"/>
        </patternFill>
      </fill>
    </dxf>
    <dxf>
      <font>
        <color theme="0"/>
      </font>
      <fill>
        <patternFill patternType="lightUp">
          <fgColor theme="8" tint="-0.499984740745262"/>
          <bgColor theme="8" tint="0.39994506668294322"/>
        </patternFill>
      </fill>
    </dxf>
    <dxf>
      <font>
        <color theme="0"/>
      </font>
      <fill>
        <patternFill patternType="lightUp">
          <fgColor theme="8" tint="0.59996337778862885"/>
          <bgColor theme="8" tint="0.79995117038483843"/>
        </patternFill>
      </fill>
    </dxf>
    <dxf>
      <font>
        <color theme="0"/>
      </font>
      <fill>
        <patternFill>
          <bgColor theme="8" tint="0.79998168889431442"/>
        </patternFill>
      </fill>
    </dxf>
    <dxf>
      <fill>
        <patternFill>
          <bgColor rgb="FF00B050"/>
        </patternFill>
      </fill>
    </dxf>
    <dxf>
      <fill>
        <patternFill patternType="lightUp">
          <fgColor rgb="FF00B050"/>
          <bgColor rgb="FFFFC000"/>
        </patternFill>
      </fill>
    </dxf>
    <dxf>
      <fill>
        <patternFill patternType="lightUp">
          <fgColor rgb="FFFF0000"/>
          <bgColor rgb="FFFFC000"/>
        </patternFill>
      </fill>
    </dxf>
    <dxf>
      <fill>
        <patternFill>
          <bgColor rgb="FFFF0000"/>
        </patternFill>
      </fill>
    </dxf>
    <dxf>
      <font>
        <color theme="0"/>
      </font>
      <fill>
        <patternFill>
          <bgColor theme="1" tint="4.9989318521683403E-2"/>
        </patternFill>
      </fill>
    </dxf>
    <dxf>
      <font>
        <color theme="0"/>
      </font>
      <fill>
        <patternFill>
          <bgColor theme="1" tint="0.14996795556505021"/>
        </patternFill>
      </fill>
    </dxf>
    <dxf>
      <font>
        <color theme="0"/>
      </font>
      <fill>
        <patternFill>
          <bgColor theme="1" tint="0.24994659260841701"/>
        </patternFill>
      </fill>
    </dxf>
    <dxf>
      <font>
        <color theme="0"/>
      </font>
      <fill>
        <patternFill>
          <fgColor auto="1"/>
          <bgColor theme="1" tint="0.34998626667073579"/>
        </patternFill>
      </fill>
    </dxf>
    <dxf>
      <font>
        <color theme="0"/>
      </font>
      <fill>
        <patternFill>
          <bgColor theme="1" tint="0.499984740745262"/>
        </patternFill>
      </fill>
    </dxf>
    <dxf>
      <font>
        <color theme="0"/>
      </font>
      <fill>
        <patternFill>
          <bgColor theme="8" tint="0.59996337778862885"/>
        </patternFill>
      </fill>
    </dxf>
    <dxf>
      <font>
        <color theme="0"/>
      </font>
      <fill>
        <patternFill>
          <bgColor theme="8" tint="0.39994506668294322"/>
        </patternFill>
      </fill>
    </dxf>
    <dxf>
      <font>
        <color theme="0"/>
      </font>
      <fill>
        <patternFill>
          <bgColor theme="8" tint="-0.24994659260841701"/>
        </patternFill>
      </fill>
    </dxf>
    <dxf>
      <font>
        <color theme="0"/>
      </font>
      <fill>
        <patternFill>
          <bgColor theme="8" tint="-0.499984740745262"/>
        </patternFill>
      </fill>
    </dxf>
    <dxf>
      <font>
        <color theme="0"/>
      </font>
      <fill>
        <patternFill>
          <bgColor theme="1" tint="0.499984740745262"/>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14996795556505021"/>
        </patternFill>
      </fill>
    </dxf>
    <dxf>
      <font>
        <color theme="0"/>
      </font>
      <fill>
        <patternFill>
          <bgColor theme="1" tint="4.9989318521683403E-2"/>
        </patternFill>
      </fill>
    </dxf>
    <dxf>
      <font>
        <color theme="0"/>
      </font>
      <fill>
        <patternFill>
          <bgColor theme="8" tint="0.79998168889431442"/>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ont>
        <color theme="0"/>
      </font>
      <fill>
        <patternFill>
          <bgColor theme="1" tint="0.14996795556505021"/>
        </patternFill>
      </fill>
    </dxf>
    <dxf>
      <font>
        <color theme="0"/>
      </font>
      <fill>
        <patternFill>
          <bgColor theme="8" tint="-0.499984740745262"/>
        </patternFill>
      </fill>
    </dxf>
    <dxf>
      <font>
        <color theme="0"/>
      </font>
      <fill>
        <patternFill>
          <bgColor theme="8" tint="-0.24994659260841701"/>
        </patternFill>
      </fill>
    </dxf>
    <dxf>
      <font>
        <color theme="0"/>
      </font>
      <fill>
        <patternFill>
          <bgColor theme="8" tint="0.59996337778862885"/>
        </patternFill>
      </fill>
    </dxf>
    <dxf>
      <font>
        <color theme="0"/>
      </font>
      <fill>
        <patternFill>
          <bgColor theme="8" tint="0.79998168889431442"/>
        </patternFill>
      </fill>
    </dxf>
    <dxf>
      <font>
        <color theme="0"/>
      </font>
      <fill>
        <patternFill>
          <bgColor theme="8" tint="0.39994506668294322"/>
        </patternFill>
      </fill>
    </dxf>
  </dxfs>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123825</xdr:rowOff>
    </xdr:from>
    <xdr:to>
      <xdr:col>3</xdr:col>
      <xdr:colOff>133350</xdr:colOff>
      <xdr:row>3</xdr:row>
      <xdr:rowOff>266923</xdr:rowOff>
    </xdr:to>
    <xdr:pic>
      <xdr:nvPicPr>
        <xdr:cNvPr id="3" name="Picture 2">
          <a:extLst>
            <a:ext uri="{FF2B5EF4-FFF2-40B4-BE49-F238E27FC236}">
              <a16:creationId xmlns:a16="http://schemas.microsoft.com/office/drawing/2014/main" id="{16B4E227-D8EA-488C-BAD6-1ACF80C7FD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657475"/>
          <a:ext cx="1939290" cy="1143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409575</xdr:colOff>
      <xdr:row>1</xdr:row>
      <xdr:rowOff>209550</xdr:rowOff>
    </xdr:from>
    <xdr:to>
      <xdr:col>23</xdr:col>
      <xdr:colOff>378141</xdr:colOff>
      <xdr:row>3</xdr:row>
      <xdr:rowOff>172760</xdr:rowOff>
    </xdr:to>
    <xdr:pic>
      <xdr:nvPicPr>
        <xdr:cNvPr id="4" name="Picture 3">
          <a:extLst>
            <a:ext uri="{FF2B5EF4-FFF2-40B4-BE49-F238E27FC236}">
              <a16:creationId xmlns:a16="http://schemas.microsoft.com/office/drawing/2014/main" id="{6AB6CEF2-E9A3-4F10-94AF-A77E74176E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53825" y="3076575"/>
          <a:ext cx="3016566" cy="61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9</xdr:row>
      <xdr:rowOff>142875</xdr:rowOff>
    </xdr:from>
    <xdr:to>
      <xdr:col>3</xdr:col>
      <xdr:colOff>209550</xdr:colOff>
      <xdr:row>11</xdr:row>
      <xdr:rowOff>94615</xdr:rowOff>
    </xdr:to>
    <xdr:pic>
      <xdr:nvPicPr>
        <xdr:cNvPr id="5" name="Picture 4" descr="Logo - Open Government Licence">
          <a:extLst>
            <a:ext uri="{FF2B5EF4-FFF2-40B4-BE49-F238E27FC236}">
              <a16:creationId xmlns:a16="http://schemas.microsoft.com/office/drawing/2014/main" id="{7BE53721-59D5-6C6D-4EB8-18DD111DF4F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9700" y="6162675"/>
          <a:ext cx="800100" cy="31369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371269</xdr:colOff>
      <xdr:row>0</xdr:row>
      <xdr:rowOff>185175</xdr:rowOff>
    </xdr:from>
    <xdr:to>
      <xdr:col>1</xdr:col>
      <xdr:colOff>2060400</xdr:colOff>
      <xdr:row>4</xdr:row>
      <xdr:rowOff>188221</xdr:rowOff>
    </xdr:to>
    <xdr:pic>
      <xdr:nvPicPr>
        <xdr:cNvPr id="2" name="Picture 1">
          <a:extLst>
            <a:ext uri="{FF2B5EF4-FFF2-40B4-BE49-F238E27FC236}">
              <a16:creationId xmlns:a16="http://schemas.microsoft.com/office/drawing/2014/main" id="{E3B7C84B-9088-49C1-BBAB-F967671DAB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269" y="185175"/>
          <a:ext cx="2303647" cy="1477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6164619</xdr:colOff>
      <xdr:row>1</xdr:row>
      <xdr:rowOff>31349</xdr:rowOff>
    </xdr:from>
    <xdr:to>
      <xdr:col>5</xdr:col>
      <xdr:colOff>1965306</xdr:colOff>
      <xdr:row>2</xdr:row>
      <xdr:rowOff>308003</xdr:rowOff>
    </xdr:to>
    <xdr:pic>
      <xdr:nvPicPr>
        <xdr:cNvPr id="3" name="Picture 2">
          <a:extLst>
            <a:ext uri="{FF2B5EF4-FFF2-40B4-BE49-F238E27FC236}">
              <a16:creationId xmlns:a16="http://schemas.microsoft.com/office/drawing/2014/main" id="{9DFE39A9-61CA-4E57-A5D0-5317188158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25333" y="394206"/>
          <a:ext cx="2916165" cy="639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178594</xdr:colOff>
      <xdr:row>0</xdr:row>
      <xdr:rowOff>59531</xdr:rowOff>
    </xdr:from>
    <xdr:to>
      <xdr:col>2</xdr:col>
      <xdr:colOff>1350740</xdr:colOff>
      <xdr:row>1</xdr:row>
      <xdr:rowOff>20319</xdr:rowOff>
    </xdr:to>
    <xdr:pic>
      <xdr:nvPicPr>
        <xdr:cNvPr id="2" name="Picture 1">
          <a:extLst>
            <a:ext uri="{FF2B5EF4-FFF2-40B4-BE49-F238E27FC236}">
              <a16:creationId xmlns:a16="http://schemas.microsoft.com/office/drawing/2014/main" id="{83B7083F-F9D7-42E8-8B5A-60CCC7718B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4" y="59531"/>
          <a:ext cx="2279586" cy="1419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1779429</xdr:colOff>
      <xdr:row>0</xdr:row>
      <xdr:rowOff>543401</xdr:rowOff>
    </xdr:from>
    <xdr:to>
      <xdr:col>6</xdr:col>
      <xdr:colOff>174149</xdr:colOff>
      <xdr:row>0</xdr:row>
      <xdr:rowOff>1258595</xdr:rowOff>
    </xdr:to>
    <xdr:pic>
      <xdr:nvPicPr>
        <xdr:cNvPr id="3" name="Picture 2">
          <a:extLst>
            <a:ext uri="{FF2B5EF4-FFF2-40B4-BE49-F238E27FC236}">
              <a16:creationId xmlns:a16="http://schemas.microsoft.com/office/drawing/2014/main" id="{E662243F-DD7E-4CD5-9B02-8166A9EEDE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28679" y="543401"/>
          <a:ext cx="2852420" cy="715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1242536</xdr:colOff>
      <xdr:row>1</xdr:row>
      <xdr:rowOff>117156</xdr:rowOff>
    </xdr:from>
    <xdr:to>
      <xdr:col>16</xdr:col>
      <xdr:colOff>58896</xdr:colOff>
      <xdr:row>3</xdr:row>
      <xdr:rowOff>93845</xdr:rowOff>
    </xdr:to>
    <xdr:pic>
      <xdr:nvPicPr>
        <xdr:cNvPr id="2" name="Picture 1">
          <a:extLst>
            <a:ext uri="{FF2B5EF4-FFF2-40B4-BE49-F238E27FC236}">
              <a16:creationId xmlns:a16="http://schemas.microsoft.com/office/drawing/2014/main" id="{E8EB507F-BA33-498E-BF4E-09ADE6032E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21301" y="479106"/>
          <a:ext cx="2896870" cy="700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423387</xdr:colOff>
      <xdr:row>0</xdr:row>
      <xdr:rowOff>136207</xdr:rowOff>
    </xdr:from>
    <xdr:to>
      <xdr:col>3</xdr:col>
      <xdr:colOff>550436</xdr:colOff>
      <xdr:row>4</xdr:row>
      <xdr:rowOff>130968</xdr:rowOff>
    </xdr:to>
    <xdr:pic>
      <xdr:nvPicPr>
        <xdr:cNvPr id="3" name="Picture 2">
          <a:extLst>
            <a:ext uri="{FF2B5EF4-FFF2-40B4-BE49-F238E27FC236}">
              <a16:creationId xmlns:a16="http://schemas.microsoft.com/office/drawing/2014/main" id="{C12F8308-2DB8-441F-AEDE-4CE310B89B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5292" y="132397"/>
          <a:ext cx="2232709" cy="1448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1242536</xdr:colOff>
      <xdr:row>1</xdr:row>
      <xdr:rowOff>117156</xdr:rowOff>
    </xdr:from>
    <xdr:to>
      <xdr:col>16</xdr:col>
      <xdr:colOff>55086</xdr:colOff>
      <xdr:row>3</xdr:row>
      <xdr:rowOff>97655</xdr:rowOff>
    </xdr:to>
    <xdr:pic>
      <xdr:nvPicPr>
        <xdr:cNvPr id="2" name="Picture 1">
          <a:extLst>
            <a:ext uri="{FF2B5EF4-FFF2-40B4-BE49-F238E27FC236}">
              <a16:creationId xmlns:a16="http://schemas.microsoft.com/office/drawing/2014/main" id="{A46D4E38-A228-4BA2-8A3A-ED088B9A38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21301" y="479106"/>
          <a:ext cx="2896870" cy="700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423387</xdr:colOff>
      <xdr:row>0</xdr:row>
      <xdr:rowOff>136207</xdr:rowOff>
    </xdr:from>
    <xdr:to>
      <xdr:col>3</xdr:col>
      <xdr:colOff>549166</xdr:colOff>
      <xdr:row>4</xdr:row>
      <xdr:rowOff>129698</xdr:rowOff>
    </xdr:to>
    <xdr:pic>
      <xdr:nvPicPr>
        <xdr:cNvPr id="3" name="Picture 2">
          <a:extLst>
            <a:ext uri="{FF2B5EF4-FFF2-40B4-BE49-F238E27FC236}">
              <a16:creationId xmlns:a16="http://schemas.microsoft.com/office/drawing/2014/main" id="{468B4D92-3DEB-4B1B-8280-C2E48608DE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5292" y="132397"/>
          <a:ext cx="2232709" cy="1448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1242536</xdr:colOff>
      <xdr:row>1</xdr:row>
      <xdr:rowOff>117156</xdr:rowOff>
    </xdr:from>
    <xdr:to>
      <xdr:col>16</xdr:col>
      <xdr:colOff>58896</xdr:colOff>
      <xdr:row>3</xdr:row>
      <xdr:rowOff>93845</xdr:rowOff>
    </xdr:to>
    <xdr:pic>
      <xdr:nvPicPr>
        <xdr:cNvPr id="2" name="Picture 1">
          <a:extLst>
            <a:ext uri="{FF2B5EF4-FFF2-40B4-BE49-F238E27FC236}">
              <a16:creationId xmlns:a16="http://schemas.microsoft.com/office/drawing/2014/main" id="{F95BF1DF-23F4-4310-9D85-871CFDF6AE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21301" y="479106"/>
          <a:ext cx="2896870" cy="700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423387</xdr:colOff>
      <xdr:row>0</xdr:row>
      <xdr:rowOff>136207</xdr:rowOff>
    </xdr:from>
    <xdr:to>
      <xdr:col>3</xdr:col>
      <xdr:colOff>552976</xdr:colOff>
      <xdr:row>4</xdr:row>
      <xdr:rowOff>133508</xdr:rowOff>
    </xdr:to>
    <xdr:pic>
      <xdr:nvPicPr>
        <xdr:cNvPr id="3" name="Picture 2">
          <a:extLst>
            <a:ext uri="{FF2B5EF4-FFF2-40B4-BE49-F238E27FC236}">
              <a16:creationId xmlns:a16="http://schemas.microsoft.com/office/drawing/2014/main" id="{0B3690B9-1FCF-4204-82B5-C6C542B70E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5292" y="132397"/>
          <a:ext cx="2232709" cy="1448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1242536</xdr:colOff>
      <xdr:row>1</xdr:row>
      <xdr:rowOff>117156</xdr:rowOff>
    </xdr:from>
    <xdr:to>
      <xdr:col>16</xdr:col>
      <xdr:colOff>55086</xdr:colOff>
      <xdr:row>3</xdr:row>
      <xdr:rowOff>96385</xdr:rowOff>
    </xdr:to>
    <xdr:pic>
      <xdr:nvPicPr>
        <xdr:cNvPr id="2" name="Picture 1">
          <a:extLst>
            <a:ext uri="{FF2B5EF4-FFF2-40B4-BE49-F238E27FC236}">
              <a16:creationId xmlns:a16="http://schemas.microsoft.com/office/drawing/2014/main" id="{BB4957D0-2168-411B-86F3-4BBE784202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21301" y="479106"/>
          <a:ext cx="2896870" cy="700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423387</xdr:colOff>
      <xdr:row>0</xdr:row>
      <xdr:rowOff>136207</xdr:rowOff>
    </xdr:from>
    <xdr:to>
      <xdr:col>3</xdr:col>
      <xdr:colOff>555516</xdr:colOff>
      <xdr:row>4</xdr:row>
      <xdr:rowOff>136048</xdr:rowOff>
    </xdr:to>
    <xdr:pic>
      <xdr:nvPicPr>
        <xdr:cNvPr id="3" name="Picture 2">
          <a:extLst>
            <a:ext uri="{FF2B5EF4-FFF2-40B4-BE49-F238E27FC236}">
              <a16:creationId xmlns:a16="http://schemas.microsoft.com/office/drawing/2014/main" id="{0F987503-189B-4D3D-B494-1913F42DBC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5292" y="132397"/>
          <a:ext cx="2242234" cy="1448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74561</xdr:colOff>
      <xdr:row>0</xdr:row>
      <xdr:rowOff>428765</xdr:rowOff>
    </xdr:from>
    <xdr:to>
      <xdr:col>30</xdr:col>
      <xdr:colOff>226960</xdr:colOff>
      <xdr:row>1</xdr:row>
      <xdr:rowOff>134863</xdr:rowOff>
    </xdr:to>
    <xdr:pic>
      <xdr:nvPicPr>
        <xdr:cNvPr id="3" name="Picture 2">
          <a:extLst>
            <a:ext uri="{FF2B5EF4-FFF2-40B4-BE49-F238E27FC236}">
              <a16:creationId xmlns:a16="http://schemas.microsoft.com/office/drawing/2014/main" id="{7963B7D1-E6DC-4187-80C3-06273347F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0161" y="428765"/>
          <a:ext cx="2590800" cy="723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11429</xdr:colOff>
      <xdr:row>0</xdr:row>
      <xdr:rowOff>217170</xdr:rowOff>
    </xdr:from>
    <xdr:to>
      <xdr:col>3</xdr:col>
      <xdr:colOff>73562</xdr:colOff>
      <xdr:row>1</xdr:row>
      <xdr:rowOff>358140</xdr:rowOff>
    </xdr:to>
    <xdr:pic>
      <xdr:nvPicPr>
        <xdr:cNvPr id="4" name="Picture 3">
          <a:extLst>
            <a:ext uri="{FF2B5EF4-FFF2-40B4-BE49-F238E27FC236}">
              <a16:creationId xmlns:a16="http://schemas.microsoft.com/office/drawing/2014/main" id="{178C3580-6526-4933-A9B5-161C5A5829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004" y="217170"/>
          <a:ext cx="1814733" cy="1163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36195</xdr:colOff>
      <xdr:row>0</xdr:row>
      <xdr:rowOff>426720</xdr:rowOff>
    </xdr:from>
    <xdr:to>
      <xdr:col>23</xdr:col>
      <xdr:colOff>254825</xdr:colOff>
      <xdr:row>1</xdr:row>
      <xdr:rowOff>15240</xdr:rowOff>
    </xdr:to>
    <xdr:pic>
      <xdr:nvPicPr>
        <xdr:cNvPr id="9" name="Picture 8">
          <a:extLst>
            <a:ext uri="{FF2B5EF4-FFF2-40B4-BE49-F238E27FC236}">
              <a16:creationId xmlns:a16="http://schemas.microsoft.com/office/drawing/2014/main" id="{1067C03E-CBCB-4A7B-B8A4-7DB4E960F6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47895" y="426720"/>
          <a:ext cx="2813685" cy="611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28</xdr:col>
      <xdr:colOff>1640416</xdr:colOff>
      <xdr:row>2</xdr:row>
      <xdr:rowOff>92654</xdr:rowOff>
    </xdr:from>
    <xdr:to>
      <xdr:col>33</xdr:col>
      <xdr:colOff>972342</xdr:colOff>
      <xdr:row>7</xdr:row>
      <xdr:rowOff>193488</xdr:rowOff>
    </xdr:to>
    <xdr:pic>
      <xdr:nvPicPr>
        <xdr:cNvPr id="2" name="Picture 1">
          <a:extLst>
            <a:ext uri="{FF2B5EF4-FFF2-40B4-BE49-F238E27FC236}">
              <a16:creationId xmlns:a16="http://schemas.microsoft.com/office/drawing/2014/main" id="{5F2A74F6-4584-41B0-B337-0ED24C661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22083" y="515987"/>
          <a:ext cx="5407394" cy="1280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163559</xdr:colOff>
      <xdr:row>0</xdr:row>
      <xdr:rowOff>126860</xdr:rowOff>
    </xdr:from>
    <xdr:to>
      <xdr:col>3</xdr:col>
      <xdr:colOff>368512</xdr:colOff>
      <xdr:row>8</xdr:row>
      <xdr:rowOff>112319</xdr:rowOff>
    </xdr:to>
    <xdr:pic>
      <xdr:nvPicPr>
        <xdr:cNvPr id="3" name="Picture 2">
          <a:extLst>
            <a:ext uri="{FF2B5EF4-FFF2-40B4-BE49-F238E27FC236}">
              <a16:creationId xmlns:a16="http://schemas.microsoft.com/office/drawing/2014/main" id="{E6FDBD6A-145C-484C-B297-A2137A30FD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559" y="126860"/>
          <a:ext cx="3328941" cy="1889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29</xdr:col>
      <xdr:colOff>1827787</xdr:colOff>
      <xdr:row>1</xdr:row>
      <xdr:rowOff>125096</xdr:rowOff>
    </xdr:from>
    <xdr:to>
      <xdr:col>30</xdr:col>
      <xdr:colOff>2198708</xdr:colOff>
      <xdr:row>5</xdr:row>
      <xdr:rowOff>21246</xdr:rowOff>
    </xdr:to>
    <xdr:pic>
      <xdr:nvPicPr>
        <xdr:cNvPr id="2" name="Picture 1">
          <a:extLst>
            <a:ext uri="{FF2B5EF4-FFF2-40B4-BE49-F238E27FC236}">
              <a16:creationId xmlns:a16="http://schemas.microsoft.com/office/drawing/2014/main" id="{AF19407E-ACFB-48CE-BE96-7A8D02BD29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11909" y="382528"/>
          <a:ext cx="2830641" cy="67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457564</xdr:colOff>
      <xdr:row>1</xdr:row>
      <xdr:rowOff>1766</xdr:rowOff>
    </xdr:from>
    <xdr:to>
      <xdr:col>1</xdr:col>
      <xdr:colOff>46540</xdr:colOff>
      <xdr:row>6</xdr:row>
      <xdr:rowOff>168275</xdr:rowOff>
    </xdr:to>
    <xdr:pic>
      <xdr:nvPicPr>
        <xdr:cNvPr id="3" name="Picture 2">
          <a:extLst>
            <a:ext uri="{FF2B5EF4-FFF2-40B4-BE49-F238E27FC236}">
              <a16:creationId xmlns:a16="http://schemas.microsoft.com/office/drawing/2014/main" id="{E70C7F05-C607-4C8A-99CE-801ADE50EB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564" y="249416"/>
          <a:ext cx="2035554" cy="1226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325261</xdr:colOff>
      <xdr:row>1</xdr:row>
      <xdr:rowOff>163830</xdr:rowOff>
    </xdr:from>
    <xdr:to>
      <xdr:col>15</xdr:col>
      <xdr:colOff>934885</xdr:colOff>
      <xdr:row>5</xdr:row>
      <xdr:rowOff>93449</xdr:rowOff>
    </xdr:to>
    <xdr:pic>
      <xdr:nvPicPr>
        <xdr:cNvPr id="2" name="Picture 1">
          <a:extLst>
            <a:ext uri="{FF2B5EF4-FFF2-40B4-BE49-F238E27FC236}">
              <a16:creationId xmlns:a16="http://schemas.microsoft.com/office/drawing/2014/main" id="{45A58167-BFB4-480F-9884-02469AC138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11372" y="422534"/>
          <a:ext cx="3268322" cy="7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259444</xdr:colOff>
      <xdr:row>0</xdr:row>
      <xdr:rowOff>127495</xdr:rowOff>
    </xdr:from>
    <xdr:to>
      <xdr:col>1</xdr:col>
      <xdr:colOff>1006021</xdr:colOff>
      <xdr:row>6</xdr:row>
      <xdr:rowOff>92074</xdr:rowOff>
    </xdr:to>
    <xdr:pic>
      <xdr:nvPicPr>
        <xdr:cNvPr id="3" name="Picture 2">
          <a:extLst>
            <a:ext uri="{FF2B5EF4-FFF2-40B4-BE49-F238E27FC236}">
              <a16:creationId xmlns:a16="http://schemas.microsoft.com/office/drawing/2014/main" id="{1330FA86-D8FA-425F-9768-3C55FEE57A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444" y="127495"/>
          <a:ext cx="2134687" cy="1266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579120</xdr:colOff>
          <xdr:row>18</xdr:row>
          <xdr:rowOff>76200</xdr:rowOff>
        </xdr:from>
        <xdr:to>
          <xdr:col>4</xdr:col>
          <xdr:colOff>868680</xdr:colOff>
          <xdr:row>18</xdr:row>
          <xdr:rowOff>274320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B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18</xdr:row>
          <xdr:rowOff>38100</xdr:rowOff>
        </xdr:from>
        <xdr:to>
          <xdr:col>4</xdr:col>
          <xdr:colOff>487680</xdr:colOff>
          <xdr:row>18</xdr:row>
          <xdr:rowOff>274320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B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579120</xdr:colOff>
          <xdr:row>19</xdr:row>
          <xdr:rowOff>106680</xdr:rowOff>
        </xdr:from>
        <xdr:to>
          <xdr:col>4</xdr:col>
          <xdr:colOff>868680</xdr:colOff>
          <xdr:row>19</xdr:row>
          <xdr:rowOff>312420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B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19</xdr:row>
          <xdr:rowOff>68580</xdr:rowOff>
        </xdr:from>
        <xdr:to>
          <xdr:col>4</xdr:col>
          <xdr:colOff>487680</xdr:colOff>
          <xdr:row>19</xdr:row>
          <xdr:rowOff>335280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B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21</xdr:col>
      <xdr:colOff>320306</xdr:colOff>
      <xdr:row>4</xdr:row>
      <xdr:rowOff>49670</xdr:rowOff>
    </xdr:from>
    <xdr:to>
      <xdr:col>25</xdr:col>
      <xdr:colOff>478420</xdr:colOff>
      <xdr:row>6</xdr:row>
      <xdr:rowOff>19452</xdr:rowOff>
    </xdr:to>
    <xdr:pic>
      <xdr:nvPicPr>
        <xdr:cNvPr id="2" name="Picture 1">
          <a:extLst>
            <a:ext uri="{FF2B5EF4-FFF2-40B4-BE49-F238E27FC236}">
              <a16:creationId xmlns:a16="http://schemas.microsoft.com/office/drawing/2014/main" id="{04641E07-FF3E-47D1-9D6D-BCE15F373B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27756" y="411620"/>
          <a:ext cx="2592705" cy="719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19050</xdr:rowOff>
    </xdr:from>
    <xdr:to>
      <xdr:col>2</xdr:col>
      <xdr:colOff>859812</xdr:colOff>
      <xdr:row>2</xdr:row>
      <xdr:rowOff>895489</xdr:rowOff>
    </xdr:to>
    <xdr:pic>
      <xdr:nvPicPr>
        <xdr:cNvPr id="3" name="Picture 2">
          <a:extLst>
            <a:ext uri="{FF2B5EF4-FFF2-40B4-BE49-F238E27FC236}">
              <a16:creationId xmlns:a16="http://schemas.microsoft.com/office/drawing/2014/main" id="{8342E5C7-F6CF-4436-AC79-5286FFF841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200025"/>
          <a:ext cx="1660894" cy="1055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1693475</xdr:colOff>
      <xdr:row>1</xdr:row>
      <xdr:rowOff>4340</xdr:rowOff>
    </xdr:from>
    <xdr:to>
      <xdr:col>16</xdr:col>
      <xdr:colOff>326436</xdr:colOff>
      <xdr:row>2</xdr:row>
      <xdr:rowOff>517969</xdr:rowOff>
    </xdr:to>
    <xdr:pic>
      <xdr:nvPicPr>
        <xdr:cNvPr id="4" name="Picture 3">
          <a:extLst>
            <a:ext uri="{FF2B5EF4-FFF2-40B4-BE49-F238E27FC236}">
              <a16:creationId xmlns:a16="http://schemas.microsoft.com/office/drawing/2014/main" id="{8CFAD64C-4EBF-4DA6-9372-09E209975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6710" y="191105"/>
          <a:ext cx="2903648" cy="709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419366</xdr:colOff>
      <xdr:row>0</xdr:row>
      <xdr:rowOff>419240</xdr:rowOff>
    </xdr:from>
    <xdr:to>
      <xdr:col>17</xdr:col>
      <xdr:colOff>573671</xdr:colOff>
      <xdr:row>2</xdr:row>
      <xdr:rowOff>228208</xdr:rowOff>
    </xdr:to>
    <xdr:pic>
      <xdr:nvPicPr>
        <xdr:cNvPr id="2" name="Picture 1">
          <a:extLst>
            <a:ext uri="{FF2B5EF4-FFF2-40B4-BE49-F238E27FC236}">
              <a16:creationId xmlns:a16="http://schemas.microsoft.com/office/drawing/2014/main" id="{6C2D8C98-E2C5-4631-A8F2-F3BB41C296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31566" y="419240"/>
          <a:ext cx="2592705" cy="723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209550</xdr:rowOff>
    </xdr:from>
    <xdr:to>
      <xdr:col>2</xdr:col>
      <xdr:colOff>1046759</xdr:colOff>
      <xdr:row>2</xdr:row>
      <xdr:rowOff>358914</xdr:rowOff>
    </xdr:to>
    <xdr:pic>
      <xdr:nvPicPr>
        <xdr:cNvPr id="3" name="Picture 2">
          <a:extLst>
            <a:ext uri="{FF2B5EF4-FFF2-40B4-BE49-F238E27FC236}">
              <a16:creationId xmlns:a16="http://schemas.microsoft.com/office/drawing/2014/main" id="{8D973212-CCAE-4633-8C3D-1D56182845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209550"/>
          <a:ext cx="1657084" cy="105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1228725</xdr:colOff>
      <xdr:row>0</xdr:row>
      <xdr:rowOff>447675</xdr:rowOff>
    </xdr:from>
    <xdr:to>
      <xdr:col>6</xdr:col>
      <xdr:colOff>55245</xdr:colOff>
      <xdr:row>2</xdr:row>
      <xdr:rowOff>245213</xdr:rowOff>
    </xdr:to>
    <xdr:pic>
      <xdr:nvPicPr>
        <xdr:cNvPr id="4" name="Picture 3">
          <a:extLst>
            <a:ext uri="{FF2B5EF4-FFF2-40B4-BE49-F238E27FC236}">
              <a16:creationId xmlns:a16="http://schemas.microsoft.com/office/drawing/2014/main" id="{501F845D-4C85-4C75-851F-F600DAC34C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2275" y="447675"/>
          <a:ext cx="2811780" cy="708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257441</xdr:colOff>
      <xdr:row>0</xdr:row>
      <xdr:rowOff>209690</xdr:rowOff>
    </xdr:from>
    <xdr:to>
      <xdr:col>18</xdr:col>
      <xdr:colOff>403491</xdr:colOff>
      <xdr:row>3</xdr:row>
      <xdr:rowOff>136768</xdr:rowOff>
    </xdr:to>
    <xdr:pic>
      <xdr:nvPicPr>
        <xdr:cNvPr id="2" name="Picture 1">
          <a:extLst>
            <a:ext uri="{FF2B5EF4-FFF2-40B4-BE49-F238E27FC236}">
              <a16:creationId xmlns:a16="http://schemas.microsoft.com/office/drawing/2014/main" id="{C5E9FBE3-DE0C-47BA-9EA4-93CA55CC2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07741" y="209690"/>
          <a:ext cx="2592705" cy="723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0</xdr:row>
      <xdr:rowOff>49530</xdr:rowOff>
    </xdr:from>
    <xdr:to>
      <xdr:col>1</xdr:col>
      <xdr:colOff>1358538</xdr:colOff>
      <xdr:row>4</xdr:row>
      <xdr:rowOff>21590</xdr:rowOff>
    </xdr:to>
    <xdr:pic>
      <xdr:nvPicPr>
        <xdr:cNvPr id="3" name="Picture 2">
          <a:extLst>
            <a:ext uri="{FF2B5EF4-FFF2-40B4-BE49-F238E27FC236}">
              <a16:creationId xmlns:a16="http://schemas.microsoft.com/office/drawing/2014/main" id="{E7C828EE-AEA7-4835-B095-0B1B508702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49530"/>
          <a:ext cx="1773828" cy="1112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5497830</xdr:colOff>
      <xdr:row>1</xdr:row>
      <xdr:rowOff>59055</xdr:rowOff>
    </xdr:from>
    <xdr:to>
      <xdr:col>4</xdr:col>
      <xdr:colOff>329565</xdr:colOff>
      <xdr:row>3</xdr:row>
      <xdr:rowOff>212828</xdr:rowOff>
    </xdr:to>
    <xdr:pic>
      <xdr:nvPicPr>
        <xdr:cNvPr id="4" name="Picture 3">
          <a:extLst>
            <a:ext uri="{FF2B5EF4-FFF2-40B4-BE49-F238E27FC236}">
              <a16:creationId xmlns:a16="http://schemas.microsoft.com/office/drawing/2014/main" id="{98BAAA4A-B6D2-4E3D-AB9B-E4114F8356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9780" y="325755"/>
          <a:ext cx="2809875" cy="696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reports.ofsted.gov.uk/"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reports.ofsted.gov.uk/"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reports.ofsted.gov.uk/"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reports.ofsted.gov.uk/"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BEB19-8181-4A91-BE11-60745238E5F5}">
  <sheetPr codeName="Sheet3">
    <tabColor theme="4" tint="0.79998168889431442"/>
  </sheetPr>
  <dimension ref="A1:X32"/>
  <sheetViews>
    <sheetView showGridLines="0" zoomScale="72" workbookViewId="0">
      <selection activeCell="A2" sqref="A1:XFD1048576"/>
    </sheetView>
  </sheetViews>
  <sheetFormatPr defaultRowHeight="14.4" x14ac:dyDescent="0.3"/>
  <cols>
    <col min="1" max="1" width="11.44140625" bestFit="1" customWidth="1"/>
  </cols>
  <sheetData>
    <row r="1" spans="1:24" ht="26.85" customHeight="1" x14ac:dyDescent="0.3">
      <c r="A1" s="1"/>
      <c r="B1" s="1"/>
      <c r="C1" s="1"/>
      <c r="D1" s="1"/>
      <c r="E1" s="1"/>
      <c r="F1" s="1"/>
      <c r="G1" s="1"/>
      <c r="H1" s="1"/>
      <c r="I1" s="1"/>
      <c r="J1" s="1"/>
      <c r="K1" s="1"/>
      <c r="L1" s="1"/>
      <c r="M1" s="1"/>
      <c r="N1" s="1"/>
      <c r="O1" s="1"/>
      <c r="P1" s="1"/>
      <c r="Q1" s="1"/>
      <c r="R1" s="1"/>
      <c r="S1" s="1"/>
      <c r="T1" s="1"/>
      <c r="U1" s="1"/>
      <c r="V1" s="1"/>
      <c r="W1" s="1"/>
      <c r="X1" s="1"/>
    </row>
    <row r="2" spans="1:24" ht="26.85" customHeight="1" x14ac:dyDescent="0.3">
      <c r="A2" s="1"/>
      <c r="B2" s="1"/>
      <c r="C2" s="1"/>
      <c r="D2" s="1"/>
      <c r="E2" s="1"/>
      <c r="F2" s="1"/>
      <c r="G2" s="1"/>
      <c r="H2" s="1"/>
      <c r="I2" s="1"/>
      <c r="J2" s="1"/>
      <c r="K2" s="1"/>
      <c r="L2" s="1"/>
      <c r="M2" s="1"/>
      <c r="N2" s="1"/>
      <c r="O2" s="1"/>
      <c r="P2" s="1"/>
      <c r="Q2" s="1"/>
      <c r="R2" s="1"/>
      <c r="S2" s="1"/>
      <c r="T2" s="1"/>
      <c r="U2" s="1"/>
      <c r="V2" s="1"/>
      <c r="W2" s="1"/>
      <c r="X2" s="1"/>
    </row>
    <row r="3" spans="1:24" ht="26.85" customHeight="1" x14ac:dyDescent="0.3">
      <c r="A3" s="1"/>
      <c r="B3" s="1"/>
      <c r="C3" s="1"/>
      <c r="D3" s="1"/>
      <c r="E3" s="1"/>
      <c r="F3" s="1"/>
      <c r="G3" s="1"/>
      <c r="H3" s="1"/>
      <c r="I3" s="1"/>
      <c r="J3" s="1"/>
      <c r="K3" s="1"/>
      <c r="L3" s="1"/>
      <c r="M3" s="1"/>
      <c r="N3" s="1"/>
      <c r="O3" s="1"/>
      <c r="P3" s="1"/>
      <c r="Q3" s="1"/>
      <c r="R3" s="1"/>
      <c r="S3" s="1"/>
      <c r="T3" s="1"/>
      <c r="U3" s="1"/>
      <c r="V3" s="1"/>
      <c r="W3" s="1"/>
      <c r="X3" s="1"/>
    </row>
    <row r="4" spans="1:24" ht="26.85" customHeight="1" x14ac:dyDescent="0.3">
      <c r="A4" s="1"/>
      <c r="B4" s="1"/>
      <c r="C4" s="1"/>
      <c r="D4" s="1"/>
      <c r="E4" s="1"/>
      <c r="F4" s="1"/>
      <c r="G4" s="1"/>
      <c r="H4" s="1"/>
      <c r="I4" s="1"/>
      <c r="J4" s="1"/>
      <c r="K4" s="1"/>
      <c r="L4" s="1"/>
      <c r="M4" s="1"/>
      <c r="N4" s="1"/>
      <c r="O4" s="1"/>
      <c r="P4" s="1"/>
      <c r="Q4" s="1"/>
      <c r="R4" s="1"/>
      <c r="S4" s="1"/>
      <c r="T4" s="1"/>
      <c r="U4" s="1"/>
      <c r="V4" s="1"/>
      <c r="W4" s="1"/>
      <c r="X4" s="1"/>
    </row>
    <row r="5" spans="1:24" ht="26.85" customHeight="1" x14ac:dyDescent="0.3">
      <c r="A5" s="1"/>
      <c r="B5" s="1"/>
      <c r="C5" s="1"/>
      <c r="D5" s="1"/>
      <c r="E5" s="1"/>
      <c r="F5" s="1"/>
      <c r="G5" s="1"/>
      <c r="H5" s="1"/>
      <c r="I5" s="1"/>
      <c r="J5" s="1"/>
      <c r="K5" s="1"/>
      <c r="L5" s="1"/>
      <c r="M5" s="1"/>
      <c r="N5" s="1"/>
      <c r="O5" s="1"/>
      <c r="P5" s="1"/>
      <c r="Q5" s="1"/>
      <c r="R5" s="1"/>
      <c r="S5" s="1"/>
      <c r="T5" s="1"/>
      <c r="U5" s="1"/>
      <c r="V5" s="1"/>
      <c r="W5" s="1"/>
      <c r="X5" s="1"/>
    </row>
    <row r="6" spans="1:24" ht="42" customHeight="1" x14ac:dyDescent="0.3">
      <c r="A6" s="343" t="s">
        <v>0</v>
      </c>
      <c r="B6" s="343"/>
      <c r="C6" s="343"/>
      <c r="D6" s="343"/>
      <c r="E6" s="343"/>
      <c r="F6" s="343"/>
      <c r="G6" s="343"/>
      <c r="H6" s="343"/>
      <c r="I6" s="343"/>
      <c r="J6" s="343"/>
      <c r="K6" s="343"/>
      <c r="L6" s="343"/>
      <c r="M6" s="343"/>
      <c r="N6" s="343"/>
      <c r="O6" s="343"/>
      <c r="P6" s="343"/>
      <c r="Q6" s="343"/>
      <c r="R6" s="343"/>
      <c r="S6" s="343"/>
      <c r="T6" s="343"/>
      <c r="U6" s="343"/>
      <c r="V6" s="343"/>
      <c r="W6" s="343"/>
      <c r="X6" s="343"/>
    </row>
    <row r="7" spans="1:24" ht="30" customHeight="1" x14ac:dyDescent="0.3">
      <c r="A7" s="344" t="s">
        <v>1</v>
      </c>
      <c r="B7" s="344"/>
      <c r="C7" s="344"/>
      <c r="D7" s="344"/>
      <c r="E7" s="344"/>
      <c r="F7" s="344"/>
      <c r="G7" s="344"/>
      <c r="H7" s="344"/>
      <c r="I7" s="344"/>
      <c r="J7" s="344"/>
      <c r="K7" s="344"/>
      <c r="L7" s="344"/>
      <c r="M7" s="344"/>
      <c r="N7" s="344"/>
      <c r="O7" s="344"/>
      <c r="P7" s="344"/>
      <c r="Q7" s="344"/>
      <c r="R7" s="344"/>
      <c r="S7" s="344"/>
      <c r="T7" s="344"/>
      <c r="U7" s="344"/>
      <c r="V7" s="344"/>
      <c r="W7" s="344"/>
      <c r="X7" s="344"/>
    </row>
    <row r="8" spans="1:24" x14ac:dyDescent="0.3">
      <c r="A8" s="1"/>
      <c r="B8" s="1"/>
      <c r="C8" s="1"/>
      <c r="D8" s="1"/>
      <c r="E8" s="1"/>
      <c r="F8" s="1"/>
      <c r="G8" s="1"/>
      <c r="H8" s="1"/>
      <c r="I8" s="1"/>
      <c r="J8" s="1"/>
      <c r="K8" s="1"/>
      <c r="L8" s="1"/>
      <c r="M8" s="1"/>
      <c r="N8" s="1"/>
      <c r="O8" s="1"/>
      <c r="P8" s="1"/>
      <c r="Q8" s="1"/>
      <c r="R8" s="1"/>
      <c r="S8" s="1"/>
      <c r="T8" s="1"/>
      <c r="U8" s="1"/>
      <c r="V8" s="1"/>
      <c r="W8" s="1"/>
      <c r="X8" s="1"/>
    </row>
    <row r="9" spans="1:24" x14ac:dyDescent="0.3">
      <c r="A9" s="1"/>
      <c r="B9" s="1"/>
      <c r="C9" s="1"/>
      <c r="D9" s="1"/>
      <c r="E9" s="1"/>
      <c r="F9" s="1"/>
      <c r="G9" s="1"/>
      <c r="H9" s="1"/>
      <c r="I9" s="1"/>
      <c r="J9" s="1"/>
      <c r="K9" s="1"/>
      <c r="L9" s="1"/>
      <c r="M9" s="1"/>
      <c r="N9" s="1"/>
      <c r="O9" s="1"/>
      <c r="P9" s="1"/>
      <c r="Q9" s="1"/>
      <c r="R9" s="1"/>
      <c r="S9" s="1"/>
      <c r="T9" s="1"/>
      <c r="U9" s="1"/>
      <c r="V9" s="1"/>
      <c r="W9" s="1"/>
      <c r="X9" s="1"/>
    </row>
    <row r="10" spans="1:24" x14ac:dyDescent="0.3">
      <c r="A10" s="1"/>
      <c r="B10" s="1"/>
      <c r="C10" s="1"/>
      <c r="D10" s="1"/>
      <c r="E10" s="1"/>
      <c r="F10" s="1"/>
      <c r="G10" s="1"/>
      <c r="H10" s="1"/>
      <c r="I10" s="1"/>
      <c r="J10" s="1"/>
      <c r="K10" s="1"/>
      <c r="L10" s="1"/>
      <c r="M10" s="1"/>
      <c r="N10" s="1"/>
      <c r="O10" s="1"/>
      <c r="P10" s="1"/>
      <c r="Q10" s="1"/>
      <c r="R10" s="1"/>
      <c r="S10" s="1"/>
      <c r="T10" s="1"/>
      <c r="U10" s="1"/>
      <c r="V10" s="1"/>
      <c r="W10" s="1"/>
      <c r="X10" s="1"/>
    </row>
    <row r="11" spans="1:24" x14ac:dyDescent="0.3">
      <c r="A11" s="1"/>
      <c r="B11" s="1"/>
      <c r="C11" s="1"/>
      <c r="D11" s="1"/>
      <c r="E11" s="1"/>
      <c r="F11" s="1"/>
      <c r="G11" s="1"/>
      <c r="H11" s="1"/>
      <c r="I11" s="1"/>
      <c r="J11" s="1"/>
      <c r="K11" s="1"/>
      <c r="L11" s="1"/>
      <c r="M11" s="1"/>
      <c r="N11" s="1"/>
      <c r="O11" s="1"/>
      <c r="P11" s="1"/>
      <c r="Q11" s="1"/>
      <c r="R11" s="1"/>
      <c r="S11" s="1"/>
      <c r="T11" s="1"/>
      <c r="U11" s="1"/>
      <c r="V11" s="1"/>
      <c r="W11" s="1"/>
      <c r="X11" s="1"/>
    </row>
    <row r="12" spans="1:24" x14ac:dyDescent="0.3">
      <c r="A12" s="1"/>
      <c r="B12" s="1"/>
      <c r="C12" s="1"/>
      <c r="D12" s="1"/>
      <c r="E12" s="1"/>
      <c r="F12" s="1"/>
      <c r="G12" s="1"/>
      <c r="H12" s="1"/>
      <c r="I12" s="1"/>
      <c r="J12" s="1"/>
      <c r="K12" s="1"/>
      <c r="L12" s="1"/>
      <c r="M12" s="1"/>
      <c r="N12" s="1"/>
      <c r="O12" s="1"/>
      <c r="P12" s="1"/>
      <c r="Q12" s="1"/>
      <c r="R12" s="1"/>
      <c r="S12" s="1"/>
      <c r="T12" s="1"/>
      <c r="U12" s="1"/>
      <c r="V12" s="1"/>
      <c r="W12" s="1"/>
      <c r="X12" s="1"/>
    </row>
    <row r="13" spans="1:24" x14ac:dyDescent="0.3">
      <c r="A13" s="1"/>
      <c r="B13" s="1"/>
      <c r="C13" s="345" t="s">
        <v>2</v>
      </c>
      <c r="D13" s="346"/>
      <c r="E13" s="346"/>
      <c r="F13" s="346"/>
      <c r="G13" s="346"/>
      <c r="H13" s="346"/>
      <c r="I13" s="346"/>
      <c r="J13" s="346"/>
      <c r="K13" s="346"/>
      <c r="L13" s="346"/>
      <c r="M13" s="346"/>
      <c r="N13" s="346"/>
      <c r="O13" s="346"/>
      <c r="P13" s="346"/>
      <c r="Q13" s="346"/>
      <c r="R13" s="346"/>
      <c r="S13" s="346"/>
      <c r="T13" s="346"/>
      <c r="U13" s="346"/>
      <c r="V13" s="346"/>
      <c r="W13" s="1"/>
      <c r="X13" s="1"/>
    </row>
    <row r="14" spans="1:24" x14ac:dyDescent="0.3">
      <c r="A14" s="1"/>
      <c r="B14" s="1"/>
      <c r="C14" s="346"/>
      <c r="D14" s="346"/>
      <c r="E14" s="346"/>
      <c r="F14" s="346"/>
      <c r="G14" s="346"/>
      <c r="H14" s="346"/>
      <c r="I14" s="346"/>
      <c r="J14" s="346"/>
      <c r="K14" s="346"/>
      <c r="L14" s="346"/>
      <c r="M14" s="346"/>
      <c r="N14" s="346"/>
      <c r="O14" s="346"/>
      <c r="P14" s="346"/>
      <c r="Q14" s="346"/>
      <c r="R14" s="346"/>
      <c r="S14" s="346"/>
      <c r="T14" s="346"/>
      <c r="U14" s="346"/>
      <c r="V14" s="346"/>
      <c r="W14" s="1"/>
      <c r="X14" s="1"/>
    </row>
    <row r="15" spans="1:24" x14ac:dyDescent="0.3">
      <c r="A15" s="1"/>
      <c r="B15" s="1"/>
      <c r="C15" s="346"/>
      <c r="D15" s="346"/>
      <c r="E15" s="346"/>
      <c r="F15" s="346"/>
      <c r="G15" s="346"/>
      <c r="H15" s="346"/>
      <c r="I15" s="346"/>
      <c r="J15" s="346"/>
      <c r="K15" s="346"/>
      <c r="L15" s="346"/>
      <c r="M15" s="346"/>
      <c r="N15" s="346"/>
      <c r="O15" s="346"/>
      <c r="P15" s="346"/>
      <c r="Q15" s="346"/>
      <c r="R15" s="346"/>
      <c r="S15" s="346"/>
      <c r="T15" s="346"/>
      <c r="U15" s="346"/>
      <c r="V15" s="346"/>
      <c r="W15" s="1"/>
      <c r="X15" s="1"/>
    </row>
    <row r="16" spans="1:24" ht="20.85" customHeight="1" x14ac:dyDescent="0.3">
      <c r="A16" s="1"/>
      <c r="B16" s="1"/>
      <c r="C16" s="346"/>
      <c r="D16" s="346"/>
      <c r="E16" s="346"/>
      <c r="F16" s="346"/>
      <c r="G16" s="346"/>
      <c r="H16" s="346"/>
      <c r="I16" s="346"/>
      <c r="J16" s="346"/>
      <c r="K16" s="346"/>
      <c r="L16" s="346"/>
      <c r="M16" s="346"/>
      <c r="N16" s="346"/>
      <c r="O16" s="346"/>
      <c r="P16" s="346"/>
      <c r="Q16" s="346"/>
      <c r="R16" s="346"/>
      <c r="S16" s="346"/>
      <c r="T16" s="346"/>
      <c r="U16" s="346"/>
      <c r="V16" s="346"/>
      <c r="W16" s="1"/>
      <c r="X16" s="1"/>
    </row>
    <row r="17" spans="1:24" x14ac:dyDescent="0.3">
      <c r="A17" s="1"/>
      <c r="B17" s="1"/>
      <c r="C17" s="346"/>
      <c r="D17" s="346"/>
      <c r="E17" s="346"/>
      <c r="F17" s="346"/>
      <c r="G17" s="346"/>
      <c r="H17" s="346"/>
      <c r="I17" s="346"/>
      <c r="J17" s="346"/>
      <c r="K17" s="346"/>
      <c r="L17" s="346"/>
      <c r="M17" s="346"/>
      <c r="N17" s="346"/>
      <c r="O17" s="346"/>
      <c r="P17" s="346"/>
      <c r="Q17" s="346"/>
      <c r="R17" s="346"/>
      <c r="S17" s="346"/>
      <c r="T17" s="346"/>
      <c r="U17" s="346"/>
      <c r="V17" s="346"/>
      <c r="W17" s="1"/>
      <c r="X17" s="1"/>
    </row>
    <row r="18" spans="1:24" x14ac:dyDescent="0.3">
      <c r="A18" s="1"/>
      <c r="B18" s="1"/>
      <c r="C18" s="346"/>
      <c r="D18" s="346"/>
      <c r="E18" s="346"/>
      <c r="F18" s="346"/>
      <c r="G18" s="346"/>
      <c r="H18" s="346"/>
      <c r="I18" s="346"/>
      <c r="J18" s="346"/>
      <c r="K18" s="346"/>
      <c r="L18" s="346"/>
      <c r="M18" s="346"/>
      <c r="N18" s="346"/>
      <c r="O18" s="346"/>
      <c r="P18" s="346"/>
      <c r="Q18" s="346"/>
      <c r="R18" s="346"/>
      <c r="S18" s="346"/>
      <c r="T18" s="346"/>
      <c r="U18" s="346"/>
      <c r="V18" s="346"/>
      <c r="W18" s="1"/>
      <c r="X18" s="1"/>
    </row>
    <row r="19" spans="1:24" ht="31.2" x14ac:dyDescent="0.3">
      <c r="A19" s="1"/>
      <c r="B19" s="1"/>
      <c r="C19" s="3" t="s">
        <v>3</v>
      </c>
      <c r="D19" s="2"/>
      <c r="E19" s="2"/>
      <c r="F19" s="2"/>
      <c r="G19" s="2"/>
      <c r="H19" s="2"/>
      <c r="I19" s="2"/>
      <c r="J19" s="2"/>
      <c r="K19" s="2"/>
      <c r="L19" s="2"/>
      <c r="M19" s="2"/>
      <c r="N19" s="2"/>
      <c r="O19" s="2"/>
      <c r="P19" s="2"/>
      <c r="Q19" s="2"/>
      <c r="R19" s="2"/>
      <c r="S19" s="2"/>
      <c r="T19" s="2"/>
      <c r="U19" s="2"/>
      <c r="V19" s="2"/>
      <c r="W19" s="1"/>
      <c r="X19" s="1"/>
    </row>
    <row r="20" spans="1:24" x14ac:dyDescent="0.3">
      <c r="A20" s="1"/>
      <c r="B20" s="1"/>
      <c r="C20" s="4" t="s">
        <v>4</v>
      </c>
      <c r="D20" s="1"/>
      <c r="E20" s="1"/>
      <c r="F20" s="1"/>
      <c r="G20" s="1"/>
      <c r="H20" s="1"/>
      <c r="I20" s="1"/>
      <c r="J20" s="1"/>
      <c r="K20" s="1"/>
      <c r="L20" s="1"/>
      <c r="M20" s="1"/>
      <c r="N20" s="1"/>
      <c r="O20" s="1"/>
      <c r="P20" s="1"/>
      <c r="Q20" s="1"/>
      <c r="R20" s="1"/>
      <c r="S20" s="1"/>
      <c r="T20" s="1"/>
      <c r="U20" s="1"/>
      <c r="V20" s="1"/>
      <c r="W20" s="1"/>
      <c r="X20" s="1"/>
    </row>
    <row r="21" spans="1:24" x14ac:dyDescent="0.3">
      <c r="A21" s="1"/>
      <c r="B21" s="1"/>
      <c r="C21" s="347" t="s">
        <v>614</v>
      </c>
      <c r="D21" s="347"/>
      <c r="E21" s="347"/>
      <c r="F21" s="347"/>
      <c r="G21" s="347"/>
      <c r="H21" s="347"/>
      <c r="I21" s="347"/>
      <c r="J21" s="347"/>
      <c r="K21" s="347"/>
      <c r="L21" s="347"/>
      <c r="M21" s="347"/>
      <c r="N21" s="347"/>
      <c r="O21" s="347"/>
      <c r="P21" s="347"/>
      <c r="Q21" s="347"/>
      <c r="R21" s="347"/>
      <c r="S21" s="347"/>
      <c r="T21" s="347"/>
      <c r="U21" s="347"/>
      <c r="V21" s="347"/>
      <c r="W21" s="1"/>
      <c r="X21" s="1"/>
    </row>
    <row r="22" spans="1:24" ht="66.599999999999994" customHeight="1" x14ac:dyDescent="0.3">
      <c r="A22" s="1"/>
      <c r="B22" s="1"/>
      <c r="C22" s="347"/>
      <c r="D22" s="347"/>
      <c r="E22" s="347"/>
      <c r="F22" s="347"/>
      <c r="G22" s="347"/>
      <c r="H22" s="347"/>
      <c r="I22" s="347"/>
      <c r="J22" s="347"/>
      <c r="K22" s="347"/>
      <c r="L22" s="347"/>
      <c r="M22" s="347"/>
      <c r="N22" s="347"/>
      <c r="O22" s="347"/>
      <c r="P22" s="347"/>
      <c r="Q22" s="347"/>
      <c r="R22" s="347"/>
      <c r="S22" s="347"/>
      <c r="T22" s="347"/>
      <c r="U22" s="347"/>
      <c r="V22" s="347"/>
      <c r="W22" s="1"/>
      <c r="X22" s="1"/>
    </row>
    <row r="23" spans="1:24" ht="32.1" customHeight="1" x14ac:dyDescent="0.3">
      <c r="A23" s="1"/>
      <c r="B23" s="1"/>
      <c r="C23" s="348" t="s">
        <v>5</v>
      </c>
      <c r="D23" s="348"/>
      <c r="E23" s="348"/>
      <c r="F23" s="348"/>
      <c r="G23" s="348"/>
      <c r="H23" s="348"/>
      <c r="I23" s="348"/>
      <c r="J23" s="348"/>
      <c r="K23" s="348"/>
      <c r="L23" s="348"/>
      <c r="M23" s="348"/>
      <c r="N23" s="348"/>
      <c r="O23" s="348"/>
      <c r="P23" s="348"/>
      <c r="Q23" s="348"/>
      <c r="R23" s="348"/>
      <c r="S23" s="348"/>
      <c r="T23" s="348"/>
      <c r="U23" s="348"/>
      <c r="V23" s="348"/>
      <c r="W23" s="1"/>
      <c r="X23" s="1"/>
    </row>
    <row r="24" spans="1:24" x14ac:dyDescent="0.3">
      <c r="A24" s="1"/>
      <c r="B24" s="1"/>
      <c r="C24" s="1"/>
      <c r="D24" s="1"/>
      <c r="E24" s="1"/>
      <c r="F24" s="1"/>
      <c r="G24" s="1"/>
      <c r="H24" s="1"/>
      <c r="I24" s="1"/>
      <c r="J24" s="1"/>
      <c r="K24" s="1"/>
      <c r="L24" s="1"/>
      <c r="M24" s="1"/>
      <c r="N24" s="1"/>
      <c r="O24" s="1"/>
      <c r="P24" s="1"/>
      <c r="Q24" s="1"/>
      <c r="R24" s="1"/>
      <c r="S24" s="1"/>
      <c r="T24" s="1"/>
      <c r="U24" s="1"/>
      <c r="V24" s="1"/>
      <c r="W24" s="1"/>
      <c r="X24" s="1"/>
    </row>
    <row r="25" spans="1:24" x14ac:dyDescent="0.3">
      <c r="A25" s="1"/>
      <c r="B25" s="1"/>
      <c r="C25" s="342"/>
      <c r="D25" s="342"/>
      <c r="E25" s="342"/>
      <c r="F25" s="342"/>
      <c r="G25" s="342"/>
      <c r="H25" s="342"/>
      <c r="I25" s="342"/>
      <c r="J25" s="1"/>
      <c r="K25" s="1"/>
      <c r="L25" s="1"/>
      <c r="M25" s="1"/>
      <c r="N25" s="1"/>
      <c r="O25" s="1"/>
      <c r="P25" s="1"/>
      <c r="Q25" s="1"/>
      <c r="R25" s="1"/>
      <c r="S25" s="1"/>
      <c r="T25" s="1"/>
      <c r="U25" s="1"/>
      <c r="V25" s="1"/>
      <c r="W25" s="1"/>
      <c r="X25" s="1"/>
    </row>
    <row r="26" spans="1:24" x14ac:dyDescent="0.3">
      <c r="A26" s="1"/>
      <c r="B26" s="1"/>
      <c r="C26" s="1"/>
      <c r="D26" s="1"/>
      <c r="E26" s="1"/>
      <c r="F26" s="1"/>
      <c r="G26" s="1"/>
      <c r="H26" s="1"/>
      <c r="I26" s="1"/>
      <c r="J26" s="1"/>
      <c r="K26" s="1"/>
      <c r="L26" s="1"/>
      <c r="M26" s="1"/>
      <c r="N26" s="1"/>
      <c r="O26" s="1"/>
      <c r="P26" s="1"/>
      <c r="Q26" s="1"/>
      <c r="R26" s="1"/>
      <c r="S26" s="1"/>
      <c r="T26" s="1"/>
      <c r="U26" s="1"/>
      <c r="V26" s="1"/>
      <c r="W26" s="1"/>
      <c r="X26" s="1"/>
    </row>
    <row r="27" spans="1:24" x14ac:dyDescent="0.3">
      <c r="A27" s="1"/>
      <c r="B27" s="1"/>
      <c r="C27" s="1"/>
      <c r="D27" s="1"/>
      <c r="E27" s="1"/>
      <c r="F27" s="1"/>
      <c r="G27" s="1"/>
      <c r="H27" s="1"/>
      <c r="I27" s="1"/>
      <c r="J27" s="1"/>
      <c r="K27" s="1"/>
      <c r="L27" s="1"/>
      <c r="M27" s="1"/>
      <c r="N27" s="1"/>
      <c r="O27" s="1"/>
      <c r="P27" s="1"/>
      <c r="Q27" s="1"/>
      <c r="R27" s="1"/>
      <c r="S27" s="1"/>
      <c r="T27" s="1"/>
      <c r="U27" s="1"/>
      <c r="V27" s="1"/>
      <c r="W27" s="1"/>
      <c r="X27" s="1"/>
    </row>
    <row r="28" spans="1:24" x14ac:dyDescent="0.3">
      <c r="A28" s="1"/>
      <c r="B28" s="1"/>
      <c r="C28" s="1"/>
      <c r="D28" s="1"/>
      <c r="E28" s="1"/>
      <c r="F28" s="1"/>
      <c r="G28" s="1"/>
      <c r="H28" s="1"/>
      <c r="I28" s="1"/>
      <c r="J28" s="1"/>
      <c r="K28" s="1"/>
      <c r="L28" s="1"/>
      <c r="M28" s="1"/>
      <c r="N28" s="1"/>
      <c r="O28" s="1"/>
      <c r="P28" s="1"/>
      <c r="Q28" s="1"/>
      <c r="R28" s="1"/>
      <c r="S28" s="1"/>
      <c r="T28" s="1"/>
      <c r="U28" s="1"/>
      <c r="V28" s="1"/>
      <c r="W28" s="1"/>
      <c r="X28" s="1"/>
    </row>
    <row r="29" spans="1:24" x14ac:dyDescent="0.3">
      <c r="A29" s="1"/>
      <c r="B29" s="1"/>
      <c r="C29" s="1"/>
      <c r="D29" s="1"/>
      <c r="E29" s="1"/>
      <c r="F29" s="1"/>
      <c r="G29" s="1"/>
      <c r="H29" s="1"/>
      <c r="I29" s="1"/>
      <c r="J29" s="1"/>
      <c r="K29" s="1"/>
      <c r="L29" s="1"/>
      <c r="M29" s="1"/>
      <c r="N29" s="1"/>
      <c r="O29" s="1"/>
      <c r="P29" s="1"/>
      <c r="Q29" s="1"/>
      <c r="R29" s="1"/>
      <c r="S29" s="1"/>
      <c r="T29" s="1"/>
      <c r="U29" s="1"/>
      <c r="V29" s="1"/>
      <c r="W29" s="1"/>
      <c r="X29" s="1"/>
    </row>
    <row r="30" spans="1:24" x14ac:dyDescent="0.3">
      <c r="A30" s="1"/>
      <c r="B30" s="1"/>
      <c r="C30" s="1"/>
      <c r="D30" s="1"/>
      <c r="E30" s="1"/>
      <c r="F30" s="1"/>
      <c r="G30" s="1"/>
      <c r="H30" s="1"/>
      <c r="I30" s="1"/>
      <c r="J30" s="1"/>
      <c r="K30" s="1"/>
      <c r="L30" s="1"/>
      <c r="M30" s="1"/>
      <c r="N30" s="1"/>
      <c r="O30" s="1"/>
      <c r="P30" s="1"/>
      <c r="Q30" s="1"/>
      <c r="R30" s="1"/>
      <c r="S30" s="1"/>
      <c r="T30" s="1"/>
      <c r="U30" s="1"/>
      <c r="V30" s="1"/>
      <c r="W30" s="1"/>
      <c r="X30" s="1"/>
    </row>
    <row r="31" spans="1:24" x14ac:dyDescent="0.3">
      <c r="A31" s="1"/>
      <c r="B31" s="1"/>
      <c r="C31" s="1"/>
      <c r="D31" s="1"/>
      <c r="E31" s="1"/>
      <c r="F31" s="1"/>
      <c r="G31" s="1"/>
      <c r="H31" s="1"/>
      <c r="I31" s="1"/>
      <c r="J31" s="1"/>
      <c r="K31" s="1"/>
      <c r="L31" s="1"/>
      <c r="M31" s="1"/>
      <c r="N31" s="1"/>
      <c r="O31" s="1"/>
      <c r="P31" s="1"/>
      <c r="Q31" s="1"/>
      <c r="R31" s="1"/>
      <c r="S31" s="1"/>
      <c r="T31" s="1"/>
      <c r="U31" s="1"/>
      <c r="V31" s="1"/>
      <c r="W31" s="1"/>
      <c r="X31" s="1"/>
    </row>
    <row r="32" spans="1:24" x14ac:dyDescent="0.3">
      <c r="A32" s="1"/>
      <c r="B32" s="1"/>
      <c r="C32" s="1"/>
      <c r="D32" s="1"/>
      <c r="E32" s="1"/>
      <c r="F32" s="1"/>
      <c r="G32" s="1"/>
      <c r="H32" s="1"/>
      <c r="I32" s="1"/>
      <c r="J32" s="1"/>
      <c r="K32" s="1"/>
      <c r="L32" s="1"/>
      <c r="M32" s="1"/>
      <c r="N32" s="1"/>
      <c r="O32" s="1"/>
      <c r="P32" s="1"/>
      <c r="Q32" s="1"/>
      <c r="R32" s="1"/>
      <c r="S32" s="1"/>
      <c r="T32" s="1"/>
      <c r="U32" s="1"/>
      <c r="V32" s="1"/>
      <c r="W32" s="1"/>
      <c r="X32" s="1"/>
    </row>
  </sheetData>
  <sheetProtection sheet="1" objects="1" scenarios="1"/>
  <mergeCells count="6">
    <mergeCell ref="C25:I25"/>
    <mergeCell ref="A6:X6"/>
    <mergeCell ref="A7:X7"/>
    <mergeCell ref="C13:V18"/>
    <mergeCell ref="C21:V22"/>
    <mergeCell ref="C23:V23"/>
  </mergeCells>
  <pageMargins left="0.7" right="0.7" top="0.75" bottom="0.75" header="0.3" footer="0.3"/>
  <headerFooter>
    <oddHeader>&amp;C&amp;"Calibri"&amp;10&amp;K000000 OFFICIAL&amp;1#_x000D_</oddHeader>
    <oddFooter>&amp;C_x000D_&amp;1#&amp;"Calibri"&amp;10&amp;K000000 OFFICIAL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70CC2-F6F5-407A-9BA1-24C27265BEAE}">
  <sheetPr codeName="Sheet4">
    <tabColor theme="4" tint="0.79998168889431442"/>
  </sheetPr>
  <dimension ref="A1:F69"/>
  <sheetViews>
    <sheetView showGridLines="0" tabSelected="1" zoomScale="80" zoomScaleNormal="80" zoomScaleSheetLayoutView="50" workbookViewId="0">
      <selection activeCell="B17" sqref="B17"/>
    </sheetView>
  </sheetViews>
  <sheetFormatPr defaultColWidth="8.5546875" defaultRowHeight="14.4" x14ac:dyDescent="0.3"/>
  <cols>
    <col min="1" max="1" width="8.5546875" style="863"/>
    <col min="2" max="2" width="165.5546875" style="863" customWidth="1"/>
    <col min="3" max="3" width="10.44140625" style="863" customWidth="1"/>
    <col min="4" max="4" width="16.44140625" style="863" customWidth="1"/>
    <col min="5" max="5" width="101.5546875" style="863" customWidth="1"/>
    <col min="6" max="8" width="33.44140625" style="863" customWidth="1"/>
    <col min="9" max="16384" width="8.5546875" style="863"/>
  </cols>
  <sheetData>
    <row r="1" spans="1:6" ht="29.1" customHeight="1" x14ac:dyDescent="0.3">
      <c r="A1" s="862"/>
      <c r="B1" s="862"/>
      <c r="C1" s="862"/>
      <c r="D1" s="862"/>
      <c r="E1" s="862"/>
      <c r="F1" s="862"/>
    </row>
    <row r="2" spans="1:6" ht="29.1" customHeight="1" x14ac:dyDescent="0.3">
      <c r="A2" s="862"/>
      <c r="B2" s="862"/>
      <c r="C2" s="862"/>
      <c r="D2" s="862"/>
      <c r="E2" s="862"/>
      <c r="F2" s="862"/>
    </row>
    <row r="3" spans="1:6" ht="29.1" customHeight="1" x14ac:dyDescent="0.3">
      <c r="A3" s="862"/>
      <c r="B3" s="862"/>
      <c r="C3" s="862"/>
      <c r="D3" s="862"/>
      <c r="E3" s="862"/>
      <c r="F3" s="862"/>
    </row>
    <row r="4" spans="1:6" ht="29.1" customHeight="1" x14ac:dyDescent="0.6">
      <c r="A4" s="862"/>
      <c r="B4" s="864"/>
      <c r="C4" s="864"/>
      <c r="D4" s="862"/>
      <c r="E4" s="862"/>
      <c r="F4" s="862"/>
    </row>
    <row r="5" spans="1:6" ht="60.6" customHeight="1" thickBot="1" x14ac:dyDescent="0.65">
      <c r="A5" s="862"/>
      <c r="B5" s="865" t="s">
        <v>6</v>
      </c>
      <c r="C5" s="864"/>
      <c r="D5" s="862"/>
      <c r="E5" s="862"/>
      <c r="F5" s="862"/>
    </row>
    <row r="6" spans="1:6" ht="32.85" customHeight="1" thickBot="1" x14ac:dyDescent="0.35">
      <c r="A6" s="862"/>
      <c r="B6" s="866" t="s">
        <v>7</v>
      </c>
      <c r="C6" s="862"/>
      <c r="D6" s="867" t="s">
        <v>8</v>
      </c>
      <c r="E6" s="868" t="s">
        <v>9</v>
      </c>
      <c r="F6" s="862"/>
    </row>
    <row r="7" spans="1:6" ht="17.399999999999999" x14ac:dyDescent="0.3">
      <c r="A7" s="862"/>
      <c r="B7" s="869" t="s">
        <v>10</v>
      </c>
      <c r="C7" s="862"/>
      <c r="D7" s="870">
        <v>0</v>
      </c>
      <c r="E7" s="871" t="s">
        <v>11</v>
      </c>
      <c r="F7" s="862"/>
    </row>
    <row r="8" spans="1:6" ht="18" thickBot="1" x14ac:dyDescent="0.35">
      <c r="A8" s="862"/>
      <c r="B8" s="872" t="s">
        <v>12</v>
      </c>
      <c r="C8" s="862"/>
      <c r="D8" s="873"/>
      <c r="E8" s="874" t="s">
        <v>13</v>
      </c>
      <c r="F8" s="862"/>
    </row>
    <row r="9" spans="1:6" ht="30" x14ac:dyDescent="0.3">
      <c r="A9" s="862"/>
      <c r="B9" s="872" t="s">
        <v>14</v>
      </c>
      <c r="C9" s="862"/>
      <c r="D9" s="875">
        <v>0.55000000000000004</v>
      </c>
      <c r="E9" s="876" t="s">
        <v>15</v>
      </c>
      <c r="F9" s="862"/>
    </row>
    <row r="10" spans="1:6" ht="28.8" x14ac:dyDescent="0.3">
      <c r="A10" s="862"/>
      <c r="B10" s="872" t="s">
        <v>16</v>
      </c>
      <c r="C10" s="862"/>
      <c r="D10" s="875"/>
      <c r="E10" s="877" t="s">
        <v>543</v>
      </c>
      <c r="F10" s="862"/>
    </row>
    <row r="11" spans="1:6" ht="28.8" x14ac:dyDescent="0.3">
      <c r="A11" s="862"/>
      <c r="B11" s="872" t="s">
        <v>17</v>
      </c>
      <c r="C11" s="862"/>
      <c r="D11" s="875"/>
      <c r="E11" s="877" t="s">
        <v>544</v>
      </c>
      <c r="F11" s="862"/>
    </row>
    <row r="12" spans="1:6" ht="28.8" x14ac:dyDescent="0.3">
      <c r="A12" s="862"/>
      <c r="B12" s="872" t="s">
        <v>18</v>
      </c>
      <c r="C12" s="862"/>
      <c r="D12" s="875"/>
      <c r="E12" s="877" t="s">
        <v>545</v>
      </c>
      <c r="F12" s="862"/>
    </row>
    <row r="13" spans="1:6" ht="28.8" x14ac:dyDescent="0.3">
      <c r="A13" s="862"/>
      <c r="B13" s="872" t="s">
        <v>19</v>
      </c>
      <c r="C13" s="862"/>
      <c r="D13" s="875"/>
      <c r="E13" s="877" t="s">
        <v>546</v>
      </c>
      <c r="F13" s="862"/>
    </row>
    <row r="14" spans="1:6" ht="28.8" x14ac:dyDescent="0.3">
      <c r="A14" s="862"/>
      <c r="B14" s="872" t="s">
        <v>20</v>
      </c>
      <c r="C14" s="862"/>
      <c r="D14" s="878">
        <v>0.05</v>
      </c>
      <c r="E14" s="877" t="s">
        <v>547</v>
      </c>
      <c r="F14" s="862"/>
    </row>
    <row r="15" spans="1:6" ht="28.8" x14ac:dyDescent="0.3">
      <c r="A15" s="862"/>
      <c r="B15" s="872" t="s">
        <v>21</v>
      </c>
      <c r="C15" s="862"/>
      <c r="D15" s="878">
        <v>0.1</v>
      </c>
      <c r="E15" s="877" t="s">
        <v>548</v>
      </c>
      <c r="F15" s="862"/>
    </row>
    <row r="16" spans="1:6" ht="29.4" thickBot="1" x14ac:dyDescent="0.35">
      <c r="A16" s="862"/>
      <c r="B16" s="872" t="s">
        <v>22</v>
      </c>
      <c r="C16" s="862"/>
      <c r="D16" s="878">
        <v>0.3</v>
      </c>
      <c r="E16" s="877" t="s">
        <v>549</v>
      </c>
      <c r="F16" s="862"/>
    </row>
    <row r="17" spans="1:6" ht="18" thickBot="1" x14ac:dyDescent="0.35">
      <c r="A17" s="862"/>
      <c r="B17" s="872" t="s">
        <v>23</v>
      </c>
      <c r="C17" s="862"/>
      <c r="D17" s="875" t="s">
        <v>42</v>
      </c>
      <c r="E17" s="879" t="s">
        <v>43</v>
      </c>
      <c r="F17" s="862"/>
    </row>
    <row r="18" spans="1:6" ht="43.35" customHeight="1" thickBot="1" x14ac:dyDescent="0.35">
      <c r="A18" s="862"/>
      <c r="B18" s="880" t="s">
        <v>24</v>
      </c>
      <c r="C18" s="862"/>
      <c r="D18" s="875"/>
      <c r="E18" s="881" t="s">
        <v>45</v>
      </c>
      <c r="F18" s="862"/>
    </row>
    <row r="19" spans="1:6" ht="26.1" customHeight="1" thickBot="1" x14ac:dyDescent="0.35">
      <c r="A19" s="862"/>
      <c r="B19" s="882" t="s">
        <v>26</v>
      </c>
      <c r="C19" s="862"/>
      <c r="D19" s="875"/>
      <c r="E19" s="881" t="s">
        <v>46</v>
      </c>
      <c r="F19" s="862"/>
    </row>
    <row r="20" spans="1:6" ht="252.6" customHeight="1" x14ac:dyDescent="0.3">
      <c r="A20" s="862"/>
      <c r="B20" s="869" t="s">
        <v>590</v>
      </c>
      <c r="C20" s="862"/>
      <c r="D20" s="883"/>
      <c r="E20" s="884"/>
      <c r="F20" s="862"/>
    </row>
    <row r="21" spans="1:6" ht="89.1" customHeight="1" x14ac:dyDescent="0.3">
      <c r="A21" s="862"/>
      <c r="B21" s="885" t="s">
        <v>591</v>
      </c>
      <c r="C21" s="862"/>
      <c r="D21" s="883"/>
      <c r="E21" s="886"/>
      <c r="F21" s="862"/>
    </row>
    <row r="22" spans="1:6" ht="75.599999999999994" customHeight="1" x14ac:dyDescent="0.3">
      <c r="A22" s="862"/>
      <c r="B22" s="885" t="s">
        <v>592</v>
      </c>
      <c r="C22" s="862"/>
      <c r="D22" s="883"/>
      <c r="E22" s="886"/>
      <c r="F22" s="862"/>
    </row>
    <row r="23" spans="1:6" ht="34.35" customHeight="1" x14ac:dyDescent="0.3">
      <c r="A23" s="862"/>
      <c r="B23" s="885" t="s">
        <v>574</v>
      </c>
      <c r="C23" s="862"/>
      <c r="D23" s="883"/>
      <c r="E23" s="886"/>
      <c r="F23" s="862"/>
    </row>
    <row r="24" spans="1:6" ht="89.1" customHeight="1" x14ac:dyDescent="0.3">
      <c r="A24" s="862"/>
      <c r="B24" s="869" t="s">
        <v>593</v>
      </c>
      <c r="C24" s="862"/>
      <c r="D24" s="883"/>
      <c r="E24" s="886"/>
      <c r="F24" s="862"/>
    </row>
    <row r="25" spans="1:6" ht="18" x14ac:dyDescent="0.3">
      <c r="A25" s="862"/>
      <c r="B25" s="887" t="s">
        <v>29</v>
      </c>
      <c r="C25" s="862"/>
      <c r="D25" s="883"/>
      <c r="E25" s="886"/>
      <c r="F25" s="862"/>
    </row>
    <row r="26" spans="1:6" ht="39.6" customHeight="1" x14ac:dyDescent="0.3">
      <c r="A26" s="862"/>
      <c r="B26" s="869" t="s">
        <v>30</v>
      </c>
      <c r="C26" s="862"/>
      <c r="D26" s="883"/>
      <c r="E26" s="886"/>
      <c r="F26" s="862"/>
    </row>
    <row r="27" spans="1:6" ht="39.6" customHeight="1" x14ac:dyDescent="0.3">
      <c r="A27" s="862"/>
      <c r="B27" s="869" t="s">
        <v>31</v>
      </c>
      <c r="C27" s="862"/>
      <c r="D27" s="883"/>
      <c r="E27" s="886"/>
      <c r="F27" s="862"/>
    </row>
    <row r="28" spans="1:6" ht="39.6" customHeight="1" x14ac:dyDescent="0.3">
      <c r="A28" s="862"/>
      <c r="B28" s="869" t="s">
        <v>32</v>
      </c>
      <c r="C28" s="862"/>
      <c r="D28" s="883"/>
      <c r="E28" s="886"/>
      <c r="F28" s="862"/>
    </row>
    <row r="29" spans="1:6" ht="18" x14ac:dyDescent="0.3">
      <c r="A29" s="862"/>
      <c r="B29" s="888" t="s">
        <v>33</v>
      </c>
      <c r="C29" s="862"/>
      <c r="D29" s="883"/>
      <c r="E29" s="886"/>
      <c r="F29" s="862"/>
    </row>
    <row r="30" spans="1:6" ht="39.6" customHeight="1" x14ac:dyDescent="0.3">
      <c r="A30" s="862"/>
      <c r="B30" s="869" t="s">
        <v>30</v>
      </c>
      <c r="C30" s="862"/>
      <c r="D30" s="883"/>
      <c r="E30" s="886"/>
      <c r="F30" s="862"/>
    </row>
    <row r="31" spans="1:6" ht="39.6" customHeight="1" x14ac:dyDescent="0.3">
      <c r="A31" s="862"/>
      <c r="B31" s="869" t="s">
        <v>31</v>
      </c>
      <c r="C31" s="862"/>
      <c r="D31" s="883"/>
      <c r="E31" s="886"/>
      <c r="F31" s="862"/>
    </row>
    <row r="32" spans="1:6" ht="39.6" customHeight="1" x14ac:dyDescent="0.3">
      <c r="A32" s="862"/>
      <c r="B32" s="869" t="s">
        <v>34</v>
      </c>
      <c r="C32" s="862"/>
      <c r="D32" s="883"/>
      <c r="E32" s="886"/>
      <c r="F32" s="862"/>
    </row>
    <row r="33" spans="1:6" ht="33.6" customHeight="1" x14ac:dyDescent="0.3">
      <c r="A33" s="862"/>
      <c r="B33" s="869" t="s">
        <v>594</v>
      </c>
      <c r="C33" s="862"/>
      <c r="D33" s="883"/>
      <c r="E33" s="886"/>
      <c r="F33" s="862"/>
    </row>
    <row r="34" spans="1:6" ht="54" customHeight="1" x14ac:dyDescent="0.3">
      <c r="A34" s="862"/>
      <c r="B34" s="869" t="s">
        <v>35</v>
      </c>
      <c r="C34" s="862"/>
      <c r="D34" s="883"/>
      <c r="E34" s="886"/>
      <c r="F34" s="862"/>
    </row>
    <row r="35" spans="1:6" ht="18" x14ac:dyDescent="0.3">
      <c r="A35" s="862"/>
      <c r="B35" s="889" t="s">
        <v>19</v>
      </c>
      <c r="C35" s="862"/>
      <c r="D35" s="883"/>
      <c r="E35" s="886"/>
      <c r="F35" s="862"/>
    </row>
    <row r="36" spans="1:6" ht="143.85" customHeight="1" x14ac:dyDescent="0.3">
      <c r="A36" s="862"/>
      <c r="B36" s="890" t="s">
        <v>595</v>
      </c>
      <c r="C36" s="862"/>
      <c r="D36" s="883"/>
      <c r="E36" s="886"/>
      <c r="F36" s="862"/>
    </row>
    <row r="37" spans="1:6" ht="18" x14ac:dyDescent="0.3">
      <c r="A37" s="862"/>
      <c r="B37" s="889" t="s">
        <v>36</v>
      </c>
      <c r="C37" s="862"/>
      <c r="D37" s="883"/>
      <c r="E37" s="886"/>
      <c r="F37" s="862"/>
    </row>
    <row r="38" spans="1:6" ht="137.4" customHeight="1" x14ac:dyDescent="0.3">
      <c r="A38" s="862"/>
      <c r="B38" s="890" t="s">
        <v>597</v>
      </c>
      <c r="C38" s="862"/>
      <c r="D38" s="883"/>
      <c r="E38" s="891"/>
      <c r="F38" s="862"/>
    </row>
    <row r="39" spans="1:6" ht="18" x14ac:dyDescent="0.3">
      <c r="A39" s="862"/>
      <c r="B39" s="892" t="s">
        <v>38</v>
      </c>
      <c r="C39" s="862"/>
      <c r="D39" s="893"/>
      <c r="E39" s="886"/>
      <c r="F39" s="862"/>
    </row>
    <row r="40" spans="1:6" ht="40.35" customHeight="1" x14ac:dyDescent="0.3">
      <c r="A40" s="862"/>
      <c r="B40" s="869" t="s">
        <v>599</v>
      </c>
      <c r="C40" s="862"/>
      <c r="D40" s="893"/>
      <c r="E40" s="886"/>
      <c r="F40" s="862"/>
    </row>
    <row r="41" spans="1:6" ht="49.5" customHeight="1" x14ac:dyDescent="0.3">
      <c r="A41" s="862"/>
      <c r="B41" s="869" t="s">
        <v>600</v>
      </c>
      <c r="C41" s="862"/>
      <c r="D41" s="893"/>
      <c r="E41" s="886"/>
      <c r="F41" s="862"/>
    </row>
    <row r="42" spans="1:6" ht="18" x14ac:dyDescent="0.3">
      <c r="A42" s="862"/>
      <c r="B42" s="894" t="s">
        <v>601</v>
      </c>
      <c r="C42" s="862"/>
      <c r="D42" s="893"/>
      <c r="E42" s="886"/>
      <c r="F42" s="862"/>
    </row>
    <row r="43" spans="1:6" ht="38.1" customHeight="1" x14ac:dyDescent="0.3">
      <c r="A43" s="862"/>
      <c r="B43" s="869" t="s">
        <v>638</v>
      </c>
      <c r="C43" s="862"/>
      <c r="D43" s="893"/>
      <c r="E43" s="886"/>
      <c r="F43" s="862"/>
    </row>
    <row r="44" spans="1:6" ht="18" x14ac:dyDescent="0.3">
      <c r="A44" s="862"/>
      <c r="B44" s="895" t="s">
        <v>40</v>
      </c>
      <c r="C44" s="862"/>
      <c r="D44" s="893"/>
      <c r="E44" s="886"/>
      <c r="F44" s="862"/>
    </row>
    <row r="45" spans="1:6" ht="39.6" customHeight="1" x14ac:dyDescent="0.3">
      <c r="A45" s="862"/>
      <c r="B45" s="869" t="s">
        <v>39</v>
      </c>
      <c r="C45" s="862"/>
      <c r="D45" s="893"/>
      <c r="E45" s="886"/>
      <c r="F45" s="862"/>
    </row>
    <row r="46" spans="1:6" ht="18" x14ac:dyDescent="0.3">
      <c r="A46" s="862"/>
      <c r="B46" s="895" t="s">
        <v>41</v>
      </c>
      <c r="C46" s="862"/>
      <c r="D46" s="893"/>
      <c r="E46" s="886"/>
      <c r="F46" s="862"/>
    </row>
    <row r="47" spans="1:6" ht="54.6" customHeight="1" x14ac:dyDescent="0.3">
      <c r="A47" s="862"/>
      <c r="B47" s="896" t="s">
        <v>565</v>
      </c>
      <c r="C47" s="862"/>
      <c r="D47" s="893"/>
      <c r="E47" s="886"/>
      <c r="F47" s="862"/>
    </row>
    <row r="48" spans="1:6" ht="93" customHeight="1" x14ac:dyDescent="0.3">
      <c r="A48" s="862"/>
      <c r="B48" s="897" t="s">
        <v>566</v>
      </c>
      <c r="C48" s="862"/>
      <c r="D48" s="893"/>
      <c r="E48" s="886"/>
      <c r="F48" s="862"/>
    </row>
    <row r="49" spans="1:6" ht="39" customHeight="1" x14ac:dyDescent="0.3">
      <c r="A49" s="862"/>
      <c r="B49" s="898" t="s">
        <v>567</v>
      </c>
      <c r="C49" s="862"/>
      <c r="D49" s="893"/>
      <c r="E49" s="886"/>
      <c r="F49" s="862"/>
    </row>
    <row r="50" spans="1:6" ht="233.1" customHeight="1" x14ac:dyDescent="0.3">
      <c r="A50" s="862"/>
      <c r="B50" s="897" t="s">
        <v>568</v>
      </c>
      <c r="C50" s="862"/>
      <c r="D50" s="893"/>
      <c r="E50" s="886"/>
      <c r="F50" s="862"/>
    </row>
    <row r="51" spans="1:6" ht="18" x14ac:dyDescent="0.3">
      <c r="A51" s="862"/>
      <c r="B51" s="895" t="s">
        <v>44</v>
      </c>
      <c r="C51" s="862"/>
      <c r="D51" s="893"/>
      <c r="E51" s="886"/>
      <c r="F51" s="862"/>
    </row>
    <row r="52" spans="1:6" ht="178.35" customHeight="1" x14ac:dyDescent="0.3">
      <c r="A52" s="862"/>
      <c r="B52" s="869" t="s">
        <v>603</v>
      </c>
      <c r="C52" s="862"/>
      <c r="D52" s="893"/>
      <c r="E52" s="886"/>
      <c r="F52" s="862"/>
    </row>
    <row r="53" spans="1:6" ht="61.35" customHeight="1" x14ac:dyDescent="0.3">
      <c r="A53" s="862"/>
      <c r="B53" s="899"/>
      <c r="C53" s="862"/>
      <c r="D53" s="900"/>
      <c r="E53" s="901"/>
      <c r="F53" s="862"/>
    </row>
    <row r="54" spans="1:6" ht="17.399999999999999" x14ac:dyDescent="0.3">
      <c r="B54" s="902"/>
    </row>
    <row r="55" spans="1:6" ht="39.6" customHeight="1" x14ac:dyDescent="0.3">
      <c r="B55" s="903"/>
    </row>
    <row r="56" spans="1:6" ht="27" customHeight="1" x14ac:dyDescent="0.3">
      <c r="B56" s="903"/>
      <c r="D56" s="904"/>
      <c r="E56" s="904"/>
    </row>
    <row r="57" spans="1:6" ht="27" customHeight="1" x14ac:dyDescent="0.3">
      <c r="B57" s="903"/>
    </row>
    <row r="58" spans="1:6" ht="27" customHeight="1" x14ac:dyDescent="0.3">
      <c r="B58" s="905"/>
    </row>
    <row r="59" spans="1:6" ht="27" customHeight="1" x14ac:dyDescent="0.3">
      <c r="B59" s="902"/>
    </row>
    <row r="60" spans="1:6" ht="42" customHeight="1" x14ac:dyDescent="0.3">
      <c r="B60" s="903"/>
    </row>
    <row r="61" spans="1:6" ht="382.35" customHeight="1" x14ac:dyDescent="0.3">
      <c r="B61" s="903"/>
    </row>
    <row r="62" spans="1:6" ht="27" customHeight="1" x14ac:dyDescent="0.3">
      <c r="B62" s="903"/>
    </row>
    <row r="63" spans="1:6" ht="45" customHeight="1" x14ac:dyDescent="0.3">
      <c r="B63" s="903"/>
    </row>
    <row r="64" spans="1:6" ht="27" customHeight="1" x14ac:dyDescent="0.3">
      <c r="B64" s="905"/>
    </row>
    <row r="65" spans="2:2" ht="27" customHeight="1" x14ac:dyDescent="0.3">
      <c r="B65" s="902"/>
    </row>
    <row r="66" spans="2:2" ht="159" customHeight="1" x14ac:dyDescent="0.3">
      <c r="B66" s="903"/>
    </row>
    <row r="68" spans="2:2" ht="14.85" customHeight="1" x14ac:dyDescent="0.3"/>
    <row r="69" spans="2:2" ht="14.85" customHeight="1" x14ac:dyDescent="0.3"/>
  </sheetData>
  <sheetProtection algorithmName="SHA-512" hashValue="9yIuA+9jmTyvHr/AkFMZMvXu1Ho+dIJ1o3iDl5KaCn/+vegbI9N7lQ8YXBDWWFpmuD6AERkVcow6HQtmezbj2g==" saltValue="NMnO1s1k+m1LJkQfidjKXA==" spinCount="100000" sheet="1" objects="1" scenarios="1"/>
  <mergeCells count="14">
    <mergeCell ref="D50:D52"/>
    <mergeCell ref="E50:E52"/>
    <mergeCell ref="D7:D8"/>
    <mergeCell ref="E24:E28"/>
    <mergeCell ref="E29:E37"/>
    <mergeCell ref="D9:D13"/>
    <mergeCell ref="E21:E23"/>
    <mergeCell ref="D17:D19"/>
    <mergeCell ref="D39:D42"/>
    <mergeCell ref="E39:E42"/>
    <mergeCell ref="D43:D45"/>
    <mergeCell ref="E43:E45"/>
    <mergeCell ref="D46:D49"/>
    <mergeCell ref="E46:E49"/>
  </mergeCell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2D476-2AB5-4673-BE17-535B9357FDFA}">
  <sheetPr codeName="Sheet6">
    <tabColor theme="6" tint="0.79998168889431442"/>
  </sheetPr>
  <dimension ref="A1:G69"/>
  <sheetViews>
    <sheetView showGridLines="0" topLeftCell="A30" zoomScale="80" zoomScaleNormal="80" workbookViewId="0">
      <selection activeCell="D58" sqref="D58:E61"/>
    </sheetView>
  </sheetViews>
  <sheetFormatPr defaultColWidth="8.5546875" defaultRowHeight="14.4" x14ac:dyDescent="0.3"/>
  <cols>
    <col min="1" max="1" width="8.5546875" style="49"/>
    <col min="2" max="2" width="7.44140625" style="49" customWidth="1"/>
    <col min="3" max="3" width="45.44140625" style="49" customWidth="1"/>
    <col min="4" max="4" width="10" style="49" customWidth="1"/>
    <col min="5" max="5" width="118.5546875" style="49" customWidth="1"/>
    <col min="6" max="6" width="64.5546875" style="128" customWidth="1"/>
    <col min="7" max="16384" width="8.5546875" style="49"/>
  </cols>
  <sheetData>
    <row r="1" spans="1:7" ht="116.85" customHeight="1" x14ac:dyDescent="0.3">
      <c r="A1" s="56"/>
      <c r="B1" s="56"/>
      <c r="C1" s="56" t="s">
        <v>47</v>
      </c>
      <c r="D1" s="56"/>
      <c r="E1" s="56"/>
      <c r="F1" s="65"/>
      <c r="G1" s="56"/>
    </row>
    <row r="2" spans="1:7" x14ac:dyDescent="0.3">
      <c r="A2" s="56"/>
      <c r="B2" s="56"/>
      <c r="C2" s="134" t="s">
        <v>506</v>
      </c>
      <c r="D2" s="56"/>
      <c r="E2" s="56"/>
      <c r="F2" s="65"/>
      <c r="G2" s="56"/>
    </row>
    <row r="3" spans="1:7" x14ac:dyDescent="0.3">
      <c r="A3" s="56"/>
      <c r="B3" s="56"/>
      <c r="C3" s="56"/>
      <c r="D3" s="56"/>
      <c r="E3" s="56"/>
      <c r="F3" s="65"/>
      <c r="G3" s="56"/>
    </row>
    <row r="4" spans="1:7" ht="31.35" customHeight="1" x14ac:dyDescent="0.3">
      <c r="A4" s="56"/>
      <c r="B4" s="376" t="s">
        <v>48</v>
      </c>
      <c r="C4" s="377"/>
      <c r="D4" s="377"/>
      <c r="E4" s="378"/>
      <c r="F4" s="129" t="s">
        <v>49</v>
      </c>
      <c r="G4" s="56"/>
    </row>
    <row r="5" spans="1:7" x14ac:dyDescent="0.3">
      <c r="A5" s="56"/>
      <c r="B5" s="379">
        <v>1</v>
      </c>
      <c r="C5" s="352" t="s">
        <v>50</v>
      </c>
      <c r="D5" s="362"/>
      <c r="E5" s="363"/>
      <c r="F5" s="349" t="s">
        <v>51</v>
      </c>
      <c r="G5" s="56"/>
    </row>
    <row r="6" spans="1:7" x14ac:dyDescent="0.3">
      <c r="A6" s="56"/>
      <c r="B6" s="380"/>
      <c r="C6" s="353"/>
      <c r="D6" s="364"/>
      <c r="E6" s="365"/>
      <c r="F6" s="350"/>
      <c r="G6" s="56"/>
    </row>
    <row r="7" spans="1:7" x14ac:dyDescent="0.3">
      <c r="A7" s="56"/>
      <c r="B7" s="380"/>
      <c r="C7" s="381"/>
      <c r="D7" s="366"/>
      <c r="E7" s="367"/>
      <c r="F7" s="350"/>
      <c r="G7" s="56"/>
    </row>
    <row r="8" spans="1:7" x14ac:dyDescent="0.3">
      <c r="A8" s="56"/>
      <c r="B8" s="371" t="s">
        <v>52</v>
      </c>
      <c r="C8" s="372"/>
      <c r="D8" s="372"/>
      <c r="E8" s="373"/>
      <c r="F8" s="350"/>
      <c r="G8" s="56"/>
    </row>
    <row r="9" spans="1:7" x14ac:dyDescent="0.3">
      <c r="A9" s="56"/>
      <c r="B9" s="57">
        <v>2</v>
      </c>
      <c r="C9" s="135" t="s">
        <v>53</v>
      </c>
      <c r="D9" s="382"/>
      <c r="E9" s="359"/>
      <c r="F9" s="350"/>
      <c r="G9" s="56"/>
    </row>
    <row r="10" spans="1:7" x14ac:dyDescent="0.3">
      <c r="A10" s="56"/>
      <c r="B10" s="57">
        <v>3</v>
      </c>
      <c r="C10" s="135" t="s">
        <v>54</v>
      </c>
      <c r="D10" s="382"/>
      <c r="E10" s="359"/>
      <c r="F10" s="350"/>
      <c r="G10" s="56"/>
    </row>
    <row r="11" spans="1:7" x14ac:dyDescent="0.3">
      <c r="A11" s="56"/>
      <c r="B11" s="57">
        <v>4</v>
      </c>
      <c r="C11" s="135" t="s">
        <v>55</v>
      </c>
      <c r="D11" s="382"/>
      <c r="E11" s="359"/>
      <c r="F11" s="350"/>
      <c r="G11" s="56"/>
    </row>
    <row r="12" spans="1:7" x14ac:dyDescent="0.3">
      <c r="A12" s="56"/>
      <c r="B12" s="57">
        <v>5</v>
      </c>
      <c r="C12" s="135" t="s">
        <v>56</v>
      </c>
      <c r="D12" s="382"/>
      <c r="E12" s="359"/>
      <c r="F12" s="350"/>
      <c r="G12" s="56"/>
    </row>
    <row r="13" spans="1:7" x14ac:dyDescent="0.3">
      <c r="A13" s="56"/>
      <c r="B13" s="57">
        <v>6</v>
      </c>
      <c r="C13" s="135" t="s">
        <v>57</v>
      </c>
      <c r="D13" s="382"/>
      <c r="E13" s="359"/>
      <c r="F13" s="350"/>
      <c r="G13" s="56"/>
    </row>
    <row r="14" spans="1:7" x14ac:dyDescent="0.3">
      <c r="A14" s="56"/>
      <c r="B14" s="57">
        <v>7</v>
      </c>
      <c r="C14" s="135" t="s">
        <v>58</v>
      </c>
      <c r="D14" s="383" t="s">
        <v>59</v>
      </c>
      <c r="E14" s="375"/>
      <c r="F14" s="350"/>
      <c r="G14" s="56"/>
    </row>
    <row r="15" spans="1:7" x14ac:dyDescent="0.3">
      <c r="A15" s="56"/>
      <c r="B15" s="371" t="s">
        <v>60</v>
      </c>
      <c r="C15" s="372"/>
      <c r="D15" s="372"/>
      <c r="E15" s="372"/>
      <c r="F15" s="373"/>
      <c r="G15" s="56"/>
    </row>
    <row r="16" spans="1:7" ht="43.35" customHeight="1" x14ac:dyDescent="0.3">
      <c r="A16" s="56"/>
      <c r="B16" s="368">
        <v>8</v>
      </c>
      <c r="C16" s="357" t="s">
        <v>53</v>
      </c>
      <c r="D16" s="362"/>
      <c r="E16" s="363"/>
      <c r="F16" s="360" t="s">
        <v>61</v>
      </c>
      <c r="G16" s="56"/>
    </row>
    <row r="17" spans="1:7" ht="14.85" customHeight="1" x14ac:dyDescent="0.3">
      <c r="A17" s="56"/>
      <c r="B17" s="369"/>
      <c r="C17" s="357"/>
      <c r="D17" s="364"/>
      <c r="E17" s="365"/>
      <c r="F17" s="360"/>
      <c r="G17" s="56"/>
    </row>
    <row r="18" spans="1:7" x14ac:dyDescent="0.3">
      <c r="A18" s="56"/>
      <c r="B18" s="370"/>
      <c r="C18" s="357"/>
      <c r="D18" s="366"/>
      <c r="E18" s="367"/>
      <c r="F18" s="360"/>
      <c r="G18" s="56"/>
    </row>
    <row r="19" spans="1:7" x14ac:dyDescent="0.3">
      <c r="A19" s="56"/>
      <c r="B19" s="57">
        <v>9</v>
      </c>
      <c r="C19" s="136" t="s">
        <v>54</v>
      </c>
      <c r="D19" s="358"/>
      <c r="E19" s="359"/>
      <c r="F19" s="360"/>
      <c r="G19" s="56"/>
    </row>
    <row r="20" spans="1:7" x14ac:dyDescent="0.3">
      <c r="A20" s="56"/>
      <c r="B20" s="57">
        <v>10</v>
      </c>
      <c r="C20" s="137" t="s">
        <v>57</v>
      </c>
      <c r="D20" s="358"/>
      <c r="E20" s="359"/>
      <c r="F20" s="360"/>
      <c r="G20" s="56"/>
    </row>
    <row r="21" spans="1:7" x14ac:dyDescent="0.3">
      <c r="A21" s="56"/>
      <c r="B21" s="57">
        <v>11</v>
      </c>
      <c r="C21" s="137" t="s">
        <v>62</v>
      </c>
      <c r="D21" s="374"/>
      <c r="E21" s="375"/>
      <c r="F21" s="360"/>
      <c r="G21" s="56"/>
    </row>
    <row r="22" spans="1:7" x14ac:dyDescent="0.3">
      <c r="A22" s="56"/>
      <c r="B22" s="57">
        <v>12</v>
      </c>
      <c r="C22" s="138" t="s">
        <v>63</v>
      </c>
      <c r="D22" s="358"/>
      <c r="E22" s="359"/>
      <c r="F22" s="361"/>
      <c r="G22" s="56"/>
    </row>
    <row r="23" spans="1:7" ht="28.35" customHeight="1" x14ac:dyDescent="0.35">
      <c r="A23" s="56"/>
      <c r="B23" s="368">
        <v>13</v>
      </c>
      <c r="C23" s="352" t="s">
        <v>585</v>
      </c>
      <c r="D23" s="411" t="s">
        <v>550</v>
      </c>
      <c r="E23" s="412"/>
      <c r="F23" s="349" t="s">
        <v>65</v>
      </c>
      <c r="G23" s="56"/>
    </row>
    <row r="24" spans="1:7" x14ac:dyDescent="0.3">
      <c r="A24" s="56"/>
      <c r="B24" s="369"/>
      <c r="C24" s="353"/>
      <c r="D24" s="355" t="s">
        <v>66</v>
      </c>
      <c r="E24" s="356"/>
      <c r="F24" s="350"/>
      <c r="G24" s="56"/>
    </row>
    <row r="25" spans="1:7" x14ac:dyDescent="0.3">
      <c r="A25" s="56"/>
      <c r="B25" s="369"/>
      <c r="C25" s="353"/>
      <c r="D25" s="355" t="s">
        <v>67</v>
      </c>
      <c r="E25" s="356"/>
      <c r="F25" s="350"/>
      <c r="G25" s="56"/>
    </row>
    <row r="26" spans="1:7" x14ac:dyDescent="0.3">
      <c r="A26" s="56"/>
      <c r="B26" s="369"/>
      <c r="C26" s="353"/>
      <c r="D26" s="413" t="s">
        <v>68</v>
      </c>
      <c r="E26" s="414"/>
      <c r="F26" s="350"/>
      <c r="G26" s="56"/>
    </row>
    <row r="27" spans="1:7" ht="29.1" customHeight="1" x14ac:dyDescent="0.3">
      <c r="A27" s="56"/>
      <c r="B27" s="369"/>
      <c r="C27" s="353"/>
      <c r="D27" s="415" t="s">
        <v>551</v>
      </c>
      <c r="E27" s="416"/>
      <c r="F27" s="350"/>
      <c r="G27" s="56"/>
    </row>
    <row r="28" spans="1:7" x14ac:dyDescent="0.3">
      <c r="A28" s="56"/>
      <c r="B28" s="369"/>
      <c r="C28" s="353"/>
      <c r="D28" s="409" t="s">
        <v>70</v>
      </c>
      <c r="E28" s="410"/>
      <c r="F28" s="350"/>
      <c r="G28" s="56"/>
    </row>
    <row r="29" spans="1:7" x14ac:dyDescent="0.3">
      <c r="A29" s="56"/>
      <c r="B29" s="369"/>
      <c r="C29" s="353"/>
      <c r="D29" s="409" t="s">
        <v>71</v>
      </c>
      <c r="E29" s="410"/>
      <c r="F29" s="350"/>
      <c r="G29" s="56"/>
    </row>
    <row r="30" spans="1:7" x14ac:dyDescent="0.3">
      <c r="A30" s="56"/>
      <c r="B30" s="369"/>
      <c r="C30" s="353"/>
      <c r="D30" s="409" t="s">
        <v>72</v>
      </c>
      <c r="E30" s="410"/>
      <c r="F30" s="350"/>
      <c r="G30" s="56"/>
    </row>
    <row r="31" spans="1:7" ht="27" customHeight="1" x14ac:dyDescent="0.3">
      <c r="A31" s="56"/>
      <c r="B31" s="369"/>
      <c r="C31" s="353"/>
      <c r="D31" s="415" t="s">
        <v>604</v>
      </c>
      <c r="E31" s="416"/>
      <c r="F31" s="350"/>
      <c r="G31" s="56"/>
    </row>
    <row r="32" spans="1:7" x14ac:dyDescent="0.3">
      <c r="A32" s="56"/>
      <c r="B32" s="369"/>
      <c r="C32" s="353"/>
      <c r="D32" s="409" t="s">
        <v>74</v>
      </c>
      <c r="E32" s="410"/>
      <c r="F32" s="350"/>
      <c r="G32" s="56"/>
    </row>
    <row r="33" spans="1:7" x14ac:dyDescent="0.3">
      <c r="A33" s="56"/>
      <c r="B33" s="369"/>
      <c r="C33" s="353"/>
      <c r="D33" s="409" t="s">
        <v>75</v>
      </c>
      <c r="E33" s="410"/>
      <c r="F33" s="350"/>
      <c r="G33" s="56"/>
    </row>
    <row r="34" spans="1:7" ht="25.35" customHeight="1" x14ac:dyDescent="0.3">
      <c r="A34" s="56"/>
      <c r="B34" s="369"/>
      <c r="C34" s="353"/>
      <c r="D34" s="409" t="s">
        <v>76</v>
      </c>
      <c r="E34" s="410"/>
      <c r="F34" s="350"/>
      <c r="G34" s="56"/>
    </row>
    <row r="35" spans="1:7" ht="41.1" customHeight="1" x14ac:dyDescent="0.3">
      <c r="A35" s="56"/>
      <c r="B35" s="370"/>
      <c r="C35" s="354"/>
      <c r="D35" s="131" t="s">
        <v>77</v>
      </c>
      <c r="E35" s="130"/>
      <c r="F35" s="351"/>
      <c r="G35" s="56"/>
    </row>
    <row r="36" spans="1:7" ht="39" customHeight="1" x14ac:dyDescent="0.3">
      <c r="A36" s="56"/>
      <c r="B36" s="107" t="s">
        <v>78</v>
      </c>
      <c r="C36" s="139" t="s">
        <v>79</v>
      </c>
      <c r="D36" s="382"/>
      <c r="E36" s="359"/>
      <c r="F36" s="132"/>
      <c r="G36" s="56"/>
    </row>
    <row r="37" spans="1:7" ht="15.6" customHeight="1" x14ac:dyDescent="0.3">
      <c r="A37" s="56"/>
      <c r="B37" s="133"/>
      <c r="C37" s="56"/>
      <c r="D37" s="56"/>
      <c r="E37" s="56"/>
      <c r="F37" s="65"/>
      <c r="G37" s="56"/>
    </row>
    <row r="38" spans="1:7" ht="43.35" customHeight="1" x14ac:dyDescent="0.3">
      <c r="A38" s="56"/>
      <c r="B38" s="406" t="s">
        <v>80</v>
      </c>
      <c r="C38" s="407"/>
      <c r="D38" s="407"/>
      <c r="E38" s="408"/>
      <c r="F38" s="106" t="s">
        <v>81</v>
      </c>
      <c r="G38" s="56"/>
    </row>
    <row r="39" spans="1:7" x14ac:dyDescent="0.3">
      <c r="A39" s="56"/>
      <c r="B39" s="384">
        <v>1</v>
      </c>
      <c r="C39" s="352" t="s">
        <v>82</v>
      </c>
      <c r="D39" s="362"/>
      <c r="E39" s="363"/>
      <c r="F39" s="390" t="s">
        <v>83</v>
      </c>
      <c r="G39" s="56"/>
    </row>
    <row r="40" spans="1:7" x14ac:dyDescent="0.3">
      <c r="A40" s="56"/>
      <c r="B40" s="386"/>
      <c r="C40" s="381"/>
      <c r="D40" s="366"/>
      <c r="E40" s="367"/>
      <c r="F40" s="361"/>
      <c r="G40" s="56"/>
    </row>
    <row r="41" spans="1:7" ht="14.85" customHeight="1" x14ac:dyDescent="0.3">
      <c r="A41" s="56"/>
      <c r="B41" s="384">
        <v>2</v>
      </c>
      <c r="C41" s="352" t="s">
        <v>84</v>
      </c>
      <c r="D41" s="362"/>
      <c r="E41" s="363"/>
      <c r="F41" s="390" t="s">
        <v>83</v>
      </c>
      <c r="G41" s="56"/>
    </row>
    <row r="42" spans="1:7" ht="14.85" customHeight="1" x14ac:dyDescent="0.3">
      <c r="A42" s="56"/>
      <c r="B42" s="386"/>
      <c r="C42" s="381"/>
      <c r="D42" s="366"/>
      <c r="E42" s="367"/>
      <c r="F42" s="361"/>
      <c r="G42" s="56"/>
    </row>
    <row r="43" spans="1:7" x14ac:dyDescent="0.3">
      <c r="A43" s="56"/>
      <c r="B43" s="384">
        <v>3</v>
      </c>
      <c r="C43" s="352" t="s">
        <v>85</v>
      </c>
      <c r="D43" s="362"/>
      <c r="E43" s="363"/>
      <c r="F43" s="390" t="s">
        <v>83</v>
      </c>
      <c r="G43" s="56"/>
    </row>
    <row r="44" spans="1:7" ht="14.85" customHeight="1" x14ac:dyDescent="0.3">
      <c r="A44" s="56"/>
      <c r="B44" s="386"/>
      <c r="C44" s="381"/>
      <c r="D44" s="366"/>
      <c r="E44" s="367"/>
      <c r="F44" s="361"/>
      <c r="G44" s="56"/>
    </row>
    <row r="45" spans="1:7" ht="44.4" customHeight="1" x14ac:dyDescent="0.3">
      <c r="A45" s="56"/>
      <c r="B45" s="384" t="s">
        <v>86</v>
      </c>
      <c r="C45" s="400" t="s">
        <v>589</v>
      </c>
      <c r="D45" s="401"/>
      <c r="E45" s="349"/>
      <c r="F45" s="387" t="s">
        <v>577</v>
      </c>
      <c r="G45" s="56"/>
    </row>
    <row r="46" spans="1:7" ht="44.4" customHeight="1" x14ac:dyDescent="0.3">
      <c r="A46" s="56"/>
      <c r="B46" s="385"/>
      <c r="C46" s="402"/>
      <c r="D46" s="403"/>
      <c r="E46" s="350"/>
      <c r="F46" s="388"/>
      <c r="G46" s="56"/>
    </row>
    <row r="47" spans="1:7" ht="44.4" customHeight="1" x14ac:dyDescent="0.3">
      <c r="A47" s="56"/>
      <c r="B47" s="385"/>
      <c r="C47" s="402"/>
      <c r="D47" s="403"/>
      <c r="E47" s="350"/>
      <c r="F47" s="388"/>
      <c r="G47" s="56"/>
    </row>
    <row r="48" spans="1:7" ht="44.4" customHeight="1" x14ac:dyDescent="0.3">
      <c r="A48" s="56"/>
      <c r="B48" s="385"/>
      <c r="C48" s="402"/>
      <c r="D48" s="403"/>
      <c r="E48" s="350"/>
      <c r="F48" s="388"/>
      <c r="G48" s="56"/>
    </row>
    <row r="49" spans="1:7" ht="44.4" customHeight="1" x14ac:dyDescent="0.3">
      <c r="A49" s="56"/>
      <c r="B49" s="386"/>
      <c r="C49" s="404"/>
      <c r="D49" s="405"/>
      <c r="E49" s="351"/>
      <c r="F49" s="389"/>
      <c r="G49" s="56"/>
    </row>
    <row r="50" spans="1:7" ht="21" customHeight="1" x14ac:dyDescent="0.3">
      <c r="A50" s="56"/>
      <c r="B50" s="384">
        <v>4</v>
      </c>
      <c r="C50" s="352" t="s">
        <v>87</v>
      </c>
      <c r="D50" s="362"/>
      <c r="E50" s="363"/>
      <c r="F50" s="390" t="s">
        <v>88</v>
      </c>
      <c r="G50" s="56"/>
    </row>
    <row r="51" spans="1:7" ht="21" customHeight="1" x14ac:dyDescent="0.3">
      <c r="A51" s="56"/>
      <c r="B51" s="385"/>
      <c r="C51" s="353"/>
      <c r="D51" s="364"/>
      <c r="E51" s="365"/>
      <c r="F51" s="360"/>
      <c r="G51" s="56"/>
    </row>
    <row r="52" spans="1:7" ht="21" customHeight="1" x14ac:dyDescent="0.3">
      <c r="A52" s="56"/>
      <c r="B52" s="385"/>
      <c r="C52" s="353"/>
      <c r="D52" s="364"/>
      <c r="E52" s="365"/>
      <c r="F52" s="360"/>
      <c r="G52" s="56"/>
    </row>
    <row r="53" spans="1:7" ht="21" customHeight="1" x14ac:dyDescent="0.3">
      <c r="A53" s="56"/>
      <c r="B53" s="385"/>
      <c r="C53" s="353"/>
      <c r="D53" s="364"/>
      <c r="E53" s="365"/>
      <c r="F53" s="360"/>
      <c r="G53" s="56"/>
    </row>
    <row r="54" spans="1:7" ht="21" customHeight="1" x14ac:dyDescent="0.3">
      <c r="A54" s="56"/>
      <c r="B54" s="386"/>
      <c r="C54" s="381"/>
      <c r="D54" s="366"/>
      <c r="E54" s="367"/>
      <c r="F54" s="361"/>
      <c r="G54" s="56"/>
    </row>
    <row r="55" spans="1:7" ht="14.85" customHeight="1" x14ac:dyDescent="0.3">
      <c r="A55" s="56"/>
      <c r="B55" s="368">
        <v>5</v>
      </c>
      <c r="C55" s="397" t="s">
        <v>89</v>
      </c>
      <c r="D55" s="391"/>
      <c r="E55" s="392"/>
      <c r="F55" s="390" t="s">
        <v>90</v>
      </c>
      <c r="G55" s="56"/>
    </row>
    <row r="56" spans="1:7" x14ac:dyDescent="0.3">
      <c r="A56" s="56"/>
      <c r="B56" s="369"/>
      <c r="C56" s="397"/>
      <c r="D56" s="393"/>
      <c r="E56" s="394"/>
      <c r="F56" s="360"/>
      <c r="G56" s="56"/>
    </row>
    <row r="57" spans="1:7" ht="29.1" customHeight="1" x14ac:dyDescent="0.3">
      <c r="A57" s="56"/>
      <c r="B57" s="369"/>
      <c r="C57" s="397"/>
      <c r="D57" s="395"/>
      <c r="E57" s="396"/>
      <c r="F57" s="360"/>
      <c r="G57" s="56"/>
    </row>
    <row r="58" spans="1:7" x14ac:dyDescent="0.3">
      <c r="A58" s="56"/>
      <c r="B58" s="399" t="s">
        <v>91</v>
      </c>
      <c r="C58" s="398" t="s">
        <v>92</v>
      </c>
      <c r="D58" s="391"/>
      <c r="E58" s="392"/>
      <c r="F58" s="360"/>
      <c r="G58" s="56"/>
    </row>
    <row r="59" spans="1:7" x14ac:dyDescent="0.3">
      <c r="A59" s="56"/>
      <c r="B59" s="399"/>
      <c r="C59" s="398"/>
      <c r="D59" s="393"/>
      <c r="E59" s="394"/>
      <c r="F59" s="360"/>
      <c r="G59" s="56"/>
    </row>
    <row r="60" spans="1:7" x14ac:dyDescent="0.3">
      <c r="A60" s="56"/>
      <c r="B60" s="399"/>
      <c r="C60" s="398"/>
      <c r="D60" s="393"/>
      <c r="E60" s="394"/>
      <c r="F60" s="360"/>
      <c r="G60" s="56"/>
    </row>
    <row r="61" spans="1:7" x14ac:dyDescent="0.3">
      <c r="A61" s="56"/>
      <c r="B61" s="399"/>
      <c r="C61" s="398"/>
      <c r="D61" s="395"/>
      <c r="E61" s="396"/>
      <c r="F61" s="361"/>
      <c r="G61" s="56"/>
    </row>
    <row r="62" spans="1:7" ht="57.6" customHeight="1" x14ac:dyDescent="0.3">
      <c r="A62" s="56"/>
      <c r="B62" s="384">
        <v>6</v>
      </c>
      <c r="C62" s="352" t="s">
        <v>93</v>
      </c>
      <c r="D62" s="362"/>
      <c r="E62" s="363"/>
      <c r="F62" s="390" t="s">
        <v>94</v>
      </c>
      <c r="G62" s="56"/>
    </row>
    <row r="63" spans="1:7" x14ac:dyDescent="0.3">
      <c r="A63" s="56"/>
      <c r="B63" s="385"/>
      <c r="C63" s="353"/>
      <c r="D63" s="364"/>
      <c r="E63" s="365"/>
      <c r="F63" s="360"/>
      <c r="G63" s="56"/>
    </row>
    <row r="64" spans="1:7" x14ac:dyDescent="0.3">
      <c r="A64" s="56"/>
      <c r="B64" s="385"/>
      <c r="C64" s="353"/>
      <c r="D64" s="364"/>
      <c r="E64" s="365"/>
      <c r="F64" s="360"/>
      <c r="G64" s="56"/>
    </row>
    <row r="65" spans="1:7" x14ac:dyDescent="0.3">
      <c r="A65" s="56"/>
      <c r="B65" s="385"/>
      <c r="C65" s="353"/>
      <c r="D65" s="364"/>
      <c r="E65" s="365"/>
      <c r="F65" s="360"/>
      <c r="G65" s="56"/>
    </row>
    <row r="66" spans="1:7" x14ac:dyDescent="0.3">
      <c r="A66" s="56"/>
      <c r="B66" s="386"/>
      <c r="C66" s="381"/>
      <c r="D66" s="364"/>
      <c r="E66" s="367"/>
      <c r="F66" s="361"/>
      <c r="G66" s="56"/>
    </row>
    <row r="67" spans="1:7" x14ac:dyDescent="0.3">
      <c r="A67" s="56"/>
      <c r="B67" s="119"/>
      <c r="C67" s="56"/>
      <c r="D67" s="56"/>
      <c r="E67" s="56"/>
      <c r="F67" s="56"/>
      <c r="G67" s="56"/>
    </row>
    <row r="68" spans="1:7" x14ac:dyDescent="0.3">
      <c r="A68" s="56"/>
      <c r="B68" s="56"/>
      <c r="C68" s="56"/>
      <c r="D68" s="56"/>
      <c r="E68" s="56"/>
      <c r="F68" s="65"/>
      <c r="G68" s="56"/>
    </row>
    <row r="69" spans="1:7" x14ac:dyDescent="0.3">
      <c r="A69" s="56"/>
      <c r="B69" s="56"/>
      <c r="C69" s="56"/>
      <c r="D69" s="56"/>
      <c r="E69" s="56"/>
      <c r="F69" s="65"/>
      <c r="G69" s="56"/>
    </row>
  </sheetData>
  <mergeCells count="68">
    <mergeCell ref="B38:E38"/>
    <mergeCell ref="D33:E33"/>
    <mergeCell ref="D36:E36"/>
    <mergeCell ref="B23:B35"/>
    <mergeCell ref="D23:E23"/>
    <mergeCell ref="D34:E34"/>
    <mergeCell ref="D26:E26"/>
    <mergeCell ref="D28:E28"/>
    <mergeCell ref="D29:E29"/>
    <mergeCell ref="D30:E30"/>
    <mergeCell ref="D32:E32"/>
    <mergeCell ref="D31:E31"/>
    <mergeCell ref="D27:E27"/>
    <mergeCell ref="F41:F42"/>
    <mergeCell ref="F43:F44"/>
    <mergeCell ref="B50:B54"/>
    <mergeCell ref="C45:E49"/>
    <mergeCell ref="B39:B40"/>
    <mergeCell ref="C39:C40"/>
    <mergeCell ref="D39:E40"/>
    <mergeCell ref="F39:F40"/>
    <mergeCell ref="B41:B42"/>
    <mergeCell ref="C41:C42"/>
    <mergeCell ref="D41:E42"/>
    <mergeCell ref="B43:B44"/>
    <mergeCell ref="C43:C44"/>
    <mergeCell ref="D43:E44"/>
    <mergeCell ref="B62:B66"/>
    <mergeCell ref="C62:C66"/>
    <mergeCell ref="D62:E66"/>
    <mergeCell ref="F45:F49"/>
    <mergeCell ref="F50:F54"/>
    <mergeCell ref="F62:F66"/>
    <mergeCell ref="F55:F61"/>
    <mergeCell ref="D58:E61"/>
    <mergeCell ref="D55:E57"/>
    <mergeCell ref="C55:C57"/>
    <mergeCell ref="C58:C61"/>
    <mergeCell ref="B55:B57"/>
    <mergeCell ref="B58:B61"/>
    <mergeCell ref="D50:E54"/>
    <mergeCell ref="B45:B49"/>
    <mergeCell ref="C50:C54"/>
    <mergeCell ref="B16:B18"/>
    <mergeCell ref="B15:F15"/>
    <mergeCell ref="D20:E20"/>
    <mergeCell ref="D21:E21"/>
    <mergeCell ref="B4:E4"/>
    <mergeCell ref="B5:B7"/>
    <mergeCell ref="C5:C7"/>
    <mergeCell ref="D5:E7"/>
    <mergeCell ref="B8:E8"/>
    <mergeCell ref="D9:E9"/>
    <mergeCell ref="D10:E10"/>
    <mergeCell ref="D11:E11"/>
    <mergeCell ref="D12:E12"/>
    <mergeCell ref="D13:E13"/>
    <mergeCell ref="D14:E14"/>
    <mergeCell ref="F5:F14"/>
    <mergeCell ref="F23:F35"/>
    <mergeCell ref="C23:C35"/>
    <mergeCell ref="D24:E24"/>
    <mergeCell ref="D25:E25"/>
    <mergeCell ref="C16:C18"/>
    <mergeCell ref="D22:E22"/>
    <mergeCell ref="F16:F22"/>
    <mergeCell ref="D16:E18"/>
    <mergeCell ref="D19:E19"/>
  </mergeCells>
  <dataValidations xWindow="529" yWindow="648" count="1">
    <dataValidation type="list" allowBlank="1" showInputMessage="1" showErrorMessage="1" sqref="D55:E57" xr:uid="{3215B120-B6E1-452B-A136-FA49A1BE5684}">
      <formula1>"Yes, No, Not Applicable"</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extLst>
    <ext xmlns:x14="http://schemas.microsoft.com/office/spreadsheetml/2009/9/main" uri="{CCE6A557-97BC-4b89-ADB6-D9C93CAAB3DF}">
      <x14:dataValidations xmlns:xm="http://schemas.microsoft.com/office/excel/2006/main" xWindow="529" yWindow="648" count="1">
        <x14:dataValidation type="list" allowBlank="1" showInputMessage="1" showErrorMessage="1" prompt="Enterprise size" xr:uid="{D3C654F8-F969-42EC-9F3A-5EA0BD38B21D}">
          <x14:formula1>
            <xm:f>Dropdowns!$N$2:$N$4</xm:f>
          </x14:formula1>
          <xm:sqref>E35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AB7F5-4AE2-47F2-A541-FB85EABD14EB}">
  <sheetPr>
    <tabColor theme="5" tint="0.79998168889431442"/>
  </sheetPr>
  <dimension ref="A1:Q330"/>
  <sheetViews>
    <sheetView showGridLines="0" topLeftCell="A77" zoomScale="63" zoomScaleNormal="63" workbookViewId="0">
      <selection activeCell="P96" sqref="P96:P105"/>
    </sheetView>
  </sheetViews>
  <sheetFormatPr defaultColWidth="8.5546875" defaultRowHeight="14.4" x14ac:dyDescent="0.3"/>
  <cols>
    <col min="1" max="1" width="8.5546875" style="49"/>
    <col min="2" max="2" width="5.5546875" style="49" customWidth="1"/>
    <col min="3" max="4" width="16.44140625" style="49" customWidth="1"/>
    <col min="5" max="6" width="12.44140625" style="49" customWidth="1"/>
    <col min="7" max="7" width="14.5546875" style="49" customWidth="1"/>
    <col min="8" max="14" width="12.44140625" style="49" customWidth="1"/>
    <col min="15" max="15" width="15" style="329" customWidth="1"/>
    <col min="16" max="16" width="59.44140625" style="49" customWidth="1"/>
    <col min="17" max="17" width="8.5546875" style="49" customWidth="1"/>
    <col min="18" max="16384" width="8.5546875" style="49"/>
  </cols>
  <sheetData>
    <row r="1" spans="1:17" ht="29.1" customHeight="1" x14ac:dyDescent="0.3">
      <c r="A1" s="58"/>
      <c r="B1" s="102"/>
      <c r="C1" s="58"/>
      <c r="D1" s="58"/>
      <c r="E1" s="58"/>
      <c r="F1" s="58"/>
      <c r="G1" s="58"/>
      <c r="H1" s="58"/>
      <c r="I1" s="58"/>
      <c r="J1" s="58"/>
      <c r="K1" s="58"/>
      <c r="L1" s="58"/>
      <c r="M1" s="58"/>
      <c r="N1" s="58"/>
      <c r="O1" s="327"/>
      <c r="P1" s="65"/>
      <c r="Q1" s="56"/>
    </row>
    <row r="2" spans="1:17" ht="29.1" customHeight="1" x14ac:dyDescent="0.3">
      <c r="A2" s="58"/>
      <c r="B2" s="102"/>
      <c r="C2" s="58"/>
      <c r="D2" s="58"/>
      <c r="E2" s="58"/>
      <c r="F2" s="58"/>
      <c r="G2" s="58"/>
      <c r="H2" s="58"/>
      <c r="I2" s="58"/>
      <c r="J2" s="58"/>
      <c r="K2" s="58"/>
      <c r="L2" s="58"/>
      <c r="M2" s="58"/>
      <c r="N2" s="58"/>
      <c r="O2" s="327"/>
      <c r="P2" s="65"/>
      <c r="Q2" s="56"/>
    </row>
    <row r="3" spans="1:17" ht="29.1" customHeight="1" x14ac:dyDescent="0.3">
      <c r="A3" s="58"/>
      <c r="B3" s="102"/>
      <c r="C3" s="58"/>
      <c r="D3" s="58"/>
      <c r="E3" s="58"/>
      <c r="F3" s="58"/>
      <c r="G3" s="58"/>
      <c r="H3" s="58"/>
      <c r="I3" s="58"/>
      <c r="J3" s="58"/>
      <c r="K3" s="58"/>
      <c r="L3" s="58"/>
      <c r="M3" s="58"/>
      <c r="N3" s="58"/>
      <c r="O3" s="327"/>
      <c r="P3" s="65"/>
      <c r="Q3" s="56"/>
    </row>
    <row r="4" spans="1:17" ht="29.1" customHeight="1" x14ac:dyDescent="0.5">
      <c r="A4" s="58"/>
      <c r="B4" s="103"/>
      <c r="C4" s="104"/>
      <c r="D4" s="104"/>
      <c r="E4" s="104"/>
      <c r="F4" s="47"/>
      <c r="G4" s="47"/>
      <c r="H4" s="47"/>
      <c r="I4" s="58"/>
      <c r="J4" s="58"/>
      <c r="K4" s="58"/>
      <c r="L4" s="58"/>
      <c r="M4" s="58"/>
      <c r="N4" s="58"/>
      <c r="O4" s="327"/>
      <c r="P4" s="65"/>
      <c r="Q4" s="56"/>
    </row>
    <row r="5" spans="1:17" ht="29.1" customHeight="1" x14ac:dyDescent="0.5">
      <c r="A5" s="58"/>
      <c r="B5" s="671" t="s">
        <v>572</v>
      </c>
      <c r="C5" s="671"/>
      <c r="D5" s="671"/>
      <c r="E5" s="671"/>
      <c r="F5" s="671"/>
      <c r="G5" s="671"/>
      <c r="H5" s="671"/>
      <c r="I5" s="671"/>
      <c r="J5" s="671"/>
      <c r="K5" s="671"/>
      <c r="L5" s="671"/>
      <c r="M5" s="671"/>
      <c r="N5" s="671"/>
      <c r="O5" s="671"/>
      <c r="P5" s="671"/>
      <c r="Q5" s="671"/>
    </row>
    <row r="6" spans="1:17" ht="25.8" x14ac:dyDescent="0.5">
      <c r="A6" s="58"/>
      <c r="B6" s="105"/>
      <c r="C6" s="672" t="s">
        <v>506</v>
      </c>
      <c r="D6" s="672"/>
      <c r="E6" s="672"/>
      <c r="F6" s="105"/>
      <c r="G6" s="105"/>
      <c r="H6" s="105"/>
      <c r="I6" s="105"/>
      <c r="J6" s="105"/>
      <c r="K6" s="105"/>
      <c r="L6" s="105"/>
      <c r="M6" s="105"/>
      <c r="N6" s="105"/>
      <c r="O6" s="326"/>
      <c r="P6" s="105"/>
      <c r="Q6" s="105"/>
    </row>
    <row r="7" spans="1:17" ht="29.1" customHeight="1" x14ac:dyDescent="0.5">
      <c r="A7" s="58"/>
      <c r="B7" s="105"/>
      <c r="C7" s="105"/>
      <c r="D7" s="105"/>
      <c r="E7" s="105"/>
      <c r="F7" s="105"/>
      <c r="G7" s="105"/>
      <c r="H7" s="105"/>
      <c r="I7" s="105"/>
      <c r="J7" s="105"/>
      <c r="K7" s="105"/>
      <c r="L7" s="105"/>
      <c r="M7" s="105"/>
      <c r="N7" s="105"/>
      <c r="O7" s="326"/>
      <c r="P7" s="105"/>
      <c r="Q7" s="105"/>
    </row>
    <row r="8" spans="1:17" ht="15" customHeight="1" x14ac:dyDescent="0.3">
      <c r="A8" s="58"/>
      <c r="B8" s="474" t="s">
        <v>95</v>
      </c>
      <c r="C8" s="475"/>
      <c r="D8" s="475"/>
      <c r="E8" s="475"/>
      <c r="F8" s="475"/>
      <c r="G8" s="475"/>
      <c r="H8" s="475"/>
      <c r="I8" s="475"/>
      <c r="J8" s="475"/>
      <c r="K8" s="475"/>
      <c r="L8" s="475"/>
      <c r="M8" s="475"/>
      <c r="N8" s="476"/>
      <c r="O8" s="480" t="s">
        <v>573</v>
      </c>
      <c r="P8" s="480" t="s">
        <v>81</v>
      </c>
      <c r="Q8" s="56"/>
    </row>
    <row r="9" spans="1:17" ht="29.1" customHeight="1" x14ac:dyDescent="0.3">
      <c r="A9" s="58"/>
      <c r="B9" s="477"/>
      <c r="C9" s="478"/>
      <c r="D9" s="478"/>
      <c r="E9" s="478"/>
      <c r="F9" s="478"/>
      <c r="G9" s="478"/>
      <c r="H9" s="478"/>
      <c r="I9" s="478"/>
      <c r="J9" s="478"/>
      <c r="K9" s="478"/>
      <c r="L9" s="478"/>
      <c r="M9" s="478"/>
      <c r="N9" s="479"/>
      <c r="O9" s="481"/>
      <c r="P9" s="481"/>
      <c r="Q9" s="56"/>
    </row>
    <row r="10" spans="1:17" ht="29.1" customHeight="1" x14ac:dyDescent="0.3">
      <c r="A10" s="58"/>
      <c r="B10" s="616">
        <v>1</v>
      </c>
      <c r="C10" s="447" t="s">
        <v>96</v>
      </c>
      <c r="D10" s="448"/>
      <c r="E10" s="362"/>
      <c r="F10" s="633"/>
      <c r="G10" s="633"/>
      <c r="H10" s="633"/>
      <c r="I10" s="633"/>
      <c r="J10" s="633"/>
      <c r="K10" s="633"/>
      <c r="L10" s="633"/>
      <c r="M10" s="633"/>
      <c r="N10" s="363"/>
      <c r="O10" s="456">
        <f>IF(E10="",0,COUNTA(_xlfn.TEXTSPLIT(TRIM(E10),{" ",",","-","&lt;","&gt;",".","/","@","*",";"},,TRUE)))</f>
        <v>0</v>
      </c>
      <c r="P10" s="503" t="s">
        <v>97</v>
      </c>
      <c r="Q10" s="56"/>
    </row>
    <row r="11" spans="1:17" ht="15" customHeight="1" x14ac:dyDescent="0.3">
      <c r="A11" s="58"/>
      <c r="B11" s="617"/>
      <c r="C11" s="449"/>
      <c r="D11" s="450"/>
      <c r="E11" s="364"/>
      <c r="F11" s="634"/>
      <c r="G11" s="634"/>
      <c r="H11" s="634"/>
      <c r="I11" s="634"/>
      <c r="J11" s="634"/>
      <c r="K11" s="634"/>
      <c r="L11" s="634"/>
      <c r="M11" s="634"/>
      <c r="N11" s="365"/>
      <c r="O11" s="457"/>
      <c r="P11" s="504"/>
      <c r="Q11" s="56"/>
    </row>
    <row r="12" spans="1:17" ht="43.35" customHeight="1" x14ac:dyDescent="0.3">
      <c r="A12" s="58"/>
      <c r="B12" s="617"/>
      <c r="C12" s="449"/>
      <c r="D12" s="450"/>
      <c r="E12" s="364"/>
      <c r="F12" s="634"/>
      <c r="G12" s="634"/>
      <c r="H12" s="634"/>
      <c r="I12" s="634"/>
      <c r="J12" s="634"/>
      <c r="K12" s="634"/>
      <c r="L12" s="634"/>
      <c r="M12" s="634"/>
      <c r="N12" s="365"/>
      <c r="O12" s="457"/>
      <c r="P12" s="504"/>
      <c r="Q12" s="56"/>
    </row>
    <row r="13" spans="1:17" ht="15" customHeight="1" x14ac:dyDescent="0.3">
      <c r="A13" s="58"/>
      <c r="B13" s="617"/>
      <c r="C13" s="449"/>
      <c r="D13" s="450"/>
      <c r="E13" s="364"/>
      <c r="F13" s="634"/>
      <c r="G13" s="634"/>
      <c r="H13" s="634"/>
      <c r="I13" s="634"/>
      <c r="J13" s="634"/>
      <c r="K13" s="634"/>
      <c r="L13" s="634"/>
      <c r="M13" s="634"/>
      <c r="N13" s="365"/>
      <c r="O13" s="457"/>
      <c r="P13" s="504"/>
      <c r="Q13" s="56"/>
    </row>
    <row r="14" spans="1:17" ht="15" customHeight="1" x14ac:dyDescent="0.3">
      <c r="A14" s="58"/>
      <c r="B14" s="617"/>
      <c r="C14" s="449"/>
      <c r="D14" s="450"/>
      <c r="E14" s="364"/>
      <c r="F14" s="634"/>
      <c r="G14" s="634"/>
      <c r="H14" s="634"/>
      <c r="I14" s="634"/>
      <c r="J14" s="634"/>
      <c r="K14" s="634"/>
      <c r="L14" s="634"/>
      <c r="M14" s="634"/>
      <c r="N14" s="365"/>
      <c r="O14" s="457"/>
      <c r="P14" s="504"/>
      <c r="Q14" s="56"/>
    </row>
    <row r="15" spans="1:17" ht="15" customHeight="1" x14ac:dyDescent="0.3">
      <c r="A15" s="58"/>
      <c r="B15" s="617"/>
      <c r="C15" s="449"/>
      <c r="D15" s="450"/>
      <c r="E15" s="364"/>
      <c r="F15" s="634"/>
      <c r="G15" s="634"/>
      <c r="H15" s="634"/>
      <c r="I15" s="634"/>
      <c r="J15" s="634"/>
      <c r="K15" s="634"/>
      <c r="L15" s="634"/>
      <c r="M15" s="634"/>
      <c r="N15" s="365"/>
      <c r="O15" s="457"/>
      <c r="P15" s="504"/>
      <c r="Q15" s="56"/>
    </row>
    <row r="16" spans="1:17" ht="14.85" customHeight="1" x14ac:dyDescent="0.3">
      <c r="A16" s="58"/>
      <c r="B16" s="618"/>
      <c r="C16" s="451"/>
      <c r="D16" s="452"/>
      <c r="E16" s="366"/>
      <c r="F16" s="635"/>
      <c r="G16" s="635"/>
      <c r="H16" s="635"/>
      <c r="I16" s="635"/>
      <c r="J16" s="635"/>
      <c r="K16" s="635"/>
      <c r="L16" s="635"/>
      <c r="M16" s="635"/>
      <c r="N16" s="367"/>
      <c r="O16" s="458"/>
      <c r="P16" s="505"/>
      <c r="Q16" s="56"/>
    </row>
    <row r="17" spans="1:17" ht="14.85" customHeight="1" x14ac:dyDescent="0.3">
      <c r="A17" s="58"/>
      <c r="B17" s="435">
        <v>2</v>
      </c>
      <c r="C17" s="447" t="s">
        <v>616</v>
      </c>
      <c r="D17" s="448"/>
      <c r="E17" s="362"/>
      <c r="F17" s="633"/>
      <c r="G17" s="633"/>
      <c r="H17" s="633"/>
      <c r="I17" s="633"/>
      <c r="J17" s="633"/>
      <c r="K17" s="633"/>
      <c r="L17" s="633"/>
      <c r="M17" s="633"/>
      <c r="N17" s="363"/>
      <c r="O17" s="456">
        <f>IF(E17="",0,COUNTA(_xlfn.TEXTSPLIT(TRIM(E17),{" ",",","-","&lt;","&gt;",".","/","@","*"},,TRUE)))</f>
        <v>0</v>
      </c>
      <c r="P17" s="108"/>
      <c r="Q17" s="56"/>
    </row>
    <row r="18" spans="1:17" ht="30" customHeight="1" x14ac:dyDescent="0.3">
      <c r="A18" s="58"/>
      <c r="B18" s="436"/>
      <c r="C18" s="449"/>
      <c r="D18" s="450"/>
      <c r="E18" s="364"/>
      <c r="F18" s="634"/>
      <c r="G18" s="634"/>
      <c r="H18" s="634"/>
      <c r="I18" s="634"/>
      <c r="J18" s="634"/>
      <c r="K18" s="634"/>
      <c r="L18" s="634"/>
      <c r="M18" s="634"/>
      <c r="N18" s="365"/>
      <c r="O18" s="457"/>
      <c r="P18" s="108" t="s">
        <v>98</v>
      </c>
      <c r="Q18" s="56"/>
    </row>
    <row r="19" spans="1:17" ht="30" customHeight="1" x14ac:dyDescent="0.3">
      <c r="A19" s="58"/>
      <c r="B19" s="436"/>
      <c r="C19" s="449"/>
      <c r="D19" s="450"/>
      <c r="E19" s="364"/>
      <c r="F19" s="634"/>
      <c r="G19" s="634"/>
      <c r="H19" s="634"/>
      <c r="I19" s="634"/>
      <c r="J19" s="634"/>
      <c r="K19" s="634"/>
      <c r="L19" s="634"/>
      <c r="M19" s="634"/>
      <c r="N19" s="365"/>
      <c r="O19" s="457"/>
      <c r="P19" s="109" t="s">
        <v>99</v>
      </c>
      <c r="Q19" s="56"/>
    </row>
    <row r="20" spans="1:17" ht="15" customHeight="1" x14ac:dyDescent="0.3">
      <c r="A20" s="58"/>
      <c r="B20" s="436"/>
      <c r="C20" s="449"/>
      <c r="D20" s="450"/>
      <c r="E20" s="364"/>
      <c r="F20" s="634"/>
      <c r="G20" s="634"/>
      <c r="H20" s="634"/>
      <c r="I20" s="634"/>
      <c r="J20" s="634"/>
      <c r="K20" s="634"/>
      <c r="L20" s="634"/>
      <c r="M20" s="634"/>
      <c r="N20" s="365"/>
      <c r="O20" s="457"/>
      <c r="P20" s="110"/>
      <c r="Q20" s="56"/>
    </row>
    <row r="21" spans="1:17" ht="60" customHeight="1" x14ac:dyDescent="0.3">
      <c r="A21" s="58"/>
      <c r="B21" s="436"/>
      <c r="C21" s="449"/>
      <c r="D21" s="450"/>
      <c r="E21" s="364"/>
      <c r="F21" s="634"/>
      <c r="G21" s="634"/>
      <c r="H21" s="634"/>
      <c r="I21" s="634"/>
      <c r="J21" s="634"/>
      <c r="K21" s="634"/>
      <c r="L21" s="634"/>
      <c r="M21" s="634"/>
      <c r="N21" s="365"/>
      <c r="O21" s="457"/>
      <c r="P21" s="109" t="s">
        <v>100</v>
      </c>
      <c r="Q21" s="56"/>
    </row>
    <row r="22" spans="1:17" ht="15" customHeight="1" x14ac:dyDescent="0.3">
      <c r="A22" s="58"/>
      <c r="B22" s="436"/>
      <c r="C22" s="449"/>
      <c r="D22" s="450"/>
      <c r="E22" s="364"/>
      <c r="F22" s="634"/>
      <c r="G22" s="634"/>
      <c r="H22" s="634"/>
      <c r="I22" s="634"/>
      <c r="J22" s="634"/>
      <c r="K22" s="634"/>
      <c r="L22" s="634"/>
      <c r="M22" s="634"/>
      <c r="N22" s="365"/>
      <c r="O22" s="457"/>
      <c r="P22" s="110"/>
      <c r="Q22" s="56"/>
    </row>
    <row r="23" spans="1:17" ht="15" customHeight="1" x14ac:dyDescent="0.3">
      <c r="A23" s="58"/>
      <c r="B23" s="436"/>
      <c r="C23" s="449"/>
      <c r="D23" s="450"/>
      <c r="E23" s="364"/>
      <c r="F23" s="634"/>
      <c r="G23" s="634"/>
      <c r="H23" s="634"/>
      <c r="I23" s="634"/>
      <c r="J23" s="634"/>
      <c r="K23" s="634"/>
      <c r="L23" s="634"/>
      <c r="M23" s="634"/>
      <c r="N23" s="365"/>
      <c r="O23" s="457"/>
      <c r="P23" s="108"/>
      <c r="Q23" s="56"/>
    </row>
    <row r="24" spans="1:17" ht="15" customHeight="1" x14ac:dyDescent="0.3">
      <c r="A24" s="58"/>
      <c r="B24" s="436"/>
      <c r="C24" s="449"/>
      <c r="D24" s="450"/>
      <c r="E24" s="364"/>
      <c r="F24" s="634"/>
      <c r="G24" s="634"/>
      <c r="H24" s="634"/>
      <c r="I24" s="634"/>
      <c r="J24" s="634"/>
      <c r="K24" s="634"/>
      <c r="L24" s="634"/>
      <c r="M24" s="634"/>
      <c r="N24" s="365"/>
      <c r="O24" s="457"/>
      <c r="P24" s="282" t="s">
        <v>101</v>
      </c>
      <c r="Q24" s="56"/>
    </row>
    <row r="25" spans="1:17" ht="29.85" customHeight="1" x14ac:dyDescent="0.3">
      <c r="A25" s="58"/>
      <c r="B25" s="437"/>
      <c r="C25" s="451"/>
      <c r="D25" s="452"/>
      <c r="E25" s="366"/>
      <c r="F25" s="635"/>
      <c r="G25" s="635"/>
      <c r="H25" s="635"/>
      <c r="I25" s="635"/>
      <c r="J25" s="635"/>
      <c r="K25" s="635"/>
      <c r="L25" s="635"/>
      <c r="M25" s="635"/>
      <c r="N25" s="367"/>
      <c r="O25" s="458"/>
      <c r="P25" s="108"/>
      <c r="Q25" s="56"/>
    </row>
    <row r="26" spans="1:17" ht="29.85" customHeight="1" x14ac:dyDescent="0.3">
      <c r="A26" s="58"/>
      <c r="B26" s="663" t="s">
        <v>102</v>
      </c>
      <c r="C26" s="495" t="s">
        <v>103</v>
      </c>
      <c r="D26" s="496"/>
      <c r="E26" s="540" t="s">
        <v>104</v>
      </c>
      <c r="F26" s="651"/>
      <c r="G26" s="541"/>
      <c r="H26" s="540" t="s">
        <v>106</v>
      </c>
      <c r="I26" s="541"/>
      <c r="J26" s="540" t="s">
        <v>107</v>
      </c>
      <c r="K26" s="541"/>
      <c r="L26" s="666" t="s">
        <v>108</v>
      </c>
      <c r="M26" s="540" t="s">
        <v>109</v>
      </c>
      <c r="N26" s="541"/>
      <c r="O26" s="666" t="s">
        <v>105</v>
      </c>
      <c r="P26" s="503" t="s">
        <v>110</v>
      </c>
      <c r="Q26" s="56"/>
    </row>
    <row r="27" spans="1:17" ht="29.85" customHeight="1" x14ac:dyDescent="0.3">
      <c r="A27" s="58"/>
      <c r="B27" s="664"/>
      <c r="C27" s="501"/>
      <c r="D27" s="502"/>
      <c r="E27" s="544"/>
      <c r="F27" s="652"/>
      <c r="G27" s="545"/>
      <c r="H27" s="544"/>
      <c r="I27" s="545"/>
      <c r="J27" s="544"/>
      <c r="K27" s="545"/>
      <c r="L27" s="667"/>
      <c r="M27" s="544"/>
      <c r="N27" s="545"/>
      <c r="O27" s="667"/>
      <c r="P27" s="504"/>
      <c r="Q27" s="56"/>
    </row>
    <row r="28" spans="1:17" ht="29.85" customHeight="1" x14ac:dyDescent="0.3">
      <c r="A28" s="58"/>
      <c r="B28" s="664"/>
      <c r="C28" s="495" t="s">
        <v>583</v>
      </c>
      <c r="D28" s="496"/>
      <c r="E28" s="417"/>
      <c r="F28" s="418"/>
      <c r="G28" s="419"/>
      <c r="H28" s="417"/>
      <c r="I28" s="419"/>
      <c r="J28" s="417"/>
      <c r="K28" s="419"/>
      <c r="L28" s="18"/>
      <c r="M28" s="417"/>
      <c r="N28" s="419"/>
      <c r="O28" s="18"/>
      <c r="P28" s="504"/>
      <c r="Q28" s="56"/>
    </row>
    <row r="29" spans="1:17" ht="29.85" customHeight="1" x14ac:dyDescent="0.3">
      <c r="A29" s="58"/>
      <c r="B29" s="664"/>
      <c r="C29" s="433"/>
      <c r="D29" s="434"/>
      <c r="E29" s="417"/>
      <c r="F29" s="418"/>
      <c r="G29" s="419"/>
      <c r="H29" s="417"/>
      <c r="I29" s="419"/>
      <c r="J29" s="417"/>
      <c r="K29" s="419"/>
      <c r="L29" s="18"/>
      <c r="M29" s="417"/>
      <c r="N29" s="419"/>
      <c r="O29" s="18"/>
      <c r="P29" s="504"/>
      <c r="Q29" s="56"/>
    </row>
    <row r="30" spans="1:17" ht="29.85" customHeight="1" x14ac:dyDescent="0.3">
      <c r="A30" s="58"/>
      <c r="B30" s="664"/>
      <c r="C30" s="433"/>
      <c r="D30" s="434"/>
      <c r="E30" s="417"/>
      <c r="F30" s="418"/>
      <c r="G30" s="419"/>
      <c r="H30" s="417"/>
      <c r="I30" s="419"/>
      <c r="J30" s="417"/>
      <c r="K30" s="419"/>
      <c r="L30" s="18"/>
      <c r="M30" s="417"/>
      <c r="N30" s="419"/>
      <c r="O30" s="18"/>
      <c r="P30" s="504"/>
      <c r="Q30" s="56"/>
    </row>
    <row r="31" spans="1:17" ht="29.85" customHeight="1" x14ac:dyDescent="0.3">
      <c r="A31" s="58"/>
      <c r="B31" s="664"/>
      <c r="C31" s="433"/>
      <c r="D31" s="434"/>
      <c r="E31" s="417"/>
      <c r="F31" s="418"/>
      <c r="G31" s="419"/>
      <c r="H31" s="417"/>
      <c r="I31" s="419"/>
      <c r="J31" s="417"/>
      <c r="K31" s="419"/>
      <c r="L31" s="18"/>
      <c r="M31" s="417"/>
      <c r="N31" s="419"/>
      <c r="O31" s="18"/>
      <c r="P31" s="504"/>
      <c r="Q31" s="56"/>
    </row>
    <row r="32" spans="1:17" ht="29.85" customHeight="1" x14ac:dyDescent="0.3">
      <c r="A32" s="58"/>
      <c r="B32" s="664"/>
      <c r="C32" s="433"/>
      <c r="D32" s="434"/>
      <c r="E32" s="417"/>
      <c r="F32" s="418"/>
      <c r="G32" s="419"/>
      <c r="H32" s="417"/>
      <c r="I32" s="419"/>
      <c r="J32" s="417"/>
      <c r="K32" s="419"/>
      <c r="L32" s="18"/>
      <c r="M32" s="417"/>
      <c r="N32" s="419"/>
      <c r="O32" s="18"/>
      <c r="P32" s="504"/>
      <c r="Q32" s="56"/>
    </row>
    <row r="33" spans="1:17" ht="29.85" customHeight="1" x14ac:dyDescent="0.3">
      <c r="A33" s="58"/>
      <c r="B33" s="664"/>
      <c r="C33" s="433"/>
      <c r="D33" s="434"/>
      <c r="E33" s="417"/>
      <c r="F33" s="418"/>
      <c r="G33" s="419"/>
      <c r="H33" s="417"/>
      <c r="I33" s="419"/>
      <c r="J33" s="417"/>
      <c r="K33" s="419"/>
      <c r="L33" s="18"/>
      <c r="M33" s="417"/>
      <c r="N33" s="419"/>
      <c r="O33" s="18"/>
      <c r="P33" s="504"/>
      <c r="Q33" s="56"/>
    </row>
    <row r="34" spans="1:17" ht="29.85" customHeight="1" x14ac:dyDescent="0.3">
      <c r="A34" s="58"/>
      <c r="B34" s="664"/>
      <c r="C34" s="433"/>
      <c r="D34" s="434"/>
      <c r="E34" s="417"/>
      <c r="F34" s="418"/>
      <c r="G34" s="419"/>
      <c r="H34" s="417"/>
      <c r="I34" s="419"/>
      <c r="J34" s="417"/>
      <c r="K34" s="419"/>
      <c r="L34" s="18"/>
      <c r="M34" s="417"/>
      <c r="N34" s="419"/>
      <c r="O34" s="18"/>
      <c r="P34" s="504"/>
      <c r="Q34" s="56"/>
    </row>
    <row r="35" spans="1:17" ht="29.85" customHeight="1" x14ac:dyDescent="0.3">
      <c r="A35" s="58"/>
      <c r="B35" s="664"/>
      <c r="C35" s="433"/>
      <c r="D35" s="434"/>
      <c r="E35" s="417"/>
      <c r="F35" s="418"/>
      <c r="G35" s="419"/>
      <c r="H35" s="417"/>
      <c r="I35" s="419"/>
      <c r="J35" s="417"/>
      <c r="K35" s="419"/>
      <c r="L35" s="18"/>
      <c r="M35" s="417"/>
      <c r="N35" s="419"/>
      <c r="O35" s="18"/>
      <c r="P35" s="504"/>
      <c r="Q35" s="56"/>
    </row>
    <row r="36" spans="1:17" ht="29.85" customHeight="1" x14ac:dyDescent="0.3">
      <c r="A36" s="58"/>
      <c r="B36" s="664"/>
      <c r="C36" s="433"/>
      <c r="D36" s="434"/>
      <c r="E36" s="417"/>
      <c r="F36" s="418"/>
      <c r="G36" s="419"/>
      <c r="H36" s="417"/>
      <c r="I36" s="419"/>
      <c r="J36" s="417"/>
      <c r="K36" s="419"/>
      <c r="L36" s="18"/>
      <c r="M36" s="417"/>
      <c r="N36" s="419"/>
      <c r="O36" s="18"/>
      <c r="P36" s="504"/>
      <c r="Q36" s="56"/>
    </row>
    <row r="37" spans="1:17" ht="29.85" customHeight="1" x14ac:dyDescent="0.3">
      <c r="A37" s="58"/>
      <c r="B37" s="664"/>
      <c r="C37" s="433"/>
      <c r="D37" s="434"/>
      <c r="E37" s="417"/>
      <c r="F37" s="418"/>
      <c r="G37" s="419"/>
      <c r="H37" s="417"/>
      <c r="I37" s="419"/>
      <c r="J37" s="417"/>
      <c r="K37" s="419"/>
      <c r="L37" s="18"/>
      <c r="M37" s="417"/>
      <c r="N37" s="419"/>
      <c r="O37" s="18"/>
      <c r="P37" s="504"/>
      <c r="Q37" s="56"/>
    </row>
    <row r="38" spans="1:17" ht="29.85" customHeight="1" x14ac:dyDescent="0.3">
      <c r="A38" s="58"/>
      <c r="B38" s="664"/>
      <c r="C38" s="433"/>
      <c r="D38" s="434"/>
      <c r="E38" s="417"/>
      <c r="F38" s="418"/>
      <c r="G38" s="419"/>
      <c r="H38" s="417"/>
      <c r="I38" s="419"/>
      <c r="J38" s="417"/>
      <c r="K38" s="419"/>
      <c r="L38" s="18"/>
      <c r="M38" s="417"/>
      <c r="N38" s="419"/>
      <c r="O38" s="18"/>
      <c r="P38" s="504"/>
      <c r="Q38" s="56"/>
    </row>
    <row r="39" spans="1:17" ht="29.85" customHeight="1" x14ac:dyDescent="0.3">
      <c r="A39" s="58"/>
      <c r="B39" s="664"/>
      <c r="C39" s="501"/>
      <c r="D39" s="502"/>
      <c r="E39" s="417"/>
      <c r="F39" s="418"/>
      <c r="G39" s="419"/>
      <c r="H39" s="417"/>
      <c r="I39" s="419"/>
      <c r="J39" s="417"/>
      <c r="K39" s="419"/>
      <c r="L39" s="18"/>
      <c r="M39" s="417"/>
      <c r="N39" s="419"/>
      <c r="O39" s="18"/>
      <c r="P39" s="505"/>
      <c r="Q39" s="56"/>
    </row>
    <row r="40" spans="1:17" ht="55.35" customHeight="1" x14ac:dyDescent="0.3">
      <c r="A40" s="58"/>
      <c r="B40" s="664"/>
      <c r="C40" s="495" t="s">
        <v>111</v>
      </c>
      <c r="D40" s="496"/>
      <c r="E40" s="668" t="s">
        <v>112</v>
      </c>
      <c r="F40" s="669"/>
      <c r="G40" s="669"/>
      <c r="H40" s="670"/>
      <c r="I40" s="668" t="s">
        <v>113</v>
      </c>
      <c r="J40" s="669"/>
      <c r="K40" s="669"/>
      <c r="L40" s="669"/>
      <c r="M40" s="669"/>
      <c r="N40" s="669"/>
      <c r="O40" s="670"/>
      <c r="P40" s="495" t="s">
        <v>114</v>
      </c>
      <c r="Q40" s="56"/>
    </row>
    <row r="41" spans="1:17" ht="163.65" customHeight="1" x14ac:dyDescent="0.3">
      <c r="A41" s="58"/>
      <c r="B41" s="664"/>
      <c r="C41" s="433"/>
      <c r="D41" s="434"/>
      <c r="E41" s="417"/>
      <c r="F41" s="418"/>
      <c r="G41" s="418"/>
      <c r="H41" s="419"/>
      <c r="I41" s="395"/>
      <c r="J41" s="455"/>
      <c r="K41" s="455"/>
      <c r="L41" s="455"/>
      <c r="M41" s="455"/>
      <c r="N41" s="396"/>
      <c r="O41" s="333">
        <f>IF(I41="",0,COUNTA(_xlfn.TEXTSPLIT(TRIM(I41),{" ",",","-","&lt;","&gt;",".","/","@","*"},,TRUE)))</f>
        <v>0</v>
      </c>
      <c r="P41" s="433"/>
      <c r="Q41" s="56"/>
    </row>
    <row r="42" spans="1:17" ht="163.65" customHeight="1" x14ac:dyDescent="0.3">
      <c r="A42" s="58"/>
      <c r="B42" s="664"/>
      <c r="C42" s="433"/>
      <c r="D42" s="434"/>
      <c r="E42" s="417"/>
      <c r="F42" s="418"/>
      <c r="G42" s="418"/>
      <c r="H42" s="419"/>
      <c r="I42" s="417"/>
      <c r="J42" s="418"/>
      <c r="K42" s="418"/>
      <c r="L42" s="418"/>
      <c r="M42" s="418"/>
      <c r="N42" s="419"/>
      <c r="O42" s="333">
        <f>IF(I42="",0,COUNTA(_xlfn.TEXTSPLIT(TRIM(I42),{" ",",","-","&lt;","&gt;",".","/","@","*"},,TRUE)))</f>
        <v>0</v>
      </c>
      <c r="P42" s="433"/>
      <c r="Q42" s="56"/>
    </row>
    <row r="43" spans="1:17" ht="163.65" customHeight="1" x14ac:dyDescent="0.3">
      <c r="A43" s="58"/>
      <c r="B43" s="664"/>
      <c r="C43" s="433"/>
      <c r="D43" s="434"/>
      <c r="E43" s="417"/>
      <c r="F43" s="418"/>
      <c r="G43" s="418"/>
      <c r="H43" s="419"/>
      <c r="I43" s="417"/>
      <c r="J43" s="418"/>
      <c r="K43" s="418"/>
      <c r="L43" s="418"/>
      <c r="M43" s="418"/>
      <c r="N43" s="419"/>
      <c r="O43" s="333">
        <f>IF(I43="",0,COUNTA(_xlfn.TEXTSPLIT(TRIM(I43),{" ",",","-","&lt;","&gt;",".","/","@","*"},,TRUE)))</f>
        <v>0</v>
      </c>
      <c r="P43" s="433"/>
      <c r="Q43" s="56"/>
    </row>
    <row r="44" spans="1:17" ht="163.65" customHeight="1" x14ac:dyDescent="0.3">
      <c r="A44" s="58"/>
      <c r="B44" s="664"/>
      <c r="C44" s="433"/>
      <c r="D44" s="434"/>
      <c r="E44" s="417"/>
      <c r="F44" s="418"/>
      <c r="G44" s="418"/>
      <c r="H44" s="419"/>
      <c r="I44" s="417"/>
      <c r="J44" s="418"/>
      <c r="K44" s="418"/>
      <c r="L44" s="418"/>
      <c r="M44" s="418"/>
      <c r="N44" s="419"/>
      <c r="O44" s="333">
        <f>IF(I44="",0,COUNTA(_xlfn.TEXTSPLIT(TRIM(I44),{" ",",","-","&lt;","&gt;",".","/","@","*"},,TRUE)))</f>
        <v>0</v>
      </c>
      <c r="P44" s="433"/>
      <c r="Q44" s="56"/>
    </row>
    <row r="45" spans="1:17" ht="163.65" customHeight="1" x14ac:dyDescent="0.3">
      <c r="A45" s="58"/>
      <c r="B45" s="665"/>
      <c r="C45" s="501"/>
      <c r="D45" s="502"/>
      <c r="E45" s="417"/>
      <c r="F45" s="418"/>
      <c r="G45" s="418"/>
      <c r="H45" s="419"/>
      <c r="I45" s="417"/>
      <c r="J45" s="418"/>
      <c r="K45" s="418"/>
      <c r="L45" s="418"/>
      <c r="M45" s="418"/>
      <c r="N45" s="419"/>
      <c r="O45" s="331">
        <f>IF(I45="",0,COUNTA(_xlfn.TEXTSPLIT(TRIM(I45),{" ",",","-","&lt;","&gt;",".","/","@","*"},,TRUE)))</f>
        <v>0</v>
      </c>
      <c r="P45" s="501"/>
      <c r="Q45" s="56"/>
    </row>
    <row r="46" spans="1:17" ht="26.1" customHeight="1" x14ac:dyDescent="0.3">
      <c r="A46" s="58"/>
      <c r="B46" s="616">
        <v>3</v>
      </c>
      <c r="C46" s="495" t="s">
        <v>115</v>
      </c>
      <c r="D46" s="496"/>
      <c r="E46" s="540" t="s">
        <v>116</v>
      </c>
      <c r="F46" s="651"/>
      <c r="G46" s="651"/>
      <c r="H46" s="651"/>
      <c r="I46" s="651"/>
      <c r="J46" s="541"/>
      <c r="K46" s="653" t="b">
        <v>0</v>
      </c>
      <c r="L46" s="654"/>
      <c r="M46" s="654"/>
      <c r="N46" s="654"/>
      <c r="O46" s="655"/>
      <c r="P46" s="506" t="s">
        <v>117</v>
      </c>
      <c r="Q46" s="56"/>
    </row>
    <row r="47" spans="1:17" ht="14.85" customHeight="1" x14ac:dyDescent="0.3">
      <c r="A47" s="58"/>
      <c r="B47" s="617"/>
      <c r="C47" s="433"/>
      <c r="D47" s="434"/>
      <c r="E47" s="544"/>
      <c r="F47" s="652"/>
      <c r="G47" s="652"/>
      <c r="H47" s="652"/>
      <c r="I47" s="652"/>
      <c r="J47" s="545"/>
      <c r="K47" s="656"/>
      <c r="L47" s="657"/>
      <c r="M47" s="657"/>
      <c r="N47" s="657"/>
      <c r="O47" s="658"/>
      <c r="P47" s="473"/>
      <c r="Q47" s="56"/>
    </row>
    <row r="48" spans="1:17" ht="14.85" customHeight="1" x14ac:dyDescent="0.3">
      <c r="A48" s="58"/>
      <c r="B48" s="617"/>
      <c r="C48" s="433"/>
      <c r="D48" s="434"/>
      <c r="E48" s="540" t="s">
        <v>118</v>
      </c>
      <c r="F48" s="651"/>
      <c r="G48" s="651"/>
      <c r="H48" s="651"/>
      <c r="I48" s="651"/>
      <c r="J48" s="541"/>
      <c r="K48" s="653" t="b">
        <v>0</v>
      </c>
      <c r="L48" s="654"/>
      <c r="M48" s="654"/>
      <c r="N48" s="654"/>
      <c r="O48" s="655"/>
      <c r="P48" s="473"/>
      <c r="Q48" s="56"/>
    </row>
    <row r="49" spans="1:17" ht="14.85" customHeight="1" x14ac:dyDescent="0.3">
      <c r="A49" s="58"/>
      <c r="B49" s="617"/>
      <c r="C49" s="433"/>
      <c r="D49" s="434"/>
      <c r="E49" s="542"/>
      <c r="F49" s="659"/>
      <c r="G49" s="659"/>
      <c r="H49" s="659"/>
      <c r="I49" s="659"/>
      <c r="J49" s="543"/>
      <c r="K49" s="660"/>
      <c r="L49" s="661"/>
      <c r="M49" s="661"/>
      <c r="N49" s="661"/>
      <c r="O49" s="662"/>
      <c r="P49" s="473"/>
      <c r="Q49" s="56"/>
    </row>
    <row r="50" spans="1:17" ht="16.350000000000001" customHeight="1" x14ac:dyDescent="0.3">
      <c r="A50" s="58"/>
      <c r="B50" s="617"/>
      <c r="C50" s="433"/>
      <c r="D50" s="434"/>
      <c r="E50" s="544"/>
      <c r="F50" s="652"/>
      <c r="G50" s="652"/>
      <c r="H50" s="652"/>
      <c r="I50" s="652"/>
      <c r="J50" s="545"/>
      <c r="K50" s="656"/>
      <c r="L50" s="657"/>
      <c r="M50" s="657"/>
      <c r="N50" s="657"/>
      <c r="O50" s="658"/>
      <c r="P50" s="473"/>
      <c r="Q50" s="56"/>
    </row>
    <row r="51" spans="1:17" ht="14.85" customHeight="1" x14ac:dyDescent="0.3">
      <c r="A51" s="58"/>
      <c r="B51" s="617"/>
      <c r="C51" s="433"/>
      <c r="D51" s="434"/>
      <c r="E51" s="540" t="s">
        <v>119</v>
      </c>
      <c r="F51" s="651"/>
      <c r="G51" s="651"/>
      <c r="H51" s="651"/>
      <c r="I51" s="651"/>
      <c r="J51" s="541"/>
      <c r="K51" s="653" t="b">
        <v>0</v>
      </c>
      <c r="L51" s="654"/>
      <c r="M51" s="654"/>
      <c r="N51" s="654"/>
      <c r="O51" s="655"/>
      <c r="P51" s="473"/>
      <c r="Q51" s="56"/>
    </row>
    <row r="52" spans="1:17" ht="16.350000000000001" customHeight="1" x14ac:dyDescent="0.3">
      <c r="A52" s="58"/>
      <c r="B52" s="617"/>
      <c r="C52" s="433"/>
      <c r="D52" s="434"/>
      <c r="E52" s="542"/>
      <c r="F52" s="659"/>
      <c r="G52" s="659"/>
      <c r="H52" s="659"/>
      <c r="I52" s="659"/>
      <c r="J52" s="543"/>
      <c r="K52" s="660"/>
      <c r="L52" s="661"/>
      <c r="M52" s="661"/>
      <c r="N52" s="661"/>
      <c r="O52" s="662"/>
      <c r="P52" s="473"/>
      <c r="Q52" s="56"/>
    </row>
    <row r="53" spans="1:17" ht="14.85" customHeight="1" x14ac:dyDescent="0.3">
      <c r="A53" s="58"/>
      <c r="B53" s="617"/>
      <c r="C53" s="501"/>
      <c r="D53" s="502"/>
      <c r="E53" s="544"/>
      <c r="F53" s="652"/>
      <c r="G53" s="652"/>
      <c r="H53" s="652"/>
      <c r="I53" s="652"/>
      <c r="J53" s="545"/>
      <c r="K53" s="656"/>
      <c r="L53" s="657"/>
      <c r="M53" s="657"/>
      <c r="N53" s="657"/>
      <c r="O53" s="658"/>
      <c r="P53" s="473"/>
      <c r="Q53" s="56"/>
    </row>
    <row r="54" spans="1:17" ht="53.85" customHeight="1" x14ac:dyDescent="0.3">
      <c r="A54" s="58"/>
      <c r="B54" s="617"/>
      <c r="C54" s="447" t="s">
        <v>120</v>
      </c>
      <c r="D54" s="448"/>
      <c r="E54" s="391"/>
      <c r="F54" s="453"/>
      <c r="G54" s="453"/>
      <c r="H54" s="453"/>
      <c r="I54" s="453"/>
      <c r="J54" s="453"/>
      <c r="K54" s="454"/>
      <c r="L54" s="454"/>
      <c r="M54" s="454"/>
      <c r="N54" s="394"/>
      <c r="O54" s="456">
        <f>IF(E54="",0,COUNTA(_xlfn.TEXTSPLIT(TRIM(E54),{" ",",","-","&lt;","&gt;",".","/","@","*"},,TRUE)))</f>
        <v>0</v>
      </c>
      <c r="P54" s="473"/>
      <c r="Q54" s="56"/>
    </row>
    <row r="55" spans="1:17" ht="91.65" customHeight="1" x14ac:dyDescent="0.3">
      <c r="A55" s="58"/>
      <c r="B55" s="618"/>
      <c r="C55" s="451"/>
      <c r="D55" s="452"/>
      <c r="E55" s="395"/>
      <c r="F55" s="455"/>
      <c r="G55" s="455"/>
      <c r="H55" s="455"/>
      <c r="I55" s="455"/>
      <c r="J55" s="455"/>
      <c r="K55" s="455"/>
      <c r="L55" s="455"/>
      <c r="M55" s="455"/>
      <c r="N55" s="396"/>
      <c r="O55" s="458"/>
      <c r="P55" s="507"/>
      <c r="Q55" s="56"/>
    </row>
    <row r="56" spans="1:17" ht="86.1" customHeight="1" x14ac:dyDescent="0.3">
      <c r="A56" s="58"/>
      <c r="B56" s="616" t="s">
        <v>86</v>
      </c>
      <c r="C56" s="447" t="s">
        <v>121</v>
      </c>
      <c r="D56" s="448"/>
      <c r="E56" s="391"/>
      <c r="F56" s="453"/>
      <c r="G56" s="453"/>
      <c r="H56" s="453"/>
      <c r="I56" s="453"/>
      <c r="J56" s="453"/>
      <c r="K56" s="453"/>
      <c r="L56" s="453"/>
      <c r="M56" s="453"/>
      <c r="N56" s="453"/>
      <c r="O56" s="392"/>
      <c r="P56" s="283" t="s">
        <v>122</v>
      </c>
      <c r="Q56" s="56"/>
    </row>
    <row r="57" spans="1:17" ht="57.6" customHeight="1" x14ac:dyDescent="0.3">
      <c r="A57" s="58"/>
      <c r="B57" s="617"/>
      <c r="C57" s="449"/>
      <c r="D57" s="450"/>
      <c r="E57" s="393"/>
      <c r="F57" s="454"/>
      <c r="G57" s="454"/>
      <c r="H57" s="454"/>
      <c r="I57" s="454"/>
      <c r="J57" s="454"/>
      <c r="K57" s="454"/>
      <c r="L57" s="454"/>
      <c r="M57" s="454"/>
      <c r="N57" s="454"/>
      <c r="O57" s="394"/>
      <c r="P57" s="506" t="s">
        <v>123</v>
      </c>
      <c r="Q57" s="56"/>
    </row>
    <row r="58" spans="1:17" x14ac:dyDescent="0.3">
      <c r="A58" s="58"/>
      <c r="B58" s="617"/>
      <c r="C58" s="449"/>
      <c r="D58" s="450"/>
      <c r="E58" s="393"/>
      <c r="F58" s="454"/>
      <c r="G58" s="454"/>
      <c r="H58" s="454"/>
      <c r="I58" s="454"/>
      <c r="J58" s="454"/>
      <c r="K58" s="454"/>
      <c r="L58" s="454"/>
      <c r="M58" s="454"/>
      <c r="N58" s="454"/>
      <c r="O58" s="394"/>
      <c r="P58" s="473"/>
      <c r="Q58" s="56"/>
    </row>
    <row r="59" spans="1:17" x14ac:dyDescent="0.3">
      <c r="A59" s="58"/>
      <c r="B59" s="617"/>
      <c r="C59" s="449"/>
      <c r="D59" s="450"/>
      <c r="E59" s="393"/>
      <c r="F59" s="454"/>
      <c r="G59" s="454"/>
      <c r="H59" s="454"/>
      <c r="I59" s="454"/>
      <c r="J59" s="454"/>
      <c r="K59" s="454"/>
      <c r="L59" s="454"/>
      <c r="M59" s="454"/>
      <c r="N59" s="454"/>
      <c r="O59" s="394"/>
      <c r="P59" s="473"/>
      <c r="Q59" s="56"/>
    </row>
    <row r="60" spans="1:17" x14ac:dyDescent="0.3">
      <c r="A60" s="58"/>
      <c r="B60" s="617"/>
      <c r="C60" s="449"/>
      <c r="D60" s="450"/>
      <c r="E60" s="393"/>
      <c r="F60" s="454"/>
      <c r="G60" s="454"/>
      <c r="H60" s="454"/>
      <c r="I60" s="454"/>
      <c r="J60" s="454"/>
      <c r="K60" s="454"/>
      <c r="L60" s="454"/>
      <c r="M60" s="454"/>
      <c r="N60" s="454"/>
      <c r="O60" s="394"/>
      <c r="P60" s="473"/>
      <c r="Q60" s="56"/>
    </row>
    <row r="61" spans="1:17" ht="43.35" customHeight="1" x14ac:dyDescent="0.3">
      <c r="A61" s="58"/>
      <c r="B61" s="618"/>
      <c r="C61" s="451"/>
      <c r="D61" s="452"/>
      <c r="E61" s="393"/>
      <c r="F61" s="454"/>
      <c r="G61" s="454"/>
      <c r="H61" s="454"/>
      <c r="I61" s="454"/>
      <c r="J61" s="454"/>
      <c r="K61" s="454"/>
      <c r="L61" s="454"/>
      <c r="M61" s="454"/>
      <c r="N61" s="454"/>
      <c r="O61" s="394"/>
      <c r="P61" s="473"/>
      <c r="Q61" s="56"/>
    </row>
    <row r="62" spans="1:17" ht="48.6" customHeight="1" x14ac:dyDescent="0.3">
      <c r="A62" s="58"/>
      <c r="B62" s="616" t="s">
        <v>124</v>
      </c>
      <c r="C62" s="447" t="s">
        <v>125</v>
      </c>
      <c r="D62" s="448"/>
      <c r="E62" s="362"/>
      <c r="F62" s="633"/>
      <c r="G62" s="633"/>
      <c r="H62" s="633"/>
      <c r="I62" s="633"/>
      <c r="J62" s="633"/>
      <c r="K62" s="633"/>
      <c r="L62" s="633"/>
      <c r="M62" s="633"/>
      <c r="N62" s="363"/>
      <c r="O62" s="456">
        <f>IF(E62="",0,COUNTA(_xlfn.TEXTSPLIT(TRIM(E62),{" ",",","-","&lt;","&gt;",".","/","@","*"},,TRUE)))</f>
        <v>0</v>
      </c>
      <c r="P62" s="433" t="s">
        <v>126</v>
      </c>
      <c r="Q62" s="56"/>
    </row>
    <row r="63" spans="1:17" ht="14.85" customHeight="1" x14ac:dyDescent="0.3">
      <c r="A63" s="58"/>
      <c r="B63" s="617"/>
      <c r="C63" s="449"/>
      <c r="D63" s="450"/>
      <c r="E63" s="364"/>
      <c r="F63" s="634"/>
      <c r="G63" s="634"/>
      <c r="H63" s="634"/>
      <c r="I63" s="634"/>
      <c r="J63" s="634"/>
      <c r="K63" s="634"/>
      <c r="L63" s="634"/>
      <c r="M63" s="634"/>
      <c r="N63" s="365"/>
      <c r="O63" s="457"/>
      <c r="P63" s="433"/>
      <c r="Q63" s="56"/>
    </row>
    <row r="64" spans="1:17" ht="30.75" customHeight="1" x14ac:dyDescent="0.3">
      <c r="A64" s="58"/>
      <c r="B64" s="617"/>
      <c r="C64" s="449"/>
      <c r="D64" s="450"/>
      <c r="E64" s="364"/>
      <c r="F64" s="634"/>
      <c r="G64" s="634"/>
      <c r="H64" s="634"/>
      <c r="I64" s="634"/>
      <c r="J64" s="634"/>
      <c r="K64" s="634"/>
      <c r="L64" s="634"/>
      <c r="M64" s="634"/>
      <c r="N64" s="365"/>
      <c r="O64" s="457"/>
      <c r="P64" s="433"/>
      <c r="Q64" s="56"/>
    </row>
    <row r="65" spans="1:17" x14ac:dyDescent="0.3">
      <c r="A65" s="58"/>
      <c r="B65" s="617"/>
      <c r="C65" s="449"/>
      <c r="D65" s="450"/>
      <c r="E65" s="364"/>
      <c r="F65" s="634"/>
      <c r="G65" s="634"/>
      <c r="H65" s="634"/>
      <c r="I65" s="634"/>
      <c r="J65" s="634"/>
      <c r="K65" s="634"/>
      <c r="L65" s="634"/>
      <c r="M65" s="634"/>
      <c r="N65" s="365"/>
      <c r="O65" s="457"/>
      <c r="P65" s="433"/>
      <c r="Q65" s="56"/>
    </row>
    <row r="66" spans="1:17" x14ac:dyDescent="0.3">
      <c r="A66" s="58"/>
      <c r="B66" s="617"/>
      <c r="C66" s="449"/>
      <c r="D66" s="450"/>
      <c r="E66" s="364"/>
      <c r="F66" s="634"/>
      <c r="G66" s="634"/>
      <c r="H66" s="634"/>
      <c r="I66" s="634"/>
      <c r="J66" s="634"/>
      <c r="K66" s="634"/>
      <c r="L66" s="634"/>
      <c r="M66" s="634"/>
      <c r="N66" s="365"/>
      <c r="O66" s="457"/>
      <c r="P66" s="433"/>
      <c r="Q66" s="56"/>
    </row>
    <row r="67" spans="1:17" ht="43.35" customHeight="1" x14ac:dyDescent="0.3">
      <c r="A67" s="58"/>
      <c r="B67" s="617"/>
      <c r="C67" s="449"/>
      <c r="D67" s="450"/>
      <c r="E67" s="364"/>
      <c r="F67" s="634"/>
      <c r="G67" s="634"/>
      <c r="H67" s="634"/>
      <c r="I67" s="634"/>
      <c r="J67" s="634"/>
      <c r="K67" s="634"/>
      <c r="L67" s="634"/>
      <c r="M67" s="634"/>
      <c r="N67" s="365"/>
      <c r="O67" s="457"/>
      <c r="P67" s="433"/>
      <c r="Q67" s="56"/>
    </row>
    <row r="68" spans="1:17" ht="36" customHeight="1" x14ac:dyDescent="0.3">
      <c r="A68" s="58"/>
      <c r="B68" s="618"/>
      <c r="C68" s="451"/>
      <c r="D68" s="452"/>
      <c r="E68" s="366"/>
      <c r="F68" s="635"/>
      <c r="G68" s="635"/>
      <c r="H68" s="635"/>
      <c r="I68" s="635"/>
      <c r="J68" s="635"/>
      <c r="K68" s="635"/>
      <c r="L68" s="635"/>
      <c r="M68" s="635"/>
      <c r="N68" s="367"/>
      <c r="O68" s="458"/>
      <c r="P68" s="636"/>
      <c r="Q68" s="56"/>
    </row>
    <row r="69" spans="1:17" ht="36" customHeight="1" x14ac:dyDescent="0.3">
      <c r="A69" s="58"/>
      <c r="B69" s="616">
        <v>4</v>
      </c>
      <c r="C69" s="637" t="s">
        <v>127</v>
      </c>
      <c r="D69" s="638"/>
      <c r="E69" s="643" t="s">
        <v>128</v>
      </c>
      <c r="F69" s="644"/>
      <c r="G69" s="391"/>
      <c r="H69" s="453"/>
      <c r="I69" s="453"/>
      <c r="J69" s="453"/>
      <c r="K69" s="453"/>
      <c r="L69" s="453"/>
      <c r="M69" s="453"/>
      <c r="N69" s="392"/>
      <c r="O69" s="456">
        <f>IF(G69="",0,COUNTA(_xlfn.TEXTSPLIT(TRIM(G69),{" ",",","-","&lt;","&gt;",".","/","@","*"},,TRUE)))</f>
        <v>0</v>
      </c>
      <c r="P69" s="649" t="s">
        <v>129</v>
      </c>
      <c r="Q69" s="56"/>
    </row>
    <row r="70" spans="1:17" ht="36" customHeight="1" x14ac:dyDescent="0.3">
      <c r="A70" s="58"/>
      <c r="B70" s="617"/>
      <c r="C70" s="639"/>
      <c r="D70" s="640"/>
      <c r="E70" s="645"/>
      <c r="F70" s="646"/>
      <c r="G70" s="393"/>
      <c r="H70" s="454"/>
      <c r="I70" s="454"/>
      <c r="J70" s="454"/>
      <c r="K70" s="454"/>
      <c r="L70" s="454"/>
      <c r="M70" s="454"/>
      <c r="N70" s="394"/>
      <c r="O70" s="457">
        <f>IF(E70="",0,COUNTA(_xlfn.TEXTSPLIT(TRIM(E70),{" ",",","-","&lt;","&gt;",".","/","@","*"},,TRUE)))</f>
        <v>0</v>
      </c>
      <c r="P70" s="650"/>
      <c r="Q70" s="56"/>
    </row>
    <row r="71" spans="1:17" ht="36" customHeight="1" x14ac:dyDescent="0.3">
      <c r="A71" s="58"/>
      <c r="B71" s="617"/>
      <c r="C71" s="639"/>
      <c r="D71" s="640"/>
      <c r="E71" s="647"/>
      <c r="F71" s="648"/>
      <c r="G71" s="395"/>
      <c r="H71" s="455"/>
      <c r="I71" s="455"/>
      <c r="J71" s="455"/>
      <c r="K71" s="455"/>
      <c r="L71" s="455"/>
      <c r="M71" s="455"/>
      <c r="N71" s="396"/>
      <c r="O71" s="458">
        <f>IF(E71="",0,COUNTA(_xlfn.TEXTSPLIT(TRIM(E71),{" ",",","-","&lt;","&gt;",".","/","@","*"},,TRUE)))</f>
        <v>0</v>
      </c>
      <c r="P71" s="650"/>
      <c r="Q71" s="56"/>
    </row>
    <row r="72" spans="1:17" ht="36" customHeight="1" x14ac:dyDescent="0.3">
      <c r="A72" s="58"/>
      <c r="B72" s="617"/>
      <c r="C72" s="639"/>
      <c r="D72" s="640"/>
      <c r="E72" s="643" t="s">
        <v>130</v>
      </c>
      <c r="F72" s="644"/>
      <c r="G72" s="391"/>
      <c r="H72" s="453"/>
      <c r="I72" s="453"/>
      <c r="J72" s="453"/>
      <c r="K72" s="453"/>
      <c r="L72" s="453"/>
      <c r="M72" s="453"/>
      <c r="N72" s="392"/>
      <c r="O72" s="456">
        <f>IF(G72="",0,COUNTA(_xlfn.TEXTSPLIT(TRIM(G72),{" ",",","-","&lt;","&gt;",".","/","@","*"},,TRUE)))</f>
        <v>0</v>
      </c>
      <c r="P72" s="473" t="s">
        <v>131</v>
      </c>
      <c r="Q72" s="56"/>
    </row>
    <row r="73" spans="1:17" ht="36" customHeight="1" x14ac:dyDescent="0.3">
      <c r="A73" s="58"/>
      <c r="B73" s="617"/>
      <c r="C73" s="639"/>
      <c r="D73" s="640"/>
      <c r="E73" s="645"/>
      <c r="F73" s="646"/>
      <c r="G73" s="393"/>
      <c r="H73" s="454"/>
      <c r="I73" s="454"/>
      <c r="J73" s="454"/>
      <c r="K73" s="454"/>
      <c r="L73" s="454"/>
      <c r="M73" s="454"/>
      <c r="N73" s="394"/>
      <c r="O73" s="457">
        <f>IF(E73="",0,COUNTA(_xlfn.TEXTSPLIT(TRIM(E73),{" ",",","-","&lt;","&gt;",".","/","@","*"},,TRUE)))</f>
        <v>0</v>
      </c>
      <c r="P73" s="473"/>
      <c r="Q73" s="56"/>
    </row>
    <row r="74" spans="1:17" ht="36" customHeight="1" x14ac:dyDescent="0.3">
      <c r="A74" s="58"/>
      <c r="B74" s="617"/>
      <c r="C74" s="639"/>
      <c r="D74" s="640"/>
      <c r="E74" s="647"/>
      <c r="F74" s="648"/>
      <c r="G74" s="395"/>
      <c r="H74" s="455"/>
      <c r="I74" s="455"/>
      <c r="J74" s="455"/>
      <c r="K74" s="455"/>
      <c r="L74" s="455"/>
      <c r="M74" s="455"/>
      <c r="N74" s="396"/>
      <c r="O74" s="458">
        <f>IF(E74="",0,COUNTA(_xlfn.TEXTSPLIT(TRIM(E74),{" ",",","-","&lt;","&gt;",".","/","@","*"},,TRUE)))</f>
        <v>0</v>
      </c>
      <c r="P74" s="507"/>
      <c r="Q74" s="56"/>
    </row>
    <row r="75" spans="1:17" ht="36" customHeight="1" x14ac:dyDescent="0.3">
      <c r="A75" s="58"/>
      <c r="B75" s="617"/>
      <c r="C75" s="639"/>
      <c r="D75" s="640"/>
      <c r="E75" s="643" t="s">
        <v>132</v>
      </c>
      <c r="F75" s="644"/>
      <c r="G75" s="391"/>
      <c r="H75" s="453"/>
      <c r="I75" s="453"/>
      <c r="J75" s="453"/>
      <c r="K75" s="453"/>
      <c r="L75" s="453"/>
      <c r="M75" s="453"/>
      <c r="N75" s="392"/>
      <c r="O75" s="456">
        <f>IF(G75="",0,COUNTA(_xlfn.TEXTSPLIT(TRIM(G75),{" ",",","-","&lt;","&gt;",".","/","@","*"},,TRUE)))</f>
        <v>0</v>
      </c>
      <c r="P75" s="503" t="s">
        <v>133</v>
      </c>
      <c r="Q75" s="56"/>
    </row>
    <row r="76" spans="1:17" ht="36" customHeight="1" x14ac:dyDescent="0.3">
      <c r="A76" s="58"/>
      <c r="B76" s="617"/>
      <c r="C76" s="639"/>
      <c r="D76" s="640"/>
      <c r="E76" s="645"/>
      <c r="F76" s="646"/>
      <c r="G76" s="393"/>
      <c r="H76" s="454"/>
      <c r="I76" s="454"/>
      <c r="J76" s="454"/>
      <c r="K76" s="454"/>
      <c r="L76" s="454"/>
      <c r="M76" s="454"/>
      <c r="N76" s="394"/>
      <c r="O76" s="457">
        <f>IF(E76="",0,COUNTA(_xlfn.TEXTSPLIT(TRIM(E76),{" ",",","-","&lt;","&gt;",".","/","@","*"},,TRUE)))</f>
        <v>0</v>
      </c>
      <c r="P76" s="504"/>
      <c r="Q76" s="56"/>
    </row>
    <row r="77" spans="1:17" ht="36" customHeight="1" x14ac:dyDescent="0.3">
      <c r="A77" s="58"/>
      <c r="B77" s="618"/>
      <c r="C77" s="641"/>
      <c r="D77" s="642"/>
      <c r="E77" s="647"/>
      <c r="F77" s="648"/>
      <c r="G77" s="395"/>
      <c r="H77" s="455"/>
      <c r="I77" s="455"/>
      <c r="J77" s="455"/>
      <c r="K77" s="455"/>
      <c r="L77" s="455"/>
      <c r="M77" s="455"/>
      <c r="N77" s="396"/>
      <c r="O77" s="458">
        <f>IF(E77="",0,COUNTA(_xlfn.TEXTSPLIT(TRIM(E77),{" ",",","-","&lt;","&gt;",".","/","@","*"},,TRUE)))</f>
        <v>0</v>
      </c>
      <c r="P77" s="505"/>
      <c r="Q77" s="56"/>
    </row>
    <row r="78" spans="1:17" ht="40.65" customHeight="1" x14ac:dyDescent="0.3">
      <c r="A78" s="58"/>
      <c r="B78" s="616">
        <v>5</v>
      </c>
      <c r="C78" s="447" t="s">
        <v>134</v>
      </c>
      <c r="D78" s="448"/>
      <c r="E78" s="619"/>
      <c r="F78" s="620"/>
      <c r="G78" s="620"/>
      <c r="H78" s="620"/>
      <c r="I78" s="620"/>
      <c r="J78" s="620"/>
      <c r="K78" s="620"/>
      <c r="L78" s="620"/>
      <c r="M78" s="620"/>
      <c r="N78" s="621"/>
      <c r="O78" s="628">
        <f>IF(E78="",0,COUNTA(_xlfn.TEXTSPLIT(TRIM(E78),{" ",",","-","&lt;","&gt;",".","/","@","*"},,TRUE)))</f>
        <v>0</v>
      </c>
      <c r="P78" s="506" t="s">
        <v>135</v>
      </c>
      <c r="Q78" s="56"/>
    </row>
    <row r="79" spans="1:17" ht="40.65" customHeight="1" x14ac:dyDescent="0.3">
      <c r="A79" s="58"/>
      <c r="B79" s="617"/>
      <c r="C79" s="449"/>
      <c r="D79" s="450"/>
      <c r="E79" s="622"/>
      <c r="F79" s="623"/>
      <c r="G79" s="623"/>
      <c r="H79" s="623"/>
      <c r="I79" s="623"/>
      <c r="J79" s="623"/>
      <c r="K79" s="623"/>
      <c r="L79" s="623"/>
      <c r="M79" s="623"/>
      <c r="N79" s="624"/>
      <c r="O79" s="629">
        <f>IF(E79="",0,COUNTA(_xlfn.TEXTSPLIT(TRIM(E79),{" ",",","-","&lt;","&gt;",".","/","@","*"},,TRUE)))</f>
        <v>0</v>
      </c>
      <c r="P79" s="473"/>
      <c r="Q79" s="56"/>
    </row>
    <row r="80" spans="1:17" ht="40.65" customHeight="1" x14ac:dyDescent="0.3">
      <c r="A80" s="58"/>
      <c r="B80" s="617"/>
      <c r="C80" s="449"/>
      <c r="D80" s="450"/>
      <c r="E80" s="622"/>
      <c r="F80" s="623"/>
      <c r="G80" s="623"/>
      <c r="H80" s="623"/>
      <c r="I80" s="623"/>
      <c r="J80" s="623"/>
      <c r="K80" s="623"/>
      <c r="L80" s="623"/>
      <c r="M80" s="623"/>
      <c r="N80" s="624"/>
      <c r="O80" s="629">
        <f>IF(E80="",0,COUNTA(_xlfn.TEXTSPLIT(TRIM(E80),{" ",",","-","&lt;","&gt;",".","/","@","*"},,TRUE)))</f>
        <v>0</v>
      </c>
      <c r="P80" s="473"/>
      <c r="Q80" s="56"/>
    </row>
    <row r="81" spans="1:17" ht="40.65" customHeight="1" x14ac:dyDescent="0.3">
      <c r="A81" s="58"/>
      <c r="B81" s="617"/>
      <c r="C81" s="449"/>
      <c r="D81" s="450"/>
      <c r="E81" s="622"/>
      <c r="F81" s="623"/>
      <c r="G81" s="623"/>
      <c r="H81" s="623"/>
      <c r="I81" s="623"/>
      <c r="J81" s="623"/>
      <c r="K81" s="623"/>
      <c r="L81" s="623"/>
      <c r="M81" s="623"/>
      <c r="N81" s="624"/>
      <c r="O81" s="629">
        <f>IF(G81="",0,COUNTA(_xlfn.TEXTSPLIT(TRIM(G81),{" ",",","-","&lt;","&gt;",".","/","@","*"},,TRUE)))</f>
        <v>0</v>
      </c>
      <c r="P81" s="631" t="s">
        <v>136</v>
      </c>
      <c r="Q81" s="56"/>
    </row>
    <row r="82" spans="1:17" ht="40.65" customHeight="1" x14ac:dyDescent="0.3">
      <c r="A82" s="58"/>
      <c r="B82" s="617"/>
      <c r="C82" s="449"/>
      <c r="D82" s="450"/>
      <c r="E82" s="622"/>
      <c r="F82" s="623"/>
      <c r="G82" s="623"/>
      <c r="H82" s="623"/>
      <c r="I82" s="623"/>
      <c r="J82" s="623"/>
      <c r="K82" s="623"/>
      <c r="L82" s="623"/>
      <c r="M82" s="623"/>
      <c r="N82" s="624"/>
      <c r="O82" s="629">
        <f>IF(E82="",0,COUNTA(_xlfn.TEXTSPLIT(TRIM(E82),{" ",",","-","&lt;","&gt;",".","/","@","*"},,TRUE)))</f>
        <v>0</v>
      </c>
      <c r="P82" s="631"/>
      <c r="Q82" s="56"/>
    </row>
    <row r="83" spans="1:17" ht="40.65" customHeight="1" x14ac:dyDescent="0.3">
      <c r="A83" s="58"/>
      <c r="B83" s="617"/>
      <c r="C83" s="449"/>
      <c r="D83" s="450"/>
      <c r="E83" s="622"/>
      <c r="F83" s="623"/>
      <c r="G83" s="623"/>
      <c r="H83" s="623"/>
      <c r="I83" s="623"/>
      <c r="J83" s="623"/>
      <c r="K83" s="623"/>
      <c r="L83" s="623"/>
      <c r="M83" s="623"/>
      <c r="N83" s="624"/>
      <c r="O83" s="629">
        <f>IF(E83="",0,COUNTA(_xlfn.TEXTSPLIT(TRIM(E83),{" ",",","-","&lt;","&gt;",".","/","@","*"},,TRUE)))</f>
        <v>0</v>
      </c>
      <c r="P83" s="631"/>
      <c r="Q83" s="56"/>
    </row>
    <row r="84" spans="1:17" ht="40.65" customHeight="1" x14ac:dyDescent="0.3">
      <c r="A84" s="58"/>
      <c r="B84" s="617"/>
      <c r="C84" s="449"/>
      <c r="D84" s="450"/>
      <c r="E84" s="622"/>
      <c r="F84" s="623"/>
      <c r="G84" s="623"/>
      <c r="H84" s="623"/>
      <c r="I84" s="623"/>
      <c r="J84" s="623"/>
      <c r="K84" s="623"/>
      <c r="L84" s="623"/>
      <c r="M84" s="623"/>
      <c r="N84" s="624"/>
      <c r="O84" s="629">
        <f>IF(G84="",0,COUNTA(_xlfn.TEXTSPLIT(TRIM(G84),{" ",",","-","&lt;","&gt;",".","/","@","*"},,TRUE)))</f>
        <v>0</v>
      </c>
      <c r="P84" s="631" t="s">
        <v>137</v>
      </c>
      <c r="Q84" s="56"/>
    </row>
    <row r="85" spans="1:17" ht="40.65" customHeight="1" x14ac:dyDescent="0.3">
      <c r="A85" s="58"/>
      <c r="B85" s="617"/>
      <c r="C85" s="449"/>
      <c r="D85" s="450"/>
      <c r="E85" s="622"/>
      <c r="F85" s="623"/>
      <c r="G85" s="623"/>
      <c r="H85" s="623"/>
      <c r="I85" s="623"/>
      <c r="J85" s="623"/>
      <c r="K85" s="623"/>
      <c r="L85" s="623"/>
      <c r="M85" s="623"/>
      <c r="N85" s="624"/>
      <c r="O85" s="629">
        <f>IF(E85="",0,COUNTA(_xlfn.TEXTSPLIT(TRIM(E85),{" ",",","-","&lt;","&gt;",".","/","@","*"},,TRUE)))</f>
        <v>0</v>
      </c>
      <c r="P85" s="631"/>
      <c r="Q85" s="56"/>
    </row>
    <row r="86" spans="1:17" ht="40.65" customHeight="1" x14ac:dyDescent="0.3">
      <c r="A86" s="58"/>
      <c r="B86" s="617"/>
      <c r="C86" s="449"/>
      <c r="D86" s="450"/>
      <c r="E86" s="622"/>
      <c r="F86" s="623"/>
      <c r="G86" s="623"/>
      <c r="H86" s="623"/>
      <c r="I86" s="623"/>
      <c r="J86" s="623"/>
      <c r="K86" s="623"/>
      <c r="L86" s="623"/>
      <c r="M86" s="623"/>
      <c r="N86" s="624"/>
      <c r="O86" s="629">
        <f>IF(E86="",0,COUNTA(_xlfn.TEXTSPLIT(TRIM(E86),{" ",",","-","&lt;","&gt;",".","/","@","*"},,TRUE)))</f>
        <v>0</v>
      </c>
      <c r="P86" s="631"/>
      <c r="Q86" s="56"/>
    </row>
    <row r="87" spans="1:17" ht="40.65" customHeight="1" x14ac:dyDescent="0.3">
      <c r="A87" s="58"/>
      <c r="B87" s="617"/>
      <c r="C87" s="449"/>
      <c r="D87" s="450"/>
      <c r="E87" s="622"/>
      <c r="F87" s="623"/>
      <c r="G87" s="623"/>
      <c r="H87" s="623"/>
      <c r="I87" s="623"/>
      <c r="J87" s="623"/>
      <c r="K87" s="623"/>
      <c r="L87" s="623"/>
      <c r="M87" s="623"/>
      <c r="N87" s="624"/>
      <c r="O87" s="629">
        <f>IF(G87="",0,COUNTA(_xlfn.TEXTSPLIT(TRIM(G87),{" ",",","-","&lt;","&gt;",".","/","@","*"},,TRUE)))</f>
        <v>0</v>
      </c>
      <c r="P87" s="631" t="s">
        <v>138</v>
      </c>
      <c r="Q87" s="56"/>
    </row>
    <row r="88" spans="1:17" ht="40.65" customHeight="1" x14ac:dyDescent="0.3">
      <c r="A88" s="58"/>
      <c r="B88" s="617"/>
      <c r="C88" s="449"/>
      <c r="D88" s="450"/>
      <c r="E88" s="622"/>
      <c r="F88" s="623"/>
      <c r="G88" s="623"/>
      <c r="H88" s="623"/>
      <c r="I88" s="623"/>
      <c r="J88" s="623"/>
      <c r="K88" s="623"/>
      <c r="L88" s="623"/>
      <c r="M88" s="623"/>
      <c r="N88" s="624"/>
      <c r="O88" s="629">
        <f>IF(E88="",0,COUNTA(_xlfn.TEXTSPLIT(TRIM(E88),{" ",",","-","&lt;","&gt;",".","/","@","*"},,TRUE)))</f>
        <v>0</v>
      </c>
      <c r="P88" s="631"/>
      <c r="Q88" s="56"/>
    </row>
    <row r="89" spans="1:17" ht="40.65" customHeight="1" x14ac:dyDescent="0.3">
      <c r="A89" s="58"/>
      <c r="B89" s="617"/>
      <c r="C89" s="449"/>
      <c r="D89" s="450"/>
      <c r="E89" s="622"/>
      <c r="F89" s="623"/>
      <c r="G89" s="623"/>
      <c r="H89" s="623"/>
      <c r="I89" s="623"/>
      <c r="J89" s="623"/>
      <c r="K89" s="623"/>
      <c r="L89" s="623"/>
      <c r="M89" s="623"/>
      <c r="N89" s="624"/>
      <c r="O89" s="629">
        <f>IF(E89="",0,COUNTA(_xlfn.TEXTSPLIT(TRIM(E89),{" ",",","-","&lt;","&gt;",".","/","@","*"},,TRUE)))</f>
        <v>0</v>
      </c>
      <c r="P89" s="631"/>
      <c r="Q89" s="56"/>
    </row>
    <row r="90" spans="1:17" ht="40.65" customHeight="1" x14ac:dyDescent="0.3">
      <c r="A90" s="58"/>
      <c r="B90" s="617"/>
      <c r="C90" s="449"/>
      <c r="D90" s="450"/>
      <c r="E90" s="622"/>
      <c r="F90" s="623"/>
      <c r="G90" s="623"/>
      <c r="H90" s="623"/>
      <c r="I90" s="623"/>
      <c r="J90" s="623"/>
      <c r="K90" s="623"/>
      <c r="L90" s="623"/>
      <c r="M90" s="623"/>
      <c r="N90" s="624"/>
      <c r="O90" s="629">
        <f>IF(G90="",0,COUNTA(_xlfn.TEXTSPLIT(TRIM(G90),{" ",",","-","&lt;","&gt;",".","/","@","*"},,TRUE)))</f>
        <v>0</v>
      </c>
      <c r="P90" s="631" t="s">
        <v>139</v>
      </c>
      <c r="Q90" s="56"/>
    </row>
    <row r="91" spans="1:17" ht="40.65" customHeight="1" x14ac:dyDescent="0.3">
      <c r="A91" s="58"/>
      <c r="B91" s="617"/>
      <c r="C91" s="449"/>
      <c r="D91" s="450"/>
      <c r="E91" s="622"/>
      <c r="F91" s="623"/>
      <c r="G91" s="623"/>
      <c r="H91" s="623"/>
      <c r="I91" s="623"/>
      <c r="J91" s="623"/>
      <c r="K91" s="623"/>
      <c r="L91" s="623"/>
      <c r="M91" s="623"/>
      <c r="N91" s="624"/>
      <c r="O91" s="629">
        <f>IF(E91="",0,COUNTA(_xlfn.TEXTSPLIT(TRIM(E91),{" ",",","-","&lt;","&gt;",".","/","@","*"},,TRUE)))</f>
        <v>0</v>
      </c>
      <c r="P91" s="631"/>
      <c r="Q91" s="56"/>
    </row>
    <row r="92" spans="1:17" ht="40.65" customHeight="1" x14ac:dyDescent="0.3">
      <c r="A92" s="58"/>
      <c r="B92" s="617"/>
      <c r="C92" s="449"/>
      <c r="D92" s="450"/>
      <c r="E92" s="622"/>
      <c r="F92" s="623"/>
      <c r="G92" s="623"/>
      <c r="H92" s="623"/>
      <c r="I92" s="623"/>
      <c r="J92" s="623"/>
      <c r="K92" s="623"/>
      <c r="L92" s="623"/>
      <c r="M92" s="623"/>
      <c r="N92" s="624"/>
      <c r="O92" s="629">
        <f>IF(E92="",0,COUNTA(_xlfn.TEXTSPLIT(TRIM(E92),{" ",",","-","&lt;","&gt;",".","/","@","*"},,TRUE)))</f>
        <v>0</v>
      </c>
      <c r="P92" s="631"/>
      <c r="Q92" s="56"/>
    </row>
    <row r="93" spans="1:17" ht="40.65" customHeight="1" x14ac:dyDescent="0.3">
      <c r="A93" s="58"/>
      <c r="B93" s="617"/>
      <c r="C93" s="449"/>
      <c r="D93" s="450"/>
      <c r="E93" s="622"/>
      <c r="F93" s="623"/>
      <c r="G93" s="623"/>
      <c r="H93" s="623"/>
      <c r="I93" s="623"/>
      <c r="J93" s="623"/>
      <c r="K93" s="623"/>
      <c r="L93" s="623"/>
      <c r="M93" s="623"/>
      <c r="N93" s="624"/>
      <c r="O93" s="629">
        <f>IF(G93="",0,COUNTA(_xlfn.TEXTSPLIT(TRIM(G93),{" ",",","-","&lt;","&gt;",".","/","@","*"},,TRUE)))</f>
        <v>0</v>
      </c>
      <c r="P93" s="631" t="s">
        <v>140</v>
      </c>
      <c r="Q93" s="56"/>
    </row>
    <row r="94" spans="1:17" ht="40.65" customHeight="1" x14ac:dyDescent="0.3">
      <c r="A94" s="58"/>
      <c r="B94" s="617"/>
      <c r="C94" s="449"/>
      <c r="D94" s="450"/>
      <c r="E94" s="622"/>
      <c r="F94" s="623"/>
      <c r="G94" s="623"/>
      <c r="H94" s="623"/>
      <c r="I94" s="623"/>
      <c r="J94" s="623"/>
      <c r="K94" s="623"/>
      <c r="L94" s="623"/>
      <c r="M94" s="623"/>
      <c r="N94" s="624"/>
      <c r="O94" s="629">
        <f>IF(E94="",0,COUNTA(_xlfn.TEXTSPLIT(TRIM(E94),{" ",",","-","&lt;","&gt;",".","/","@","*"},,TRUE)))</f>
        <v>0</v>
      </c>
      <c r="P94" s="631"/>
      <c r="Q94" s="56"/>
    </row>
    <row r="95" spans="1:17" ht="40.65" customHeight="1" x14ac:dyDescent="0.3">
      <c r="A95" s="58"/>
      <c r="B95" s="618"/>
      <c r="C95" s="451"/>
      <c r="D95" s="452"/>
      <c r="E95" s="625"/>
      <c r="F95" s="626"/>
      <c r="G95" s="626"/>
      <c r="H95" s="626"/>
      <c r="I95" s="626"/>
      <c r="J95" s="626"/>
      <c r="K95" s="626"/>
      <c r="L95" s="626"/>
      <c r="M95" s="626"/>
      <c r="N95" s="627"/>
      <c r="O95" s="630">
        <f>IF(E95="",0,COUNTA(_xlfn.TEXTSPLIT(TRIM(E95),{" ",",","-","&lt;","&gt;",".","/","@","*"},,TRUE)))</f>
        <v>0</v>
      </c>
      <c r="P95" s="632"/>
      <c r="Q95" s="56"/>
    </row>
    <row r="96" spans="1:17" ht="105.6" customHeight="1" x14ac:dyDescent="0.3">
      <c r="A96" s="58"/>
      <c r="B96" s="368">
        <v>6</v>
      </c>
      <c r="C96" s="447" t="s">
        <v>141</v>
      </c>
      <c r="D96" s="448"/>
      <c r="E96" s="590" t="s">
        <v>142</v>
      </c>
      <c r="F96" s="591"/>
      <c r="G96" s="591"/>
      <c r="H96" s="592"/>
      <c r="I96" s="599" t="b">
        <v>0</v>
      </c>
      <c r="J96" s="600"/>
      <c r="K96" s="600"/>
      <c r="L96" s="600"/>
      <c r="M96" s="600"/>
      <c r="N96" s="600"/>
      <c r="O96" s="601"/>
      <c r="P96" s="608" t="s">
        <v>143</v>
      </c>
      <c r="Q96" s="56"/>
    </row>
    <row r="97" spans="1:17" ht="16.350000000000001" customHeight="1" x14ac:dyDescent="0.3">
      <c r="A97" s="58"/>
      <c r="B97" s="369"/>
      <c r="C97" s="449"/>
      <c r="D97" s="450"/>
      <c r="E97" s="593"/>
      <c r="F97" s="594"/>
      <c r="G97" s="594"/>
      <c r="H97" s="595"/>
      <c r="I97" s="602"/>
      <c r="J97" s="603"/>
      <c r="K97" s="603"/>
      <c r="L97" s="603"/>
      <c r="M97" s="603"/>
      <c r="N97" s="603"/>
      <c r="O97" s="604"/>
      <c r="P97" s="609"/>
      <c r="Q97" s="56"/>
    </row>
    <row r="98" spans="1:17" ht="14.85" customHeight="1" x14ac:dyDescent="0.3">
      <c r="A98" s="58"/>
      <c r="B98" s="369"/>
      <c r="C98" s="449"/>
      <c r="D98" s="450"/>
      <c r="E98" s="593"/>
      <c r="F98" s="594"/>
      <c r="G98" s="594"/>
      <c r="H98" s="595"/>
      <c r="I98" s="602"/>
      <c r="J98" s="603"/>
      <c r="K98" s="603"/>
      <c r="L98" s="603"/>
      <c r="M98" s="603"/>
      <c r="N98" s="603"/>
      <c r="O98" s="604"/>
      <c r="P98" s="609"/>
      <c r="Q98" s="56"/>
    </row>
    <row r="99" spans="1:17" x14ac:dyDescent="0.3">
      <c r="A99" s="58"/>
      <c r="B99" s="369"/>
      <c r="C99" s="449"/>
      <c r="D99" s="450"/>
      <c r="E99" s="596"/>
      <c r="F99" s="597"/>
      <c r="G99" s="597"/>
      <c r="H99" s="598"/>
      <c r="I99" s="605"/>
      <c r="J99" s="606"/>
      <c r="K99" s="606"/>
      <c r="L99" s="606"/>
      <c r="M99" s="606"/>
      <c r="N99" s="606"/>
      <c r="O99" s="607"/>
      <c r="P99" s="609"/>
      <c r="Q99" s="56"/>
    </row>
    <row r="100" spans="1:17" ht="17.100000000000001" customHeight="1" x14ac:dyDescent="0.3">
      <c r="A100" s="58"/>
      <c r="B100" s="369"/>
      <c r="C100" s="449"/>
      <c r="D100" s="450"/>
      <c r="E100" s="590" t="s">
        <v>144</v>
      </c>
      <c r="F100" s="591"/>
      <c r="G100" s="591"/>
      <c r="H100" s="592"/>
      <c r="I100" s="602" t="b">
        <v>0</v>
      </c>
      <c r="J100" s="603"/>
      <c r="K100" s="603"/>
      <c r="L100" s="603"/>
      <c r="M100" s="603"/>
      <c r="N100" s="603"/>
      <c r="O100" s="604"/>
      <c r="P100" s="609"/>
      <c r="Q100" s="56"/>
    </row>
    <row r="101" spans="1:17" ht="14.85" customHeight="1" x14ac:dyDescent="0.3">
      <c r="A101" s="58"/>
      <c r="B101" s="369"/>
      <c r="C101" s="449"/>
      <c r="D101" s="450"/>
      <c r="E101" s="593"/>
      <c r="F101" s="594"/>
      <c r="G101" s="594"/>
      <c r="H101" s="595"/>
      <c r="I101" s="602"/>
      <c r="J101" s="603"/>
      <c r="K101" s="603"/>
      <c r="L101" s="603"/>
      <c r="M101" s="603"/>
      <c r="N101" s="603"/>
      <c r="O101" s="604"/>
      <c r="P101" s="609"/>
      <c r="Q101" s="56"/>
    </row>
    <row r="102" spans="1:17" ht="16.350000000000001" customHeight="1" x14ac:dyDescent="0.3">
      <c r="A102" s="58"/>
      <c r="B102" s="369"/>
      <c r="C102" s="449"/>
      <c r="D102" s="450"/>
      <c r="E102" s="593"/>
      <c r="F102" s="594"/>
      <c r="G102" s="594"/>
      <c r="H102" s="595"/>
      <c r="I102" s="602"/>
      <c r="J102" s="603"/>
      <c r="K102" s="603"/>
      <c r="L102" s="603"/>
      <c r="M102" s="603"/>
      <c r="N102" s="603"/>
      <c r="O102" s="604"/>
      <c r="P102" s="609"/>
      <c r="Q102" s="56"/>
    </row>
    <row r="103" spans="1:17" x14ac:dyDescent="0.3">
      <c r="A103" s="58"/>
      <c r="B103" s="369"/>
      <c r="C103" s="449"/>
      <c r="D103" s="450"/>
      <c r="E103" s="593"/>
      <c r="F103" s="594"/>
      <c r="G103" s="594"/>
      <c r="H103" s="595"/>
      <c r="I103" s="602"/>
      <c r="J103" s="603"/>
      <c r="K103" s="603"/>
      <c r="L103" s="603"/>
      <c r="M103" s="603"/>
      <c r="N103" s="603"/>
      <c r="O103" s="604"/>
      <c r="P103" s="609"/>
      <c r="Q103" s="56"/>
    </row>
    <row r="104" spans="1:17" ht="14.85" customHeight="1" x14ac:dyDescent="0.3">
      <c r="A104" s="58"/>
      <c r="B104" s="369"/>
      <c r="C104" s="449"/>
      <c r="D104" s="450"/>
      <c r="E104" s="596"/>
      <c r="F104" s="597"/>
      <c r="G104" s="597"/>
      <c r="H104" s="598"/>
      <c r="I104" s="605"/>
      <c r="J104" s="606"/>
      <c r="K104" s="606"/>
      <c r="L104" s="606"/>
      <c r="M104" s="606"/>
      <c r="N104" s="606"/>
      <c r="O104" s="607"/>
      <c r="P104" s="609"/>
      <c r="Q104" s="56"/>
    </row>
    <row r="105" spans="1:17" ht="44.1" customHeight="1" x14ac:dyDescent="0.3">
      <c r="A105" s="58"/>
      <c r="B105" s="370"/>
      <c r="C105" s="451"/>
      <c r="D105" s="452"/>
      <c r="E105" s="610" t="s">
        <v>145</v>
      </c>
      <c r="F105" s="611"/>
      <c r="G105" s="611"/>
      <c r="H105" s="612"/>
      <c r="I105" s="613"/>
      <c r="J105" s="614"/>
      <c r="K105" s="614"/>
      <c r="L105" s="614"/>
      <c r="M105" s="614"/>
      <c r="N105" s="615"/>
      <c r="O105" s="332">
        <f>IF(I105="",0,COUNTA(_xlfn.TEXTSPLIT(TRIM(I105),{" ",",","-","&lt;","&gt;",".","/","@","*"},,TRUE)))</f>
        <v>0</v>
      </c>
      <c r="P105" s="609"/>
      <c r="Q105" s="56"/>
    </row>
    <row r="106" spans="1:17" ht="41.1" customHeight="1" x14ac:dyDescent="0.3">
      <c r="A106" s="58"/>
      <c r="B106" s="368" t="s">
        <v>146</v>
      </c>
      <c r="C106" s="447" t="s">
        <v>147</v>
      </c>
      <c r="D106" s="448"/>
      <c r="E106" s="579" t="s">
        <v>148</v>
      </c>
      <c r="F106" s="580"/>
      <c r="G106" s="580"/>
      <c r="H106" s="581"/>
      <c r="I106" s="582"/>
      <c r="J106" s="583"/>
      <c r="K106" s="583"/>
      <c r="L106" s="583"/>
      <c r="M106" s="583"/>
      <c r="N106" s="583"/>
      <c r="O106" s="584"/>
      <c r="P106" s="585" t="s">
        <v>149</v>
      </c>
      <c r="Q106" s="56"/>
    </row>
    <row r="107" spans="1:17" ht="46.35" customHeight="1" x14ac:dyDescent="0.3">
      <c r="A107" s="58"/>
      <c r="B107" s="369"/>
      <c r="C107" s="449"/>
      <c r="D107" s="450"/>
      <c r="E107" s="587" t="s">
        <v>150</v>
      </c>
      <c r="F107" s="588"/>
      <c r="G107" s="588"/>
      <c r="H107" s="589"/>
      <c r="I107" s="582"/>
      <c r="J107" s="583"/>
      <c r="K107" s="583"/>
      <c r="L107" s="583"/>
      <c r="M107" s="583"/>
      <c r="N107" s="583"/>
      <c r="O107" s="584"/>
      <c r="P107" s="585"/>
      <c r="Q107" s="56"/>
    </row>
    <row r="108" spans="1:17" ht="57" customHeight="1" x14ac:dyDescent="0.3">
      <c r="A108" s="58"/>
      <c r="B108" s="370"/>
      <c r="C108" s="451"/>
      <c r="D108" s="452"/>
      <c r="E108" s="587" t="s">
        <v>636</v>
      </c>
      <c r="F108" s="588"/>
      <c r="G108" s="588"/>
      <c r="H108" s="589"/>
      <c r="I108" s="549"/>
      <c r="J108" s="550"/>
      <c r="K108" s="550"/>
      <c r="L108" s="550"/>
      <c r="M108" s="550"/>
      <c r="N108" s="550"/>
      <c r="O108" s="551"/>
      <c r="P108" s="586"/>
      <c r="Q108" s="56"/>
    </row>
    <row r="109" spans="1:17" ht="71.849999999999994" customHeight="1" x14ac:dyDescent="0.3">
      <c r="A109" s="58"/>
      <c r="B109" s="562">
        <v>7</v>
      </c>
      <c r="C109" s="447" t="s">
        <v>617</v>
      </c>
      <c r="D109" s="448"/>
      <c r="E109" s="546"/>
      <c r="F109" s="547"/>
      <c r="G109" s="547"/>
      <c r="H109" s="547"/>
      <c r="I109" s="547"/>
      <c r="J109" s="547"/>
      <c r="K109" s="547"/>
      <c r="L109" s="547"/>
      <c r="M109" s="547"/>
      <c r="N109" s="548"/>
      <c r="O109" s="552">
        <f>IF(E109="",0,COUNTA(_xlfn.TEXTSPLIT(TRIM(E109),{" ",",","-","&lt;","&gt;",".","/","@","*"},,TRUE)))</f>
        <v>0</v>
      </c>
      <c r="P109" s="503" t="s">
        <v>619</v>
      </c>
      <c r="Q109" s="56"/>
    </row>
    <row r="110" spans="1:17" ht="14.85" customHeight="1" x14ac:dyDescent="0.3">
      <c r="A110" s="58"/>
      <c r="B110" s="563"/>
      <c r="C110" s="449"/>
      <c r="D110" s="450"/>
      <c r="E110" s="575"/>
      <c r="F110" s="576"/>
      <c r="G110" s="576"/>
      <c r="H110" s="576"/>
      <c r="I110" s="576"/>
      <c r="J110" s="576"/>
      <c r="K110" s="576"/>
      <c r="L110" s="576"/>
      <c r="M110" s="576"/>
      <c r="N110" s="577"/>
      <c r="O110" s="578"/>
      <c r="P110" s="560"/>
      <c r="Q110" s="56"/>
    </row>
    <row r="111" spans="1:17" ht="14.85" customHeight="1" x14ac:dyDescent="0.3">
      <c r="A111" s="58"/>
      <c r="B111" s="563"/>
      <c r="C111" s="451"/>
      <c r="D111" s="452"/>
      <c r="E111" s="575"/>
      <c r="F111" s="576"/>
      <c r="G111" s="576"/>
      <c r="H111" s="576"/>
      <c r="I111" s="576"/>
      <c r="J111" s="576"/>
      <c r="K111" s="576"/>
      <c r="L111" s="576"/>
      <c r="M111" s="576"/>
      <c r="N111" s="577"/>
      <c r="O111" s="578"/>
      <c r="P111" s="504" t="s">
        <v>151</v>
      </c>
      <c r="Q111" s="56"/>
    </row>
    <row r="112" spans="1:17" ht="48.6" customHeight="1" x14ac:dyDescent="0.3">
      <c r="A112" s="58"/>
      <c r="B112" s="563"/>
      <c r="C112" s="447" t="s">
        <v>152</v>
      </c>
      <c r="D112" s="448"/>
      <c r="E112" s="575"/>
      <c r="F112" s="576"/>
      <c r="G112" s="576"/>
      <c r="H112" s="576"/>
      <c r="I112" s="576"/>
      <c r="J112" s="576"/>
      <c r="K112" s="576"/>
      <c r="L112" s="576"/>
      <c r="M112" s="576"/>
      <c r="N112" s="577"/>
      <c r="O112" s="578"/>
      <c r="P112" s="560"/>
      <c r="Q112" s="56"/>
    </row>
    <row r="113" spans="1:17" x14ac:dyDescent="0.3">
      <c r="A113" s="58"/>
      <c r="B113" s="563"/>
      <c r="C113" s="449"/>
      <c r="D113" s="450"/>
      <c r="E113" s="575"/>
      <c r="F113" s="576"/>
      <c r="G113" s="576"/>
      <c r="H113" s="576"/>
      <c r="I113" s="576"/>
      <c r="J113" s="576"/>
      <c r="K113" s="576"/>
      <c r="L113" s="576"/>
      <c r="M113" s="576"/>
      <c r="N113" s="577"/>
      <c r="O113" s="578"/>
      <c r="P113" s="280"/>
      <c r="Q113" s="56"/>
    </row>
    <row r="114" spans="1:17" x14ac:dyDescent="0.3">
      <c r="A114" s="58"/>
      <c r="B114" s="574"/>
      <c r="C114" s="451"/>
      <c r="D114" s="452"/>
      <c r="E114" s="549"/>
      <c r="F114" s="550"/>
      <c r="G114" s="550"/>
      <c r="H114" s="550"/>
      <c r="I114" s="550"/>
      <c r="J114" s="550"/>
      <c r="K114" s="550"/>
      <c r="L114" s="550"/>
      <c r="M114" s="550"/>
      <c r="N114" s="551"/>
      <c r="O114" s="553"/>
      <c r="P114" s="280"/>
      <c r="Q114" s="56"/>
    </row>
    <row r="115" spans="1:17" ht="42.6" customHeight="1" x14ac:dyDescent="0.3">
      <c r="A115" s="58"/>
      <c r="B115" s="562">
        <v>8</v>
      </c>
      <c r="C115" s="447" t="s">
        <v>25</v>
      </c>
      <c r="D115" s="448"/>
      <c r="E115" s="540" t="s">
        <v>153</v>
      </c>
      <c r="F115" s="541"/>
      <c r="G115" s="391"/>
      <c r="H115" s="453"/>
      <c r="I115" s="453"/>
      <c r="J115" s="453"/>
      <c r="K115" s="453"/>
      <c r="L115" s="453"/>
      <c r="M115" s="453"/>
      <c r="N115" s="392"/>
      <c r="O115" s="456">
        <f>IF(G115="",0,COUNTA(_xlfn.TEXTSPLIT(TRIM(G115),{" ",",","-","&lt;","&gt;",".","/","@","*"},,TRUE)))</f>
        <v>0</v>
      </c>
      <c r="P115" s="503" t="s">
        <v>154</v>
      </c>
      <c r="Q115" s="56"/>
    </row>
    <row r="116" spans="1:17" ht="42.6" customHeight="1" x14ac:dyDescent="0.3">
      <c r="A116" s="58"/>
      <c r="B116" s="563"/>
      <c r="C116" s="449"/>
      <c r="D116" s="450"/>
      <c r="E116" s="544"/>
      <c r="F116" s="545"/>
      <c r="G116" s="395"/>
      <c r="H116" s="455"/>
      <c r="I116" s="455"/>
      <c r="J116" s="455"/>
      <c r="K116" s="455"/>
      <c r="L116" s="455"/>
      <c r="M116" s="455"/>
      <c r="N116" s="396"/>
      <c r="O116" s="458">
        <f>IF(I116="",0,COUNTA(_xlfn.TEXTSPLIT(TRIM(I116),{" ",",","-","&lt;","&gt;",".","/","@","*"},,TRUE)))</f>
        <v>0</v>
      </c>
      <c r="P116" s="504"/>
      <c r="Q116" s="56"/>
    </row>
    <row r="117" spans="1:17" ht="42.6" customHeight="1" x14ac:dyDescent="0.3">
      <c r="A117" s="58"/>
      <c r="B117" s="563"/>
      <c r="C117" s="449"/>
      <c r="D117" s="450"/>
      <c r="E117" s="540" t="s">
        <v>155</v>
      </c>
      <c r="F117" s="541"/>
      <c r="G117" s="391"/>
      <c r="H117" s="453"/>
      <c r="I117" s="453"/>
      <c r="J117" s="453"/>
      <c r="K117" s="453"/>
      <c r="L117" s="453"/>
      <c r="M117" s="453"/>
      <c r="N117" s="392"/>
      <c r="O117" s="456">
        <f>IF(G117="",0,COUNTA(_xlfn.TEXTSPLIT(TRIM(G117),{" ",",","-","&lt;","&gt;",".","/","@","*"},,TRUE)))</f>
        <v>0</v>
      </c>
      <c r="P117" s="504" t="s">
        <v>156</v>
      </c>
      <c r="Q117" s="56"/>
    </row>
    <row r="118" spans="1:17" ht="42.6" customHeight="1" x14ac:dyDescent="0.3">
      <c r="A118" s="58"/>
      <c r="B118" s="563"/>
      <c r="C118" s="449"/>
      <c r="D118" s="450"/>
      <c r="E118" s="544"/>
      <c r="F118" s="545"/>
      <c r="G118" s="395"/>
      <c r="H118" s="455"/>
      <c r="I118" s="455"/>
      <c r="J118" s="455"/>
      <c r="K118" s="455"/>
      <c r="L118" s="455"/>
      <c r="M118" s="455"/>
      <c r="N118" s="396"/>
      <c r="O118" s="458">
        <f>IF(I118="",0,COUNTA(_xlfn.TEXTSPLIT(TRIM(I118),{" ",",","-","&lt;","&gt;",".","/","@","*"},,TRUE)))</f>
        <v>0</v>
      </c>
      <c r="P118" s="504"/>
      <c r="Q118" s="56"/>
    </row>
    <row r="119" spans="1:17" ht="42.6" customHeight="1" x14ac:dyDescent="0.3">
      <c r="A119" s="58"/>
      <c r="B119" s="563"/>
      <c r="C119" s="449"/>
      <c r="D119" s="450"/>
      <c r="E119" s="540" t="s">
        <v>157</v>
      </c>
      <c r="F119" s="541"/>
      <c r="G119" s="391"/>
      <c r="H119" s="453"/>
      <c r="I119" s="453"/>
      <c r="J119" s="453"/>
      <c r="K119" s="453"/>
      <c r="L119" s="453"/>
      <c r="M119" s="453"/>
      <c r="N119" s="392"/>
      <c r="O119" s="456">
        <f>IF(G119="",0,COUNTA(_xlfn.TEXTSPLIT(TRIM(G119),{" ",",","-","&lt;","&gt;",".","/","@","*"},,TRUE)))</f>
        <v>0</v>
      </c>
      <c r="P119" s="504" t="s">
        <v>158</v>
      </c>
      <c r="Q119" s="56"/>
    </row>
    <row r="120" spans="1:17" ht="42.6" customHeight="1" x14ac:dyDescent="0.3">
      <c r="A120" s="58"/>
      <c r="B120" s="574"/>
      <c r="C120" s="451"/>
      <c r="D120" s="452"/>
      <c r="E120" s="544"/>
      <c r="F120" s="545"/>
      <c r="G120" s="395"/>
      <c r="H120" s="455"/>
      <c r="I120" s="455"/>
      <c r="J120" s="455"/>
      <c r="K120" s="455"/>
      <c r="L120" s="455"/>
      <c r="M120" s="455"/>
      <c r="N120" s="396"/>
      <c r="O120" s="458">
        <f>IF(I120="",0,COUNTA(_xlfn.TEXTSPLIT(TRIM(I120),{" ",",","-","&lt;","&gt;",".","/","@","*"},,TRUE)))</f>
        <v>0</v>
      </c>
      <c r="P120" s="505"/>
      <c r="Q120" s="56"/>
    </row>
    <row r="121" spans="1:17" ht="71.849999999999994" customHeight="1" x14ac:dyDescent="0.3">
      <c r="A121" s="58"/>
      <c r="B121" s="111" t="s">
        <v>159</v>
      </c>
      <c r="C121" s="554" t="s">
        <v>160</v>
      </c>
      <c r="D121" s="555"/>
      <c r="E121" s="417"/>
      <c r="F121" s="418"/>
      <c r="G121" s="418"/>
      <c r="H121" s="418"/>
      <c r="I121" s="418"/>
      <c r="J121" s="418"/>
      <c r="K121" s="418"/>
      <c r="L121" s="418"/>
      <c r="M121" s="418"/>
      <c r="N121" s="419"/>
      <c r="O121" s="333">
        <f>IF(E121="",0,COUNTA(_xlfn.TEXTSPLIT(TRIM(E121),{" ",",","-","&lt;","&gt;",".","/","@","*"},,TRUE)))</f>
        <v>0</v>
      </c>
      <c r="P121" s="108" t="s">
        <v>161</v>
      </c>
      <c r="Q121" s="56"/>
    </row>
    <row r="122" spans="1:17" ht="131.85" customHeight="1" x14ac:dyDescent="0.3">
      <c r="A122" s="58"/>
      <c r="B122" s="57" t="s">
        <v>162</v>
      </c>
      <c r="C122" s="554" t="s">
        <v>163</v>
      </c>
      <c r="D122" s="555"/>
      <c r="E122" s="417"/>
      <c r="F122" s="418"/>
      <c r="G122" s="418"/>
      <c r="H122" s="418"/>
      <c r="I122" s="418"/>
      <c r="J122" s="418"/>
      <c r="K122" s="418"/>
      <c r="L122" s="418"/>
      <c r="M122" s="418"/>
      <c r="N122" s="419"/>
      <c r="O122" s="333">
        <f>IF(E122="",0,COUNTA(_xlfn.TEXTSPLIT(TRIM(E122),{" ",",","-","&lt;","&gt;",".","/","@","*"},,TRUE)))</f>
        <v>0</v>
      </c>
      <c r="P122" s="283" t="s">
        <v>164</v>
      </c>
      <c r="Q122" s="56"/>
    </row>
    <row r="123" spans="1:17" ht="88.35" customHeight="1" x14ac:dyDescent="0.3">
      <c r="A123" s="58"/>
      <c r="B123" s="562">
        <v>10</v>
      </c>
      <c r="C123" s="447" t="s">
        <v>165</v>
      </c>
      <c r="D123" s="448"/>
      <c r="E123" s="565"/>
      <c r="F123" s="566"/>
      <c r="G123" s="566"/>
      <c r="H123" s="566"/>
      <c r="I123" s="566"/>
      <c r="J123" s="566"/>
      <c r="K123" s="566"/>
      <c r="L123" s="566"/>
      <c r="M123" s="566"/>
      <c r="N123" s="566"/>
      <c r="O123" s="567"/>
      <c r="P123" s="503" t="s">
        <v>166</v>
      </c>
      <c r="Q123" s="56"/>
    </row>
    <row r="124" spans="1:17" ht="27.6" customHeight="1" x14ac:dyDescent="0.3">
      <c r="A124" s="58"/>
      <c r="B124" s="563"/>
      <c r="C124" s="451"/>
      <c r="D124" s="452"/>
      <c r="E124" s="568"/>
      <c r="F124" s="569"/>
      <c r="G124" s="569"/>
      <c r="H124" s="569"/>
      <c r="I124" s="569"/>
      <c r="J124" s="569"/>
      <c r="K124" s="569"/>
      <c r="L124" s="569"/>
      <c r="M124" s="569"/>
      <c r="N124" s="569"/>
      <c r="O124" s="570"/>
      <c r="P124" s="504"/>
      <c r="Q124" s="56"/>
    </row>
    <row r="125" spans="1:17" ht="51" customHeight="1" x14ac:dyDescent="0.3">
      <c r="A125" s="58"/>
      <c r="B125" s="563"/>
      <c r="C125" s="447" t="s">
        <v>27</v>
      </c>
      <c r="D125" s="448"/>
      <c r="E125" s="568"/>
      <c r="F125" s="569"/>
      <c r="G125" s="569"/>
      <c r="H125" s="569"/>
      <c r="I125" s="569"/>
      <c r="J125" s="569"/>
      <c r="K125" s="569"/>
      <c r="L125" s="569"/>
      <c r="M125" s="569"/>
      <c r="N125" s="569"/>
      <c r="O125" s="570"/>
      <c r="P125" s="504" t="s">
        <v>167</v>
      </c>
      <c r="Q125" s="56"/>
    </row>
    <row r="126" spans="1:17" x14ac:dyDescent="0.3">
      <c r="A126" s="58"/>
      <c r="B126" s="563"/>
      <c r="C126" s="449"/>
      <c r="D126" s="450"/>
      <c r="E126" s="568"/>
      <c r="F126" s="569"/>
      <c r="G126" s="569"/>
      <c r="H126" s="569"/>
      <c r="I126" s="569"/>
      <c r="J126" s="569"/>
      <c r="K126" s="569"/>
      <c r="L126" s="569"/>
      <c r="M126" s="569"/>
      <c r="N126" s="569"/>
      <c r="O126" s="570"/>
      <c r="P126" s="504"/>
      <c r="Q126" s="56"/>
    </row>
    <row r="127" spans="1:17" ht="29.1" customHeight="1" x14ac:dyDescent="0.3">
      <c r="A127" s="58"/>
      <c r="B127" s="563"/>
      <c r="C127" s="449"/>
      <c r="D127" s="450"/>
      <c r="E127" s="568"/>
      <c r="F127" s="569"/>
      <c r="G127" s="569"/>
      <c r="H127" s="569"/>
      <c r="I127" s="569"/>
      <c r="J127" s="569"/>
      <c r="K127" s="569"/>
      <c r="L127" s="569"/>
      <c r="M127" s="569"/>
      <c r="N127" s="569"/>
      <c r="O127" s="570"/>
      <c r="P127" s="504" t="s">
        <v>168</v>
      </c>
      <c r="Q127" s="56"/>
    </row>
    <row r="128" spans="1:17" x14ac:dyDescent="0.3">
      <c r="A128" s="58"/>
      <c r="B128" s="563"/>
      <c r="C128" s="449"/>
      <c r="D128" s="450"/>
      <c r="E128" s="568"/>
      <c r="F128" s="569"/>
      <c r="G128" s="569"/>
      <c r="H128" s="569"/>
      <c r="I128" s="569"/>
      <c r="J128" s="569"/>
      <c r="K128" s="569"/>
      <c r="L128" s="569"/>
      <c r="M128" s="569"/>
      <c r="N128" s="569"/>
      <c r="O128" s="570"/>
      <c r="P128" s="504"/>
      <c r="Q128" s="56"/>
    </row>
    <row r="129" spans="1:17" x14ac:dyDescent="0.3">
      <c r="A129" s="58"/>
      <c r="B129" s="563"/>
      <c r="C129" s="449"/>
      <c r="D129" s="450"/>
      <c r="E129" s="568"/>
      <c r="F129" s="569"/>
      <c r="G129" s="569"/>
      <c r="H129" s="569"/>
      <c r="I129" s="569"/>
      <c r="J129" s="569"/>
      <c r="K129" s="569"/>
      <c r="L129" s="569"/>
      <c r="M129" s="569"/>
      <c r="N129" s="569"/>
      <c r="O129" s="570"/>
      <c r="P129" s="504"/>
      <c r="Q129" s="56"/>
    </row>
    <row r="130" spans="1:17" x14ac:dyDescent="0.3">
      <c r="A130" s="58"/>
      <c r="B130" s="563"/>
      <c r="C130" s="449"/>
      <c r="D130" s="450"/>
      <c r="E130" s="568"/>
      <c r="F130" s="569"/>
      <c r="G130" s="569"/>
      <c r="H130" s="569"/>
      <c r="I130" s="569"/>
      <c r="J130" s="569"/>
      <c r="K130" s="569"/>
      <c r="L130" s="569"/>
      <c r="M130" s="569"/>
      <c r="N130" s="569"/>
      <c r="O130" s="570"/>
      <c r="P130" s="504"/>
      <c r="Q130" s="56"/>
    </row>
    <row r="131" spans="1:17" ht="14.85" customHeight="1" thickBot="1" x14ac:dyDescent="0.35">
      <c r="A131" s="58"/>
      <c r="B131" s="564"/>
      <c r="C131" s="451"/>
      <c r="D131" s="452"/>
      <c r="E131" s="571"/>
      <c r="F131" s="572"/>
      <c r="G131" s="572"/>
      <c r="H131" s="572"/>
      <c r="I131" s="572"/>
      <c r="J131" s="572"/>
      <c r="K131" s="572"/>
      <c r="L131" s="572"/>
      <c r="M131" s="572"/>
      <c r="N131" s="572"/>
      <c r="O131" s="573"/>
      <c r="P131" s="505"/>
      <c r="Q131" s="56"/>
    </row>
    <row r="132" spans="1:17" ht="16.350000000000001" customHeight="1" x14ac:dyDescent="0.3">
      <c r="A132" s="58"/>
      <c r="B132" s="40"/>
      <c r="C132" s="38"/>
      <c r="D132" s="38"/>
      <c r="E132" s="40"/>
      <c r="F132" s="40"/>
      <c r="G132" s="40"/>
      <c r="H132" s="40"/>
      <c r="I132" s="40"/>
      <c r="J132" s="40"/>
      <c r="K132" s="40"/>
      <c r="L132" s="40"/>
      <c r="M132" s="40"/>
      <c r="N132" s="40"/>
      <c r="O132" s="40"/>
      <c r="P132" s="40"/>
      <c r="Q132" s="56"/>
    </row>
    <row r="133" spans="1:17" ht="16.350000000000001" customHeight="1" x14ac:dyDescent="0.3">
      <c r="A133" s="58"/>
      <c r="B133" s="40"/>
      <c r="C133" s="38"/>
      <c r="D133" s="38"/>
      <c r="E133" s="40"/>
      <c r="F133" s="40"/>
      <c r="G133" s="40"/>
      <c r="H133" s="40"/>
      <c r="I133" s="40"/>
      <c r="J133" s="40"/>
      <c r="K133" s="40"/>
      <c r="L133" s="40"/>
      <c r="M133" s="40"/>
      <c r="N133" s="40"/>
      <c r="O133" s="40"/>
      <c r="P133" s="40"/>
      <c r="Q133" s="56"/>
    </row>
    <row r="134" spans="1:17" ht="46.35" customHeight="1" x14ac:dyDescent="0.3">
      <c r="A134" s="58"/>
      <c r="B134" s="477" t="s">
        <v>169</v>
      </c>
      <c r="C134" s="478"/>
      <c r="D134" s="478"/>
      <c r="E134" s="478"/>
      <c r="F134" s="478"/>
      <c r="G134" s="478"/>
      <c r="H134" s="478"/>
      <c r="I134" s="478"/>
      <c r="J134" s="478"/>
      <c r="K134" s="478"/>
      <c r="L134" s="478"/>
      <c r="M134" s="478"/>
      <c r="N134" s="479"/>
      <c r="O134" s="106" t="s">
        <v>573</v>
      </c>
      <c r="P134" s="112" t="s">
        <v>81</v>
      </c>
      <c r="Q134" s="56"/>
    </row>
    <row r="135" spans="1:17" ht="37.35" customHeight="1" x14ac:dyDescent="0.3">
      <c r="A135" s="58"/>
      <c r="B135" s="368" t="s">
        <v>170</v>
      </c>
      <c r="C135" s="447" t="s">
        <v>171</v>
      </c>
      <c r="D135" s="448"/>
      <c r="E135" s="424"/>
      <c r="F135" s="425"/>
      <c r="G135" s="425"/>
      <c r="H135" s="425"/>
      <c r="I135" s="425"/>
      <c r="J135" s="425"/>
      <c r="K135" s="425"/>
      <c r="L135" s="425"/>
      <c r="M135" s="425"/>
      <c r="N135" s="426"/>
      <c r="O135" s="556">
        <f>IF(E135="",0,COUNTA(_xlfn.TEXTSPLIT(TRIM(E135),{" ",",","-","&lt;","&gt;",".","/","@","*"},,TRUE)))</f>
        <v>0</v>
      </c>
      <c r="P135" s="559" t="s">
        <v>172</v>
      </c>
      <c r="Q135" s="56"/>
    </row>
    <row r="136" spans="1:17" ht="14.85" customHeight="1" x14ac:dyDescent="0.3">
      <c r="A136" s="58"/>
      <c r="B136" s="369"/>
      <c r="C136" s="449"/>
      <c r="D136" s="450"/>
      <c r="E136" s="427"/>
      <c r="F136" s="428"/>
      <c r="G136" s="428"/>
      <c r="H136" s="428"/>
      <c r="I136" s="428"/>
      <c r="J136" s="428"/>
      <c r="K136" s="428"/>
      <c r="L136" s="428"/>
      <c r="M136" s="428"/>
      <c r="N136" s="429"/>
      <c r="O136" s="557">
        <f>IF(E136="",0,COUNTA(_xlfn.TEXTSPLIT(TRIM(E136),{" ",",","-","&lt;","&gt;",".","/","@","*"},,TRUE)))</f>
        <v>0</v>
      </c>
      <c r="P136" s="560"/>
      <c r="Q136" s="56"/>
    </row>
    <row r="137" spans="1:17" ht="68.400000000000006" customHeight="1" x14ac:dyDescent="0.3">
      <c r="A137" s="58"/>
      <c r="B137" s="370"/>
      <c r="C137" s="451"/>
      <c r="D137" s="452"/>
      <c r="E137" s="430"/>
      <c r="F137" s="431"/>
      <c r="G137" s="431"/>
      <c r="H137" s="431"/>
      <c r="I137" s="431"/>
      <c r="J137" s="431"/>
      <c r="K137" s="431"/>
      <c r="L137" s="431"/>
      <c r="M137" s="431"/>
      <c r="N137" s="432"/>
      <c r="O137" s="558">
        <f>IF(E137="",0,COUNTA(_xlfn.TEXTSPLIT(TRIM(E137),{" ",",","-","&lt;","&gt;",".","/","@","*"},,TRUE)))</f>
        <v>0</v>
      </c>
      <c r="P137" s="561"/>
      <c r="Q137" s="56"/>
    </row>
    <row r="138" spans="1:17" ht="15" customHeight="1" x14ac:dyDescent="0.3">
      <c r="A138" s="58"/>
      <c r="B138" s="368" t="s">
        <v>173</v>
      </c>
      <c r="C138" s="447" t="s">
        <v>174</v>
      </c>
      <c r="D138" s="448"/>
      <c r="E138" s="546"/>
      <c r="F138" s="547"/>
      <c r="G138" s="547"/>
      <c r="H138" s="547"/>
      <c r="I138" s="547"/>
      <c r="J138" s="547"/>
      <c r="K138" s="547"/>
      <c r="L138" s="547"/>
      <c r="M138" s="547"/>
      <c r="N138" s="548"/>
      <c r="O138" s="552">
        <f>IF(E138="",0,COUNTA(_xlfn.TEXTSPLIT(TRIM(E138),{" ",",","-","&lt;","&gt;",".","/","@","*"},,TRUE)))</f>
        <v>0</v>
      </c>
      <c r="P138" s="503" t="s">
        <v>175</v>
      </c>
      <c r="Q138" s="56"/>
    </row>
    <row r="139" spans="1:17" ht="93" customHeight="1" x14ac:dyDescent="0.3">
      <c r="A139" s="58"/>
      <c r="B139" s="370"/>
      <c r="C139" s="451"/>
      <c r="D139" s="452"/>
      <c r="E139" s="549"/>
      <c r="F139" s="550"/>
      <c r="G139" s="550"/>
      <c r="H139" s="550"/>
      <c r="I139" s="550"/>
      <c r="J139" s="550"/>
      <c r="K139" s="550"/>
      <c r="L139" s="550"/>
      <c r="M139" s="550"/>
      <c r="N139" s="551"/>
      <c r="O139" s="553">
        <f>IF(E139="",0,COUNTA(_xlfn.TEXTSPLIT(TRIM(E139),{" ",",","-","&lt;","&gt;",".","/","@","*"},,TRUE)))</f>
        <v>0</v>
      </c>
      <c r="P139" s="505"/>
      <c r="Q139" s="56"/>
    </row>
    <row r="140" spans="1:17" ht="83.85" customHeight="1" x14ac:dyDescent="0.3">
      <c r="A140" s="58"/>
      <c r="B140" s="57">
        <v>2</v>
      </c>
      <c r="C140" s="554" t="s">
        <v>176</v>
      </c>
      <c r="D140" s="555"/>
      <c r="E140" s="417"/>
      <c r="F140" s="418"/>
      <c r="G140" s="418"/>
      <c r="H140" s="418"/>
      <c r="I140" s="418"/>
      <c r="J140" s="418"/>
      <c r="K140" s="418"/>
      <c r="L140" s="418"/>
      <c r="M140" s="418"/>
      <c r="N140" s="419"/>
      <c r="O140" s="333">
        <f>IF(E140="",0,COUNTA(_xlfn.TEXTSPLIT(TRIM(E140),{" ",",","-","&lt;","&gt;",".","/","@","*"},,TRUE)))</f>
        <v>0</v>
      </c>
      <c r="P140" s="108" t="s">
        <v>177</v>
      </c>
      <c r="Q140" s="56"/>
    </row>
    <row r="141" spans="1:17" ht="29.1" customHeight="1" x14ac:dyDescent="0.3">
      <c r="A141" s="58"/>
      <c r="B141" s="435">
        <v>3</v>
      </c>
      <c r="C141" s="447" t="s">
        <v>28</v>
      </c>
      <c r="D141" s="448"/>
      <c r="E141" s="540" t="s">
        <v>178</v>
      </c>
      <c r="F141" s="541"/>
      <c r="G141" s="391"/>
      <c r="H141" s="453"/>
      <c r="I141" s="453"/>
      <c r="J141" s="453"/>
      <c r="K141" s="453"/>
      <c r="L141" s="453"/>
      <c r="M141" s="453"/>
      <c r="N141" s="392"/>
      <c r="O141" s="456">
        <f>IF(G141="",0,COUNTA(_xlfn.TEXTSPLIT(TRIM(G141),{" ",",","-","&lt;","&gt;",".","/","@","*"},,TRUE)))</f>
        <v>0</v>
      </c>
      <c r="P141" s="503" t="s">
        <v>179</v>
      </c>
      <c r="Q141" s="56"/>
    </row>
    <row r="142" spans="1:17" ht="29.1" customHeight="1" x14ac:dyDescent="0.3">
      <c r="A142" s="58"/>
      <c r="B142" s="436"/>
      <c r="C142" s="449"/>
      <c r="D142" s="450"/>
      <c r="E142" s="542"/>
      <c r="F142" s="543"/>
      <c r="G142" s="393"/>
      <c r="H142" s="454"/>
      <c r="I142" s="454"/>
      <c r="J142" s="454"/>
      <c r="K142" s="454"/>
      <c r="L142" s="454"/>
      <c r="M142" s="454"/>
      <c r="N142" s="394"/>
      <c r="O142" s="457">
        <f>IF(E142="",0,COUNTA(_xlfn.TEXTSPLIT(TRIM(E142),{" ",",","-","&lt;","&gt;",".","/","@","*"},,TRUE)))</f>
        <v>0</v>
      </c>
      <c r="P142" s="504"/>
      <c r="Q142" s="56"/>
    </row>
    <row r="143" spans="1:17" ht="29.1" customHeight="1" x14ac:dyDescent="0.3">
      <c r="A143" s="58"/>
      <c r="B143" s="436"/>
      <c r="C143" s="449"/>
      <c r="D143" s="450"/>
      <c r="E143" s="544"/>
      <c r="F143" s="545"/>
      <c r="G143" s="395"/>
      <c r="H143" s="455"/>
      <c r="I143" s="455"/>
      <c r="J143" s="455"/>
      <c r="K143" s="455"/>
      <c r="L143" s="455"/>
      <c r="M143" s="455"/>
      <c r="N143" s="396"/>
      <c r="O143" s="458">
        <f>IF(E143="",0,COUNTA(_xlfn.TEXTSPLIT(TRIM(E143),{" ",",","-","&lt;","&gt;",".","/","@","*"},,TRUE)))</f>
        <v>0</v>
      </c>
      <c r="P143" s="504"/>
      <c r="Q143" s="56"/>
    </row>
    <row r="144" spans="1:17" ht="29.1" customHeight="1" x14ac:dyDescent="0.3">
      <c r="A144" s="58"/>
      <c r="B144" s="436"/>
      <c r="C144" s="449"/>
      <c r="D144" s="450"/>
      <c r="E144" s="540" t="s">
        <v>180</v>
      </c>
      <c r="F144" s="541"/>
      <c r="G144" s="391"/>
      <c r="H144" s="453"/>
      <c r="I144" s="453"/>
      <c r="J144" s="453"/>
      <c r="K144" s="453"/>
      <c r="L144" s="453"/>
      <c r="M144" s="453"/>
      <c r="N144" s="392"/>
      <c r="O144" s="456">
        <f>IF(G144="",0,COUNTA(_xlfn.TEXTSPLIT(TRIM(G144),{" ",",","-","&lt;","&gt;",".","/","@","*"},,TRUE)))</f>
        <v>0</v>
      </c>
      <c r="P144" s="504" t="s">
        <v>181</v>
      </c>
      <c r="Q144" s="56"/>
    </row>
    <row r="145" spans="1:17" ht="29.1" customHeight="1" x14ac:dyDescent="0.3">
      <c r="A145" s="58"/>
      <c r="B145" s="436"/>
      <c r="C145" s="449"/>
      <c r="D145" s="450"/>
      <c r="E145" s="542"/>
      <c r="F145" s="543"/>
      <c r="G145" s="393"/>
      <c r="H145" s="454"/>
      <c r="I145" s="454"/>
      <c r="J145" s="454"/>
      <c r="K145" s="454"/>
      <c r="L145" s="454"/>
      <c r="M145" s="454"/>
      <c r="N145" s="394"/>
      <c r="O145" s="457">
        <f>IF(E145="",0,COUNTA(_xlfn.TEXTSPLIT(TRIM(E145),{" ",",","-","&lt;","&gt;",".","/","@","*"},,TRUE)))</f>
        <v>0</v>
      </c>
      <c r="P145" s="504"/>
      <c r="Q145" s="56"/>
    </row>
    <row r="146" spans="1:17" ht="29.1" customHeight="1" x14ac:dyDescent="0.3">
      <c r="A146" s="58"/>
      <c r="B146" s="436"/>
      <c r="C146" s="449"/>
      <c r="D146" s="450"/>
      <c r="E146" s="544"/>
      <c r="F146" s="545"/>
      <c r="G146" s="395"/>
      <c r="H146" s="455"/>
      <c r="I146" s="455"/>
      <c r="J146" s="455"/>
      <c r="K146" s="455"/>
      <c r="L146" s="455"/>
      <c r="M146" s="455"/>
      <c r="N146" s="396"/>
      <c r="O146" s="458">
        <f>IF(E146="",0,COUNTA(_xlfn.TEXTSPLIT(TRIM(E146),{" ",",","-","&lt;","&gt;",".","/","@","*"},,TRUE)))</f>
        <v>0</v>
      </c>
      <c r="P146" s="504"/>
      <c r="Q146" s="56"/>
    </row>
    <row r="147" spans="1:17" ht="29.1" customHeight="1" x14ac:dyDescent="0.3">
      <c r="A147" s="58"/>
      <c r="B147" s="436"/>
      <c r="C147" s="449"/>
      <c r="D147" s="450"/>
      <c r="E147" s="540" t="s">
        <v>182</v>
      </c>
      <c r="F147" s="541"/>
      <c r="G147" s="391"/>
      <c r="H147" s="453"/>
      <c r="I147" s="453"/>
      <c r="J147" s="453"/>
      <c r="K147" s="453"/>
      <c r="L147" s="453"/>
      <c r="M147" s="453"/>
      <c r="N147" s="392"/>
      <c r="O147" s="456">
        <f>IF(G147="",0,COUNTA(_xlfn.TEXTSPLIT(TRIM(G147),{" ",",","-","&lt;","&gt;",".","/","@","*"},,TRUE)))</f>
        <v>0</v>
      </c>
      <c r="P147" s="504" t="s">
        <v>183</v>
      </c>
      <c r="Q147" s="56"/>
    </row>
    <row r="148" spans="1:17" ht="29.1" customHeight="1" x14ac:dyDescent="0.3">
      <c r="A148" s="58"/>
      <c r="B148" s="436"/>
      <c r="C148" s="449"/>
      <c r="D148" s="450"/>
      <c r="E148" s="542"/>
      <c r="F148" s="543"/>
      <c r="G148" s="393"/>
      <c r="H148" s="454"/>
      <c r="I148" s="454"/>
      <c r="J148" s="454"/>
      <c r="K148" s="454"/>
      <c r="L148" s="454"/>
      <c r="M148" s="454"/>
      <c r="N148" s="394"/>
      <c r="O148" s="457">
        <f>IF(E148="",0,COUNTA(_xlfn.TEXTSPLIT(TRIM(E148),{" ",",","-","&lt;","&gt;",".","/","@","*"},,TRUE)))</f>
        <v>0</v>
      </c>
      <c r="P148" s="504"/>
      <c r="Q148" s="56"/>
    </row>
    <row r="149" spans="1:17" ht="29.1" customHeight="1" x14ac:dyDescent="0.3">
      <c r="A149" s="58"/>
      <c r="B149" s="436"/>
      <c r="C149" s="449"/>
      <c r="D149" s="450"/>
      <c r="E149" s="544"/>
      <c r="F149" s="545"/>
      <c r="G149" s="395"/>
      <c r="H149" s="455"/>
      <c r="I149" s="455"/>
      <c r="J149" s="455"/>
      <c r="K149" s="455"/>
      <c r="L149" s="455"/>
      <c r="M149" s="455"/>
      <c r="N149" s="396"/>
      <c r="O149" s="458">
        <f>IF(E149="",0,COUNTA(_xlfn.TEXTSPLIT(TRIM(E149),{" ",",","-","&lt;","&gt;",".","/","@","*"},,TRUE)))</f>
        <v>0</v>
      </c>
      <c r="P149" s="504"/>
      <c r="Q149" s="56"/>
    </row>
    <row r="150" spans="1:17" ht="29.1" customHeight="1" x14ac:dyDescent="0.3">
      <c r="A150" s="58"/>
      <c r="B150" s="436"/>
      <c r="C150" s="449"/>
      <c r="D150" s="450"/>
      <c r="E150" s="540" t="s">
        <v>184</v>
      </c>
      <c r="F150" s="541"/>
      <c r="G150" s="391"/>
      <c r="H150" s="453"/>
      <c r="I150" s="453"/>
      <c r="J150" s="453"/>
      <c r="K150" s="453"/>
      <c r="L150" s="453"/>
      <c r="M150" s="453"/>
      <c r="N150" s="392"/>
      <c r="O150" s="456">
        <f>IF(G150="",0,COUNTA(_xlfn.TEXTSPLIT(TRIM(G150),{" ",",","-","&lt;","&gt;",".","/","@","*"},,TRUE)))</f>
        <v>0</v>
      </c>
      <c r="P150" s="504" t="s">
        <v>185</v>
      </c>
      <c r="Q150" s="56"/>
    </row>
    <row r="151" spans="1:17" ht="29.1" customHeight="1" x14ac:dyDescent="0.3">
      <c r="A151" s="58"/>
      <c r="B151" s="436"/>
      <c r="C151" s="449"/>
      <c r="D151" s="450"/>
      <c r="E151" s="542"/>
      <c r="F151" s="543"/>
      <c r="G151" s="393"/>
      <c r="H151" s="454"/>
      <c r="I151" s="454"/>
      <c r="J151" s="454"/>
      <c r="K151" s="454"/>
      <c r="L151" s="454"/>
      <c r="M151" s="454"/>
      <c r="N151" s="394"/>
      <c r="O151" s="457">
        <f>IF(E151="",0,COUNTA(_xlfn.TEXTSPLIT(TRIM(E151),{" ",",","-","&lt;","&gt;",".","/","@","*"},,TRUE)))</f>
        <v>0</v>
      </c>
      <c r="P151" s="504"/>
      <c r="Q151" s="56"/>
    </row>
    <row r="152" spans="1:17" ht="29.1" customHeight="1" x14ac:dyDescent="0.3">
      <c r="A152" s="58"/>
      <c r="B152" s="436"/>
      <c r="C152" s="449"/>
      <c r="D152" s="450"/>
      <c r="E152" s="544"/>
      <c r="F152" s="545"/>
      <c r="G152" s="395"/>
      <c r="H152" s="455"/>
      <c r="I152" s="455"/>
      <c r="J152" s="455"/>
      <c r="K152" s="455"/>
      <c r="L152" s="455"/>
      <c r="M152" s="455"/>
      <c r="N152" s="396"/>
      <c r="O152" s="458">
        <f>IF(E152="",0,COUNTA(_xlfn.TEXTSPLIT(TRIM(E152),{" ",",","-","&lt;","&gt;",".","/","@","*"},,TRUE)))</f>
        <v>0</v>
      </c>
      <c r="P152" s="504"/>
      <c r="Q152" s="56"/>
    </row>
    <row r="153" spans="1:17" ht="29.1" customHeight="1" x14ac:dyDescent="0.3">
      <c r="A153" s="58"/>
      <c r="B153" s="436"/>
      <c r="C153" s="449"/>
      <c r="D153" s="450"/>
      <c r="E153" s="540" t="s">
        <v>186</v>
      </c>
      <c r="F153" s="541"/>
      <c r="G153" s="391"/>
      <c r="H153" s="453"/>
      <c r="I153" s="453"/>
      <c r="J153" s="453"/>
      <c r="K153" s="453"/>
      <c r="L153" s="453"/>
      <c r="M153" s="453"/>
      <c r="N153" s="392"/>
      <c r="O153" s="456">
        <f>IF(G153="",0,COUNTA(_xlfn.TEXTSPLIT(TRIM(G153),{" ",",","-","&lt;","&gt;",".","/","@","*"},,TRUE)))</f>
        <v>0</v>
      </c>
      <c r="P153" s="504" t="s">
        <v>623</v>
      </c>
      <c r="Q153" s="56"/>
    </row>
    <row r="154" spans="1:17" ht="29.1" customHeight="1" x14ac:dyDescent="0.3">
      <c r="A154" s="58"/>
      <c r="B154" s="436"/>
      <c r="C154" s="449"/>
      <c r="D154" s="450"/>
      <c r="E154" s="542"/>
      <c r="F154" s="543"/>
      <c r="G154" s="393"/>
      <c r="H154" s="454"/>
      <c r="I154" s="454"/>
      <c r="J154" s="454"/>
      <c r="K154" s="454"/>
      <c r="L154" s="454"/>
      <c r="M154" s="454"/>
      <c r="N154" s="394"/>
      <c r="O154" s="457">
        <f>IF(E154="",0,COUNTA(_xlfn.TEXTSPLIT(TRIM(E154),{" ",",","-","&lt;","&gt;",".","/","@","*"},,TRUE)))</f>
        <v>0</v>
      </c>
      <c r="P154" s="504"/>
      <c r="Q154" s="56"/>
    </row>
    <row r="155" spans="1:17" ht="29.1" customHeight="1" x14ac:dyDescent="0.3">
      <c r="A155" s="58"/>
      <c r="B155" s="437"/>
      <c r="C155" s="451"/>
      <c r="D155" s="452"/>
      <c r="E155" s="544"/>
      <c r="F155" s="545"/>
      <c r="G155" s="395"/>
      <c r="H155" s="455"/>
      <c r="I155" s="455"/>
      <c r="J155" s="455"/>
      <c r="K155" s="455"/>
      <c r="L155" s="455"/>
      <c r="M155" s="455"/>
      <c r="N155" s="396"/>
      <c r="O155" s="458">
        <f>IF(E155="",0,COUNTA(_xlfn.TEXTSPLIT(TRIM(E155),{" ",",","-","&lt;","&gt;",".","/","@","*"},,TRUE)))</f>
        <v>0</v>
      </c>
      <c r="P155" s="505"/>
      <c r="Q155" s="56"/>
    </row>
    <row r="156" spans="1:17" x14ac:dyDescent="0.3">
      <c r="A156" s="58"/>
      <c r="B156" s="113"/>
      <c r="C156" s="64"/>
      <c r="D156" s="64"/>
      <c r="E156" s="64"/>
      <c r="F156" s="64"/>
      <c r="G156" s="64"/>
      <c r="H156" s="64"/>
      <c r="I156" s="64"/>
      <c r="J156" s="64"/>
      <c r="K156" s="64"/>
      <c r="L156" s="64"/>
      <c r="M156" s="64"/>
      <c r="N156" s="64"/>
      <c r="O156" s="328"/>
      <c r="P156" s="114"/>
      <c r="Q156" s="56"/>
    </row>
    <row r="157" spans="1:17" ht="16.350000000000001" customHeight="1" x14ac:dyDescent="0.3">
      <c r="A157" s="58"/>
      <c r="B157" s="115"/>
      <c r="C157" s="58"/>
      <c r="D157" s="58"/>
      <c r="E157" s="58"/>
      <c r="F157" s="58"/>
      <c r="G157" s="58"/>
      <c r="H157" s="58"/>
      <c r="I157" s="58"/>
      <c r="J157" s="58"/>
      <c r="K157" s="58"/>
      <c r="L157" s="58"/>
      <c r="M157" s="58"/>
      <c r="N157" s="58"/>
      <c r="O157" s="327"/>
      <c r="P157" s="116"/>
      <c r="Q157" s="56"/>
    </row>
    <row r="158" spans="1:17" ht="47.1" customHeight="1" x14ac:dyDescent="0.3">
      <c r="A158" s="58"/>
      <c r="B158" s="406" t="s">
        <v>187</v>
      </c>
      <c r="C158" s="407"/>
      <c r="D158" s="407"/>
      <c r="E158" s="407"/>
      <c r="F158" s="407"/>
      <c r="G158" s="407"/>
      <c r="H158" s="407"/>
      <c r="I158" s="407"/>
      <c r="J158" s="407"/>
      <c r="K158" s="407"/>
      <c r="L158" s="407"/>
      <c r="M158" s="407"/>
      <c r="N158" s="408"/>
      <c r="O158" s="319" t="s">
        <v>573</v>
      </c>
      <c r="P158" s="106" t="s">
        <v>81</v>
      </c>
      <c r="Q158" s="56"/>
    </row>
    <row r="159" spans="1:17" ht="29.1" customHeight="1" x14ac:dyDescent="0.3">
      <c r="A159" s="58"/>
      <c r="B159" s="534">
        <v>1</v>
      </c>
      <c r="C159" s="447" t="s">
        <v>188</v>
      </c>
      <c r="D159" s="448"/>
      <c r="E159" s="391"/>
      <c r="F159" s="453"/>
      <c r="G159" s="453"/>
      <c r="H159" s="453"/>
      <c r="I159" s="453"/>
      <c r="J159" s="453"/>
      <c r="K159" s="453"/>
      <c r="L159" s="453"/>
      <c r="M159" s="453"/>
      <c r="N159" s="392"/>
      <c r="O159" s="456">
        <f>IF(E159="",0,COUNTA(_xlfn.TEXTSPLIT(TRIM(E159),{" ",",","-","&lt;","&gt;",".","/","@","*"},,TRUE)))</f>
        <v>0</v>
      </c>
      <c r="P159" s="506" t="s">
        <v>189</v>
      </c>
      <c r="Q159" s="56"/>
    </row>
    <row r="160" spans="1:17" x14ac:dyDescent="0.3">
      <c r="A160" s="58"/>
      <c r="B160" s="535"/>
      <c r="C160" s="449"/>
      <c r="D160" s="450"/>
      <c r="E160" s="393"/>
      <c r="F160" s="454"/>
      <c r="G160" s="454"/>
      <c r="H160" s="454"/>
      <c r="I160" s="454"/>
      <c r="J160" s="454"/>
      <c r="K160" s="454"/>
      <c r="L160" s="454"/>
      <c r="M160" s="454"/>
      <c r="N160" s="394"/>
      <c r="O160" s="457"/>
      <c r="P160" s="473"/>
      <c r="Q160" s="56"/>
    </row>
    <row r="161" spans="1:17" x14ac:dyDescent="0.3">
      <c r="A161" s="58"/>
      <c r="B161" s="535"/>
      <c r="C161" s="449"/>
      <c r="D161" s="450"/>
      <c r="E161" s="393"/>
      <c r="F161" s="454"/>
      <c r="G161" s="454"/>
      <c r="H161" s="454"/>
      <c r="I161" s="454"/>
      <c r="J161" s="454"/>
      <c r="K161" s="454"/>
      <c r="L161" s="454"/>
      <c r="M161" s="454"/>
      <c r="N161" s="394"/>
      <c r="O161" s="457"/>
      <c r="P161" s="473"/>
      <c r="Q161" s="56"/>
    </row>
    <row r="162" spans="1:17" ht="43.35" customHeight="1" x14ac:dyDescent="0.3">
      <c r="A162" s="58"/>
      <c r="B162" s="535"/>
      <c r="C162" s="449"/>
      <c r="D162" s="450"/>
      <c r="E162" s="393"/>
      <c r="F162" s="454"/>
      <c r="G162" s="454"/>
      <c r="H162" s="454"/>
      <c r="I162" s="454"/>
      <c r="J162" s="454"/>
      <c r="K162" s="454"/>
      <c r="L162" s="454"/>
      <c r="M162" s="454"/>
      <c r="N162" s="394"/>
      <c r="O162" s="457"/>
      <c r="P162" s="473"/>
      <c r="Q162" s="56"/>
    </row>
    <row r="163" spans="1:17" ht="21" customHeight="1" x14ac:dyDescent="0.3">
      <c r="A163" s="58"/>
      <c r="B163" s="536"/>
      <c r="C163" s="451"/>
      <c r="D163" s="452"/>
      <c r="E163" s="395"/>
      <c r="F163" s="455"/>
      <c r="G163" s="455"/>
      <c r="H163" s="455"/>
      <c r="I163" s="455"/>
      <c r="J163" s="455"/>
      <c r="K163" s="455"/>
      <c r="L163" s="455"/>
      <c r="M163" s="455"/>
      <c r="N163" s="396"/>
      <c r="O163" s="458"/>
      <c r="P163" s="507"/>
      <c r="Q163" s="56"/>
    </row>
    <row r="164" spans="1:17" ht="187.35" customHeight="1" x14ac:dyDescent="0.3">
      <c r="A164" s="58"/>
      <c r="B164" s="534">
        <v>2</v>
      </c>
      <c r="C164" s="447" t="s">
        <v>190</v>
      </c>
      <c r="D164" s="448"/>
      <c r="E164" s="391"/>
      <c r="F164" s="453"/>
      <c r="G164" s="453"/>
      <c r="H164" s="453"/>
      <c r="I164" s="453"/>
      <c r="J164" s="453"/>
      <c r="K164" s="453"/>
      <c r="L164" s="453"/>
      <c r="M164" s="453"/>
      <c r="N164" s="392"/>
      <c r="O164" s="456">
        <f>IF(E164="",0,COUNTA(_xlfn.TEXTSPLIT(TRIM(E164),{" ",",","-","&lt;","&gt;",".","/","@","*"},,TRUE)))</f>
        <v>0</v>
      </c>
      <c r="P164" s="503" t="s">
        <v>191</v>
      </c>
      <c r="Q164" s="56"/>
    </row>
    <row r="165" spans="1:17" ht="29.1" customHeight="1" x14ac:dyDescent="0.3">
      <c r="A165" s="58"/>
      <c r="B165" s="536"/>
      <c r="C165" s="451"/>
      <c r="D165" s="452"/>
      <c r="E165" s="395"/>
      <c r="F165" s="455"/>
      <c r="G165" s="455"/>
      <c r="H165" s="455"/>
      <c r="I165" s="455"/>
      <c r="J165" s="455"/>
      <c r="K165" s="455"/>
      <c r="L165" s="455"/>
      <c r="M165" s="455"/>
      <c r="N165" s="396"/>
      <c r="O165" s="458">
        <f>IF(E165="",0,COUNTA(_xlfn.TEXTSPLIT(TRIM(E165),{" ",",","-","&lt;","&gt;",".","/","@","*"},,TRUE)))</f>
        <v>0</v>
      </c>
      <c r="P165" s="505"/>
      <c r="Q165" s="56"/>
    </row>
    <row r="166" spans="1:17" ht="43.35" customHeight="1" x14ac:dyDescent="0.3">
      <c r="A166" s="58"/>
      <c r="B166" s="534">
        <v>3</v>
      </c>
      <c r="C166" s="447" t="s">
        <v>192</v>
      </c>
      <c r="D166" s="448"/>
      <c r="E166" s="391"/>
      <c r="F166" s="453"/>
      <c r="G166" s="453"/>
      <c r="H166" s="453"/>
      <c r="I166" s="453"/>
      <c r="J166" s="453"/>
      <c r="K166" s="453"/>
      <c r="L166" s="453"/>
      <c r="M166" s="453"/>
      <c r="N166" s="392"/>
      <c r="O166" s="456">
        <f>IF(E166="",0,COUNTA(_xlfn.TEXTSPLIT(TRIM(E166),{" ",",","-","&lt;","&gt;",".","/","@","*"},,TRUE)))</f>
        <v>0</v>
      </c>
      <c r="P166" s="109" t="s">
        <v>193</v>
      </c>
      <c r="Q166" s="56"/>
    </row>
    <row r="167" spans="1:17" ht="29.1" customHeight="1" x14ac:dyDescent="0.3">
      <c r="A167" s="58"/>
      <c r="B167" s="535"/>
      <c r="C167" s="449"/>
      <c r="D167" s="450"/>
      <c r="E167" s="393"/>
      <c r="F167" s="454"/>
      <c r="G167" s="454"/>
      <c r="H167" s="454"/>
      <c r="I167" s="454"/>
      <c r="J167" s="454"/>
      <c r="K167" s="454"/>
      <c r="L167" s="454"/>
      <c r="M167" s="454"/>
      <c r="N167" s="394"/>
      <c r="O167" s="457">
        <f>IF(E167="",0,COUNTA(_xlfn.TEXTSPLIT(TRIM(E167),{" ",",","-","&lt;","&gt;",".","/","@","*"},,TRUE)))</f>
        <v>0</v>
      </c>
      <c r="P167" s="109" t="s">
        <v>194</v>
      </c>
      <c r="Q167" s="56"/>
    </row>
    <row r="168" spans="1:17" x14ac:dyDescent="0.3">
      <c r="A168" s="58"/>
      <c r="B168" s="535"/>
      <c r="C168" s="449"/>
      <c r="D168" s="450"/>
      <c r="E168" s="393"/>
      <c r="F168" s="454"/>
      <c r="G168" s="454"/>
      <c r="H168" s="454"/>
      <c r="I168" s="454"/>
      <c r="J168" s="454"/>
      <c r="K168" s="454"/>
      <c r="L168" s="454"/>
      <c r="M168" s="454"/>
      <c r="N168" s="394"/>
      <c r="O168" s="457">
        <f>IF(E168="",0,COUNTA(_xlfn.TEXTSPLIT(TRIM(E168),{" ",",","-","&lt;","&gt;",".","/","@","*"},,TRUE)))</f>
        <v>0</v>
      </c>
      <c r="P168" s="109" t="s">
        <v>195</v>
      </c>
      <c r="Q168" s="56"/>
    </row>
    <row r="169" spans="1:17" ht="28.8" x14ac:dyDescent="0.3">
      <c r="A169" s="58"/>
      <c r="B169" s="535"/>
      <c r="C169" s="449"/>
      <c r="D169" s="450"/>
      <c r="E169" s="393"/>
      <c r="F169" s="454"/>
      <c r="G169" s="454"/>
      <c r="H169" s="454"/>
      <c r="I169" s="454"/>
      <c r="J169" s="454"/>
      <c r="K169" s="454"/>
      <c r="L169" s="454"/>
      <c r="M169" s="454"/>
      <c r="N169" s="394"/>
      <c r="O169" s="457">
        <f>IF(E169="",0,COUNTA(_xlfn.TEXTSPLIT(TRIM(E169),{" ",",","-","&lt;","&gt;",".","/","@","*"},,TRUE)))</f>
        <v>0</v>
      </c>
      <c r="P169" s="109" t="s">
        <v>196</v>
      </c>
      <c r="Q169" s="56"/>
    </row>
    <row r="170" spans="1:17" x14ac:dyDescent="0.3">
      <c r="A170" s="58"/>
      <c r="B170" s="535"/>
      <c r="C170" s="449"/>
      <c r="D170" s="450"/>
      <c r="E170" s="393"/>
      <c r="F170" s="454"/>
      <c r="G170" s="454"/>
      <c r="H170" s="454"/>
      <c r="I170" s="454"/>
      <c r="J170" s="454"/>
      <c r="K170" s="454"/>
      <c r="L170" s="454"/>
      <c r="M170" s="454"/>
      <c r="N170" s="394"/>
      <c r="O170" s="457">
        <f>IF(E170="",0,COUNTA(_xlfn.TEXTSPLIT(TRIM(E170),{" ",",","-","&lt;","&gt;",".","/","@","*"},,TRUE)))</f>
        <v>0</v>
      </c>
      <c r="P170" s="108"/>
      <c r="Q170" s="56"/>
    </row>
    <row r="171" spans="1:17" ht="44.1" customHeight="1" x14ac:dyDescent="0.3">
      <c r="A171" s="58"/>
      <c r="B171" s="535"/>
      <c r="C171" s="449"/>
      <c r="D171" s="450"/>
      <c r="E171" s="393"/>
      <c r="F171" s="454"/>
      <c r="G171" s="454"/>
      <c r="H171" s="454"/>
      <c r="I171" s="454"/>
      <c r="J171" s="454"/>
      <c r="K171" s="454"/>
      <c r="L171" s="454"/>
      <c r="M171" s="454"/>
      <c r="N171" s="394"/>
      <c r="O171" s="457">
        <f>IF(E171="",0,COUNTA(_xlfn.TEXTSPLIT(TRIM(E171),{" ",",","-","&lt;","&gt;",".","/","@","*"},,TRUE)))</f>
        <v>0</v>
      </c>
      <c r="P171" s="473" t="s">
        <v>197</v>
      </c>
      <c r="Q171" s="56"/>
    </row>
    <row r="172" spans="1:17" x14ac:dyDescent="0.3">
      <c r="A172" s="58"/>
      <c r="B172" s="535"/>
      <c r="C172" s="449"/>
      <c r="D172" s="450"/>
      <c r="E172" s="393"/>
      <c r="F172" s="454"/>
      <c r="G172" s="454"/>
      <c r="H172" s="454"/>
      <c r="I172" s="454"/>
      <c r="J172" s="454"/>
      <c r="K172" s="454"/>
      <c r="L172" s="454"/>
      <c r="M172" s="454"/>
      <c r="N172" s="394"/>
      <c r="O172" s="457">
        <f>IF(E172="",0,COUNTA(_xlfn.TEXTSPLIT(TRIM(E172),{" ",",","-","&lt;","&gt;",".","/","@","*"},,TRUE)))</f>
        <v>0</v>
      </c>
      <c r="P172" s="473"/>
      <c r="Q172" s="56"/>
    </row>
    <row r="173" spans="1:17" x14ac:dyDescent="0.3">
      <c r="A173" s="58"/>
      <c r="B173" s="535"/>
      <c r="C173" s="449"/>
      <c r="D173" s="450"/>
      <c r="E173" s="393"/>
      <c r="F173" s="454"/>
      <c r="G173" s="454"/>
      <c r="H173" s="454"/>
      <c r="I173" s="454"/>
      <c r="J173" s="454"/>
      <c r="K173" s="454"/>
      <c r="L173" s="454"/>
      <c r="M173" s="454"/>
      <c r="N173" s="394"/>
      <c r="O173" s="457">
        <f>IF(E173="",0,COUNTA(_xlfn.TEXTSPLIT(TRIM(E173),{" ",",","-","&lt;","&gt;",".","/","@","*"},,TRUE)))</f>
        <v>0</v>
      </c>
      <c r="P173" s="473"/>
      <c r="Q173" s="56"/>
    </row>
    <row r="174" spans="1:17" ht="44.1" customHeight="1" x14ac:dyDescent="0.3">
      <c r="A174" s="58"/>
      <c r="B174" s="536"/>
      <c r="C174" s="451"/>
      <c r="D174" s="452"/>
      <c r="E174" s="395"/>
      <c r="F174" s="455"/>
      <c r="G174" s="455"/>
      <c r="H174" s="455"/>
      <c r="I174" s="455"/>
      <c r="J174" s="455"/>
      <c r="K174" s="455"/>
      <c r="L174" s="455"/>
      <c r="M174" s="455"/>
      <c r="N174" s="396"/>
      <c r="O174" s="458">
        <f>IF(E174="",0,COUNTA(_xlfn.TEXTSPLIT(TRIM(E174),{" ",",","-","&lt;","&gt;",".","/","@","*"},,TRUE)))</f>
        <v>0</v>
      </c>
      <c r="P174" s="507"/>
      <c r="Q174" s="56"/>
    </row>
    <row r="175" spans="1:17" ht="44.1" customHeight="1" x14ac:dyDescent="0.3">
      <c r="A175" s="58"/>
      <c r="B175" s="117">
        <v>4</v>
      </c>
      <c r="C175" s="537" t="s">
        <v>507</v>
      </c>
      <c r="D175" s="538"/>
      <c r="E175" s="538"/>
      <c r="F175" s="538"/>
      <c r="G175" s="538"/>
      <c r="H175" s="538"/>
      <c r="I175" s="538"/>
      <c r="J175" s="538"/>
      <c r="K175" s="538"/>
      <c r="L175" s="538"/>
      <c r="M175" s="538"/>
      <c r="N175" s="538"/>
      <c r="O175" s="538"/>
      <c r="P175" s="539"/>
      <c r="Q175" s="56"/>
    </row>
    <row r="176" spans="1:17" ht="31.35" customHeight="1" thickBot="1" x14ac:dyDescent="0.35">
      <c r="A176" s="58"/>
      <c r="B176" s="115"/>
      <c r="C176" s="58"/>
      <c r="D176" s="58"/>
      <c r="E176" s="58"/>
      <c r="F176" s="58"/>
      <c r="G176" s="58"/>
      <c r="H176" s="58"/>
      <c r="I176" s="58"/>
      <c r="J176" s="58"/>
      <c r="K176" s="58"/>
      <c r="L176" s="58"/>
      <c r="M176" s="58"/>
      <c r="N176" s="58"/>
      <c r="O176" s="327"/>
      <c r="P176" s="116"/>
      <c r="Q176" s="56"/>
    </row>
    <row r="177" spans="1:17" ht="47.1" customHeight="1" x14ac:dyDescent="0.3">
      <c r="A177" s="58"/>
      <c r="B177" s="406" t="s">
        <v>198</v>
      </c>
      <c r="C177" s="407"/>
      <c r="D177" s="407"/>
      <c r="E177" s="407"/>
      <c r="F177" s="407"/>
      <c r="G177" s="407"/>
      <c r="H177" s="407"/>
      <c r="I177" s="407"/>
      <c r="J177" s="407"/>
      <c r="K177" s="407"/>
      <c r="L177" s="407"/>
      <c r="M177" s="407"/>
      <c r="N177" s="408"/>
      <c r="O177" s="323" t="s">
        <v>573</v>
      </c>
      <c r="P177" s="118" t="s">
        <v>81</v>
      </c>
      <c r="Q177" s="56"/>
    </row>
    <row r="178" spans="1:17" ht="30" customHeight="1" x14ac:dyDescent="0.3">
      <c r="A178" s="58"/>
      <c r="B178" s="435">
        <v>1</v>
      </c>
      <c r="C178" s="447" t="s">
        <v>199</v>
      </c>
      <c r="D178" s="448"/>
      <c r="E178" s="424"/>
      <c r="F178" s="482"/>
      <c r="G178" s="482"/>
      <c r="H178" s="482"/>
      <c r="I178" s="482"/>
      <c r="J178" s="482"/>
      <c r="K178" s="482"/>
      <c r="L178" s="482"/>
      <c r="M178" s="482"/>
      <c r="N178" s="483"/>
      <c r="O178" s="469">
        <f>IF(E178="",0,COUNTA(_xlfn.TEXTSPLIT(TRIM(E178),{" ",",","-","&lt;","&gt;",".","/","@","*"},,TRUE)))</f>
        <v>0</v>
      </c>
      <c r="P178" s="503" t="s">
        <v>200</v>
      </c>
      <c r="Q178" s="56"/>
    </row>
    <row r="179" spans="1:17" ht="30" customHeight="1" x14ac:dyDescent="0.3">
      <c r="A179" s="58"/>
      <c r="B179" s="436"/>
      <c r="C179" s="449"/>
      <c r="D179" s="450"/>
      <c r="E179" s="484"/>
      <c r="F179" s="485"/>
      <c r="G179" s="485"/>
      <c r="H179" s="485"/>
      <c r="I179" s="485"/>
      <c r="J179" s="485"/>
      <c r="K179" s="485"/>
      <c r="L179" s="485"/>
      <c r="M179" s="485"/>
      <c r="N179" s="486"/>
      <c r="O179" s="470">
        <f>IF(E179="",0,COUNTA(_xlfn.TEXTSPLIT(TRIM(E179),{" ",",","-","&lt;","&gt;",".","/","@","*"},,TRUE)))</f>
        <v>0</v>
      </c>
      <c r="P179" s="504"/>
      <c r="Q179" s="56"/>
    </row>
    <row r="180" spans="1:17" ht="30" customHeight="1" x14ac:dyDescent="0.3">
      <c r="A180" s="58"/>
      <c r="B180" s="436"/>
      <c r="C180" s="449"/>
      <c r="D180" s="450"/>
      <c r="E180" s="484"/>
      <c r="F180" s="485"/>
      <c r="G180" s="485"/>
      <c r="H180" s="485"/>
      <c r="I180" s="485"/>
      <c r="J180" s="485"/>
      <c r="K180" s="485"/>
      <c r="L180" s="485"/>
      <c r="M180" s="485"/>
      <c r="N180" s="486"/>
      <c r="O180" s="470">
        <f>IF(E180="",0,COUNTA(_xlfn.TEXTSPLIT(TRIM(E180),{" ",",","-","&lt;","&gt;",".","/","@","*"},,TRUE)))</f>
        <v>0</v>
      </c>
      <c r="P180" s="504"/>
      <c r="Q180" s="56"/>
    </row>
    <row r="181" spans="1:17" ht="30" customHeight="1" x14ac:dyDescent="0.3">
      <c r="A181" s="58"/>
      <c r="B181" s="436"/>
      <c r="C181" s="449"/>
      <c r="D181" s="450"/>
      <c r="E181" s="484"/>
      <c r="F181" s="485"/>
      <c r="G181" s="485"/>
      <c r="H181" s="485"/>
      <c r="I181" s="485"/>
      <c r="J181" s="485"/>
      <c r="K181" s="485"/>
      <c r="L181" s="485"/>
      <c r="M181" s="485"/>
      <c r="N181" s="486"/>
      <c r="O181" s="470">
        <f>IF(E181="",0,COUNTA(_xlfn.TEXTSPLIT(TRIM(E181),{" ",",","-","&lt;","&gt;",".","/","@","*"},,TRUE)))</f>
        <v>0</v>
      </c>
      <c r="P181" s="504"/>
      <c r="Q181" s="56"/>
    </row>
    <row r="182" spans="1:17" ht="30" customHeight="1" x14ac:dyDescent="0.3">
      <c r="A182" s="58"/>
      <c r="B182" s="436"/>
      <c r="C182" s="449"/>
      <c r="D182" s="450"/>
      <c r="E182" s="484"/>
      <c r="F182" s="485"/>
      <c r="G182" s="485"/>
      <c r="H182" s="485"/>
      <c r="I182" s="485"/>
      <c r="J182" s="485"/>
      <c r="K182" s="485"/>
      <c r="L182" s="485"/>
      <c r="M182" s="485"/>
      <c r="N182" s="486"/>
      <c r="O182" s="470">
        <f>IF(E182="",0,COUNTA(_xlfn.TEXTSPLIT(TRIM(E182),{" ",",","-","&lt;","&gt;",".","/","@","*"},,TRUE)))</f>
        <v>0</v>
      </c>
      <c r="P182" s="504"/>
      <c r="Q182" s="56"/>
    </row>
    <row r="183" spans="1:17" ht="30" customHeight="1" x14ac:dyDescent="0.3">
      <c r="A183" s="58"/>
      <c r="B183" s="437"/>
      <c r="C183" s="451"/>
      <c r="D183" s="452"/>
      <c r="E183" s="487"/>
      <c r="F183" s="488"/>
      <c r="G183" s="488"/>
      <c r="H183" s="488"/>
      <c r="I183" s="488"/>
      <c r="J183" s="488"/>
      <c r="K183" s="488"/>
      <c r="L183" s="488"/>
      <c r="M183" s="488"/>
      <c r="N183" s="489"/>
      <c r="O183" s="471">
        <f>IF(E183="",0,COUNTA(_xlfn.TEXTSPLIT(TRIM(E183),{" ",",","-","&lt;","&gt;",".","/","@","*"},,TRUE)))</f>
        <v>0</v>
      </c>
      <c r="P183" s="505"/>
      <c r="Q183" s="56"/>
    </row>
    <row r="184" spans="1:17" ht="30" customHeight="1" x14ac:dyDescent="0.3">
      <c r="A184" s="58"/>
      <c r="B184" s="435">
        <v>2</v>
      </c>
      <c r="C184" s="447" t="s">
        <v>201</v>
      </c>
      <c r="D184" s="448"/>
      <c r="E184" s="424"/>
      <c r="F184" s="425"/>
      <c r="G184" s="425"/>
      <c r="H184" s="425"/>
      <c r="I184" s="425"/>
      <c r="J184" s="425"/>
      <c r="K184" s="425"/>
      <c r="L184" s="425"/>
      <c r="M184" s="425"/>
      <c r="N184" s="426"/>
      <c r="O184" s="469">
        <f>IF(E184="",0,COUNTA(_xlfn.TEXTSPLIT(TRIM(E184),{" ",",","-","&lt;","&gt;",".","/","@","*"},,TRUE)))</f>
        <v>0</v>
      </c>
      <c r="P184" s="279"/>
      <c r="Q184" s="56"/>
    </row>
    <row r="185" spans="1:17" ht="30" customHeight="1" x14ac:dyDescent="0.3">
      <c r="A185" s="58"/>
      <c r="B185" s="436"/>
      <c r="C185" s="449"/>
      <c r="D185" s="450"/>
      <c r="E185" s="427"/>
      <c r="F185" s="428"/>
      <c r="G185" s="428"/>
      <c r="H185" s="428"/>
      <c r="I185" s="428"/>
      <c r="J185" s="428"/>
      <c r="K185" s="428"/>
      <c r="L185" s="428"/>
      <c r="M185" s="428"/>
      <c r="N185" s="429"/>
      <c r="O185" s="470">
        <f>IF(E185="",0,COUNTA(_xlfn.TEXTSPLIT(TRIM(E185),{" ",",","-","&lt;","&gt;",".","/","@","*"},,TRUE)))</f>
        <v>0</v>
      </c>
      <c r="P185" s="280" t="s">
        <v>202</v>
      </c>
      <c r="Q185" s="56"/>
    </row>
    <row r="186" spans="1:17" ht="30" customHeight="1" x14ac:dyDescent="0.3">
      <c r="A186" s="58"/>
      <c r="B186" s="436"/>
      <c r="C186" s="449"/>
      <c r="D186" s="450"/>
      <c r="E186" s="427"/>
      <c r="F186" s="428"/>
      <c r="G186" s="428"/>
      <c r="H186" s="428"/>
      <c r="I186" s="428"/>
      <c r="J186" s="428"/>
      <c r="K186" s="428"/>
      <c r="L186" s="428"/>
      <c r="M186" s="428"/>
      <c r="N186" s="429"/>
      <c r="O186" s="470">
        <f>IF(E186="",0,COUNTA(_xlfn.TEXTSPLIT(TRIM(E186),{" ",",","-","&lt;","&gt;",".","/","@","*"},,TRUE)))</f>
        <v>0</v>
      </c>
      <c r="P186" s="504" t="s">
        <v>203</v>
      </c>
      <c r="Q186" s="56"/>
    </row>
    <row r="187" spans="1:17" ht="30" customHeight="1" x14ac:dyDescent="0.3">
      <c r="A187" s="58"/>
      <c r="B187" s="437"/>
      <c r="C187" s="451"/>
      <c r="D187" s="452"/>
      <c r="E187" s="430"/>
      <c r="F187" s="431"/>
      <c r="G187" s="431"/>
      <c r="H187" s="431"/>
      <c r="I187" s="431"/>
      <c r="J187" s="431"/>
      <c r="K187" s="431"/>
      <c r="L187" s="431"/>
      <c r="M187" s="431"/>
      <c r="N187" s="432"/>
      <c r="O187" s="471">
        <f>IF(E187="",0,COUNTA(_xlfn.TEXTSPLIT(TRIM(E187),{" ",",","-","&lt;","&gt;",".","/","@","*"},,TRUE)))</f>
        <v>0</v>
      </c>
      <c r="P187" s="505"/>
      <c r="Q187" s="56"/>
    </row>
    <row r="188" spans="1:17" ht="27" customHeight="1" x14ac:dyDescent="0.3">
      <c r="A188" s="58"/>
      <c r="B188" s="435">
        <v>3</v>
      </c>
      <c r="C188" s="447" t="s">
        <v>204</v>
      </c>
      <c r="D188" s="448"/>
      <c r="E188" s="424"/>
      <c r="F188" s="425"/>
      <c r="G188" s="425"/>
      <c r="H188" s="425"/>
      <c r="I188" s="425"/>
      <c r="J188" s="425"/>
      <c r="K188" s="425"/>
      <c r="L188" s="425"/>
      <c r="M188" s="425"/>
      <c r="N188" s="426"/>
      <c r="O188" s="469">
        <f>IF(E188="",0,COUNTA(_xlfn.TEXTSPLIT(TRIM(E188),{" ",",","-","&lt;","&gt;",".","/","@","*"},,TRUE)))</f>
        <v>0</v>
      </c>
      <c r="P188" s="533" t="s">
        <v>205</v>
      </c>
      <c r="Q188" s="56"/>
    </row>
    <row r="189" spans="1:17" ht="27" customHeight="1" x14ac:dyDescent="0.3">
      <c r="A189" s="58"/>
      <c r="B189" s="436"/>
      <c r="C189" s="449"/>
      <c r="D189" s="450"/>
      <c r="E189" s="427"/>
      <c r="F189" s="428"/>
      <c r="G189" s="428"/>
      <c r="H189" s="428"/>
      <c r="I189" s="428"/>
      <c r="J189" s="428"/>
      <c r="K189" s="428"/>
      <c r="L189" s="428"/>
      <c r="M189" s="428"/>
      <c r="N189" s="429"/>
      <c r="O189" s="470">
        <f>IF(E189="",0,COUNTA(_xlfn.TEXTSPLIT(TRIM(E189),{" ",",","-","&lt;","&gt;",".","/","@","*"},,TRUE)))</f>
        <v>0</v>
      </c>
      <c r="P189" s="530"/>
      <c r="Q189" s="56"/>
    </row>
    <row r="190" spans="1:17" ht="27" customHeight="1" x14ac:dyDescent="0.3">
      <c r="A190" s="58"/>
      <c r="B190" s="436"/>
      <c r="C190" s="449"/>
      <c r="D190" s="450"/>
      <c r="E190" s="427"/>
      <c r="F190" s="428"/>
      <c r="G190" s="428"/>
      <c r="H190" s="428"/>
      <c r="I190" s="428"/>
      <c r="J190" s="428"/>
      <c r="K190" s="428"/>
      <c r="L190" s="428"/>
      <c r="M190" s="428"/>
      <c r="N190" s="429"/>
      <c r="O190" s="470">
        <f>IF(E190="",0,COUNTA(_xlfn.TEXTSPLIT(TRIM(E190),{" ",",","-","&lt;","&gt;",".","/","@","*"},,TRUE)))</f>
        <v>0</v>
      </c>
      <c r="P190" s="530"/>
      <c r="Q190" s="56"/>
    </row>
    <row r="191" spans="1:17" ht="27" customHeight="1" x14ac:dyDescent="0.3">
      <c r="A191" s="58"/>
      <c r="B191" s="436"/>
      <c r="C191" s="449"/>
      <c r="D191" s="450"/>
      <c r="E191" s="427"/>
      <c r="F191" s="428"/>
      <c r="G191" s="428"/>
      <c r="H191" s="428"/>
      <c r="I191" s="428"/>
      <c r="J191" s="428"/>
      <c r="K191" s="428"/>
      <c r="L191" s="428"/>
      <c r="M191" s="428"/>
      <c r="N191" s="429"/>
      <c r="O191" s="470">
        <f>IF(E191="",0,COUNTA(_xlfn.TEXTSPLIT(TRIM(E191),{" ",",","-","&lt;","&gt;",".","/","@","*"},,TRUE)))</f>
        <v>0</v>
      </c>
      <c r="P191" s="530"/>
      <c r="Q191" s="56"/>
    </row>
    <row r="192" spans="1:17" ht="20.85" customHeight="1" x14ac:dyDescent="0.3">
      <c r="A192" s="58"/>
      <c r="B192" s="436"/>
      <c r="C192" s="449"/>
      <c r="D192" s="450"/>
      <c r="E192" s="427"/>
      <c r="F192" s="428"/>
      <c r="G192" s="428"/>
      <c r="H192" s="428"/>
      <c r="I192" s="428"/>
      <c r="J192" s="428"/>
      <c r="K192" s="428"/>
      <c r="L192" s="428"/>
      <c r="M192" s="428"/>
      <c r="N192" s="429"/>
      <c r="O192" s="470">
        <f>IF(E192="",0,COUNTA(_xlfn.TEXTSPLIT(TRIM(E192),{" ",",","-","&lt;","&gt;",".","/","@","*"},,TRUE)))</f>
        <v>0</v>
      </c>
      <c r="P192" s="285" t="s">
        <v>206</v>
      </c>
      <c r="Q192" s="56"/>
    </row>
    <row r="193" spans="1:17" ht="30.6" customHeight="1" x14ac:dyDescent="0.3">
      <c r="A193" s="58"/>
      <c r="B193" s="436"/>
      <c r="C193" s="449"/>
      <c r="D193" s="450"/>
      <c r="E193" s="427"/>
      <c r="F193" s="428"/>
      <c r="G193" s="428"/>
      <c r="H193" s="428"/>
      <c r="I193" s="428"/>
      <c r="J193" s="428"/>
      <c r="K193" s="428"/>
      <c r="L193" s="428"/>
      <c r="M193" s="428"/>
      <c r="N193" s="429"/>
      <c r="O193" s="470">
        <f>IF(E193="",0,COUNTA(_xlfn.TEXTSPLIT(TRIM(E193),{" ",",","-","&lt;","&gt;",".","/","@","*"},,TRUE)))</f>
        <v>0</v>
      </c>
      <c r="P193" s="284" t="s">
        <v>207</v>
      </c>
      <c r="Q193" s="56"/>
    </row>
    <row r="194" spans="1:17" ht="30.6" customHeight="1" x14ac:dyDescent="0.3">
      <c r="A194" s="58"/>
      <c r="B194" s="436"/>
      <c r="C194" s="449"/>
      <c r="D194" s="450"/>
      <c r="E194" s="427"/>
      <c r="F194" s="428"/>
      <c r="G194" s="428"/>
      <c r="H194" s="428"/>
      <c r="I194" s="428"/>
      <c r="J194" s="428"/>
      <c r="K194" s="428"/>
      <c r="L194" s="428"/>
      <c r="M194" s="428"/>
      <c r="N194" s="429"/>
      <c r="O194" s="470">
        <f>IF(E194="",0,COUNTA(_xlfn.TEXTSPLIT(TRIM(E194),{" ",",","-","&lt;","&gt;",".","/","@","*"},,TRUE)))</f>
        <v>0</v>
      </c>
      <c r="P194" s="286" t="s">
        <v>208</v>
      </c>
      <c r="Q194" s="56"/>
    </row>
    <row r="195" spans="1:17" ht="30.6" customHeight="1" x14ac:dyDescent="0.3">
      <c r="A195" s="58"/>
      <c r="B195" s="436"/>
      <c r="C195" s="449"/>
      <c r="D195" s="450"/>
      <c r="E195" s="427"/>
      <c r="F195" s="428"/>
      <c r="G195" s="428"/>
      <c r="H195" s="428"/>
      <c r="I195" s="428"/>
      <c r="J195" s="428"/>
      <c r="K195" s="428"/>
      <c r="L195" s="428"/>
      <c r="M195" s="428"/>
      <c r="N195" s="429"/>
      <c r="O195" s="470">
        <f>IF(E195="",0,COUNTA(_xlfn.TEXTSPLIT(TRIM(E195),{" ",",","-","&lt;","&gt;",".","/","@","*"},,TRUE)))</f>
        <v>0</v>
      </c>
      <c r="P195" s="286" t="s">
        <v>209</v>
      </c>
      <c r="Q195" s="56"/>
    </row>
    <row r="196" spans="1:17" ht="30.6" customHeight="1" x14ac:dyDescent="0.3">
      <c r="A196" s="58"/>
      <c r="B196" s="436"/>
      <c r="C196" s="449"/>
      <c r="D196" s="450"/>
      <c r="E196" s="427"/>
      <c r="F196" s="428"/>
      <c r="G196" s="428"/>
      <c r="H196" s="428"/>
      <c r="I196" s="428"/>
      <c r="J196" s="428"/>
      <c r="K196" s="428"/>
      <c r="L196" s="428"/>
      <c r="M196" s="428"/>
      <c r="N196" s="429"/>
      <c r="O196" s="470">
        <f>IF(E196="",0,COUNTA(_xlfn.TEXTSPLIT(TRIM(E196),{" ",",","-","&lt;","&gt;",".","/","@","*"},,TRUE)))</f>
        <v>0</v>
      </c>
      <c r="P196" s="286" t="s">
        <v>210</v>
      </c>
      <c r="Q196" s="56"/>
    </row>
    <row r="197" spans="1:17" ht="30.6" customHeight="1" x14ac:dyDescent="0.3">
      <c r="A197" s="58"/>
      <c r="B197" s="436"/>
      <c r="C197" s="449"/>
      <c r="D197" s="450"/>
      <c r="E197" s="427"/>
      <c r="F197" s="428"/>
      <c r="G197" s="428"/>
      <c r="H197" s="428"/>
      <c r="I197" s="428"/>
      <c r="J197" s="428"/>
      <c r="K197" s="428"/>
      <c r="L197" s="428"/>
      <c r="M197" s="428"/>
      <c r="N197" s="429"/>
      <c r="O197" s="470">
        <f>IF(E197="",0,COUNTA(_xlfn.TEXTSPLIT(TRIM(E197),{" ",",","-","&lt;","&gt;",".","/","@","*"},,TRUE)))</f>
        <v>0</v>
      </c>
      <c r="P197" s="286" t="s">
        <v>211</v>
      </c>
      <c r="Q197" s="56"/>
    </row>
    <row r="198" spans="1:17" ht="28.5" customHeight="1" x14ac:dyDescent="0.3">
      <c r="A198" s="58"/>
      <c r="B198" s="436"/>
      <c r="C198" s="449"/>
      <c r="D198" s="450"/>
      <c r="E198" s="427"/>
      <c r="F198" s="428"/>
      <c r="G198" s="428"/>
      <c r="H198" s="428"/>
      <c r="I198" s="428"/>
      <c r="J198" s="428"/>
      <c r="K198" s="428"/>
      <c r="L198" s="428"/>
      <c r="M198" s="428"/>
      <c r="N198" s="429"/>
      <c r="O198" s="470">
        <f>IF(E198="",0,COUNTA(_xlfn.TEXTSPLIT(TRIM(E198),{" ",",","-","&lt;","&gt;",".","/","@","*"},,TRUE)))</f>
        <v>0</v>
      </c>
      <c r="P198" s="285" t="s">
        <v>212</v>
      </c>
      <c r="Q198" s="56"/>
    </row>
    <row r="199" spans="1:17" ht="51" customHeight="1" x14ac:dyDescent="0.3">
      <c r="A199" s="58"/>
      <c r="B199" s="436"/>
      <c r="C199" s="449"/>
      <c r="D199" s="450"/>
      <c r="E199" s="427"/>
      <c r="F199" s="428"/>
      <c r="G199" s="428"/>
      <c r="H199" s="428"/>
      <c r="I199" s="428"/>
      <c r="J199" s="428"/>
      <c r="K199" s="428"/>
      <c r="L199" s="428"/>
      <c r="M199" s="428"/>
      <c r="N199" s="429"/>
      <c r="O199" s="470">
        <f>IF(E199="",0,COUNTA(_xlfn.TEXTSPLIT(TRIM(E199),{" ",",","-","&lt;","&gt;",".","/","@","*"},,TRUE)))</f>
        <v>0</v>
      </c>
      <c r="P199" s="530" t="s">
        <v>605</v>
      </c>
      <c r="Q199" s="56"/>
    </row>
    <row r="200" spans="1:17" ht="20.85" customHeight="1" x14ac:dyDescent="0.3">
      <c r="A200" s="58"/>
      <c r="B200" s="436"/>
      <c r="C200" s="449"/>
      <c r="D200" s="450"/>
      <c r="E200" s="427"/>
      <c r="F200" s="428"/>
      <c r="G200" s="428"/>
      <c r="H200" s="428"/>
      <c r="I200" s="428"/>
      <c r="J200" s="428"/>
      <c r="K200" s="428"/>
      <c r="L200" s="428"/>
      <c r="M200" s="428"/>
      <c r="N200" s="429"/>
      <c r="O200" s="470">
        <f>IF(E200="",0,COUNTA(_xlfn.TEXTSPLIT(TRIM(E200),{" ",",","-","&lt;","&gt;",".","/","@","*"},,TRUE)))</f>
        <v>0</v>
      </c>
      <c r="P200" s="530"/>
      <c r="Q200" s="56"/>
    </row>
    <row r="201" spans="1:17" ht="20.85" customHeight="1" x14ac:dyDescent="0.3">
      <c r="A201" s="58"/>
      <c r="B201" s="436"/>
      <c r="C201" s="449"/>
      <c r="D201" s="450"/>
      <c r="E201" s="427"/>
      <c r="F201" s="428"/>
      <c r="G201" s="428"/>
      <c r="H201" s="428"/>
      <c r="I201" s="428"/>
      <c r="J201" s="428"/>
      <c r="K201" s="428"/>
      <c r="L201" s="428"/>
      <c r="M201" s="428"/>
      <c r="N201" s="429"/>
      <c r="O201" s="470">
        <f>IF(E201="",0,COUNTA(_xlfn.TEXTSPLIT(TRIM(E201),{" ",",","-","&lt;","&gt;",".","/","@","*"},,TRUE)))</f>
        <v>0</v>
      </c>
      <c r="P201" s="280"/>
      <c r="Q201" s="56"/>
    </row>
    <row r="202" spans="1:17" ht="20.85" customHeight="1" x14ac:dyDescent="0.3">
      <c r="A202" s="58"/>
      <c r="B202" s="436"/>
      <c r="C202" s="449"/>
      <c r="D202" s="450"/>
      <c r="E202" s="427"/>
      <c r="F202" s="428"/>
      <c r="G202" s="428"/>
      <c r="H202" s="428"/>
      <c r="I202" s="428"/>
      <c r="J202" s="428"/>
      <c r="K202" s="428"/>
      <c r="L202" s="428"/>
      <c r="M202" s="428"/>
      <c r="N202" s="429"/>
      <c r="O202" s="470">
        <f>IF(E202="",0,COUNTA(_xlfn.TEXTSPLIT(TRIM(E202),{" ",",","-","&lt;","&gt;",".","/","@","*"},,TRUE)))</f>
        <v>0</v>
      </c>
      <c r="P202" s="504" t="s">
        <v>214</v>
      </c>
      <c r="Q202" s="56"/>
    </row>
    <row r="203" spans="1:17" ht="32.1" customHeight="1" x14ac:dyDescent="0.3">
      <c r="A203" s="58"/>
      <c r="B203" s="436"/>
      <c r="C203" s="449"/>
      <c r="D203" s="450"/>
      <c r="E203" s="427"/>
      <c r="F203" s="428"/>
      <c r="G203" s="428"/>
      <c r="H203" s="428"/>
      <c r="I203" s="428"/>
      <c r="J203" s="428"/>
      <c r="K203" s="428"/>
      <c r="L203" s="428"/>
      <c r="M203" s="428"/>
      <c r="N203" s="429"/>
      <c r="O203" s="470">
        <f>IF(E203="",0,COUNTA(_xlfn.TEXTSPLIT(TRIM(E203),{" ",",","-","&lt;","&gt;",".","/","@","*"},,TRUE)))</f>
        <v>0</v>
      </c>
      <c r="P203" s="505"/>
      <c r="Q203" s="56"/>
    </row>
    <row r="204" spans="1:17" ht="20.85" customHeight="1" x14ac:dyDescent="0.3">
      <c r="A204" s="58"/>
      <c r="B204" s="436"/>
      <c r="C204" s="449"/>
      <c r="D204" s="450"/>
      <c r="E204" s="427"/>
      <c r="F204" s="428"/>
      <c r="G204" s="428"/>
      <c r="H204" s="428"/>
      <c r="I204" s="428"/>
      <c r="J204" s="428"/>
      <c r="K204" s="428"/>
      <c r="L204" s="428"/>
      <c r="M204" s="428"/>
      <c r="N204" s="429"/>
      <c r="O204" s="470">
        <f>IF(E204="",0,COUNTA(_xlfn.TEXTSPLIT(TRIM(E204),{" ",",","-","&lt;","&gt;",".","/","@","*"},,TRUE)))</f>
        <v>0</v>
      </c>
      <c r="P204" s="531" t="s">
        <v>215</v>
      </c>
      <c r="Q204" s="56"/>
    </row>
    <row r="205" spans="1:17" ht="20.85" customHeight="1" x14ac:dyDescent="0.3">
      <c r="A205" s="58"/>
      <c r="B205" s="437"/>
      <c r="C205" s="451"/>
      <c r="D205" s="452"/>
      <c r="E205" s="430"/>
      <c r="F205" s="431"/>
      <c r="G205" s="431"/>
      <c r="H205" s="431"/>
      <c r="I205" s="431"/>
      <c r="J205" s="431"/>
      <c r="K205" s="431"/>
      <c r="L205" s="431"/>
      <c r="M205" s="431"/>
      <c r="N205" s="432"/>
      <c r="O205" s="471">
        <f>IF(E205="",0,COUNTA(_xlfn.TEXTSPLIT(TRIM(E205),{" ",",","-","&lt;","&gt;",".","/","@","*"},,TRUE)))</f>
        <v>0</v>
      </c>
      <c r="P205" s="532"/>
      <c r="Q205" s="56"/>
    </row>
    <row r="206" spans="1:17" ht="29.1" customHeight="1" x14ac:dyDescent="0.3">
      <c r="A206" s="58"/>
      <c r="B206" s="435">
        <v>4</v>
      </c>
      <c r="C206" s="447" t="s">
        <v>216</v>
      </c>
      <c r="D206" s="448"/>
      <c r="E206" s="424"/>
      <c r="F206" s="425"/>
      <c r="G206" s="425"/>
      <c r="H206" s="425"/>
      <c r="I206" s="425"/>
      <c r="J206" s="425"/>
      <c r="K206" s="425"/>
      <c r="L206" s="425"/>
      <c r="M206" s="425"/>
      <c r="N206" s="426"/>
      <c r="O206" s="469">
        <f>IF(E206="",0,COUNTA(_xlfn.TEXTSPLIT(TRIM(E206),{" ",",","-","&lt;","&gt;",".","/","@","*"},,TRUE)))</f>
        <v>0</v>
      </c>
      <c r="P206" s="279" t="s">
        <v>217</v>
      </c>
      <c r="Q206" s="56"/>
    </row>
    <row r="207" spans="1:17" x14ac:dyDescent="0.3">
      <c r="A207" s="58"/>
      <c r="B207" s="436"/>
      <c r="C207" s="449"/>
      <c r="D207" s="450"/>
      <c r="E207" s="427"/>
      <c r="F207" s="428"/>
      <c r="G207" s="428"/>
      <c r="H207" s="428"/>
      <c r="I207" s="428"/>
      <c r="J207" s="428"/>
      <c r="K207" s="428"/>
      <c r="L207" s="428"/>
      <c r="M207" s="428"/>
      <c r="N207" s="429"/>
      <c r="O207" s="470">
        <f>IF(E207="",0,COUNTA(_xlfn.TEXTSPLIT(TRIM(E207),{" ",",","-","&lt;","&gt;",".","/","@","*"},,TRUE)))</f>
        <v>0</v>
      </c>
      <c r="P207" s="280" t="s">
        <v>218</v>
      </c>
      <c r="Q207" s="56"/>
    </row>
    <row r="208" spans="1:17" ht="29.1" customHeight="1" x14ac:dyDescent="0.3">
      <c r="A208" s="58"/>
      <c r="B208" s="436"/>
      <c r="C208" s="449"/>
      <c r="D208" s="450"/>
      <c r="E208" s="427"/>
      <c r="F208" s="428"/>
      <c r="G208" s="428"/>
      <c r="H208" s="428"/>
      <c r="I208" s="428"/>
      <c r="J208" s="428"/>
      <c r="K208" s="428"/>
      <c r="L208" s="428"/>
      <c r="M208" s="428"/>
      <c r="N208" s="429"/>
      <c r="O208" s="470">
        <f>IF(E208="",0,COUNTA(_xlfn.TEXTSPLIT(TRIM(E208),{" ",",","-","&lt;","&gt;",".","/","@","*"},,TRUE)))</f>
        <v>0</v>
      </c>
      <c r="P208" s="504" t="s">
        <v>219</v>
      </c>
      <c r="Q208" s="56"/>
    </row>
    <row r="209" spans="1:17" ht="29.85" customHeight="1" x14ac:dyDescent="0.3">
      <c r="A209" s="58"/>
      <c r="B209" s="437"/>
      <c r="C209" s="451"/>
      <c r="D209" s="452"/>
      <c r="E209" s="430"/>
      <c r="F209" s="431"/>
      <c r="G209" s="431"/>
      <c r="H209" s="431"/>
      <c r="I209" s="431"/>
      <c r="J209" s="431"/>
      <c r="K209" s="431"/>
      <c r="L209" s="431"/>
      <c r="M209" s="431"/>
      <c r="N209" s="432"/>
      <c r="O209" s="471">
        <f>IF(E209="",0,COUNTA(_xlfn.TEXTSPLIT(TRIM(E209),{" ",",","-","&lt;","&gt;",".","/","@","*"},,TRUE)))</f>
        <v>0</v>
      </c>
      <c r="P209" s="505"/>
      <c r="Q209" s="56"/>
    </row>
    <row r="210" spans="1:17" ht="29.1" customHeight="1" x14ac:dyDescent="0.3">
      <c r="A210" s="58"/>
      <c r="B210" s="435">
        <v>5</v>
      </c>
      <c r="C210" s="447" t="s">
        <v>220</v>
      </c>
      <c r="D210" s="448"/>
      <c r="E210" s="424"/>
      <c r="F210" s="425"/>
      <c r="G210" s="425"/>
      <c r="H210" s="425"/>
      <c r="I210" s="425"/>
      <c r="J210" s="425"/>
      <c r="K210" s="425"/>
      <c r="L210" s="425"/>
      <c r="M210" s="425"/>
      <c r="N210" s="426"/>
      <c r="O210" s="469">
        <f>IF(E210="",0,COUNTA(_xlfn.TEXTSPLIT(TRIM(E210),{" ",",","-","&lt;","&gt;",".","/","@","*"},,TRUE)))</f>
        <v>0</v>
      </c>
      <c r="P210" s="279" t="s">
        <v>217</v>
      </c>
      <c r="Q210" s="56"/>
    </row>
    <row r="211" spans="1:17" x14ac:dyDescent="0.3">
      <c r="A211" s="58"/>
      <c r="B211" s="436"/>
      <c r="C211" s="449"/>
      <c r="D211" s="450"/>
      <c r="E211" s="427"/>
      <c r="F211" s="428"/>
      <c r="G211" s="428"/>
      <c r="H211" s="428"/>
      <c r="I211" s="428"/>
      <c r="J211" s="428"/>
      <c r="K211" s="428"/>
      <c r="L211" s="428"/>
      <c r="M211" s="428"/>
      <c r="N211" s="429"/>
      <c r="O211" s="470">
        <f>IF(E211="",0,COUNTA(_xlfn.TEXTSPLIT(TRIM(E211),{" ",",","-","&lt;","&gt;",".","/","@","*"},,TRUE)))</f>
        <v>0</v>
      </c>
      <c r="P211" s="280" t="s">
        <v>221</v>
      </c>
      <c r="Q211" s="56"/>
    </row>
    <row r="212" spans="1:17" x14ac:dyDescent="0.3">
      <c r="A212" s="58"/>
      <c r="B212" s="436"/>
      <c r="C212" s="449"/>
      <c r="D212" s="450"/>
      <c r="E212" s="427"/>
      <c r="F212" s="428"/>
      <c r="G212" s="428"/>
      <c r="H212" s="428"/>
      <c r="I212" s="428"/>
      <c r="J212" s="428"/>
      <c r="K212" s="428"/>
      <c r="L212" s="428"/>
      <c r="M212" s="428"/>
      <c r="N212" s="429"/>
      <c r="O212" s="470">
        <f>IF(E212="",0,COUNTA(_xlfn.TEXTSPLIT(TRIM(E212),{" ",",","-","&lt;","&gt;",".","/","@","*"},,TRUE)))</f>
        <v>0</v>
      </c>
      <c r="P212" s="287"/>
      <c r="Q212" s="56"/>
    </row>
    <row r="213" spans="1:17" ht="43.35" customHeight="1" x14ac:dyDescent="0.3">
      <c r="A213" s="58"/>
      <c r="B213" s="436"/>
      <c r="C213" s="449"/>
      <c r="D213" s="450"/>
      <c r="E213" s="427"/>
      <c r="F213" s="428"/>
      <c r="G213" s="428"/>
      <c r="H213" s="428"/>
      <c r="I213" s="428"/>
      <c r="J213" s="428"/>
      <c r="K213" s="428"/>
      <c r="L213" s="428"/>
      <c r="M213" s="428"/>
      <c r="N213" s="429"/>
      <c r="O213" s="470">
        <f>IF(E213="",0,COUNTA(_xlfn.TEXTSPLIT(TRIM(E213),{" ",",","-","&lt;","&gt;",".","/","@","*"},,TRUE)))</f>
        <v>0</v>
      </c>
      <c r="P213" s="504" t="s">
        <v>222</v>
      </c>
      <c r="Q213" s="56"/>
    </row>
    <row r="214" spans="1:17" x14ac:dyDescent="0.3">
      <c r="A214" s="58"/>
      <c r="B214" s="437"/>
      <c r="C214" s="451"/>
      <c r="D214" s="452"/>
      <c r="E214" s="430"/>
      <c r="F214" s="431"/>
      <c r="G214" s="431"/>
      <c r="H214" s="431"/>
      <c r="I214" s="431"/>
      <c r="J214" s="431"/>
      <c r="K214" s="431"/>
      <c r="L214" s="431"/>
      <c r="M214" s="431"/>
      <c r="N214" s="432"/>
      <c r="O214" s="471">
        <f>IF(E214="",0,COUNTA(_xlfn.TEXTSPLIT(TRIM(E214),{" ",",","-","&lt;","&gt;",".","/","@","*"},,TRUE)))</f>
        <v>0</v>
      </c>
      <c r="P214" s="505"/>
      <c r="Q214" s="56"/>
    </row>
    <row r="215" spans="1:17" ht="302.85000000000002" customHeight="1" x14ac:dyDescent="0.3">
      <c r="A215" s="58"/>
      <c r="B215" s="435">
        <v>6</v>
      </c>
      <c r="C215" s="447" t="s">
        <v>223</v>
      </c>
      <c r="D215" s="448"/>
      <c r="E215" s="424"/>
      <c r="F215" s="425"/>
      <c r="G215" s="425"/>
      <c r="H215" s="425"/>
      <c r="I215" s="425"/>
      <c r="J215" s="425"/>
      <c r="K215" s="425"/>
      <c r="L215" s="425"/>
      <c r="M215" s="425"/>
      <c r="N215" s="426"/>
      <c r="O215" s="469">
        <f>IF(E215="",0,COUNTA(_xlfn.TEXTSPLIT(TRIM(E215),{" ",",","-","&lt;","&gt;",".","/","@","*"},,TRUE)))</f>
        <v>0</v>
      </c>
      <c r="P215" s="503" t="s">
        <v>224</v>
      </c>
      <c r="Q215" s="56"/>
    </row>
    <row r="216" spans="1:17" x14ac:dyDescent="0.3">
      <c r="A216" s="58"/>
      <c r="B216" s="436"/>
      <c r="C216" s="449"/>
      <c r="D216" s="450"/>
      <c r="E216" s="427"/>
      <c r="F216" s="428"/>
      <c r="G216" s="428"/>
      <c r="H216" s="428"/>
      <c r="I216" s="428"/>
      <c r="J216" s="428"/>
      <c r="K216" s="428"/>
      <c r="L216" s="428"/>
      <c r="M216" s="428"/>
      <c r="N216" s="429"/>
      <c r="O216" s="470">
        <f>IF(E216="",0,COUNTA(_xlfn.TEXTSPLIT(TRIM(E216),{" ",",","-","&lt;","&gt;",".","/","@","*"},,TRUE)))</f>
        <v>0</v>
      </c>
      <c r="P216" s="504"/>
      <c r="Q216" s="56"/>
    </row>
    <row r="217" spans="1:17" ht="15" thickBot="1" x14ac:dyDescent="0.35">
      <c r="A217" s="58"/>
      <c r="B217" s="529"/>
      <c r="C217" s="451"/>
      <c r="D217" s="452"/>
      <c r="E217" s="430"/>
      <c r="F217" s="431"/>
      <c r="G217" s="431"/>
      <c r="H217" s="431"/>
      <c r="I217" s="431"/>
      <c r="J217" s="431"/>
      <c r="K217" s="431"/>
      <c r="L217" s="431"/>
      <c r="M217" s="431"/>
      <c r="N217" s="432"/>
      <c r="O217" s="471">
        <f>IF(E217="",0,COUNTA(_xlfn.TEXTSPLIT(TRIM(E217),{" ",",","-","&lt;","&gt;",".","/","@","*"},,TRUE)))</f>
        <v>0</v>
      </c>
      <c r="P217" s="505"/>
      <c r="Q217" s="56"/>
    </row>
    <row r="218" spans="1:17" ht="73.349999999999994" customHeight="1" x14ac:dyDescent="0.3">
      <c r="A218" s="58"/>
      <c r="B218" s="528">
        <v>7</v>
      </c>
      <c r="C218" s="447" t="s">
        <v>225</v>
      </c>
      <c r="D218" s="448"/>
      <c r="E218" s="391"/>
      <c r="F218" s="453"/>
      <c r="G218" s="453"/>
      <c r="H218" s="453"/>
      <c r="I218" s="453"/>
      <c r="J218" s="453"/>
      <c r="K218" s="453"/>
      <c r="L218" s="453"/>
      <c r="M218" s="453"/>
      <c r="N218" s="392"/>
      <c r="O218" s="456">
        <f>IF(E218="",0,COUNTA(_xlfn.TEXTSPLIT(TRIM(E218),{" ",",","-","&lt;","&gt;",".","/","@","*"},,TRUE)))</f>
        <v>0</v>
      </c>
      <c r="P218" s="503" t="s">
        <v>226</v>
      </c>
      <c r="Q218" s="56"/>
    </row>
    <row r="219" spans="1:17" ht="73.349999999999994" customHeight="1" x14ac:dyDescent="0.3">
      <c r="A219" s="58"/>
      <c r="B219" s="436"/>
      <c r="C219" s="449"/>
      <c r="D219" s="450"/>
      <c r="E219" s="393"/>
      <c r="F219" s="454"/>
      <c r="G219" s="454"/>
      <c r="H219" s="454"/>
      <c r="I219" s="454"/>
      <c r="J219" s="454"/>
      <c r="K219" s="454"/>
      <c r="L219" s="454"/>
      <c r="M219" s="454"/>
      <c r="N219" s="394"/>
      <c r="O219" s="457">
        <f>IF(E219="",0,COUNTA(_xlfn.TEXTSPLIT(TRIM(E219),{" ",",","-","&lt;","&gt;",".","/","@","*"},,TRUE)))</f>
        <v>0</v>
      </c>
      <c r="P219" s="504"/>
      <c r="Q219" s="56"/>
    </row>
    <row r="220" spans="1:17" ht="73.349999999999994" customHeight="1" x14ac:dyDescent="0.3">
      <c r="A220" s="58"/>
      <c r="B220" s="437"/>
      <c r="C220" s="451"/>
      <c r="D220" s="452"/>
      <c r="E220" s="395"/>
      <c r="F220" s="455"/>
      <c r="G220" s="455"/>
      <c r="H220" s="455"/>
      <c r="I220" s="455"/>
      <c r="J220" s="455"/>
      <c r="K220" s="455"/>
      <c r="L220" s="455"/>
      <c r="M220" s="455"/>
      <c r="N220" s="396"/>
      <c r="O220" s="458">
        <f>IF(E220="",0,COUNTA(_xlfn.TEXTSPLIT(TRIM(E220),{" ",",","-","&lt;","&gt;",".","/","@","*"},,TRUE)))</f>
        <v>0</v>
      </c>
      <c r="P220" s="505"/>
      <c r="Q220" s="56"/>
    </row>
    <row r="221" spans="1:17" ht="29.1" customHeight="1" x14ac:dyDescent="0.3">
      <c r="A221" s="58"/>
      <c r="B221" s="435">
        <v>8</v>
      </c>
      <c r="C221" s="447" t="s">
        <v>227</v>
      </c>
      <c r="D221" s="448"/>
      <c r="E221" s="391"/>
      <c r="F221" s="453"/>
      <c r="G221" s="453"/>
      <c r="H221" s="453"/>
      <c r="I221" s="453"/>
      <c r="J221" s="453"/>
      <c r="K221" s="453"/>
      <c r="L221" s="453"/>
      <c r="M221" s="453"/>
      <c r="N221" s="392"/>
      <c r="O221" s="456">
        <f>IF(E221="",0,COUNTA(_xlfn.TEXTSPLIT(TRIM(E221),{" ",",","-","&lt;","&gt;",".","/","@","*"},,TRUE)))</f>
        <v>0</v>
      </c>
      <c r="P221" s="503" t="s">
        <v>228</v>
      </c>
      <c r="Q221" s="56"/>
    </row>
    <row r="222" spans="1:17" x14ac:dyDescent="0.3">
      <c r="A222" s="58"/>
      <c r="B222" s="436"/>
      <c r="C222" s="449"/>
      <c r="D222" s="450"/>
      <c r="E222" s="393"/>
      <c r="F222" s="454"/>
      <c r="G222" s="454"/>
      <c r="H222" s="454"/>
      <c r="I222" s="454"/>
      <c r="J222" s="454"/>
      <c r="K222" s="454"/>
      <c r="L222" s="454"/>
      <c r="M222" s="454"/>
      <c r="N222" s="394"/>
      <c r="O222" s="457"/>
      <c r="P222" s="504"/>
      <c r="Q222" s="56"/>
    </row>
    <row r="223" spans="1:17" x14ac:dyDescent="0.3">
      <c r="A223" s="58"/>
      <c r="B223" s="436"/>
      <c r="C223" s="449"/>
      <c r="D223" s="450"/>
      <c r="E223" s="393"/>
      <c r="F223" s="454"/>
      <c r="G223" s="454"/>
      <c r="H223" s="454"/>
      <c r="I223" s="454"/>
      <c r="J223" s="454"/>
      <c r="K223" s="454"/>
      <c r="L223" s="454"/>
      <c r="M223" s="454"/>
      <c r="N223" s="394"/>
      <c r="O223" s="457"/>
      <c r="P223" s="504"/>
      <c r="Q223" s="56"/>
    </row>
    <row r="224" spans="1:17" ht="103.35" customHeight="1" x14ac:dyDescent="0.3">
      <c r="A224" s="58"/>
      <c r="B224" s="437"/>
      <c r="C224" s="451"/>
      <c r="D224" s="452"/>
      <c r="E224" s="395"/>
      <c r="F224" s="455"/>
      <c r="G224" s="455"/>
      <c r="H224" s="455"/>
      <c r="I224" s="455"/>
      <c r="J224" s="455"/>
      <c r="K224" s="455"/>
      <c r="L224" s="455"/>
      <c r="M224" s="455"/>
      <c r="N224" s="396"/>
      <c r="O224" s="458"/>
      <c r="P224" s="505"/>
      <c r="Q224" s="56"/>
    </row>
    <row r="225" spans="1:17" ht="29.1" customHeight="1" x14ac:dyDescent="0.3">
      <c r="A225" s="58"/>
      <c r="B225" s="435">
        <v>9</v>
      </c>
      <c r="C225" s="447" t="s">
        <v>229</v>
      </c>
      <c r="D225" s="448"/>
      <c r="E225" s="424"/>
      <c r="F225" s="425"/>
      <c r="G225" s="425"/>
      <c r="H225" s="425"/>
      <c r="I225" s="425"/>
      <c r="J225" s="425"/>
      <c r="K225" s="425"/>
      <c r="L225" s="425"/>
      <c r="M225" s="425"/>
      <c r="N225" s="426"/>
      <c r="O225" s="469">
        <f>IF(E225="",0,COUNTA(_xlfn.TEXTSPLIT(TRIM(E225),{" ",",","-","&lt;","&gt;",".","/","@","*"},,TRUE)))</f>
        <v>0</v>
      </c>
      <c r="P225" s="506" t="s">
        <v>230</v>
      </c>
      <c r="Q225" s="56"/>
    </row>
    <row r="226" spans="1:17" x14ac:dyDescent="0.3">
      <c r="A226" s="58"/>
      <c r="B226" s="436"/>
      <c r="C226" s="449"/>
      <c r="D226" s="450"/>
      <c r="E226" s="427"/>
      <c r="F226" s="428"/>
      <c r="G226" s="428"/>
      <c r="H226" s="428"/>
      <c r="I226" s="428"/>
      <c r="J226" s="428"/>
      <c r="K226" s="428"/>
      <c r="L226" s="428"/>
      <c r="M226" s="428"/>
      <c r="N226" s="429"/>
      <c r="O226" s="470">
        <f>IF(E226="",0,COUNTA(_xlfn.TEXTSPLIT(TRIM(E226),{" ",",","-","&lt;","&gt;",".","/","@","*"},,TRUE)))</f>
        <v>0</v>
      </c>
      <c r="P226" s="473"/>
      <c r="Q226" s="56"/>
    </row>
    <row r="227" spans="1:17" x14ac:dyDescent="0.3">
      <c r="A227" s="58"/>
      <c r="B227" s="436"/>
      <c r="C227" s="449"/>
      <c r="D227" s="450"/>
      <c r="E227" s="427"/>
      <c r="F227" s="428"/>
      <c r="G227" s="428"/>
      <c r="H227" s="428"/>
      <c r="I227" s="428"/>
      <c r="J227" s="428"/>
      <c r="K227" s="428"/>
      <c r="L227" s="428"/>
      <c r="M227" s="428"/>
      <c r="N227" s="429"/>
      <c r="O227" s="470">
        <f>IF(E227="",0,COUNTA(_xlfn.TEXTSPLIT(TRIM(E227),{" ",",","-","&lt;","&gt;",".","/","@","*"},,TRUE)))</f>
        <v>0</v>
      </c>
      <c r="P227" s="473"/>
      <c r="Q227" s="56"/>
    </row>
    <row r="228" spans="1:17" ht="29.1" customHeight="1" x14ac:dyDescent="0.3">
      <c r="A228" s="58"/>
      <c r="B228" s="436"/>
      <c r="C228" s="449"/>
      <c r="D228" s="450"/>
      <c r="E228" s="427"/>
      <c r="F228" s="428"/>
      <c r="G228" s="428"/>
      <c r="H228" s="428"/>
      <c r="I228" s="428"/>
      <c r="J228" s="428"/>
      <c r="K228" s="428"/>
      <c r="L228" s="428"/>
      <c r="M228" s="428"/>
      <c r="N228" s="429"/>
      <c r="O228" s="470">
        <f>IF(E228="",0,COUNTA(_xlfn.TEXTSPLIT(TRIM(E228),{" ",",","-","&lt;","&gt;",".","/","@","*"},,TRUE)))</f>
        <v>0</v>
      </c>
      <c r="P228" s="473"/>
      <c r="Q228" s="56"/>
    </row>
    <row r="229" spans="1:17" ht="15" thickBot="1" x14ac:dyDescent="0.35">
      <c r="A229" s="58"/>
      <c r="B229" s="436"/>
      <c r="C229" s="451"/>
      <c r="D229" s="452"/>
      <c r="E229" s="430"/>
      <c r="F229" s="431"/>
      <c r="G229" s="431"/>
      <c r="H229" s="431"/>
      <c r="I229" s="431"/>
      <c r="J229" s="431"/>
      <c r="K229" s="431"/>
      <c r="L229" s="431"/>
      <c r="M229" s="431"/>
      <c r="N229" s="432"/>
      <c r="O229" s="471">
        <f>IF(E229="",0,COUNTA(_xlfn.TEXTSPLIT(TRIM(E229),{" ",",","-","&lt;","&gt;",".","/","@","*"},,TRUE)))</f>
        <v>0</v>
      </c>
      <c r="P229" s="288"/>
      <c r="Q229" s="56"/>
    </row>
    <row r="230" spans="1:17" x14ac:dyDescent="0.3">
      <c r="A230" s="58"/>
      <c r="B230" s="103"/>
      <c r="C230" s="58"/>
      <c r="D230" s="58"/>
      <c r="E230" s="58"/>
      <c r="F230" s="58"/>
      <c r="G230" s="58"/>
      <c r="H230" s="58"/>
      <c r="I230" s="58"/>
      <c r="J230" s="58"/>
      <c r="K230" s="58"/>
      <c r="L230" s="58"/>
      <c r="M230" s="58"/>
      <c r="N230" s="58"/>
      <c r="O230" s="327"/>
      <c r="P230" s="116"/>
      <c r="Q230" s="56"/>
    </row>
    <row r="231" spans="1:17" x14ac:dyDescent="0.3">
      <c r="A231" s="119"/>
      <c r="B231" s="120"/>
      <c r="C231" s="58"/>
      <c r="D231" s="58"/>
      <c r="E231" s="58"/>
      <c r="F231" s="58"/>
      <c r="G231" s="58"/>
      <c r="H231" s="58"/>
      <c r="I231" s="58"/>
      <c r="J231" s="58"/>
      <c r="K231" s="58"/>
      <c r="L231" s="58"/>
      <c r="M231" s="58"/>
      <c r="N231" s="58"/>
      <c r="O231" s="327"/>
      <c r="P231" s="116"/>
      <c r="Q231" s="56"/>
    </row>
    <row r="232" spans="1:17" ht="41.1" customHeight="1" x14ac:dyDescent="0.3">
      <c r="A232" s="58"/>
      <c r="B232" s="406" t="s">
        <v>231</v>
      </c>
      <c r="C232" s="407"/>
      <c r="D232" s="407"/>
      <c r="E232" s="407"/>
      <c r="F232" s="407"/>
      <c r="G232" s="407"/>
      <c r="H232" s="407"/>
      <c r="I232" s="407"/>
      <c r="J232" s="407"/>
      <c r="K232" s="407"/>
      <c r="L232" s="407"/>
      <c r="M232" s="407"/>
      <c r="N232" s="407"/>
      <c r="O232" s="407"/>
      <c r="P232" s="408"/>
      <c r="Q232" s="56"/>
    </row>
    <row r="233" spans="1:17" ht="14.85" customHeight="1" x14ac:dyDescent="0.3">
      <c r="A233" s="58"/>
      <c r="B233" s="435">
        <v>1</v>
      </c>
      <c r="C233" s="495" t="s">
        <v>232</v>
      </c>
      <c r="D233" s="510"/>
      <c r="E233" s="510"/>
      <c r="F233" s="510"/>
      <c r="G233" s="510"/>
      <c r="H233" s="510"/>
      <c r="I233" s="510"/>
      <c r="J233" s="510"/>
      <c r="K233" s="510"/>
      <c r="L233" s="510"/>
      <c r="M233" s="510"/>
      <c r="N233" s="510"/>
      <c r="O233" s="510"/>
      <c r="P233" s="511"/>
      <c r="Q233" s="56"/>
    </row>
    <row r="234" spans="1:17" x14ac:dyDescent="0.3">
      <c r="A234" s="58"/>
      <c r="B234" s="436"/>
      <c r="C234" s="501"/>
      <c r="D234" s="512"/>
      <c r="E234" s="512"/>
      <c r="F234" s="512"/>
      <c r="G234" s="512"/>
      <c r="H234" s="512"/>
      <c r="I234" s="512"/>
      <c r="J234" s="512"/>
      <c r="K234" s="512"/>
      <c r="L234" s="512"/>
      <c r="M234" s="512"/>
      <c r="N234" s="512"/>
      <c r="O234" s="512"/>
      <c r="P234" s="513"/>
      <c r="Q234" s="56"/>
    </row>
    <row r="235" spans="1:17" ht="27.6" customHeight="1" x14ac:dyDescent="0.3">
      <c r="A235" s="58"/>
      <c r="B235" s="436"/>
      <c r="C235" s="514" t="s">
        <v>233</v>
      </c>
      <c r="D235" s="514" t="s">
        <v>234</v>
      </c>
      <c r="E235" s="517" t="s">
        <v>235</v>
      </c>
      <c r="F235" s="518"/>
      <c r="G235" s="518"/>
      <c r="H235" s="518"/>
      <c r="I235" s="518"/>
      <c r="J235" s="519"/>
      <c r="K235" s="526" t="s">
        <v>236</v>
      </c>
      <c r="L235" s="527"/>
      <c r="M235" s="517" t="s">
        <v>237</v>
      </c>
      <c r="N235" s="518"/>
      <c r="O235" s="519"/>
      <c r="P235" s="514" t="s">
        <v>238</v>
      </c>
      <c r="Q235" s="56"/>
    </row>
    <row r="236" spans="1:17" ht="26.85" customHeight="1" x14ac:dyDescent="0.3">
      <c r="A236" s="58"/>
      <c r="B236" s="436"/>
      <c r="C236" s="515"/>
      <c r="D236" s="515"/>
      <c r="E236" s="520"/>
      <c r="F236" s="521"/>
      <c r="G236" s="521"/>
      <c r="H236" s="521"/>
      <c r="I236" s="521"/>
      <c r="J236" s="522"/>
      <c r="K236" s="526" t="s">
        <v>239</v>
      </c>
      <c r="L236" s="527"/>
      <c r="M236" s="520"/>
      <c r="N236" s="521"/>
      <c r="O236" s="522"/>
      <c r="P236" s="515"/>
      <c r="Q236" s="56"/>
    </row>
    <row r="237" spans="1:17" ht="23.1" customHeight="1" x14ac:dyDescent="0.3">
      <c r="A237" s="58"/>
      <c r="B237" s="436"/>
      <c r="C237" s="516"/>
      <c r="D237" s="516"/>
      <c r="E237" s="523"/>
      <c r="F237" s="524"/>
      <c r="G237" s="524"/>
      <c r="H237" s="524"/>
      <c r="I237" s="524"/>
      <c r="J237" s="525"/>
      <c r="K237" s="526" t="s">
        <v>240</v>
      </c>
      <c r="L237" s="527"/>
      <c r="M237" s="523"/>
      <c r="N237" s="524"/>
      <c r="O237" s="525"/>
      <c r="P237" s="516"/>
      <c r="Q237" s="56"/>
    </row>
    <row r="238" spans="1:17" ht="17.100000000000001" customHeight="1" x14ac:dyDescent="0.3">
      <c r="A238" s="58"/>
      <c r="B238" s="436"/>
      <c r="C238" s="459"/>
      <c r="D238" s="461"/>
      <c r="E238" s="463" t="b">
        <v>0</v>
      </c>
      <c r="F238" s="464"/>
      <c r="G238" s="464"/>
      <c r="H238" s="464"/>
      <c r="I238" s="464"/>
      <c r="J238" s="465"/>
      <c r="K238" s="391"/>
      <c r="L238" s="392"/>
      <c r="M238" s="391"/>
      <c r="N238" s="453"/>
      <c r="O238" s="392"/>
      <c r="P238" s="508"/>
      <c r="Q238" s="56"/>
    </row>
    <row r="239" spans="1:17" ht="17.850000000000001" customHeight="1" x14ac:dyDescent="0.3">
      <c r="A239" s="58"/>
      <c r="B239" s="436"/>
      <c r="C239" s="460"/>
      <c r="D239" s="462"/>
      <c r="E239" s="466"/>
      <c r="F239" s="467"/>
      <c r="G239" s="467"/>
      <c r="H239" s="467"/>
      <c r="I239" s="467"/>
      <c r="J239" s="468"/>
      <c r="K239" s="395"/>
      <c r="L239" s="396"/>
      <c r="M239" s="395"/>
      <c r="N239" s="455"/>
      <c r="O239" s="396"/>
      <c r="P239" s="509"/>
      <c r="Q239" s="56"/>
    </row>
    <row r="240" spans="1:17" ht="14.85" customHeight="1" x14ac:dyDescent="0.3">
      <c r="A240" s="58"/>
      <c r="B240" s="436"/>
      <c r="C240" s="459"/>
      <c r="D240" s="461"/>
      <c r="E240" s="463" t="b">
        <v>0</v>
      </c>
      <c r="F240" s="464"/>
      <c r="G240" s="464"/>
      <c r="H240" s="464"/>
      <c r="I240" s="464"/>
      <c r="J240" s="465"/>
      <c r="K240" s="391"/>
      <c r="L240" s="392"/>
      <c r="M240" s="391"/>
      <c r="N240" s="453"/>
      <c r="O240" s="392"/>
      <c r="P240" s="459"/>
      <c r="Q240" s="56"/>
    </row>
    <row r="241" spans="1:17" x14ac:dyDescent="0.3">
      <c r="A241" s="58"/>
      <c r="B241" s="436"/>
      <c r="C241" s="460"/>
      <c r="D241" s="462"/>
      <c r="E241" s="466"/>
      <c r="F241" s="467"/>
      <c r="G241" s="467"/>
      <c r="H241" s="467"/>
      <c r="I241" s="467"/>
      <c r="J241" s="468"/>
      <c r="K241" s="395"/>
      <c r="L241" s="396"/>
      <c r="M241" s="395"/>
      <c r="N241" s="455"/>
      <c r="O241" s="396"/>
      <c r="P241" s="460"/>
      <c r="Q241" s="56"/>
    </row>
    <row r="242" spans="1:17" ht="14.85" customHeight="1" x14ac:dyDescent="0.3">
      <c r="A242" s="58"/>
      <c r="B242" s="436"/>
      <c r="C242" s="459"/>
      <c r="D242" s="461"/>
      <c r="E242" s="463" t="b">
        <v>0</v>
      </c>
      <c r="F242" s="464"/>
      <c r="G242" s="464"/>
      <c r="H242" s="464"/>
      <c r="I242" s="464"/>
      <c r="J242" s="465"/>
      <c r="K242" s="391"/>
      <c r="L242" s="392"/>
      <c r="M242" s="391"/>
      <c r="N242" s="453"/>
      <c r="O242" s="392"/>
      <c r="P242" s="459"/>
      <c r="Q242" s="56"/>
    </row>
    <row r="243" spans="1:17" x14ac:dyDescent="0.3">
      <c r="A243" s="58"/>
      <c r="B243" s="436"/>
      <c r="C243" s="460"/>
      <c r="D243" s="462"/>
      <c r="E243" s="466"/>
      <c r="F243" s="467"/>
      <c r="G243" s="467"/>
      <c r="H243" s="467"/>
      <c r="I243" s="467"/>
      <c r="J243" s="468"/>
      <c r="K243" s="395"/>
      <c r="L243" s="396"/>
      <c r="M243" s="395"/>
      <c r="N243" s="455"/>
      <c r="O243" s="396"/>
      <c r="P243" s="460"/>
      <c r="Q243" s="56"/>
    </row>
    <row r="244" spans="1:17" ht="14.85" customHeight="1" x14ac:dyDescent="0.3">
      <c r="A244" s="58"/>
      <c r="B244" s="436"/>
      <c r="C244" s="459"/>
      <c r="D244" s="461"/>
      <c r="E244" s="463" t="b">
        <v>0</v>
      </c>
      <c r="F244" s="464"/>
      <c r="G244" s="464"/>
      <c r="H244" s="464"/>
      <c r="I244" s="464"/>
      <c r="J244" s="465"/>
      <c r="K244" s="391"/>
      <c r="L244" s="392"/>
      <c r="M244" s="391"/>
      <c r="N244" s="453"/>
      <c r="O244" s="392"/>
      <c r="P244" s="459"/>
      <c r="Q244" s="56"/>
    </row>
    <row r="245" spans="1:17" x14ac:dyDescent="0.3">
      <c r="A245" s="58"/>
      <c r="B245" s="436"/>
      <c r="C245" s="460"/>
      <c r="D245" s="462"/>
      <c r="E245" s="466"/>
      <c r="F245" s="467"/>
      <c r="G245" s="467"/>
      <c r="H245" s="467"/>
      <c r="I245" s="467"/>
      <c r="J245" s="468"/>
      <c r="K245" s="395"/>
      <c r="L245" s="396"/>
      <c r="M245" s="395"/>
      <c r="N245" s="455"/>
      <c r="O245" s="396"/>
      <c r="P245" s="460"/>
      <c r="Q245" s="56"/>
    </row>
    <row r="246" spans="1:17" ht="14.85" customHeight="1" x14ac:dyDescent="0.3">
      <c r="A246" s="58"/>
      <c r="B246" s="436"/>
      <c r="C246" s="459"/>
      <c r="D246" s="461"/>
      <c r="E246" s="463" t="b">
        <v>0</v>
      </c>
      <c r="F246" s="464"/>
      <c r="G246" s="464"/>
      <c r="H246" s="464"/>
      <c r="I246" s="464"/>
      <c r="J246" s="465"/>
      <c r="K246" s="391"/>
      <c r="L246" s="392"/>
      <c r="M246" s="391"/>
      <c r="N246" s="453"/>
      <c r="O246" s="392"/>
      <c r="P246" s="459"/>
      <c r="Q246" s="56"/>
    </row>
    <row r="247" spans="1:17" x14ac:dyDescent="0.3">
      <c r="A247" s="58"/>
      <c r="B247" s="436"/>
      <c r="C247" s="460"/>
      <c r="D247" s="462"/>
      <c r="E247" s="466"/>
      <c r="F247" s="467"/>
      <c r="G247" s="467"/>
      <c r="H247" s="467"/>
      <c r="I247" s="467"/>
      <c r="J247" s="468"/>
      <c r="K247" s="395"/>
      <c r="L247" s="396"/>
      <c r="M247" s="395"/>
      <c r="N247" s="455"/>
      <c r="O247" s="396"/>
      <c r="P247" s="460"/>
      <c r="Q247" s="56"/>
    </row>
    <row r="248" spans="1:17" ht="14.85" customHeight="1" x14ac:dyDescent="0.3">
      <c r="A248" s="58"/>
      <c r="B248" s="436"/>
      <c r="C248" s="459"/>
      <c r="D248" s="461"/>
      <c r="E248" s="463" t="b">
        <v>0</v>
      </c>
      <c r="F248" s="464"/>
      <c r="G248" s="464"/>
      <c r="H248" s="464"/>
      <c r="I248" s="464"/>
      <c r="J248" s="465"/>
      <c r="K248" s="391"/>
      <c r="L248" s="392"/>
      <c r="M248" s="391"/>
      <c r="N248" s="453"/>
      <c r="O248" s="392"/>
      <c r="P248" s="459"/>
      <c r="Q248" s="56"/>
    </row>
    <row r="249" spans="1:17" x14ac:dyDescent="0.3">
      <c r="A249" s="58"/>
      <c r="B249" s="436"/>
      <c r="C249" s="460"/>
      <c r="D249" s="462"/>
      <c r="E249" s="466"/>
      <c r="F249" s="467"/>
      <c r="G249" s="467"/>
      <c r="H249" s="467"/>
      <c r="I249" s="467"/>
      <c r="J249" s="468"/>
      <c r="K249" s="395"/>
      <c r="L249" s="396"/>
      <c r="M249" s="395"/>
      <c r="N249" s="455"/>
      <c r="O249" s="396"/>
      <c r="P249" s="460"/>
      <c r="Q249" s="56"/>
    </row>
    <row r="250" spans="1:17" x14ac:dyDescent="0.3">
      <c r="A250" s="58"/>
      <c r="B250" s="436"/>
      <c r="C250" s="459"/>
      <c r="D250" s="459"/>
      <c r="E250" s="463" t="b">
        <v>0</v>
      </c>
      <c r="F250" s="464"/>
      <c r="G250" s="464"/>
      <c r="H250" s="464"/>
      <c r="I250" s="464"/>
      <c r="J250" s="465"/>
      <c r="K250" s="391"/>
      <c r="L250" s="392"/>
      <c r="M250" s="391"/>
      <c r="N250" s="453"/>
      <c r="O250" s="392"/>
      <c r="P250" s="459"/>
      <c r="Q250" s="56"/>
    </row>
    <row r="251" spans="1:17" x14ac:dyDescent="0.3">
      <c r="A251" s="58"/>
      <c r="B251" s="436"/>
      <c r="C251" s="460"/>
      <c r="D251" s="460"/>
      <c r="E251" s="466"/>
      <c r="F251" s="467"/>
      <c r="G251" s="467"/>
      <c r="H251" s="467"/>
      <c r="I251" s="467"/>
      <c r="J251" s="468"/>
      <c r="K251" s="395"/>
      <c r="L251" s="396"/>
      <c r="M251" s="395"/>
      <c r="N251" s="455"/>
      <c r="O251" s="396"/>
      <c r="P251" s="460"/>
      <c r="Q251" s="56"/>
    </row>
    <row r="252" spans="1:17" x14ac:dyDescent="0.3">
      <c r="A252" s="58"/>
      <c r="B252" s="436"/>
      <c r="C252" s="459"/>
      <c r="D252" s="461"/>
      <c r="E252" s="463" t="b">
        <v>0</v>
      </c>
      <c r="F252" s="464"/>
      <c r="G252" s="464"/>
      <c r="H252" s="464"/>
      <c r="I252" s="464"/>
      <c r="J252" s="465"/>
      <c r="K252" s="391"/>
      <c r="L252" s="392"/>
      <c r="M252" s="391"/>
      <c r="N252" s="453"/>
      <c r="O252" s="392"/>
      <c r="P252" s="459"/>
      <c r="Q252" s="56"/>
    </row>
    <row r="253" spans="1:17" x14ac:dyDescent="0.3">
      <c r="A253" s="58"/>
      <c r="B253" s="436"/>
      <c r="C253" s="460"/>
      <c r="D253" s="462"/>
      <c r="E253" s="466"/>
      <c r="F253" s="467"/>
      <c r="G253" s="467"/>
      <c r="H253" s="467"/>
      <c r="I253" s="467"/>
      <c r="J253" s="468"/>
      <c r="K253" s="395"/>
      <c r="L253" s="396"/>
      <c r="M253" s="395"/>
      <c r="N253" s="455"/>
      <c r="O253" s="396"/>
      <c r="P253" s="460"/>
      <c r="Q253" s="56"/>
    </row>
    <row r="254" spans="1:17" x14ac:dyDescent="0.3">
      <c r="A254" s="58"/>
      <c r="B254" s="436"/>
      <c r="C254" s="459"/>
      <c r="D254" s="461"/>
      <c r="E254" s="463" t="b">
        <v>0</v>
      </c>
      <c r="F254" s="464"/>
      <c r="G254" s="464"/>
      <c r="H254" s="464"/>
      <c r="I254" s="464"/>
      <c r="J254" s="465"/>
      <c r="K254" s="391"/>
      <c r="L254" s="392"/>
      <c r="M254" s="391"/>
      <c r="N254" s="453"/>
      <c r="O254" s="392"/>
      <c r="P254" s="459"/>
      <c r="Q254" s="56"/>
    </row>
    <row r="255" spans="1:17" x14ac:dyDescent="0.3">
      <c r="A255" s="58"/>
      <c r="B255" s="436"/>
      <c r="C255" s="460"/>
      <c r="D255" s="462"/>
      <c r="E255" s="466"/>
      <c r="F255" s="467"/>
      <c r="G255" s="467"/>
      <c r="H255" s="467"/>
      <c r="I255" s="467"/>
      <c r="J255" s="468"/>
      <c r="K255" s="395"/>
      <c r="L255" s="396"/>
      <c r="M255" s="395"/>
      <c r="N255" s="455"/>
      <c r="O255" s="396"/>
      <c r="P255" s="460"/>
      <c r="Q255" s="56"/>
    </row>
    <row r="256" spans="1:17" ht="12" customHeight="1" x14ac:dyDescent="0.3">
      <c r="A256" s="58"/>
      <c r="B256" s="436"/>
      <c r="C256" s="459"/>
      <c r="D256" s="461"/>
      <c r="E256" s="463" t="b">
        <v>0</v>
      </c>
      <c r="F256" s="464"/>
      <c r="G256" s="464"/>
      <c r="H256" s="464"/>
      <c r="I256" s="464"/>
      <c r="J256" s="465"/>
      <c r="K256" s="391"/>
      <c r="L256" s="392"/>
      <c r="M256" s="391"/>
      <c r="N256" s="453"/>
      <c r="O256" s="392"/>
      <c r="P256" s="459"/>
      <c r="Q256" s="56"/>
    </row>
    <row r="257" spans="1:17" ht="16.649999999999999" customHeight="1" x14ac:dyDescent="0.3">
      <c r="A257" s="58"/>
      <c r="B257" s="437"/>
      <c r="C257" s="460"/>
      <c r="D257" s="462"/>
      <c r="E257" s="466"/>
      <c r="F257" s="467"/>
      <c r="G257" s="467"/>
      <c r="H257" s="467"/>
      <c r="I257" s="467"/>
      <c r="J257" s="468"/>
      <c r="K257" s="395"/>
      <c r="L257" s="396"/>
      <c r="M257" s="395"/>
      <c r="N257" s="455"/>
      <c r="O257" s="396"/>
      <c r="P257" s="460"/>
      <c r="Q257" s="56"/>
    </row>
    <row r="258" spans="1:17" ht="21" x14ac:dyDescent="0.3">
      <c r="A258" s="58"/>
      <c r="B258" s="121"/>
      <c r="C258" s="122"/>
      <c r="D258" s="122"/>
      <c r="E258" s="122"/>
      <c r="F258" s="122"/>
      <c r="G258" s="122"/>
      <c r="H258" s="122"/>
      <c r="I258" s="122"/>
      <c r="J258" s="122"/>
      <c r="K258" s="122"/>
      <c r="L258" s="122"/>
      <c r="M258" s="122"/>
      <c r="N258" s="122"/>
      <c r="O258" s="330" t="s">
        <v>573</v>
      </c>
      <c r="P258" s="123" t="s">
        <v>26</v>
      </c>
      <c r="Q258" s="56"/>
    </row>
    <row r="259" spans="1:17" ht="14.85" customHeight="1" x14ac:dyDescent="0.3">
      <c r="A259" s="58"/>
      <c r="B259" s="435">
        <v>2</v>
      </c>
      <c r="C259" s="447" t="s">
        <v>241</v>
      </c>
      <c r="D259" s="448"/>
      <c r="E259" s="391"/>
      <c r="F259" s="453"/>
      <c r="G259" s="453"/>
      <c r="H259" s="453"/>
      <c r="I259" s="453"/>
      <c r="J259" s="453"/>
      <c r="K259" s="453"/>
      <c r="L259" s="453"/>
      <c r="M259" s="453"/>
      <c r="N259" s="392"/>
      <c r="O259" s="456">
        <f>IF(E259="",0,COUNTA(_xlfn.TEXTSPLIT(TRIM(E259),{" ",",","-","&lt;","&gt;",".","/","@","*"},,TRUE)))</f>
        <v>0</v>
      </c>
      <c r="P259" s="506" t="s">
        <v>242</v>
      </c>
      <c r="Q259" s="56"/>
    </row>
    <row r="260" spans="1:17" x14ac:dyDescent="0.3">
      <c r="A260" s="58"/>
      <c r="B260" s="436"/>
      <c r="C260" s="449"/>
      <c r="D260" s="450"/>
      <c r="E260" s="393"/>
      <c r="F260" s="454"/>
      <c r="G260" s="454"/>
      <c r="H260" s="454"/>
      <c r="I260" s="454"/>
      <c r="J260" s="454"/>
      <c r="K260" s="454"/>
      <c r="L260" s="454"/>
      <c r="M260" s="454"/>
      <c r="N260" s="394"/>
      <c r="O260" s="457">
        <f>IF(E260="",0,COUNTA(_xlfn.TEXTSPLIT(TRIM(E260),{" ",",","-","&lt;","&gt;",".","/","@","*"},,TRUE)))</f>
        <v>0</v>
      </c>
      <c r="P260" s="473"/>
      <c r="Q260" s="56"/>
    </row>
    <row r="261" spans="1:17" x14ac:dyDescent="0.3">
      <c r="A261" s="58"/>
      <c r="B261" s="436"/>
      <c r="C261" s="449"/>
      <c r="D261" s="450"/>
      <c r="E261" s="393"/>
      <c r="F261" s="454"/>
      <c r="G261" s="454"/>
      <c r="H261" s="454"/>
      <c r="I261" s="454"/>
      <c r="J261" s="454"/>
      <c r="K261" s="454"/>
      <c r="L261" s="454"/>
      <c r="M261" s="454"/>
      <c r="N261" s="394"/>
      <c r="O261" s="457">
        <f>IF(E261="",0,COUNTA(_xlfn.TEXTSPLIT(TRIM(E261),{" ",",","-","&lt;","&gt;",".","/","@","*"},,TRUE)))</f>
        <v>0</v>
      </c>
      <c r="P261" s="473"/>
      <c r="Q261" s="56"/>
    </row>
    <row r="262" spans="1:17" x14ac:dyDescent="0.3">
      <c r="A262" s="58"/>
      <c r="B262" s="436"/>
      <c r="C262" s="449"/>
      <c r="D262" s="450"/>
      <c r="E262" s="393"/>
      <c r="F262" s="454"/>
      <c r="G262" s="454"/>
      <c r="H262" s="454"/>
      <c r="I262" s="454"/>
      <c r="J262" s="454"/>
      <c r="K262" s="454"/>
      <c r="L262" s="454"/>
      <c r="M262" s="454"/>
      <c r="N262" s="394"/>
      <c r="O262" s="457">
        <f>IF(E262="",0,COUNTA(_xlfn.TEXTSPLIT(TRIM(E262),{" ",",","-","&lt;","&gt;",".","/","@","*"},,TRUE)))</f>
        <v>0</v>
      </c>
      <c r="P262" s="473"/>
      <c r="Q262" s="56"/>
    </row>
    <row r="263" spans="1:17" x14ac:dyDescent="0.3">
      <c r="A263" s="58"/>
      <c r="B263" s="437"/>
      <c r="C263" s="451"/>
      <c r="D263" s="452"/>
      <c r="E263" s="395"/>
      <c r="F263" s="455"/>
      <c r="G263" s="455"/>
      <c r="H263" s="455"/>
      <c r="I263" s="455"/>
      <c r="J263" s="455"/>
      <c r="K263" s="455"/>
      <c r="L263" s="455"/>
      <c r="M263" s="455"/>
      <c r="N263" s="396"/>
      <c r="O263" s="458">
        <f>IF(E263="",0,COUNTA(_xlfn.TEXTSPLIT(TRIM(E263),{" ",",","-","&lt;","&gt;",".","/","@","*"},,TRUE)))</f>
        <v>0</v>
      </c>
      <c r="P263" s="507"/>
      <c r="Q263" s="56"/>
    </row>
    <row r="264" spans="1:17" ht="86.1" customHeight="1" x14ac:dyDescent="0.3">
      <c r="A264" s="58"/>
      <c r="B264" s="435">
        <v>3</v>
      </c>
      <c r="C264" s="447" t="s">
        <v>37</v>
      </c>
      <c r="D264" s="448"/>
      <c r="E264" s="391"/>
      <c r="F264" s="453"/>
      <c r="G264" s="453"/>
      <c r="H264" s="453"/>
      <c r="I264" s="453"/>
      <c r="J264" s="453"/>
      <c r="K264" s="453"/>
      <c r="L264" s="453"/>
      <c r="M264" s="453"/>
      <c r="N264" s="392"/>
      <c r="O264" s="456">
        <f>IF(E264="",0,COUNTA(_xlfn.TEXTSPLIT(TRIM(E264),{" ",",","-","&lt;","&gt;",".","/","@","*",":"},,TRUE)))</f>
        <v>0</v>
      </c>
      <c r="P264" s="279" t="s">
        <v>243</v>
      </c>
      <c r="Q264" s="56"/>
    </row>
    <row r="265" spans="1:17" ht="86.1" customHeight="1" x14ac:dyDescent="0.3">
      <c r="A265" s="58"/>
      <c r="B265" s="437"/>
      <c r="C265" s="451"/>
      <c r="D265" s="452"/>
      <c r="E265" s="395"/>
      <c r="F265" s="455"/>
      <c r="G265" s="455"/>
      <c r="H265" s="455"/>
      <c r="I265" s="455"/>
      <c r="J265" s="455"/>
      <c r="K265" s="455"/>
      <c r="L265" s="455"/>
      <c r="M265" s="455"/>
      <c r="N265" s="396"/>
      <c r="O265" s="458">
        <f>IF(E265="",0,COUNTA(_xlfn.TEXTSPLIT(TRIM(E265),{" ",",","-","&lt;","&gt;",".","/","@","*"},,TRUE)))</f>
        <v>0</v>
      </c>
      <c r="P265" s="281" t="s">
        <v>244</v>
      </c>
      <c r="Q265" s="56"/>
    </row>
    <row r="266" spans="1:17" ht="65.099999999999994" customHeight="1" x14ac:dyDescent="0.3">
      <c r="A266" s="58"/>
      <c r="B266" s="435">
        <v>4</v>
      </c>
      <c r="C266" s="447" t="s">
        <v>245</v>
      </c>
      <c r="D266" s="448"/>
      <c r="E266" s="391"/>
      <c r="F266" s="453"/>
      <c r="G266" s="453"/>
      <c r="H266" s="453"/>
      <c r="I266" s="453"/>
      <c r="J266" s="453"/>
      <c r="K266" s="453"/>
      <c r="L266" s="453"/>
      <c r="M266" s="453"/>
      <c r="N266" s="392"/>
      <c r="O266" s="456">
        <f>IF(E266="",0,COUNTA(_xlfn.TEXTSPLIT(TRIM(E266),{" ",",","-","&lt;","&gt;",".","/","@","*"},,TRUE)))</f>
        <v>0</v>
      </c>
      <c r="P266" s="503" t="s">
        <v>246</v>
      </c>
      <c r="Q266" s="56"/>
    </row>
    <row r="267" spans="1:17" ht="65.099999999999994" customHeight="1" x14ac:dyDescent="0.3">
      <c r="A267" s="58"/>
      <c r="B267" s="436"/>
      <c r="C267" s="449" t="s">
        <v>247</v>
      </c>
      <c r="D267" s="450"/>
      <c r="E267" s="393"/>
      <c r="F267" s="454"/>
      <c r="G267" s="454"/>
      <c r="H267" s="454"/>
      <c r="I267" s="454"/>
      <c r="J267" s="454"/>
      <c r="K267" s="454"/>
      <c r="L267" s="454"/>
      <c r="M267" s="454"/>
      <c r="N267" s="394"/>
      <c r="O267" s="457">
        <f>IF(E267="",0,COUNTA(_xlfn.TEXTSPLIT(TRIM(E267),{" ",",","-","&lt;","&gt;",".","/","@","*"},,TRUE)))</f>
        <v>0</v>
      </c>
      <c r="P267" s="504"/>
      <c r="Q267" s="56"/>
    </row>
    <row r="268" spans="1:17" ht="65.099999999999994" customHeight="1" x14ac:dyDescent="0.3">
      <c r="A268" s="58"/>
      <c r="B268" s="437"/>
      <c r="C268" s="451"/>
      <c r="D268" s="452"/>
      <c r="E268" s="395"/>
      <c r="F268" s="455"/>
      <c r="G268" s="455"/>
      <c r="H268" s="455"/>
      <c r="I268" s="455"/>
      <c r="J268" s="455"/>
      <c r="K268" s="455"/>
      <c r="L268" s="455"/>
      <c r="M268" s="455"/>
      <c r="N268" s="396"/>
      <c r="O268" s="458">
        <f>IF(E268="",0,COUNTA(_xlfn.TEXTSPLIT(TRIM(E268),{" ",",","-","&lt;","&gt;",".","/","@","*"},,TRUE)))</f>
        <v>0</v>
      </c>
      <c r="P268" s="505"/>
      <c r="Q268" s="56"/>
    </row>
    <row r="269" spans="1:17" ht="48.6" customHeight="1" x14ac:dyDescent="0.3">
      <c r="A269" s="58"/>
      <c r="B269" s="435">
        <v>5</v>
      </c>
      <c r="C269" s="438" t="s">
        <v>564</v>
      </c>
      <c r="D269" s="439"/>
      <c r="E269" s="439"/>
      <c r="F269" s="439"/>
      <c r="G269" s="439"/>
      <c r="H269" s="439"/>
      <c r="I269" s="439"/>
      <c r="J269" s="439"/>
      <c r="K269" s="439"/>
      <c r="L269" s="439"/>
      <c r="M269" s="439"/>
      <c r="N269" s="439"/>
      <c r="O269" s="440"/>
      <c r="P269" s="289" t="s">
        <v>246</v>
      </c>
      <c r="Q269" s="56"/>
    </row>
    <row r="270" spans="1:17" ht="48.6" customHeight="1" x14ac:dyDescent="0.3">
      <c r="A270" s="58"/>
      <c r="B270" s="436"/>
      <c r="C270" s="441"/>
      <c r="D270" s="442"/>
      <c r="E270" s="442"/>
      <c r="F270" s="442"/>
      <c r="G270" s="442"/>
      <c r="H270" s="442"/>
      <c r="I270" s="442"/>
      <c r="J270" s="442"/>
      <c r="K270" s="442"/>
      <c r="L270" s="442"/>
      <c r="M270" s="442"/>
      <c r="N270" s="442"/>
      <c r="O270" s="443"/>
      <c r="P270" s="433" t="s">
        <v>562</v>
      </c>
      <c r="Q270" s="56"/>
    </row>
    <row r="271" spans="1:17" ht="48.6" customHeight="1" x14ac:dyDescent="0.3">
      <c r="A271" s="58"/>
      <c r="B271" s="436"/>
      <c r="C271" s="441"/>
      <c r="D271" s="442"/>
      <c r="E271" s="442"/>
      <c r="F271" s="442"/>
      <c r="G271" s="442"/>
      <c r="H271" s="442"/>
      <c r="I271" s="442"/>
      <c r="J271" s="442"/>
      <c r="K271" s="442"/>
      <c r="L271" s="442"/>
      <c r="M271" s="442"/>
      <c r="N271" s="442"/>
      <c r="O271" s="443"/>
      <c r="P271" s="433"/>
      <c r="Q271" s="56"/>
    </row>
    <row r="272" spans="1:17" ht="48.6" customHeight="1" x14ac:dyDescent="0.3">
      <c r="A272" s="58"/>
      <c r="B272" s="437"/>
      <c r="C272" s="444"/>
      <c r="D272" s="445"/>
      <c r="E272" s="445"/>
      <c r="F272" s="445"/>
      <c r="G272" s="445"/>
      <c r="H272" s="445"/>
      <c r="I272" s="445"/>
      <c r="J272" s="445"/>
      <c r="K272" s="445"/>
      <c r="L272" s="445"/>
      <c r="M272" s="445"/>
      <c r="N272" s="445"/>
      <c r="O272" s="446"/>
      <c r="P272" s="289" t="s">
        <v>563</v>
      </c>
      <c r="Q272" s="56"/>
    </row>
    <row r="273" spans="1:17" x14ac:dyDescent="0.3">
      <c r="A273" s="58"/>
      <c r="B273" s="124"/>
      <c r="C273" s="58"/>
      <c r="D273" s="58"/>
      <c r="E273" s="58"/>
      <c r="F273" s="58"/>
      <c r="G273" s="58"/>
      <c r="H273" s="58"/>
      <c r="I273" s="58"/>
      <c r="J273" s="58"/>
      <c r="K273" s="58"/>
      <c r="L273" s="58"/>
      <c r="M273" s="58"/>
      <c r="N273" s="58"/>
      <c r="O273" s="327"/>
      <c r="P273" s="116"/>
      <c r="Q273" s="56"/>
    </row>
    <row r="274" spans="1:17" ht="15" thickBot="1" x14ac:dyDescent="0.35">
      <c r="A274" s="58"/>
      <c r="B274" s="124"/>
      <c r="C274" s="58"/>
      <c r="D274" s="58"/>
      <c r="E274" s="58"/>
      <c r="F274" s="58"/>
      <c r="G274" s="58"/>
      <c r="H274" s="58"/>
      <c r="I274" s="58"/>
      <c r="J274" s="58"/>
      <c r="K274" s="58"/>
      <c r="L274" s="58"/>
      <c r="M274" s="58"/>
      <c r="N274" s="58"/>
      <c r="O274" s="327"/>
      <c r="P274" s="116"/>
      <c r="Q274" s="56"/>
    </row>
    <row r="275" spans="1:17" ht="37.35" customHeight="1" thickBot="1" x14ac:dyDescent="0.35">
      <c r="A275" s="58"/>
      <c r="B275" s="406" t="s">
        <v>248</v>
      </c>
      <c r="C275" s="407"/>
      <c r="D275" s="407"/>
      <c r="E275" s="407"/>
      <c r="F275" s="407"/>
      <c r="G275" s="407"/>
      <c r="H275" s="407"/>
      <c r="I275" s="407"/>
      <c r="J275" s="407"/>
      <c r="K275" s="407"/>
      <c r="L275" s="407"/>
      <c r="M275" s="407"/>
      <c r="N275" s="408"/>
      <c r="O275" s="106" t="s">
        <v>573</v>
      </c>
      <c r="P275" s="125" t="s">
        <v>81</v>
      </c>
      <c r="Q275" s="56"/>
    </row>
    <row r="276" spans="1:17" ht="45.6" customHeight="1" x14ac:dyDescent="0.3">
      <c r="A276" s="58"/>
      <c r="B276" s="498">
        <v>1</v>
      </c>
      <c r="C276" s="495" t="s">
        <v>249</v>
      </c>
      <c r="D276" s="496"/>
      <c r="E276" s="391"/>
      <c r="F276" s="453"/>
      <c r="G276" s="453"/>
      <c r="H276" s="453"/>
      <c r="I276" s="453"/>
      <c r="J276" s="453"/>
      <c r="K276" s="453"/>
      <c r="L276" s="453"/>
      <c r="M276" s="453"/>
      <c r="N276" s="392"/>
      <c r="O276" s="456">
        <f>IF(E276="",0,COUNTA(_xlfn.TEXTSPLIT(TRIM(E276),{" ",",","-","&lt;","&gt;",".","/","@","*"},,TRUE)))</f>
        <v>0</v>
      </c>
      <c r="P276" s="108" t="s">
        <v>250</v>
      </c>
      <c r="Q276" s="56"/>
    </row>
    <row r="277" spans="1:17" x14ac:dyDescent="0.3">
      <c r="A277" s="58"/>
      <c r="B277" s="499"/>
      <c r="C277" s="433"/>
      <c r="D277" s="434"/>
      <c r="E277" s="393"/>
      <c r="F277" s="454"/>
      <c r="G277" s="454"/>
      <c r="H277" s="454"/>
      <c r="I277" s="454"/>
      <c r="J277" s="454"/>
      <c r="K277" s="454"/>
      <c r="L277" s="454"/>
      <c r="M277" s="454"/>
      <c r="N277" s="394"/>
      <c r="O277" s="457"/>
      <c r="P277" s="126" t="s">
        <v>251</v>
      </c>
      <c r="Q277" s="56"/>
    </row>
    <row r="278" spans="1:17" ht="42.6" customHeight="1" x14ac:dyDescent="0.3">
      <c r="A278" s="58"/>
      <c r="B278" s="499"/>
      <c r="C278" s="433"/>
      <c r="D278" s="434"/>
      <c r="E278" s="393"/>
      <c r="F278" s="454"/>
      <c r="G278" s="454"/>
      <c r="H278" s="454"/>
      <c r="I278" s="454"/>
      <c r="J278" s="454"/>
      <c r="K278" s="454"/>
      <c r="L278" s="454"/>
      <c r="M278" s="454"/>
      <c r="N278" s="394"/>
      <c r="O278" s="457"/>
      <c r="P278" s="108" t="s">
        <v>252</v>
      </c>
      <c r="Q278" s="56"/>
    </row>
    <row r="279" spans="1:17" x14ac:dyDescent="0.3">
      <c r="A279" s="58"/>
      <c r="B279" s="499"/>
      <c r="C279" s="433"/>
      <c r="D279" s="434"/>
      <c r="E279" s="393"/>
      <c r="F279" s="454"/>
      <c r="G279" s="454"/>
      <c r="H279" s="454"/>
      <c r="I279" s="454"/>
      <c r="J279" s="454"/>
      <c r="K279" s="454"/>
      <c r="L279" s="454"/>
      <c r="M279" s="454"/>
      <c r="N279" s="394"/>
      <c r="O279" s="457"/>
      <c r="P279" s="126" t="s">
        <v>253</v>
      </c>
      <c r="Q279" s="56"/>
    </row>
    <row r="280" spans="1:17" ht="42.6" customHeight="1" x14ac:dyDescent="0.3">
      <c r="A280" s="58"/>
      <c r="B280" s="499"/>
      <c r="C280" s="433"/>
      <c r="D280" s="434"/>
      <c r="E280" s="393"/>
      <c r="F280" s="454"/>
      <c r="G280" s="454"/>
      <c r="H280" s="454"/>
      <c r="I280" s="454"/>
      <c r="J280" s="454"/>
      <c r="K280" s="454"/>
      <c r="L280" s="454"/>
      <c r="M280" s="454"/>
      <c r="N280" s="394"/>
      <c r="O280" s="457"/>
      <c r="P280" s="108" t="s">
        <v>254</v>
      </c>
      <c r="Q280" s="56"/>
    </row>
    <row r="281" spans="1:17" x14ac:dyDescent="0.3">
      <c r="A281" s="58"/>
      <c r="B281" s="499"/>
      <c r="C281" s="433"/>
      <c r="D281" s="434"/>
      <c r="E281" s="393"/>
      <c r="F281" s="454"/>
      <c r="G281" s="454"/>
      <c r="H281" s="454"/>
      <c r="I281" s="454"/>
      <c r="J281" s="454"/>
      <c r="K281" s="454"/>
      <c r="L281" s="454"/>
      <c r="M281" s="454"/>
      <c r="N281" s="394"/>
      <c r="O281" s="457"/>
      <c r="P281" s="126" t="s">
        <v>255</v>
      </c>
      <c r="Q281" s="56"/>
    </row>
    <row r="282" spans="1:17" ht="42.6" customHeight="1" x14ac:dyDescent="0.3">
      <c r="A282" s="58"/>
      <c r="B282" s="499"/>
      <c r="C282" s="433"/>
      <c r="D282" s="434"/>
      <c r="E282" s="393"/>
      <c r="F282" s="454"/>
      <c r="G282" s="454"/>
      <c r="H282" s="454"/>
      <c r="I282" s="454"/>
      <c r="J282" s="454"/>
      <c r="K282" s="454"/>
      <c r="L282" s="454"/>
      <c r="M282" s="454"/>
      <c r="N282" s="394"/>
      <c r="O282" s="457"/>
      <c r="P282" s="108" t="s">
        <v>256</v>
      </c>
      <c r="Q282" s="56"/>
    </row>
    <row r="283" spans="1:17" ht="29.4" thickBot="1" x14ac:dyDescent="0.35">
      <c r="A283" s="58"/>
      <c r="B283" s="500"/>
      <c r="C283" s="501"/>
      <c r="D283" s="502"/>
      <c r="E283" s="395"/>
      <c r="F283" s="455"/>
      <c r="G283" s="455"/>
      <c r="H283" s="455"/>
      <c r="I283" s="455"/>
      <c r="J283" s="455"/>
      <c r="K283" s="455"/>
      <c r="L283" s="455"/>
      <c r="M283" s="455"/>
      <c r="N283" s="396"/>
      <c r="O283" s="458"/>
      <c r="P283" s="288" t="s">
        <v>257</v>
      </c>
      <c r="Q283" s="56"/>
    </row>
    <row r="284" spans="1:17" ht="32.85" customHeight="1" x14ac:dyDescent="0.3">
      <c r="A284" s="58"/>
      <c r="B284" s="492">
        <v>2</v>
      </c>
      <c r="C284" s="495" t="s">
        <v>258</v>
      </c>
      <c r="D284" s="496"/>
      <c r="E284" s="391"/>
      <c r="F284" s="453"/>
      <c r="G284" s="453"/>
      <c r="H284" s="453"/>
      <c r="I284" s="453"/>
      <c r="J284" s="453"/>
      <c r="K284" s="453"/>
      <c r="L284" s="453"/>
      <c r="M284" s="453"/>
      <c r="N284" s="392"/>
      <c r="O284" s="456">
        <f>IF(E284="",0,COUNTA(_xlfn.TEXTSPLIT(TRIM(E284),{" ",",","-","&lt;","&gt;",".","/","@","*"},,TRUE)))</f>
        <v>0</v>
      </c>
      <c r="P284" s="497" t="s">
        <v>259</v>
      </c>
      <c r="Q284" s="56"/>
    </row>
    <row r="285" spans="1:17" ht="52.35" customHeight="1" x14ac:dyDescent="0.3">
      <c r="A285" s="58"/>
      <c r="B285" s="493"/>
      <c r="C285" s="433" t="s">
        <v>260</v>
      </c>
      <c r="D285" s="434"/>
      <c r="E285" s="393"/>
      <c r="F285" s="454"/>
      <c r="G285" s="454"/>
      <c r="H285" s="454"/>
      <c r="I285" s="454"/>
      <c r="J285" s="454"/>
      <c r="K285" s="454"/>
      <c r="L285" s="454"/>
      <c r="M285" s="454"/>
      <c r="N285" s="394"/>
      <c r="O285" s="457">
        <f>IF(E285="",0,COUNTA(_xlfn.TEXTSPLIT(TRIM(E285),{" ",",","-","&lt;","&gt;",".","/","@","*"},,TRUE)))</f>
        <v>0</v>
      </c>
      <c r="P285" s="473"/>
      <c r="Q285" s="56"/>
    </row>
    <row r="286" spans="1:17" ht="43.2" x14ac:dyDescent="0.3">
      <c r="A286" s="58"/>
      <c r="B286" s="493"/>
      <c r="C286" s="433"/>
      <c r="D286" s="434"/>
      <c r="E286" s="393"/>
      <c r="F286" s="454"/>
      <c r="G286" s="454"/>
      <c r="H286" s="454"/>
      <c r="I286" s="454"/>
      <c r="J286" s="454"/>
      <c r="K286" s="454"/>
      <c r="L286" s="454"/>
      <c r="M286" s="454"/>
      <c r="N286" s="394"/>
      <c r="O286" s="457">
        <f>IF(E286="",0,COUNTA(_xlfn.TEXTSPLIT(TRIM(E286),{" ",",","-","&lt;","&gt;",".","/","@","*"},,TRUE)))</f>
        <v>0</v>
      </c>
      <c r="P286" s="108" t="s">
        <v>261</v>
      </c>
      <c r="Q286" s="56"/>
    </row>
    <row r="287" spans="1:17" ht="15" customHeight="1" x14ac:dyDescent="0.3">
      <c r="A287" s="58"/>
      <c r="B287" s="493"/>
      <c r="C287" s="433"/>
      <c r="D287" s="434"/>
      <c r="E287" s="393"/>
      <c r="F287" s="454"/>
      <c r="G287" s="454"/>
      <c r="H287" s="454"/>
      <c r="I287" s="454"/>
      <c r="J287" s="454"/>
      <c r="K287" s="454"/>
      <c r="L287" s="454"/>
      <c r="M287" s="454"/>
      <c r="N287" s="394"/>
      <c r="O287" s="457">
        <f>IF(E287="",0,COUNTA(_xlfn.TEXTSPLIT(TRIM(E287),{" ",",","-","&lt;","&gt;",".","/","@","*"},,TRUE)))</f>
        <v>0</v>
      </c>
      <c r="P287" s="473" t="s">
        <v>262</v>
      </c>
      <c r="Q287" s="56"/>
    </row>
    <row r="288" spans="1:17" ht="52.35" customHeight="1" x14ac:dyDescent="0.3">
      <c r="A288" s="58"/>
      <c r="B288" s="493"/>
      <c r="C288" s="433" t="s">
        <v>263</v>
      </c>
      <c r="D288" s="434"/>
      <c r="E288" s="393"/>
      <c r="F288" s="454"/>
      <c r="G288" s="454"/>
      <c r="H288" s="454"/>
      <c r="I288" s="454"/>
      <c r="J288" s="454"/>
      <c r="K288" s="454"/>
      <c r="L288" s="454"/>
      <c r="M288" s="454"/>
      <c r="N288" s="394"/>
      <c r="O288" s="457">
        <f>IF(E288="",0,COUNTA(_xlfn.TEXTSPLIT(TRIM(E288),{" ",",","-","&lt;","&gt;",".","/","@","*"},,TRUE)))</f>
        <v>0</v>
      </c>
      <c r="P288" s="473"/>
      <c r="Q288" s="56"/>
    </row>
    <row r="289" spans="1:17" ht="15" customHeight="1" x14ac:dyDescent="0.3">
      <c r="A289" s="58"/>
      <c r="B289" s="493"/>
      <c r="C289" s="433"/>
      <c r="D289" s="434"/>
      <c r="E289" s="393"/>
      <c r="F289" s="454"/>
      <c r="G289" s="454"/>
      <c r="H289" s="454"/>
      <c r="I289" s="454"/>
      <c r="J289" s="454"/>
      <c r="K289" s="454"/>
      <c r="L289" s="454"/>
      <c r="M289" s="454"/>
      <c r="N289" s="394"/>
      <c r="O289" s="457">
        <f>IF(E289="",0,COUNTA(_xlfn.TEXTSPLIT(TRIM(E289),{" ",",","-","&lt;","&gt;",".","/","@","*"},,TRUE)))</f>
        <v>0</v>
      </c>
      <c r="P289" s="473" t="s">
        <v>264</v>
      </c>
      <c r="Q289" s="56"/>
    </row>
    <row r="290" spans="1:17" ht="23.1" customHeight="1" x14ac:dyDescent="0.3">
      <c r="A290" s="58"/>
      <c r="B290" s="493"/>
      <c r="C290" s="433"/>
      <c r="D290" s="434"/>
      <c r="E290" s="393"/>
      <c r="F290" s="454"/>
      <c r="G290" s="454"/>
      <c r="H290" s="454"/>
      <c r="I290" s="454"/>
      <c r="J290" s="454"/>
      <c r="K290" s="454"/>
      <c r="L290" s="454"/>
      <c r="M290" s="454"/>
      <c r="N290" s="394"/>
      <c r="O290" s="457">
        <f>IF(E290="",0,COUNTA(_xlfn.TEXTSPLIT(TRIM(E290),{" ",",","-","&lt;","&gt;",".","/","@","*"},,TRUE)))</f>
        <v>0</v>
      </c>
      <c r="P290" s="473"/>
      <c r="Q290" s="56"/>
    </row>
    <row r="291" spans="1:17" ht="52.35" customHeight="1" x14ac:dyDescent="0.3">
      <c r="A291" s="58"/>
      <c r="B291" s="493"/>
      <c r="C291" s="433" t="s">
        <v>265</v>
      </c>
      <c r="D291" s="434"/>
      <c r="E291" s="393"/>
      <c r="F291" s="454"/>
      <c r="G291" s="454"/>
      <c r="H291" s="454"/>
      <c r="I291" s="454"/>
      <c r="J291" s="454"/>
      <c r="K291" s="454"/>
      <c r="L291" s="454"/>
      <c r="M291" s="454"/>
      <c r="N291" s="394"/>
      <c r="O291" s="457">
        <f>IF(E291="",0,COUNTA(_xlfn.TEXTSPLIT(TRIM(E291),{" ",",","-","&lt;","&gt;",".","/","@","*"},,TRUE)))</f>
        <v>0</v>
      </c>
      <c r="P291" s="473" t="s">
        <v>266</v>
      </c>
      <c r="Q291" s="56"/>
    </row>
    <row r="292" spans="1:17" x14ac:dyDescent="0.3">
      <c r="A292" s="58"/>
      <c r="B292" s="493"/>
      <c r="C292" s="433"/>
      <c r="D292" s="434"/>
      <c r="E292" s="393"/>
      <c r="F292" s="454"/>
      <c r="G292" s="454"/>
      <c r="H292" s="454"/>
      <c r="I292" s="454"/>
      <c r="J292" s="454"/>
      <c r="K292" s="454"/>
      <c r="L292" s="454"/>
      <c r="M292" s="454"/>
      <c r="N292" s="394"/>
      <c r="O292" s="457">
        <f>IF(E292="",0,COUNTA(_xlfn.TEXTSPLIT(TRIM(E292),{" ",",","-","&lt;","&gt;",".","/","@","*"},,TRUE)))</f>
        <v>0</v>
      </c>
      <c r="P292" s="473"/>
      <c r="Q292" s="56"/>
    </row>
    <row r="293" spans="1:17" ht="15" customHeight="1" x14ac:dyDescent="0.3">
      <c r="A293" s="58"/>
      <c r="B293" s="493"/>
      <c r="C293" s="433"/>
      <c r="D293" s="434"/>
      <c r="E293" s="393"/>
      <c r="F293" s="454"/>
      <c r="G293" s="454"/>
      <c r="H293" s="454"/>
      <c r="I293" s="454"/>
      <c r="J293" s="454"/>
      <c r="K293" s="454"/>
      <c r="L293" s="454"/>
      <c r="M293" s="454"/>
      <c r="N293" s="394"/>
      <c r="O293" s="457">
        <f>IF(E293="",0,COUNTA(_xlfn.TEXTSPLIT(TRIM(E293),{" ",",","-","&lt;","&gt;",".","/","@","*"},,TRUE)))</f>
        <v>0</v>
      </c>
      <c r="P293" s="473" t="s">
        <v>267</v>
      </c>
      <c r="Q293" s="56"/>
    </row>
    <row r="294" spans="1:17" ht="112.35" customHeight="1" x14ac:dyDescent="0.3">
      <c r="A294" s="58"/>
      <c r="B294" s="494"/>
      <c r="C294" s="433"/>
      <c r="D294" s="434"/>
      <c r="E294" s="395"/>
      <c r="F294" s="455"/>
      <c r="G294" s="455"/>
      <c r="H294" s="455"/>
      <c r="I294" s="455"/>
      <c r="J294" s="455"/>
      <c r="K294" s="455"/>
      <c r="L294" s="455"/>
      <c r="M294" s="455"/>
      <c r="N294" s="396"/>
      <c r="O294" s="458">
        <f>IF(E294="",0,COUNTA(_xlfn.TEXTSPLIT(TRIM(E294),{" ",",","-","&lt;","&gt;",".","/","@","*"},,TRUE)))</f>
        <v>0</v>
      </c>
      <c r="P294" s="473"/>
      <c r="Q294" s="56"/>
    </row>
    <row r="295" spans="1:17" x14ac:dyDescent="0.3">
      <c r="A295" s="58"/>
      <c r="B295" s="127"/>
      <c r="C295" s="39"/>
      <c r="D295" s="39"/>
      <c r="E295" s="39"/>
      <c r="F295" s="39"/>
      <c r="G295" s="39"/>
      <c r="H295" s="39"/>
      <c r="I295" s="39"/>
      <c r="J295" s="39"/>
      <c r="K295" s="39"/>
      <c r="L295" s="39"/>
      <c r="M295" s="39"/>
      <c r="N295" s="39"/>
      <c r="O295" s="40"/>
      <c r="P295" s="39"/>
      <c r="Q295" s="56"/>
    </row>
    <row r="296" spans="1:17" ht="14.85" customHeight="1" x14ac:dyDescent="0.3">
      <c r="A296" s="58"/>
      <c r="B296" s="474" t="s">
        <v>580</v>
      </c>
      <c r="C296" s="475"/>
      <c r="D296" s="475"/>
      <c r="E296" s="475"/>
      <c r="F296" s="475"/>
      <c r="G296" s="475"/>
      <c r="H296" s="475"/>
      <c r="I296" s="475"/>
      <c r="J296" s="475"/>
      <c r="K296" s="475"/>
      <c r="L296" s="475"/>
      <c r="M296" s="475"/>
      <c r="N296" s="476"/>
      <c r="O296" s="480" t="s">
        <v>573</v>
      </c>
      <c r="P296" s="480" t="s">
        <v>81</v>
      </c>
      <c r="Q296" s="56"/>
    </row>
    <row r="297" spans="1:17" ht="33" customHeight="1" x14ac:dyDescent="0.3">
      <c r="A297" s="58"/>
      <c r="B297" s="477"/>
      <c r="C297" s="478"/>
      <c r="D297" s="478"/>
      <c r="E297" s="478"/>
      <c r="F297" s="478"/>
      <c r="G297" s="478"/>
      <c r="H297" s="478"/>
      <c r="I297" s="478"/>
      <c r="J297" s="478"/>
      <c r="K297" s="478"/>
      <c r="L297" s="478"/>
      <c r="M297" s="478"/>
      <c r="N297" s="479"/>
      <c r="O297" s="481"/>
      <c r="P297" s="481"/>
      <c r="Q297" s="56"/>
    </row>
    <row r="298" spans="1:17" ht="14.4" customHeight="1" x14ac:dyDescent="0.3">
      <c r="A298" s="58"/>
      <c r="B298" s="420">
        <v>1</v>
      </c>
      <c r="C298" s="423" t="s">
        <v>553</v>
      </c>
      <c r="D298" s="423"/>
      <c r="E298" s="424"/>
      <c r="F298" s="482"/>
      <c r="G298" s="482"/>
      <c r="H298" s="482"/>
      <c r="I298" s="482"/>
      <c r="J298" s="482"/>
      <c r="K298" s="482"/>
      <c r="L298" s="482"/>
      <c r="M298" s="482"/>
      <c r="N298" s="483"/>
      <c r="O298" s="469">
        <f>IF(E298="",0,COUNTA(_xlfn.TEXTSPLIT(TRIM(E298),{" ","–",",","-","&lt;","&gt;",".","/","@","*"},,TRUE)))</f>
        <v>0</v>
      </c>
      <c r="P298" s="490" t="s">
        <v>541</v>
      </c>
      <c r="Q298" s="56"/>
    </row>
    <row r="299" spans="1:17" x14ac:dyDescent="0.3">
      <c r="A299" s="58"/>
      <c r="B299" s="421"/>
      <c r="C299" s="423"/>
      <c r="D299" s="423"/>
      <c r="E299" s="484"/>
      <c r="F299" s="485"/>
      <c r="G299" s="485"/>
      <c r="H299" s="485"/>
      <c r="I299" s="485"/>
      <c r="J299" s="485"/>
      <c r="K299" s="485"/>
      <c r="L299" s="485"/>
      <c r="M299" s="485"/>
      <c r="N299" s="486"/>
      <c r="O299" s="470">
        <f>IF(E299="",0,COUNTA(_xlfn.TEXTSPLIT(TRIM(E299),{" ",",","-","&lt;","&gt;",".","/","@","*"},,TRUE)))</f>
        <v>0</v>
      </c>
      <c r="P299" s="491"/>
      <c r="Q299" s="56"/>
    </row>
    <row r="300" spans="1:17" x14ac:dyDescent="0.3">
      <c r="A300" s="58"/>
      <c r="B300" s="421"/>
      <c r="C300" s="423"/>
      <c r="D300" s="423"/>
      <c r="E300" s="484"/>
      <c r="F300" s="485"/>
      <c r="G300" s="485"/>
      <c r="H300" s="485"/>
      <c r="I300" s="485"/>
      <c r="J300" s="485"/>
      <c r="K300" s="485"/>
      <c r="L300" s="485"/>
      <c r="M300" s="485"/>
      <c r="N300" s="486"/>
      <c r="O300" s="470">
        <f>IF(E300="",0,COUNTA(_xlfn.TEXTSPLIT(TRIM(E300),{" ",",","-","&lt;","&gt;",".","/","@","*"},,TRUE)))</f>
        <v>0</v>
      </c>
      <c r="P300" s="491"/>
      <c r="Q300" s="56"/>
    </row>
    <row r="301" spans="1:17" x14ac:dyDescent="0.3">
      <c r="A301" s="58"/>
      <c r="B301" s="421"/>
      <c r="C301" s="423"/>
      <c r="D301" s="423"/>
      <c r="E301" s="484"/>
      <c r="F301" s="485"/>
      <c r="G301" s="485"/>
      <c r="H301" s="485"/>
      <c r="I301" s="485"/>
      <c r="J301" s="485"/>
      <c r="K301" s="485"/>
      <c r="L301" s="485"/>
      <c r="M301" s="485"/>
      <c r="N301" s="486"/>
      <c r="O301" s="470">
        <f>IF(E301="",0,COUNTA(_xlfn.TEXTSPLIT(TRIM(E301),{" ",",","-","&lt;","&gt;",".","/","@","*"},,TRUE)))</f>
        <v>0</v>
      </c>
      <c r="P301" s="491"/>
      <c r="Q301" s="56"/>
    </row>
    <row r="302" spans="1:17" x14ac:dyDescent="0.3">
      <c r="A302" s="58"/>
      <c r="B302" s="421"/>
      <c r="C302" s="423"/>
      <c r="D302" s="423"/>
      <c r="E302" s="484"/>
      <c r="F302" s="485"/>
      <c r="G302" s="485"/>
      <c r="H302" s="485"/>
      <c r="I302" s="485"/>
      <c r="J302" s="485"/>
      <c r="K302" s="485"/>
      <c r="L302" s="485"/>
      <c r="M302" s="485"/>
      <c r="N302" s="486"/>
      <c r="O302" s="470">
        <f>IF(E302="",0,COUNTA(_xlfn.TEXTSPLIT(TRIM(E302),{" ",",","-","&lt;","&gt;",".","/","@","*"},,TRUE)))</f>
        <v>0</v>
      </c>
      <c r="P302" s="491"/>
      <c r="Q302" s="56"/>
    </row>
    <row r="303" spans="1:17" x14ac:dyDescent="0.3">
      <c r="A303" s="58"/>
      <c r="B303" s="421"/>
      <c r="C303" s="423"/>
      <c r="D303" s="423"/>
      <c r="E303" s="484"/>
      <c r="F303" s="485"/>
      <c r="G303" s="485"/>
      <c r="H303" s="485"/>
      <c r="I303" s="485"/>
      <c r="J303" s="485"/>
      <c r="K303" s="485"/>
      <c r="L303" s="485"/>
      <c r="M303" s="485"/>
      <c r="N303" s="486"/>
      <c r="O303" s="470">
        <f>IF(E303="",0,COUNTA(_xlfn.TEXTSPLIT(TRIM(E303),{" ",",","-","&lt;","&gt;",".","/","@","*"},,TRUE)))</f>
        <v>0</v>
      </c>
      <c r="P303" s="491"/>
      <c r="Q303" s="56"/>
    </row>
    <row r="304" spans="1:17" x14ac:dyDescent="0.3">
      <c r="A304" s="58"/>
      <c r="B304" s="421"/>
      <c r="C304" s="423"/>
      <c r="D304" s="423"/>
      <c r="E304" s="484"/>
      <c r="F304" s="485"/>
      <c r="G304" s="485"/>
      <c r="H304" s="485"/>
      <c r="I304" s="485"/>
      <c r="J304" s="485"/>
      <c r="K304" s="485"/>
      <c r="L304" s="485"/>
      <c r="M304" s="485"/>
      <c r="N304" s="486"/>
      <c r="O304" s="470">
        <f>IF(E304="",0,COUNTA(_xlfn.TEXTSPLIT(TRIM(E304),{" ",",","-","&lt;","&gt;",".","/","@","*"},,TRUE)))</f>
        <v>0</v>
      </c>
      <c r="P304" s="491"/>
      <c r="Q304" s="56"/>
    </row>
    <row r="305" spans="1:17" x14ac:dyDescent="0.3">
      <c r="A305" s="58"/>
      <c r="B305" s="421"/>
      <c r="C305" s="423"/>
      <c r="D305" s="423"/>
      <c r="E305" s="484"/>
      <c r="F305" s="485"/>
      <c r="G305" s="485"/>
      <c r="H305" s="485"/>
      <c r="I305" s="485"/>
      <c r="J305" s="485"/>
      <c r="K305" s="485"/>
      <c r="L305" s="485"/>
      <c r="M305" s="485"/>
      <c r="N305" s="486"/>
      <c r="O305" s="470">
        <f>IF(E305="",0,COUNTA(_xlfn.TEXTSPLIT(TRIM(E305),{" ",",","-","&lt;","&gt;",".","/","@","*"},,TRUE)))</f>
        <v>0</v>
      </c>
      <c r="P305" s="491"/>
      <c r="Q305" s="56"/>
    </row>
    <row r="306" spans="1:17" x14ac:dyDescent="0.3">
      <c r="A306" s="58"/>
      <c r="B306" s="422"/>
      <c r="C306" s="423"/>
      <c r="D306" s="423"/>
      <c r="E306" s="487"/>
      <c r="F306" s="488"/>
      <c r="G306" s="488"/>
      <c r="H306" s="488"/>
      <c r="I306" s="488"/>
      <c r="J306" s="488"/>
      <c r="K306" s="488"/>
      <c r="L306" s="488"/>
      <c r="M306" s="488"/>
      <c r="N306" s="489"/>
      <c r="O306" s="471">
        <f>IF(E306="",0,COUNTA(_xlfn.TEXTSPLIT(TRIM(E306),{" ",",","-","&lt;","&gt;",".","/","@","*"},,TRUE)))</f>
        <v>0</v>
      </c>
      <c r="P306" s="491"/>
      <c r="Q306" s="56"/>
    </row>
    <row r="307" spans="1:17" ht="14.4" customHeight="1" x14ac:dyDescent="0.3">
      <c r="A307" s="58"/>
      <c r="B307" s="420">
        <v>2</v>
      </c>
      <c r="C307" s="423" t="s">
        <v>554</v>
      </c>
      <c r="D307" s="423"/>
      <c r="E307" s="424"/>
      <c r="F307" s="425"/>
      <c r="G307" s="425"/>
      <c r="H307" s="425"/>
      <c r="I307" s="425"/>
      <c r="J307" s="425"/>
      <c r="K307" s="425"/>
      <c r="L307" s="425"/>
      <c r="M307" s="425"/>
      <c r="N307" s="426"/>
      <c r="O307" s="469">
        <f>IF(E307="",0,COUNTA(_xlfn.TEXTSPLIT(TRIM(E307),{" ",",","-","&lt;","&gt;",".","/","@","*"},,TRUE)))</f>
        <v>0</v>
      </c>
      <c r="P307" s="491"/>
      <c r="Q307" s="56"/>
    </row>
    <row r="308" spans="1:17" x14ac:dyDescent="0.3">
      <c r="A308" s="58"/>
      <c r="B308" s="421"/>
      <c r="C308" s="423"/>
      <c r="D308" s="423"/>
      <c r="E308" s="427"/>
      <c r="F308" s="428"/>
      <c r="G308" s="428"/>
      <c r="H308" s="428"/>
      <c r="I308" s="428"/>
      <c r="J308" s="428"/>
      <c r="K308" s="428"/>
      <c r="L308" s="428"/>
      <c r="M308" s="428"/>
      <c r="N308" s="429"/>
      <c r="O308" s="470">
        <f>IF(E308="",0,COUNTA(_xlfn.TEXTSPLIT(TRIM(E308),{" ",",","-","&lt;","&gt;",".","/","@","*"},,TRUE)))</f>
        <v>0</v>
      </c>
      <c r="P308" s="491"/>
      <c r="Q308" s="56"/>
    </row>
    <row r="309" spans="1:17" x14ac:dyDescent="0.3">
      <c r="A309" s="58"/>
      <c r="B309" s="421"/>
      <c r="C309" s="423"/>
      <c r="D309" s="423"/>
      <c r="E309" s="427"/>
      <c r="F309" s="428"/>
      <c r="G309" s="428"/>
      <c r="H309" s="428"/>
      <c r="I309" s="428"/>
      <c r="J309" s="428"/>
      <c r="K309" s="428"/>
      <c r="L309" s="428"/>
      <c r="M309" s="428"/>
      <c r="N309" s="429"/>
      <c r="O309" s="470">
        <f>IF(E309="",0,COUNTA(_xlfn.TEXTSPLIT(TRIM(E309),{" ",",","-","&lt;","&gt;",".","/","@","*"},,TRUE)))</f>
        <v>0</v>
      </c>
      <c r="P309" s="491"/>
      <c r="Q309" s="56"/>
    </row>
    <row r="310" spans="1:17" x14ac:dyDescent="0.3">
      <c r="A310" s="58"/>
      <c r="B310" s="421"/>
      <c r="C310" s="423"/>
      <c r="D310" s="423"/>
      <c r="E310" s="427"/>
      <c r="F310" s="428"/>
      <c r="G310" s="428"/>
      <c r="H310" s="428"/>
      <c r="I310" s="428"/>
      <c r="J310" s="428"/>
      <c r="K310" s="428"/>
      <c r="L310" s="428"/>
      <c r="M310" s="428"/>
      <c r="N310" s="429"/>
      <c r="O310" s="470">
        <f>IF(E310="",0,COUNTA(_xlfn.TEXTSPLIT(TRIM(E310),{" ",",","-","&lt;","&gt;",".","/","@","*"},,TRUE)))</f>
        <v>0</v>
      </c>
      <c r="P310" s="491"/>
      <c r="Q310" s="56"/>
    </row>
    <row r="311" spans="1:17" x14ac:dyDescent="0.3">
      <c r="A311" s="58"/>
      <c r="B311" s="421"/>
      <c r="C311" s="423"/>
      <c r="D311" s="423"/>
      <c r="E311" s="427"/>
      <c r="F311" s="428"/>
      <c r="G311" s="428"/>
      <c r="H311" s="428"/>
      <c r="I311" s="428"/>
      <c r="J311" s="428"/>
      <c r="K311" s="428"/>
      <c r="L311" s="428"/>
      <c r="M311" s="428"/>
      <c r="N311" s="429"/>
      <c r="O311" s="470">
        <f>IF(E311="",0,COUNTA(_xlfn.TEXTSPLIT(TRIM(E311),{" ",",","-","&lt;","&gt;",".","/","@","*"},,TRUE)))</f>
        <v>0</v>
      </c>
      <c r="P311" s="491"/>
      <c r="Q311" s="56"/>
    </row>
    <row r="312" spans="1:17" x14ac:dyDescent="0.3">
      <c r="A312" s="58"/>
      <c r="B312" s="421"/>
      <c r="C312" s="423"/>
      <c r="D312" s="423"/>
      <c r="E312" s="427"/>
      <c r="F312" s="428"/>
      <c r="G312" s="428"/>
      <c r="H312" s="428"/>
      <c r="I312" s="428"/>
      <c r="J312" s="428"/>
      <c r="K312" s="428"/>
      <c r="L312" s="428"/>
      <c r="M312" s="428"/>
      <c r="N312" s="429"/>
      <c r="O312" s="470">
        <f>IF(E312="",0,COUNTA(_xlfn.TEXTSPLIT(TRIM(E312),{" ",",","-","&lt;","&gt;",".","/","@","*"},,TRUE)))</f>
        <v>0</v>
      </c>
      <c r="P312" s="491"/>
      <c r="Q312" s="56"/>
    </row>
    <row r="313" spans="1:17" x14ac:dyDescent="0.3">
      <c r="A313" s="58"/>
      <c r="B313" s="421"/>
      <c r="C313" s="423"/>
      <c r="D313" s="423"/>
      <c r="E313" s="427"/>
      <c r="F313" s="428"/>
      <c r="G313" s="428"/>
      <c r="H313" s="428"/>
      <c r="I313" s="428"/>
      <c r="J313" s="428"/>
      <c r="K313" s="428"/>
      <c r="L313" s="428"/>
      <c r="M313" s="428"/>
      <c r="N313" s="429"/>
      <c r="O313" s="470">
        <f>IF(E313="",0,COUNTA(_xlfn.TEXTSPLIT(TRIM(E313),{" ",",","-","&lt;","&gt;",".","/","@","*"},,TRUE)))</f>
        <v>0</v>
      </c>
      <c r="P313" s="491"/>
      <c r="Q313" s="56"/>
    </row>
    <row r="314" spans="1:17" x14ac:dyDescent="0.3">
      <c r="A314" s="58"/>
      <c r="B314" s="421"/>
      <c r="C314" s="423"/>
      <c r="D314" s="423"/>
      <c r="E314" s="427"/>
      <c r="F314" s="428"/>
      <c r="G314" s="428"/>
      <c r="H314" s="428"/>
      <c r="I314" s="428"/>
      <c r="J314" s="428"/>
      <c r="K314" s="428"/>
      <c r="L314" s="428"/>
      <c r="M314" s="428"/>
      <c r="N314" s="429"/>
      <c r="O314" s="470">
        <f>IF(E314="",0,COUNTA(_xlfn.TEXTSPLIT(TRIM(E314),{" ",",","-","&lt;","&gt;",".","/","@","*"},,TRUE)))</f>
        <v>0</v>
      </c>
      <c r="P314" s="491"/>
      <c r="Q314" s="56"/>
    </row>
    <row r="315" spans="1:17" ht="29.1" customHeight="1" x14ac:dyDescent="0.3">
      <c r="A315" s="58"/>
      <c r="B315" s="422"/>
      <c r="C315" s="423"/>
      <c r="D315" s="423"/>
      <c r="E315" s="430"/>
      <c r="F315" s="431"/>
      <c r="G315" s="431"/>
      <c r="H315" s="431"/>
      <c r="I315" s="431"/>
      <c r="J315" s="431"/>
      <c r="K315" s="431"/>
      <c r="L315" s="431"/>
      <c r="M315" s="431"/>
      <c r="N315" s="432"/>
      <c r="O315" s="471">
        <f>IF(E315="",0,COUNTA(_xlfn.TEXTSPLIT(TRIM(E315),{" ",",","-","&lt;","&gt;",".","/","@","*"},,TRUE)))</f>
        <v>0</v>
      </c>
      <c r="P315" s="491"/>
      <c r="Q315" s="56"/>
    </row>
    <row r="316" spans="1:17" ht="25.35" customHeight="1" x14ac:dyDescent="0.3">
      <c r="A316" s="58"/>
      <c r="B316" s="420">
        <v>3</v>
      </c>
      <c r="C316" s="472" t="s">
        <v>555</v>
      </c>
      <c r="D316" s="472"/>
      <c r="E316" s="424"/>
      <c r="F316" s="425"/>
      <c r="G316" s="425"/>
      <c r="H316" s="425"/>
      <c r="I316" s="425"/>
      <c r="J316" s="425"/>
      <c r="K316" s="425"/>
      <c r="L316" s="425"/>
      <c r="M316" s="425"/>
      <c r="N316" s="426"/>
      <c r="O316" s="469">
        <f>IF(E316="",0,COUNTA(_xlfn.TEXTSPLIT(TRIM(E316),{" ",",","-","&lt;","&gt;",".","/","@","*"},,TRUE)))</f>
        <v>0</v>
      </c>
      <c r="P316" s="491"/>
      <c r="Q316" s="56"/>
    </row>
    <row r="317" spans="1:17" ht="25.35" customHeight="1" x14ac:dyDescent="0.3">
      <c r="A317" s="58"/>
      <c r="B317" s="421"/>
      <c r="C317" s="472"/>
      <c r="D317" s="472"/>
      <c r="E317" s="427"/>
      <c r="F317" s="428"/>
      <c r="G317" s="428"/>
      <c r="H317" s="428"/>
      <c r="I317" s="428"/>
      <c r="J317" s="428"/>
      <c r="K317" s="428"/>
      <c r="L317" s="428"/>
      <c r="M317" s="428"/>
      <c r="N317" s="429"/>
      <c r="O317" s="470">
        <f>IF(E317="",0,COUNTA(_xlfn.TEXTSPLIT(TRIM(E317),{" ",",","-","&lt;","&gt;",".","/","@","*"},,TRUE)))</f>
        <v>0</v>
      </c>
      <c r="P317" s="491"/>
      <c r="Q317" s="56"/>
    </row>
    <row r="318" spans="1:17" ht="25.35" customHeight="1" x14ac:dyDescent="0.3">
      <c r="A318" s="58"/>
      <c r="B318" s="421"/>
      <c r="C318" s="472"/>
      <c r="D318" s="472"/>
      <c r="E318" s="427"/>
      <c r="F318" s="428"/>
      <c r="G318" s="428"/>
      <c r="H318" s="428"/>
      <c r="I318" s="428"/>
      <c r="J318" s="428"/>
      <c r="K318" s="428"/>
      <c r="L318" s="428"/>
      <c r="M318" s="428"/>
      <c r="N318" s="429"/>
      <c r="O318" s="470">
        <f>IF(E318="",0,COUNTA(_xlfn.TEXTSPLIT(TRIM(E318),{" ",",","-","&lt;","&gt;",".","/","@","*"},,TRUE)))</f>
        <v>0</v>
      </c>
      <c r="P318" s="491"/>
      <c r="Q318" s="56"/>
    </row>
    <row r="319" spans="1:17" ht="25.35" customHeight="1" x14ac:dyDescent="0.3">
      <c r="A319" s="58"/>
      <c r="B319" s="421"/>
      <c r="C319" s="472"/>
      <c r="D319" s="472"/>
      <c r="E319" s="427"/>
      <c r="F319" s="428"/>
      <c r="G319" s="428"/>
      <c r="H319" s="428"/>
      <c r="I319" s="428"/>
      <c r="J319" s="428"/>
      <c r="K319" s="428"/>
      <c r="L319" s="428"/>
      <c r="M319" s="428"/>
      <c r="N319" s="429"/>
      <c r="O319" s="470">
        <f>IF(E319="",0,COUNTA(_xlfn.TEXTSPLIT(TRIM(E319),{" ",",","-","&lt;","&gt;",".","/","@","*"},,TRUE)))</f>
        <v>0</v>
      </c>
      <c r="P319" s="491"/>
      <c r="Q319" s="56"/>
    </row>
    <row r="320" spans="1:17" ht="25.35" customHeight="1" x14ac:dyDescent="0.3">
      <c r="A320" s="58"/>
      <c r="B320" s="421"/>
      <c r="C320" s="472"/>
      <c r="D320" s="472"/>
      <c r="E320" s="427"/>
      <c r="F320" s="428"/>
      <c r="G320" s="428"/>
      <c r="H320" s="428"/>
      <c r="I320" s="428"/>
      <c r="J320" s="428"/>
      <c r="K320" s="428"/>
      <c r="L320" s="428"/>
      <c r="M320" s="428"/>
      <c r="N320" s="429"/>
      <c r="O320" s="470">
        <f>IF(E320="",0,COUNTA(_xlfn.TEXTSPLIT(TRIM(E320),{" ",",","-","&lt;","&gt;",".","/","@","*"},,TRUE)))</f>
        <v>0</v>
      </c>
      <c r="P320" s="491"/>
      <c r="Q320" s="56"/>
    </row>
    <row r="321" spans="1:17" ht="25.35" customHeight="1" x14ac:dyDescent="0.3">
      <c r="A321" s="58"/>
      <c r="B321" s="421"/>
      <c r="C321" s="472"/>
      <c r="D321" s="472"/>
      <c r="E321" s="427"/>
      <c r="F321" s="428"/>
      <c r="G321" s="428"/>
      <c r="H321" s="428"/>
      <c r="I321" s="428"/>
      <c r="J321" s="428"/>
      <c r="K321" s="428"/>
      <c r="L321" s="428"/>
      <c r="M321" s="428"/>
      <c r="N321" s="429"/>
      <c r="O321" s="470">
        <f>IF(E321="",0,COUNTA(_xlfn.TEXTSPLIT(TRIM(E321),{" ",",","-","&lt;","&gt;",".","/","@","*"},,TRUE)))</f>
        <v>0</v>
      </c>
      <c r="P321" s="491"/>
      <c r="Q321" s="56"/>
    </row>
    <row r="322" spans="1:17" ht="25.35" customHeight="1" x14ac:dyDescent="0.3">
      <c r="A322" s="58"/>
      <c r="B322" s="421"/>
      <c r="C322" s="472"/>
      <c r="D322" s="472"/>
      <c r="E322" s="427"/>
      <c r="F322" s="428"/>
      <c r="G322" s="428"/>
      <c r="H322" s="428"/>
      <c r="I322" s="428"/>
      <c r="J322" s="428"/>
      <c r="K322" s="428"/>
      <c r="L322" s="428"/>
      <c r="M322" s="428"/>
      <c r="N322" s="429"/>
      <c r="O322" s="470">
        <f>IF(E322="",0,COUNTA(_xlfn.TEXTSPLIT(TRIM(E322),{" ",",","-","&lt;","&gt;",".","/","@","*"},,TRUE)))</f>
        <v>0</v>
      </c>
      <c r="P322" s="491"/>
      <c r="Q322" s="56"/>
    </row>
    <row r="323" spans="1:17" ht="25.35" customHeight="1" x14ac:dyDescent="0.3">
      <c r="A323" s="58"/>
      <c r="B323" s="421"/>
      <c r="C323" s="472"/>
      <c r="D323" s="472"/>
      <c r="E323" s="427"/>
      <c r="F323" s="428"/>
      <c r="G323" s="428"/>
      <c r="H323" s="428"/>
      <c r="I323" s="428"/>
      <c r="J323" s="428"/>
      <c r="K323" s="428"/>
      <c r="L323" s="428"/>
      <c r="M323" s="428"/>
      <c r="N323" s="429"/>
      <c r="O323" s="470">
        <f>IF(E323="",0,COUNTA(_xlfn.TEXTSPLIT(TRIM(E323),{" ",",","-","&lt;","&gt;",".","/","@","*"},,TRUE)))</f>
        <v>0</v>
      </c>
      <c r="P323" s="491"/>
      <c r="Q323" s="56"/>
    </row>
    <row r="324" spans="1:17" ht="18.600000000000001" customHeight="1" x14ac:dyDescent="0.3">
      <c r="A324" s="58"/>
      <c r="B324" s="422"/>
      <c r="C324" s="472"/>
      <c r="D324" s="472"/>
      <c r="E324" s="430"/>
      <c r="F324" s="431"/>
      <c r="G324" s="431"/>
      <c r="H324" s="431"/>
      <c r="I324" s="431"/>
      <c r="J324" s="431"/>
      <c r="K324" s="431"/>
      <c r="L324" s="431"/>
      <c r="M324" s="431"/>
      <c r="N324" s="432"/>
      <c r="O324" s="471">
        <f>IF(E324="",0,COUNTA(_xlfn.TEXTSPLIT(TRIM(E324),{" ",",","-","&lt;","&gt;",".","/","@","*"},,TRUE)))</f>
        <v>0</v>
      </c>
      <c r="P324" s="491"/>
      <c r="Q324" s="56"/>
    </row>
    <row r="325" spans="1:17" x14ac:dyDescent="0.3">
      <c r="A325" s="58"/>
      <c r="B325" s="103"/>
      <c r="C325" s="58"/>
      <c r="D325" s="58"/>
      <c r="E325" s="58"/>
      <c r="F325" s="58"/>
      <c r="G325" s="58"/>
      <c r="H325" s="58"/>
      <c r="I325" s="58"/>
      <c r="J325" s="58"/>
      <c r="K325" s="58"/>
      <c r="L325" s="58"/>
      <c r="M325" s="58"/>
      <c r="N325" s="58"/>
      <c r="O325" s="327"/>
      <c r="P325" s="65"/>
      <c r="Q325" s="56"/>
    </row>
    <row r="326" spans="1:17" x14ac:dyDescent="0.3">
      <c r="A326" s="58"/>
      <c r="B326" s="103"/>
      <c r="C326" s="58"/>
      <c r="D326" s="58"/>
      <c r="E326" s="58"/>
      <c r="F326" s="58"/>
      <c r="G326" s="58"/>
      <c r="H326" s="58"/>
      <c r="I326" s="58"/>
      <c r="J326" s="58"/>
      <c r="K326" s="58"/>
      <c r="L326" s="58"/>
      <c r="M326" s="58"/>
      <c r="N326" s="58"/>
      <c r="O326" s="327"/>
      <c r="P326" s="65"/>
      <c r="Q326" s="56"/>
    </row>
    <row r="327" spans="1:17" x14ac:dyDescent="0.3">
      <c r="A327" s="58"/>
      <c r="B327" s="103"/>
      <c r="C327" s="58"/>
      <c r="D327" s="58"/>
      <c r="E327" s="58"/>
      <c r="F327" s="58"/>
      <c r="G327" s="58"/>
      <c r="H327" s="58"/>
      <c r="I327" s="58"/>
      <c r="J327" s="58"/>
      <c r="K327" s="58"/>
      <c r="L327" s="58"/>
      <c r="M327" s="58"/>
      <c r="N327" s="58"/>
      <c r="O327" s="327"/>
      <c r="P327" s="65"/>
      <c r="Q327" s="56"/>
    </row>
    <row r="328" spans="1:17" x14ac:dyDescent="0.3">
      <c r="A328" s="58"/>
      <c r="B328" s="103"/>
      <c r="C328" s="58"/>
      <c r="D328" s="58"/>
      <c r="E328" s="58"/>
      <c r="F328" s="58"/>
      <c r="G328" s="58"/>
      <c r="H328" s="58"/>
      <c r="I328" s="58"/>
      <c r="J328" s="58"/>
      <c r="K328" s="58"/>
      <c r="L328" s="58"/>
      <c r="M328" s="58"/>
      <c r="N328" s="58"/>
      <c r="O328" s="327"/>
      <c r="P328" s="65"/>
      <c r="Q328" s="56"/>
    </row>
    <row r="329" spans="1:17" x14ac:dyDescent="0.3">
      <c r="A329" s="58"/>
      <c r="B329" s="103"/>
      <c r="C329" s="58"/>
      <c r="D329" s="58"/>
      <c r="E329" s="58"/>
      <c r="F329" s="58"/>
      <c r="G329" s="58"/>
      <c r="H329" s="58"/>
      <c r="I329" s="58"/>
      <c r="J329" s="58"/>
      <c r="K329" s="58"/>
      <c r="L329" s="58"/>
      <c r="M329" s="58"/>
      <c r="N329" s="58"/>
      <c r="O329" s="327"/>
      <c r="P329" s="65"/>
      <c r="Q329" s="56"/>
    </row>
    <row r="330" spans="1:17" x14ac:dyDescent="0.3">
      <c r="A330" s="58"/>
      <c r="B330" s="103"/>
      <c r="C330" s="58"/>
      <c r="D330" s="58"/>
      <c r="E330" s="58"/>
      <c r="F330" s="58"/>
      <c r="G330" s="58"/>
      <c r="H330" s="58"/>
      <c r="I330" s="58"/>
      <c r="J330" s="58"/>
      <c r="K330" s="58"/>
      <c r="L330" s="58"/>
      <c r="M330" s="58"/>
      <c r="N330" s="58"/>
      <c r="O330" s="327"/>
      <c r="P330" s="65"/>
      <c r="Q330" s="56"/>
    </row>
  </sheetData>
  <mergeCells count="404">
    <mergeCell ref="C254:C255"/>
    <mergeCell ref="D254:D255"/>
    <mergeCell ref="E254:J255"/>
    <mergeCell ref="K254:L255"/>
    <mergeCell ref="M254:O255"/>
    <mergeCell ref="P254:P255"/>
    <mergeCell ref="E250:J251"/>
    <mergeCell ref="K250:L251"/>
    <mergeCell ref="M250:O251"/>
    <mergeCell ref="P250:P251"/>
    <mergeCell ref="C250:C251"/>
    <mergeCell ref="D250:D251"/>
    <mergeCell ref="E252:J253"/>
    <mergeCell ref="C252:C253"/>
    <mergeCell ref="D252:D253"/>
    <mergeCell ref="K252:L253"/>
    <mergeCell ref="M252:O253"/>
    <mergeCell ref="P252:P253"/>
    <mergeCell ref="E34:G34"/>
    <mergeCell ref="E35:G35"/>
    <mergeCell ref="H34:I34"/>
    <mergeCell ref="H35:I35"/>
    <mergeCell ref="M34:N34"/>
    <mergeCell ref="M35:N35"/>
    <mergeCell ref="J34:K34"/>
    <mergeCell ref="J35:K35"/>
    <mergeCell ref="E38:G38"/>
    <mergeCell ref="E37:G37"/>
    <mergeCell ref="E36:G36"/>
    <mergeCell ref="H36:I36"/>
    <mergeCell ref="H37:I37"/>
    <mergeCell ref="H38:I38"/>
    <mergeCell ref="J38:K38"/>
    <mergeCell ref="J37:K37"/>
    <mergeCell ref="J36:K36"/>
    <mergeCell ref="M36:N36"/>
    <mergeCell ref="M37:N37"/>
    <mergeCell ref="M38:N38"/>
    <mergeCell ref="B5:Q5"/>
    <mergeCell ref="C6:E6"/>
    <mergeCell ref="B8:N9"/>
    <mergeCell ref="O8:O9"/>
    <mergeCell ref="P8:P9"/>
    <mergeCell ref="B10:B16"/>
    <mergeCell ref="C10:D16"/>
    <mergeCell ref="E10:N16"/>
    <mergeCell ref="O10:O16"/>
    <mergeCell ref="P10:P16"/>
    <mergeCell ref="B17:B25"/>
    <mergeCell ref="C17:D25"/>
    <mergeCell ref="E17:N25"/>
    <mergeCell ref="O17:O25"/>
    <mergeCell ref="B26:B45"/>
    <mergeCell ref="C26:D27"/>
    <mergeCell ref="E26:G27"/>
    <mergeCell ref="H26:I27"/>
    <mergeCell ref="J26:K27"/>
    <mergeCell ref="L26:L27"/>
    <mergeCell ref="H30:I30"/>
    <mergeCell ref="J30:K30"/>
    <mergeCell ref="M30:N30"/>
    <mergeCell ref="H31:I31"/>
    <mergeCell ref="J31:K31"/>
    <mergeCell ref="M31:N31"/>
    <mergeCell ref="M26:N27"/>
    <mergeCell ref="O26:O27"/>
    <mergeCell ref="C40:D45"/>
    <mergeCell ref="E40:H40"/>
    <mergeCell ref="I40:O40"/>
    <mergeCell ref="I45:N45"/>
    <mergeCell ref="C28:D39"/>
    <mergeCell ref="E28:G28"/>
    <mergeCell ref="P26:P39"/>
    <mergeCell ref="H28:I28"/>
    <mergeCell ref="J28:K28"/>
    <mergeCell ref="M28:N28"/>
    <mergeCell ref="H29:I29"/>
    <mergeCell ref="J29:K29"/>
    <mergeCell ref="M29:N29"/>
    <mergeCell ref="H39:I39"/>
    <mergeCell ref="J39:K39"/>
    <mergeCell ref="M39:N39"/>
    <mergeCell ref="H32:I32"/>
    <mergeCell ref="J32:K32"/>
    <mergeCell ref="M32:N32"/>
    <mergeCell ref="H33:I33"/>
    <mergeCell ref="J33:K33"/>
    <mergeCell ref="M33:N33"/>
    <mergeCell ref="P40:P45"/>
    <mergeCell ref="E41:H41"/>
    <mergeCell ref="I41:N41"/>
    <mergeCell ref="E42:H42"/>
    <mergeCell ref="I42:N42"/>
    <mergeCell ref="E43:H43"/>
    <mergeCell ref="I43:N43"/>
    <mergeCell ref="E44:H44"/>
    <mergeCell ref="I44:N44"/>
    <mergeCell ref="E45:H45"/>
    <mergeCell ref="E54:N55"/>
    <mergeCell ref="O54:O55"/>
    <mergeCell ref="B56:B61"/>
    <mergeCell ref="C56:D61"/>
    <mergeCell ref="E56:O61"/>
    <mergeCell ref="P57:P61"/>
    <mergeCell ref="B46:B55"/>
    <mergeCell ref="C46:D53"/>
    <mergeCell ref="E46:J47"/>
    <mergeCell ref="K46:O47"/>
    <mergeCell ref="P46:P55"/>
    <mergeCell ref="E48:J50"/>
    <mergeCell ref="K48:O50"/>
    <mergeCell ref="E51:J53"/>
    <mergeCell ref="K51:O53"/>
    <mergeCell ref="C54:D55"/>
    <mergeCell ref="B62:B68"/>
    <mergeCell ref="C62:D68"/>
    <mergeCell ref="E62:N68"/>
    <mergeCell ref="O62:O68"/>
    <mergeCell ref="P62:P68"/>
    <mergeCell ref="B69:B77"/>
    <mergeCell ref="C69:D77"/>
    <mergeCell ref="E69:F71"/>
    <mergeCell ref="G69:N71"/>
    <mergeCell ref="O69:O71"/>
    <mergeCell ref="P69:P71"/>
    <mergeCell ref="E72:F74"/>
    <mergeCell ref="G72:N74"/>
    <mergeCell ref="O72:O74"/>
    <mergeCell ref="P72:P74"/>
    <mergeCell ref="E75:F77"/>
    <mergeCell ref="G75:N77"/>
    <mergeCell ref="O75:O77"/>
    <mergeCell ref="P75:P77"/>
    <mergeCell ref="B78:B95"/>
    <mergeCell ref="C78:D95"/>
    <mergeCell ref="E78:N95"/>
    <mergeCell ref="O78:O95"/>
    <mergeCell ref="P78:P80"/>
    <mergeCell ref="P81:P83"/>
    <mergeCell ref="P84:P86"/>
    <mergeCell ref="P87:P89"/>
    <mergeCell ref="P90:P92"/>
    <mergeCell ref="P93:P95"/>
    <mergeCell ref="B96:B105"/>
    <mergeCell ref="C96:D105"/>
    <mergeCell ref="E96:H99"/>
    <mergeCell ref="I96:O99"/>
    <mergeCell ref="P96:P105"/>
    <mergeCell ref="E100:H104"/>
    <mergeCell ref="I100:O104"/>
    <mergeCell ref="E105:H105"/>
    <mergeCell ref="I105:N105"/>
    <mergeCell ref="B109:B114"/>
    <mergeCell ref="C109:D111"/>
    <mergeCell ref="E109:N114"/>
    <mergeCell ref="O109:O114"/>
    <mergeCell ref="P109:P110"/>
    <mergeCell ref="P111:P112"/>
    <mergeCell ref="C112:D114"/>
    <mergeCell ref="B106:B108"/>
    <mergeCell ref="C106:D108"/>
    <mergeCell ref="E106:H106"/>
    <mergeCell ref="I106:O106"/>
    <mergeCell ref="P106:P108"/>
    <mergeCell ref="E107:H107"/>
    <mergeCell ref="I107:O107"/>
    <mergeCell ref="E108:H108"/>
    <mergeCell ref="I108:O108"/>
    <mergeCell ref="E119:F120"/>
    <mergeCell ref="G119:N120"/>
    <mergeCell ref="O119:O120"/>
    <mergeCell ref="P119:P120"/>
    <mergeCell ref="C121:D121"/>
    <mergeCell ref="E121:N121"/>
    <mergeCell ref="B115:B120"/>
    <mergeCell ref="C115:D120"/>
    <mergeCell ref="E115:F116"/>
    <mergeCell ref="G115:N116"/>
    <mergeCell ref="O115:O116"/>
    <mergeCell ref="P115:P116"/>
    <mergeCell ref="E117:F118"/>
    <mergeCell ref="G117:N118"/>
    <mergeCell ref="O117:O118"/>
    <mergeCell ref="P117:P118"/>
    <mergeCell ref="C122:D122"/>
    <mergeCell ref="E122:N122"/>
    <mergeCell ref="B123:B131"/>
    <mergeCell ref="C123:D124"/>
    <mergeCell ref="E123:O131"/>
    <mergeCell ref="P123:P124"/>
    <mergeCell ref="C125:D131"/>
    <mergeCell ref="P125:P126"/>
    <mergeCell ref="P127:P131"/>
    <mergeCell ref="B138:B139"/>
    <mergeCell ref="C138:D139"/>
    <mergeCell ref="E138:N139"/>
    <mergeCell ref="O138:O139"/>
    <mergeCell ref="P138:P139"/>
    <mergeCell ref="C140:D140"/>
    <mergeCell ref="E140:N140"/>
    <mergeCell ref="B134:N134"/>
    <mergeCell ref="B135:B137"/>
    <mergeCell ref="C135:D137"/>
    <mergeCell ref="E135:N137"/>
    <mergeCell ref="O135:O137"/>
    <mergeCell ref="P135:P137"/>
    <mergeCell ref="E147:F149"/>
    <mergeCell ref="G147:N149"/>
    <mergeCell ref="O147:O149"/>
    <mergeCell ref="P147:P149"/>
    <mergeCell ref="E150:F152"/>
    <mergeCell ref="G150:N152"/>
    <mergeCell ref="O150:O152"/>
    <mergeCell ref="P150:P152"/>
    <mergeCell ref="B141:B155"/>
    <mergeCell ref="C141:D155"/>
    <mergeCell ref="E141:F143"/>
    <mergeCell ref="G141:N143"/>
    <mergeCell ref="O141:O143"/>
    <mergeCell ref="P141:P143"/>
    <mergeCell ref="E144:F146"/>
    <mergeCell ref="G144:N146"/>
    <mergeCell ref="O144:O146"/>
    <mergeCell ref="P144:P146"/>
    <mergeCell ref="E153:F155"/>
    <mergeCell ref="G153:N155"/>
    <mergeCell ref="O153:O155"/>
    <mergeCell ref="P153:P155"/>
    <mergeCell ref="B158:N158"/>
    <mergeCell ref="B159:B163"/>
    <mergeCell ref="C159:D163"/>
    <mergeCell ref="E159:N163"/>
    <mergeCell ref="O159:O163"/>
    <mergeCell ref="P159:P163"/>
    <mergeCell ref="C175:P175"/>
    <mergeCell ref="B177:N177"/>
    <mergeCell ref="B178:B183"/>
    <mergeCell ref="C178:D183"/>
    <mergeCell ref="E178:N183"/>
    <mergeCell ref="O178:O183"/>
    <mergeCell ref="P178:P183"/>
    <mergeCell ref="B164:B165"/>
    <mergeCell ref="C164:D165"/>
    <mergeCell ref="E164:N165"/>
    <mergeCell ref="O164:O165"/>
    <mergeCell ref="P164:P165"/>
    <mergeCell ref="B166:B174"/>
    <mergeCell ref="C166:D174"/>
    <mergeCell ref="E166:N174"/>
    <mergeCell ref="O166:O174"/>
    <mergeCell ref="P171:P174"/>
    <mergeCell ref="P199:P200"/>
    <mergeCell ref="P202:P203"/>
    <mergeCell ref="P204:P205"/>
    <mergeCell ref="B206:B209"/>
    <mergeCell ref="C206:D209"/>
    <mergeCell ref="E206:N209"/>
    <mergeCell ref="O206:O209"/>
    <mergeCell ref="P208:P209"/>
    <mergeCell ref="B184:B187"/>
    <mergeCell ref="C184:D187"/>
    <mergeCell ref="E184:N187"/>
    <mergeCell ref="O184:O187"/>
    <mergeCell ref="P186:P187"/>
    <mergeCell ref="B188:B205"/>
    <mergeCell ref="C188:D205"/>
    <mergeCell ref="E188:N205"/>
    <mergeCell ref="O188:O205"/>
    <mergeCell ref="P188:P191"/>
    <mergeCell ref="B210:B214"/>
    <mergeCell ref="C210:D214"/>
    <mergeCell ref="E210:N214"/>
    <mergeCell ref="O210:O214"/>
    <mergeCell ref="P213:P214"/>
    <mergeCell ref="B215:B217"/>
    <mergeCell ref="C215:D217"/>
    <mergeCell ref="E215:N217"/>
    <mergeCell ref="O215:O217"/>
    <mergeCell ref="P215:P217"/>
    <mergeCell ref="B225:B229"/>
    <mergeCell ref="C225:D229"/>
    <mergeCell ref="E225:N229"/>
    <mergeCell ref="O225:O229"/>
    <mergeCell ref="P225:P228"/>
    <mergeCell ref="B232:P232"/>
    <mergeCell ref="B218:B220"/>
    <mergeCell ref="C218:D220"/>
    <mergeCell ref="E218:N220"/>
    <mergeCell ref="O218:O220"/>
    <mergeCell ref="P218:P220"/>
    <mergeCell ref="B221:B224"/>
    <mergeCell ref="C221:D224"/>
    <mergeCell ref="E221:N224"/>
    <mergeCell ref="O221:O224"/>
    <mergeCell ref="P221:P224"/>
    <mergeCell ref="K238:L239"/>
    <mergeCell ref="M238:O239"/>
    <mergeCell ref="P238:P239"/>
    <mergeCell ref="B233:B257"/>
    <mergeCell ref="C233:P234"/>
    <mergeCell ref="C235:C237"/>
    <mergeCell ref="D235:D237"/>
    <mergeCell ref="E235:J237"/>
    <mergeCell ref="K235:L235"/>
    <mergeCell ref="M235:O237"/>
    <mergeCell ref="P235:P237"/>
    <mergeCell ref="K236:L236"/>
    <mergeCell ref="K237:L237"/>
    <mergeCell ref="C242:C243"/>
    <mergeCell ref="D242:D243"/>
    <mergeCell ref="E242:J243"/>
    <mergeCell ref="K242:L243"/>
    <mergeCell ref="M242:O243"/>
    <mergeCell ref="P242:P243"/>
    <mergeCell ref="C240:C241"/>
    <mergeCell ref="D240:D241"/>
    <mergeCell ref="P248:P249"/>
    <mergeCell ref="E240:J241"/>
    <mergeCell ref="K240:L241"/>
    <mergeCell ref="M240:O241"/>
    <mergeCell ref="P240:P241"/>
    <mergeCell ref="C246:C247"/>
    <mergeCell ref="D246:D247"/>
    <mergeCell ref="E246:J247"/>
    <mergeCell ref="K246:L247"/>
    <mergeCell ref="M246:O247"/>
    <mergeCell ref="P246:P247"/>
    <mergeCell ref="C244:C245"/>
    <mergeCell ref="D244:D245"/>
    <mergeCell ref="E244:J245"/>
    <mergeCell ref="K244:L245"/>
    <mergeCell ref="M244:O245"/>
    <mergeCell ref="P244:P245"/>
    <mergeCell ref="P259:P263"/>
    <mergeCell ref="B264:B265"/>
    <mergeCell ref="C264:D265"/>
    <mergeCell ref="E264:N265"/>
    <mergeCell ref="O264:O265"/>
    <mergeCell ref="C256:C257"/>
    <mergeCell ref="D256:D257"/>
    <mergeCell ref="E256:J257"/>
    <mergeCell ref="K256:L257"/>
    <mergeCell ref="M256:O257"/>
    <mergeCell ref="P256:P257"/>
    <mergeCell ref="P270:P271"/>
    <mergeCell ref="B275:N275"/>
    <mergeCell ref="B276:B283"/>
    <mergeCell ref="C276:D283"/>
    <mergeCell ref="E276:N283"/>
    <mergeCell ref="O276:O283"/>
    <mergeCell ref="B266:B268"/>
    <mergeCell ref="C266:D266"/>
    <mergeCell ref="E266:N268"/>
    <mergeCell ref="O266:O268"/>
    <mergeCell ref="P266:P268"/>
    <mergeCell ref="C267:D268"/>
    <mergeCell ref="O307:O315"/>
    <mergeCell ref="B316:B324"/>
    <mergeCell ref="C316:D324"/>
    <mergeCell ref="E316:N324"/>
    <mergeCell ref="O316:O324"/>
    <mergeCell ref="P291:P292"/>
    <mergeCell ref="P293:P294"/>
    <mergeCell ref="B296:N297"/>
    <mergeCell ref="O296:O297"/>
    <mergeCell ref="P296:P297"/>
    <mergeCell ref="B298:B306"/>
    <mergeCell ref="C298:D306"/>
    <mergeCell ref="E298:N306"/>
    <mergeCell ref="O298:O306"/>
    <mergeCell ref="P298:P324"/>
    <mergeCell ref="B284:B294"/>
    <mergeCell ref="C284:D284"/>
    <mergeCell ref="E284:N294"/>
    <mergeCell ref="O284:O294"/>
    <mergeCell ref="P284:P285"/>
    <mergeCell ref="C285:D287"/>
    <mergeCell ref="P287:P288"/>
    <mergeCell ref="C288:D290"/>
    <mergeCell ref="P289:P290"/>
    <mergeCell ref="E29:G29"/>
    <mergeCell ref="E30:G30"/>
    <mergeCell ref="E31:G31"/>
    <mergeCell ref="E32:G32"/>
    <mergeCell ref="E33:G33"/>
    <mergeCell ref="E39:G39"/>
    <mergeCell ref="B307:B315"/>
    <mergeCell ref="C307:D315"/>
    <mergeCell ref="E307:N315"/>
    <mergeCell ref="C291:D294"/>
    <mergeCell ref="B269:B272"/>
    <mergeCell ref="C269:O272"/>
    <mergeCell ref="B259:B263"/>
    <mergeCell ref="C259:D263"/>
    <mergeCell ref="E259:N263"/>
    <mergeCell ref="O259:O263"/>
    <mergeCell ref="C248:C249"/>
    <mergeCell ref="D248:D249"/>
    <mergeCell ref="E248:J249"/>
    <mergeCell ref="K248:L249"/>
    <mergeCell ref="M248:O249"/>
    <mergeCell ref="C238:C239"/>
    <mergeCell ref="D238:D239"/>
    <mergeCell ref="E238:J239"/>
  </mergeCells>
  <dataValidations count="3">
    <dataValidation operator="equal" allowBlank="1" showInputMessage="1" showErrorMessage="1" sqref="I41:N45" xr:uid="{DE3C79C2-A5CB-4A05-A2F0-3E82000990EB}"/>
    <dataValidation type="textLength" operator="equal" allowBlank="1" showInputMessage="1" showErrorMessage="1" sqref="C210:D217 C221:D224 C259:D263" xr:uid="{785B4196-01DC-41A6-AFEC-35F919CFD0E4}">
      <formula1>50</formula1>
    </dataValidation>
    <dataValidation operator="lessThan" allowBlank="1" showInputMessage="1" showErrorMessage="1" sqref="O316 E10:N25 E54:N55 E62:N68 O307 O17 E298:N324 O298 E78:N95 O78 O10 O206 O188 O184 O221 E259:N263 O119 O215 I105:N105 O159 O138 O153 O259 G115:N120 O115 O117 G141:N155 O144 O147 O150 O210 O266 O276 G69:N77 E121:O122 O284 E140:O140 O178 O218 O166 O141 O225 O69 O72 O75 E109:N114 O109 E135:N139 O135 E159:N174 O164 E266:N268 E276:N294 E178:N229" xr:uid="{91B2FA52-3284-4493-B76B-055D466E9F6F}"/>
  </dataValidations>
  <hyperlinks>
    <hyperlink ref="P106" r:id="rId1" display="https://reports.ofsted.gov.uk/" xr:uid="{E88D470B-90F0-4BFC-B5DB-AA9E4320D301}"/>
  </hyperlinks>
  <pageMargins left="0.7" right="0.7" top="0.75" bottom="0.75" header="0.3" footer="0.3"/>
  <pageSetup paperSize="9" orientation="portrait" r:id="rId2"/>
  <headerFooter>
    <oddHeader>&amp;C&amp;"Calibri"&amp;10&amp;K000000 OFFICIAL&amp;1#_x000D_</oddHeader>
    <oddFooter>&amp;C_x000D_&amp;1#&amp;"Calibri"&amp;10&amp;K000000 OFFICIAL</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4F42-0DDD-4610-A681-433668756F34}">
  <sheetPr>
    <tabColor theme="5" tint="0.79998168889431442"/>
  </sheetPr>
  <dimension ref="A1:Q336"/>
  <sheetViews>
    <sheetView showGridLines="0" topLeftCell="A92" zoomScale="80" zoomScaleNormal="80" workbookViewId="0">
      <selection activeCell="E109" sqref="E109:N114"/>
    </sheetView>
  </sheetViews>
  <sheetFormatPr defaultColWidth="8.5546875" defaultRowHeight="14.4" x14ac:dyDescent="0.3"/>
  <cols>
    <col min="1" max="1" width="8.5546875" style="49"/>
    <col min="2" max="2" width="5.5546875" style="49" customWidth="1"/>
    <col min="3" max="4" width="16.44140625" style="49" customWidth="1"/>
    <col min="5" max="6" width="12.44140625" style="49" customWidth="1"/>
    <col min="7" max="7" width="14.5546875" style="49" customWidth="1"/>
    <col min="8" max="14" width="12.44140625" style="49" customWidth="1"/>
    <col min="15" max="15" width="15" style="329" customWidth="1"/>
    <col min="16" max="16" width="59.44140625" style="49" customWidth="1"/>
    <col min="17" max="17" width="8.5546875" style="49" customWidth="1"/>
    <col min="18" max="16384" width="8.5546875" style="49"/>
  </cols>
  <sheetData>
    <row r="1" spans="1:17" ht="29.1" customHeight="1" x14ac:dyDescent="0.3">
      <c r="A1" s="58"/>
      <c r="B1" s="102"/>
      <c r="C1" s="58"/>
      <c r="D1" s="58"/>
      <c r="E1" s="58"/>
      <c r="F1" s="58"/>
      <c r="G1" s="58"/>
      <c r="H1" s="58"/>
      <c r="I1" s="58"/>
      <c r="J1" s="58"/>
      <c r="K1" s="58"/>
      <c r="L1" s="58"/>
      <c r="M1" s="58"/>
      <c r="N1" s="58"/>
      <c r="O1" s="327"/>
      <c r="P1" s="65"/>
      <c r="Q1" s="56"/>
    </row>
    <row r="2" spans="1:17" ht="29.1" customHeight="1" x14ac:dyDescent="0.3">
      <c r="A2" s="58"/>
      <c r="B2" s="102"/>
      <c r="C2" s="58"/>
      <c r="D2" s="58"/>
      <c r="E2" s="58"/>
      <c r="F2" s="58"/>
      <c r="G2" s="58"/>
      <c r="H2" s="58"/>
      <c r="I2" s="58"/>
      <c r="J2" s="58"/>
      <c r="K2" s="58"/>
      <c r="L2" s="58"/>
      <c r="M2" s="58"/>
      <c r="N2" s="58"/>
      <c r="O2" s="327"/>
      <c r="P2" s="65"/>
      <c r="Q2" s="56"/>
    </row>
    <row r="3" spans="1:17" ht="29.1" customHeight="1" x14ac:dyDescent="0.3">
      <c r="A3" s="58"/>
      <c r="B3" s="102"/>
      <c r="C3" s="58"/>
      <c r="D3" s="58"/>
      <c r="E3" s="58"/>
      <c r="F3" s="58"/>
      <c r="G3" s="58"/>
      <c r="H3" s="58"/>
      <c r="I3" s="58"/>
      <c r="J3" s="58"/>
      <c r="K3" s="58"/>
      <c r="L3" s="58"/>
      <c r="M3" s="58"/>
      <c r="N3" s="58"/>
      <c r="O3" s="327"/>
      <c r="P3" s="65"/>
      <c r="Q3" s="56"/>
    </row>
    <row r="4" spans="1:17" ht="29.1" customHeight="1" x14ac:dyDescent="0.5">
      <c r="A4" s="58"/>
      <c r="B4" s="103"/>
      <c r="C4" s="104"/>
      <c r="D4" s="104"/>
      <c r="E4" s="104"/>
      <c r="F4" s="47"/>
      <c r="G4" s="47"/>
      <c r="H4" s="47"/>
      <c r="I4" s="58"/>
      <c r="J4" s="58"/>
      <c r="K4" s="58"/>
      <c r="L4" s="58"/>
      <c r="M4" s="58"/>
      <c r="N4" s="58"/>
      <c r="O4" s="327"/>
      <c r="P4" s="65"/>
      <c r="Q4" s="56"/>
    </row>
    <row r="5" spans="1:17" ht="29.1" customHeight="1" x14ac:dyDescent="0.5">
      <c r="A5" s="58"/>
      <c r="B5" s="671" t="s">
        <v>572</v>
      </c>
      <c r="C5" s="671"/>
      <c r="D5" s="671"/>
      <c r="E5" s="671"/>
      <c r="F5" s="671"/>
      <c r="G5" s="671"/>
      <c r="H5" s="671"/>
      <c r="I5" s="671"/>
      <c r="J5" s="671"/>
      <c r="K5" s="671"/>
      <c r="L5" s="671"/>
      <c r="M5" s="671"/>
      <c r="N5" s="671"/>
      <c r="O5" s="671"/>
      <c r="P5" s="671"/>
      <c r="Q5" s="671"/>
    </row>
    <row r="6" spans="1:17" ht="25.8" x14ac:dyDescent="0.5">
      <c r="A6" s="58"/>
      <c r="B6" s="105"/>
      <c r="C6" s="672" t="s">
        <v>506</v>
      </c>
      <c r="D6" s="672"/>
      <c r="E6" s="672"/>
      <c r="F6" s="105"/>
      <c r="G6" s="105"/>
      <c r="H6" s="105"/>
      <c r="I6" s="105"/>
      <c r="J6" s="105"/>
      <c r="K6" s="105"/>
      <c r="L6" s="105"/>
      <c r="M6" s="105"/>
      <c r="N6" s="105"/>
      <c r="O6" s="326"/>
      <c r="P6" s="105"/>
      <c r="Q6" s="105"/>
    </row>
    <row r="7" spans="1:17" ht="29.1" customHeight="1" x14ac:dyDescent="0.5">
      <c r="A7" s="58"/>
      <c r="B7" s="105"/>
      <c r="C7" s="105"/>
      <c r="D7" s="105"/>
      <c r="E7" s="105"/>
      <c r="F7" s="105"/>
      <c r="G7" s="105"/>
      <c r="H7" s="105"/>
      <c r="I7" s="105"/>
      <c r="J7" s="105"/>
      <c r="K7" s="105"/>
      <c r="L7" s="105"/>
      <c r="M7" s="105"/>
      <c r="N7" s="105"/>
      <c r="O7" s="326"/>
      <c r="P7" s="105"/>
      <c r="Q7" s="105"/>
    </row>
    <row r="8" spans="1:17" ht="15" customHeight="1" x14ac:dyDescent="0.3">
      <c r="A8" s="58"/>
      <c r="B8" s="474" t="s">
        <v>95</v>
      </c>
      <c r="C8" s="475"/>
      <c r="D8" s="475"/>
      <c r="E8" s="475"/>
      <c r="F8" s="475"/>
      <c r="G8" s="475"/>
      <c r="H8" s="475"/>
      <c r="I8" s="475"/>
      <c r="J8" s="475"/>
      <c r="K8" s="475"/>
      <c r="L8" s="475"/>
      <c r="M8" s="475"/>
      <c r="N8" s="476"/>
      <c r="O8" s="480" t="s">
        <v>573</v>
      </c>
      <c r="P8" s="480" t="s">
        <v>81</v>
      </c>
      <c r="Q8" s="56"/>
    </row>
    <row r="9" spans="1:17" ht="29.1" customHeight="1" x14ac:dyDescent="0.3">
      <c r="A9" s="58"/>
      <c r="B9" s="477"/>
      <c r="C9" s="478"/>
      <c r="D9" s="478"/>
      <c r="E9" s="478"/>
      <c r="F9" s="478"/>
      <c r="G9" s="478"/>
      <c r="H9" s="478"/>
      <c r="I9" s="478"/>
      <c r="J9" s="478"/>
      <c r="K9" s="478"/>
      <c r="L9" s="478"/>
      <c r="M9" s="478"/>
      <c r="N9" s="479"/>
      <c r="O9" s="481"/>
      <c r="P9" s="481"/>
      <c r="Q9" s="56"/>
    </row>
    <row r="10" spans="1:17" ht="29.1" customHeight="1" x14ac:dyDescent="0.3">
      <c r="A10" s="58"/>
      <c r="B10" s="616">
        <v>1</v>
      </c>
      <c r="C10" s="447" t="s">
        <v>96</v>
      </c>
      <c r="D10" s="448"/>
      <c r="E10" s="391"/>
      <c r="F10" s="453"/>
      <c r="G10" s="453"/>
      <c r="H10" s="453"/>
      <c r="I10" s="453"/>
      <c r="J10" s="453"/>
      <c r="K10" s="453"/>
      <c r="L10" s="453"/>
      <c r="M10" s="453"/>
      <c r="N10" s="392"/>
      <c r="O10" s="456">
        <f>IF(E10="",0,COUNTA(_xlfn.TEXTSPLIT(TRIM(E10),{" ",",","-","&lt;","&gt;",".","/","@","*",";"},,TRUE)))</f>
        <v>0</v>
      </c>
      <c r="P10" s="503" t="s">
        <v>97</v>
      </c>
      <c r="Q10" s="56"/>
    </row>
    <row r="11" spans="1:17" ht="15" customHeight="1" x14ac:dyDescent="0.3">
      <c r="A11" s="58"/>
      <c r="B11" s="617"/>
      <c r="C11" s="449"/>
      <c r="D11" s="450"/>
      <c r="E11" s="393"/>
      <c r="F11" s="454"/>
      <c r="G11" s="454"/>
      <c r="H11" s="454"/>
      <c r="I11" s="454"/>
      <c r="J11" s="454"/>
      <c r="K11" s="454"/>
      <c r="L11" s="454"/>
      <c r="M11" s="454"/>
      <c r="N11" s="394"/>
      <c r="O11" s="457"/>
      <c r="P11" s="504"/>
      <c r="Q11" s="56"/>
    </row>
    <row r="12" spans="1:17" ht="43.35" customHeight="1" x14ac:dyDescent="0.3">
      <c r="A12" s="58"/>
      <c r="B12" s="617"/>
      <c r="C12" s="449"/>
      <c r="D12" s="450"/>
      <c r="E12" s="393"/>
      <c r="F12" s="454"/>
      <c r="G12" s="454"/>
      <c r="H12" s="454"/>
      <c r="I12" s="454"/>
      <c r="J12" s="454"/>
      <c r="K12" s="454"/>
      <c r="L12" s="454"/>
      <c r="M12" s="454"/>
      <c r="N12" s="394"/>
      <c r="O12" s="457"/>
      <c r="P12" s="504"/>
      <c r="Q12" s="56"/>
    </row>
    <row r="13" spans="1:17" ht="15" customHeight="1" x14ac:dyDescent="0.3">
      <c r="A13" s="58"/>
      <c r="B13" s="617"/>
      <c r="C13" s="449"/>
      <c r="D13" s="450"/>
      <c r="E13" s="393"/>
      <c r="F13" s="454"/>
      <c r="G13" s="454"/>
      <c r="H13" s="454"/>
      <c r="I13" s="454"/>
      <c r="J13" s="454"/>
      <c r="K13" s="454"/>
      <c r="L13" s="454"/>
      <c r="M13" s="454"/>
      <c r="N13" s="394"/>
      <c r="O13" s="457"/>
      <c r="P13" s="504"/>
      <c r="Q13" s="56"/>
    </row>
    <row r="14" spans="1:17" ht="15" customHeight="1" x14ac:dyDescent="0.3">
      <c r="A14" s="58"/>
      <c r="B14" s="617"/>
      <c r="C14" s="449"/>
      <c r="D14" s="450"/>
      <c r="E14" s="393"/>
      <c r="F14" s="454"/>
      <c r="G14" s="454"/>
      <c r="H14" s="454"/>
      <c r="I14" s="454"/>
      <c r="J14" s="454"/>
      <c r="K14" s="454"/>
      <c r="L14" s="454"/>
      <c r="M14" s="454"/>
      <c r="N14" s="394"/>
      <c r="O14" s="457"/>
      <c r="P14" s="504"/>
      <c r="Q14" s="56"/>
    </row>
    <row r="15" spans="1:17" ht="15" customHeight="1" x14ac:dyDescent="0.3">
      <c r="A15" s="58"/>
      <c r="B15" s="617"/>
      <c r="C15" s="449"/>
      <c r="D15" s="450"/>
      <c r="E15" s="393"/>
      <c r="F15" s="454"/>
      <c r="G15" s="454"/>
      <c r="H15" s="454"/>
      <c r="I15" s="454"/>
      <c r="J15" s="454"/>
      <c r="K15" s="454"/>
      <c r="L15" s="454"/>
      <c r="M15" s="454"/>
      <c r="N15" s="394"/>
      <c r="O15" s="457"/>
      <c r="P15" s="504"/>
      <c r="Q15" s="56"/>
    </row>
    <row r="16" spans="1:17" ht="14.85" customHeight="1" x14ac:dyDescent="0.3">
      <c r="A16" s="58"/>
      <c r="B16" s="618"/>
      <c r="C16" s="451"/>
      <c r="D16" s="452"/>
      <c r="E16" s="395"/>
      <c r="F16" s="455"/>
      <c r="G16" s="455"/>
      <c r="H16" s="455"/>
      <c r="I16" s="455"/>
      <c r="J16" s="455"/>
      <c r="K16" s="455"/>
      <c r="L16" s="455"/>
      <c r="M16" s="455"/>
      <c r="N16" s="396"/>
      <c r="O16" s="458"/>
      <c r="P16" s="505"/>
      <c r="Q16" s="56"/>
    </row>
    <row r="17" spans="1:17" ht="14.85" customHeight="1" x14ac:dyDescent="0.3">
      <c r="A17" s="58"/>
      <c r="B17" s="435">
        <v>2</v>
      </c>
      <c r="C17" s="447" t="s">
        <v>616</v>
      </c>
      <c r="D17" s="448"/>
      <c r="E17" s="391"/>
      <c r="F17" s="453"/>
      <c r="G17" s="453"/>
      <c r="H17" s="453"/>
      <c r="I17" s="453"/>
      <c r="J17" s="453"/>
      <c r="K17" s="453"/>
      <c r="L17" s="453"/>
      <c r="M17" s="453"/>
      <c r="N17" s="392"/>
      <c r="O17" s="456">
        <f>IF(E17="",0,COUNTA(_xlfn.TEXTSPLIT(TRIM(E17),{" ",",","-","&lt;","&gt;",".","/","@","*"},,TRUE)))</f>
        <v>0</v>
      </c>
      <c r="P17" s="108"/>
      <c r="Q17" s="56"/>
    </row>
    <row r="18" spans="1:17" ht="30" customHeight="1" x14ac:dyDescent="0.3">
      <c r="A18" s="58"/>
      <c r="B18" s="436"/>
      <c r="C18" s="449"/>
      <c r="D18" s="450"/>
      <c r="E18" s="393"/>
      <c r="F18" s="454"/>
      <c r="G18" s="454"/>
      <c r="H18" s="454"/>
      <c r="I18" s="454"/>
      <c r="J18" s="454"/>
      <c r="K18" s="454"/>
      <c r="L18" s="454"/>
      <c r="M18" s="454"/>
      <c r="N18" s="394"/>
      <c r="O18" s="457"/>
      <c r="P18" s="108" t="s">
        <v>98</v>
      </c>
      <c r="Q18" s="56"/>
    </row>
    <row r="19" spans="1:17" ht="30" customHeight="1" x14ac:dyDescent="0.3">
      <c r="A19" s="58"/>
      <c r="B19" s="436"/>
      <c r="C19" s="449"/>
      <c r="D19" s="450"/>
      <c r="E19" s="393"/>
      <c r="F19" s="454"/>
      <c r="G19" s="454"/>
      <c r="H19" s="454"/>
      <c r="I19" s="454"/>
      <c r="J19" s="454"/>
      <c r="K19" s="454"/>
      <c r="L19" s="454"/>
      <c r="M19" s="454"/>
      <c r="N19" s="394"/>
      <c r="O19" s="457"/>
      <c r="P19" s="109" t="s">
        <v>99</v>
      </c>
      <c r="Q19" s="56"/>
    </row>
    <row r="20" spans="1:17" ht="15" customHeight="1" x14ac:dyDescent="0.3">
      <c r="A20" s="58"/>
      <c r="B20" s="436"/>
      <c r="C20" s="449"/>
      <c r="D20" s="450"/>
      <c r="E20" s="393"/>
      <c r="F20" s="454"/>
      <c r="G20" s="454"/>
      <c r="H20" s="454"/>
      <c r="I20" s="454"/>
      <c r="J20" s="454"/>
      <c r="K20" s="454"/>
      <c r="L20" s="454"/>
      <c r="M20" s="454"/>
      <c r="N20" s="394"/>
      <c r="O20" s="457"/>
      <c r="P20" s="110"/>
      <c r="Q20" s="56"/>
    </row>
    <row r="21" spans="1:17" ht="60" customHeight="1" x14ac:dyDescent="0.3">
      <c r="A21" s="58"/>
      <c r="B21" s="436"/>
      <c r="C21" s="449"/>
      <c r="D21" s="450"/>
      <c r="E21" s="393"/>
      <c r="F21" s="454"/>
      <c r="G21" s="454"/>
      <c r="H21" s="454"/>
      <c r="I21" s="454"/>
      <c r="J21" s="454"/>
      <c r="K21" s="454"/>
      <c r="L21" s="454"/>
      <c r="M21" s="454"/>
      <c r="N21" s="394"/>
      <c r="O21" s="457"/>
      <c r="P21" s="109" t="s">
        <v>100</v>
      </c>
      <c r="Q21" s="56"/>
    </row>
    <row r="22" spans="1:17" ht="15" customHeight="1" x14ac:dyDescent="0.3">
      <c r="A22" s="58"/>
      <c r="B22" s="436"/>
      <c r="C22" s="449"/>
      <c r="D22" s="450"/>
      <c r="E22" s="393"/>
      <c r="F22" s="454"/>
      <c r="G22" s="454"/>
      <c r="H22" s="454"/>
      <c r="I22" s="454"/>
      <c r="J22" s="454"/>
      <c r="K22" s="454"/>
      <c r="L22" s="454"/>
      <c r="M22" s="454"/>
      <c r="N22" s="394"/>
      <c r="O22" s="457"/>
      <c r="P22" s="110"/>
      <c r="Q22" s="56"/>
    </row>
    <row r="23" spans="1:17" ht="15" customHeight="1" x14ac:dyDescent="0.3">
      <c r="A23" s="58"/>
      <c r="B23" s="436"/>
      <c r="C23" s="449"/>
      <c r="D23" s="450"/>
      <c r="E23" s="393"/>
      <c r="F23" s="454"/>
      <c r="G23" s="454"/>
      <c r="H23" s="454"/>
      <c r="I23" s="454"/>
      <c r="J23" s="454"/>
      <c r="K23" s="454"/>
      <c r="L23" s="454"/>
      <c r="M23" s="454"/>
      <c r="N23" s="394"/>
      <c r="O23" s="457"/>
      <c r="P23" s="108"/>
      <c r="Q23" s="56"/>
    </row>
    <row r="24" spans="1:17" ht="15" customHeight="1" x14ac:dyDescent="0.3">
      <c r="A24" s="58"/>
      <c r="B24" s="436"/>
      <c r="C24" s="449"/>
      <c r="D24" s="450"/>
      <c r="E24" s="393"/>
      <c r="F24" s="454"/>
      <c r="G24" s="454"/>
      <c r="H24" s="454"/>
      <c r="I24" s="454"/>
      <c r="J24" s="454"/>
      <c r="K24" s="454"/>
      <c r="L24" s="454"/>
      <c r="M24" s="454"/>
      <c r="N24" s="394"/>
      <c r="O24" s="457"/>
      <c r="P24" s="282" t="s">
        <v>101</v>
      </c>
      <c r="Q24" s="56"/>
    </row>
    <row r="25" spans="1:17" ht="29.85" customHeight="1" x14ac:dyDescent="0.3">
      <c r="A25" s="58"/>
      <c r="B25" s="437"/>
      <c r="C25" s="451"/>
      <c r="D25" s="452"/>
      <c r="E25" s="395"/>
      <c r="F25" s="455"/>
      <c r="G25" s="455"/>
      <c r="H25" s="455"/>
      <c r="I25" s="455"/>
      <c r="J25" s="455"/>
      <c r="K25" s="455"/>
      <c r="L25" s="455"/>
      <c r="M25" s="455"/>
      <c r="N25" s="396"/>
      <c r="O25" s="458"/>
      <c r="P25" s="108"/>
      <c r="Q25" s="56"/>
    </row>
    <row r="26" spans="1:17" ht="29.85" customHeight="1" x14ac:dyDescent="0.3">
      <c r="A26" s="58"/>
      <c r="B26" s="663" t="s">
        <v>102</v>
      </c>
      <c r="C26" s="495" t="s">
        <v>103</v>
      </c>
      <c r="D26" s="496"/>
      <c r="E26" s="540" t="s">
        <v>104</v>
      </c>
      <c r="F26" s="651"/>
      <c r="G26" s="541"/>
      <c r="H26" s="540" t="s">
        <v>106</v>
      </c>
      <c r="I26" s="541"/>
      <c r="J26" s="540" t="s">
        <v>107</v>
      </c>
      <c r="K26" s="541"/>
      <c r="L26" s="666" t="s">
        <v>108</v>
      </c>
      <c r="M26" s="540" t="s">
        <v>109</v>
      </c>
      <c r="N26" s="541"/>
      <c r="O26" s="666" t="s">
        <v>105</v>
      </c>
      <c r="P26" s="503" t="s">
        <v>110</v>
      </c>
      <c r="Q26" s="56"/>
    </row>
    <row r="27" spans="1:17" ht="29.85" customHeight="1" x14ac:dyDescent="0.3">
      <c r="A27" s="58"/>
      <c r="B27" s="664"/>
      <c r="C27" s="501"/>
      <c r="D27" s="502"/>
      <c r="E27" s="544"/>
      <c r="F27" s="652"/>
      <c r="G27" s="545"/>
      <c r="H27" s="544"/>
      <c r="I27" s="545"/>
      <c r="J27" s="544"/>
      <c r="K27" s="545"/>
      <c r="L27" s="667"/>
      <c r="M27" s="544"/>
      <c r="N27" s="545"/>
      <c r="O27" s="667"/>
      <c r="P27" s="504"/>
      <c r="Q27" s="56"/>
    </row>
    <row r="28" spans="1:17" ht="29.85" customHeight="1" x14ac:dyDescent="0.3">
      <c r="A28" s="58"/>
      <c r="B28" s="664"/>
      <c r="C28" s="495" t="s">
        <v>583</v>
      </c>
      <c r="D28" s="496"/>
      <c r="E28" s="417"/>
      <c r="F28" s="418"/>
      <c r="G28" s="419"/>
      <c r="H28" s="417"/>
      <c r="I28" s="419"/>
      <c r="J28" s="417"/>
      <c r="K28" s="419"/>
      <c r="L28" s="18"/>
      <c r="M28" s="417"/>
      <c r="N28" s="419"/>
      <c r="O28" s="18"/>
      <c r="P28" s="504"/>
      <c r="Q28" s="56"/>
    </row>
    <row r="29" spans="1:17" ht="29.85" customHeight="1" x14ac:dyDescent="0.3">
      <c r="A29" s="58"/>
      <c r="B29" s="664"/>
      <c r="C29" s="433"/>
      <c r="D29" s="434"/>
      <c r="E29" s="417"/>
      <c r="F29" s="418"/>
      <c r="G29" s="419"/>
      <c r="H29" s="417"/>
      <c r="I29" s="419"/>
      <c r="J29" s="417"/>
      <c r="K29" s="419"/>
      <c r="L29" s="18"/>
      <c r="M29" s="417"/>
      <c r="N29" s="419"/>
      <c r="O29" s="18"/>
      <c r="P29" s="504"/>
      <c r="Q29" s="56"/>
    </row>
    <row r="30" spans="1:17" ht="29.85" customHeight="1" x14ac:dyDescent="0.3">
      <c r="A30" s="58"/>
      <c r="B30" s="664"/>
      <c r="C30" s="433"/>
      <c r="D30" s="434"/>
      <c r="E30" s="417"/>
      <c r="F30" s="418"/>
      <c r="G30" s="419"/>
      <c r="H30" s="417"/>
      <c r="I30" s="419"/>
      <c r="J30" s="417"/>
      <c r="K30" s="419"/>
      <c r="L30" s="18"/>
      <c r="M30" s="417"/>
      <c r="N30" s="419"/>
      <c r="O30" s="18"/>
      <c r="P30" s="504"/>
      <c r="Q30" s="56"/>
    </row>
    <row r="31" spans="1:17" ht="29.85" customHeight="1" x14ac:dyDescent="0.3">
      <c r="A31" s="58"/>
      <c r="B31" s="664"/>
      <c r="C31" s="433"/>
      <c r="D31" s="434"/>
      <c r="E31" s="417"/>
      <c r="F31" s="418"/>
      <c r="G31" s="419"/>
      <c r="H31" s="417"/>
      <c r="I31" s="419"/>
      <c r="J31" s="417"/>
      <c r="K31" s="419"/>
      <c r="L31" s="18"/>
      <c r="M31" s="417"/>
      <c r="N31" s="419"/>
      <c r="O31" s="18"/>
      <c r="P31" s="504"/>
      <c r="Q31" s="56"/>
    </row>
    <row r="32" spans="1:17" ht="29.85" customHeight="1" x14ac:dyDescent="0.3">
      <c r="A32" s="58"/>
      <c r="B32" s="664"/>
      <c r="C32" s="433"/>
      <c r="D32" s="434"/>
      <c r="E32" s="417"/>
      <c r="F32" s="418"/>
      <c r="G32" s="419"/>
      <c r="H32" s="417"/>
      <c r="I32" s="419"/>
      <c r="J32" s="417"/>
      <c r="K32" s="419"/>
      <c r="L32" s="18"/>
      <c r="M32" s="417"/>
      <c r="N32" s="419"/>
      <c r="O32" s="18"/>
      <c r="P32" s="504"/>
      <c r="Q32" s="56"/>
    </row>
    <row r="33" spans="1:17" ht="29.85" customHeight="1" x14ac:dyDescent="0.3">
      <c r="A33" s="58"/>
      <c r="B33" s="664"/>
      <c r="C33" s="433"/>
      <c r="D33" s="434"/>
      <c r="E33" s="417"/>
      <c r="F33" s="418"/>
      <c r="G33" s="419"/>
      <c r="H33" s="417"/>
      <c r="I33" s="419"/>
      <c r="J33" s="417"/>
      <c r="K33" s="419"/>
      <c r="L33" s="18"/>
      <c r="M33" s="417"/>
      <c r="N33" s="419"/>
      <c r="O33" s="18"/>
      <c r="P33" s="504"/>
      <c r="Q33" s="56"/>
    </row>
    <row r="34" spans="1:17" ht="29.85" customHeight="1" x14ac:dyDescent="0.3">
      <c r="A34" s="58"/>
      <c r="B34" s="664"/>
      <c r="C34" s="433"/>
      <c r="D34" s="434"/>
      <c r="E34" s="417"/>
      <c r="F34" s="418"/>
      <c r="G34" s="419"/>
      <c r="H34" s="417"/>
      <c r="I34" s="419"/>
      <c r="J34" s="417"/>
      <c r="K34" s="419"/>
      <c r="L34" s="18"/>
      <c r="M34" s="324"/>
      <c r="N34" s="325"/>
      <c r="O34" s="18"/>
      <c r="P34" s="504"/>
      <c r="Q34" s="56"/>
    </row>
    <row r="35" spans="1:17" ht="29.85" customHeight="1" x14ac:dyDescent="0.3">
      <c r="A35" s="58"/>
      <c r="B35" s="664"/>
      <c r="C35" s="433"/>
      <c r="D35" s="434"/>
      <c r="E35" s="417"/>
      <c r="F35" s="418"/>
      <c r="G35" s="419"/>
      <c r="H35" s="417"/>
      <c r="I35" s="419"/>
      <c r="J35" s="417"/>
      <c r="K35" s="419"/>
      <c r="L35" s="18"/>
      <c r="M35" s="417"/>
      <c r="N35" s="419"/>
      <c r="O35" s="18"/>
      <c r="P35" s="504"/>
      <c r="Q35" s="56"/>
    </row>
    <row r="36" spans="1:17" ht="29.85" customHeight="1" x14ac:dyDescent="0.3">
      <c r="A36" s="58"/>
      <c r="B36" s="664"/>
      <c r="C36" s="433"/>
      <c r="D36" s="434"/>
      <c r="E36" s="417"/>
      <c r="F36" s="418"/>
      <c r="G36" s="419"/>
      <c r="H36" s="417"/>
      <c r="I36" s="419"/>
      <c r="J36" s="417"/>
      <c r="K36" s="419"/>
      <c r="L36" s="18"/>
      <c r="M36" s="417"/>
      <c r="N36" s="419"/>
      <c r="O36" s="18"/>
      <c r="P36" s="504"/>
      <c r="Q36" s="56"/>
    </row>
    <row r="37" spans="1:17" ht="29.85" customHeight="1" x14ac:dyDescent="0.3">
      <c r="A37" s="58"/>
      <c r="B37" s="664"/>
      <c r="C37" s="433"/>
      <c r="D37" s="434"/>
      <c r="E37" s="417"/>
      <c r="F37" s="418"/>
      <c r="G37" s="419"/>
      <c r="H37" s="417"/>
      <c r="I37" s="419"/>
      <c r="J37" s="417"/>
      <c r="K37" s="419"/>
      <c r="L37" s="18"/>
      <c r="M37" s="417"/>
      <c r="N37" s="419"/>
      <c r="O37" s="18"/>
      <c r="P37" s="504"/>
      <c r="Q37" s="56"/>
    </row>
    <row r="38" spans="1:17" ht="29.85" customHeight="1" x14ac:dyDescent="0.3">
      <c r="A38" s="58"/>
      <c r="B38" s="664"/>
      <c r="C38" s="433"/>
      <c r="D38" s="434"/>
      <c r="E38" s="417"/>
      <c r="F38" s="418"/>
      <c r="G38" s="419"/>
      <c r="H38" s="417"/>
      <c r="I38" s="419"/>
      <c r="J38" s="417"/>
      <c r="K38" s="419"/>
      <c r="L38" s="18"/>
      <c r="M38" s="417"/>
      <c r="N38" s="419"/>
      <c r="O38" s="18"/>
      <c r="P38" s="504"/>
      <c r="Q38" s="56"/>
    </row>
    <row r="39" spans="1:17" ht="29.85" customHeight="1" x14ac:dyDescent="0.3">
      <c r="A39" s="58"/>
      <c r="B39" s="664"/>
      <c r="C39" s="433"/>
      <c r="D39" s="434"/>
      <c r="E39" s="417"/>
      <c r="F39" s="418"/>
      <c r="G39" s="419"/>
      <c r="H39" s="417"/>
      <c r="I39" s="419"/>
      <c r="J39" s="417"/>
      <c r="K39" s="419"/>
      <c r="L39" s="18"/>
      <c r="M39" s="417"/>
      <c r="N39" s="419"/>
      <c r="O39" s="18"/>
      <c r="P39" s="504"/>
      <c r="Q39" s="56"/>
    </row>
    <row r="40" spans="1:17" ht="55.35" customHeight="1" x14ac:dyDescent="0.3">
      <c r="A40" s="58"/>
      <c r="B40" s="664"/>
      <c r="C40" s="495" t="s">
        <v>111</v>
      </c>
      <c r="D40" s="496"/>
      <c r="E40" s="668" t="s">
        <v>112</v>
      </c>
      <c r="F40" s="669"/>
      <c r="G40" s="669"/>
      <c r="H40" s="670"/>
      <c r="I40" s="668" t="s">
        <v>113</v>
      </c>
      <c r="J40" s="669"/>
      <c r="K40" s="669"/>
      <c r="L40" s="669"/>
      <c r="M40" s="669"/>
      <c r="N40" s="669"/>
      <c r="O40" s="670"/>
      <c r="P40" s="495" t="s">
        <v>114</v>
      </c>
      <c r="Q40" s="56"/>
    </row>
    <row r="41" spans="1:17" ht="163.65" customHeight="1" x14ac:dyDescent="0.3">
      <c r="A41" s="58"/>
      <c r="B41" s="664"/>
      <c r="C41" s="433"/>
      <c r="D41" s="434"/>
      <c r="E41" s="417"/>
      <c r="F41" s="418"/>
      <c r="G41" s="418"/>
      <c r="H41" s="419"/>
      <c r="I41" s="395"/>
      <c r="J41" s="455"/>
      <c r="K41" s="455"/>
      <c r="L41" s="455"/>
      <c r="M41" s="455"/>
      <c r="N41" s="396"/>
      <c r="O41" s="333">
        <f>IF(I41="",0,COUNTA(_xlfn.TEXTSPLIT(TRIM(I41),{" ",",","-","&lt;","&gt;",".","/","@","*"},,TRUE)))</f>
        <v>0</v>
      </c>
      <c r="P41" s="433"/>
      <c r="Q41" s="56"/>
    </row>
    <row r="42" spans="1:17" ht="163.65" customHeight="1" x14ac:dyDescent="0.3">
      <c r="A42" s="58"/>
      <c r="B42" s="664"/>
      <c r="C42" s="433"/>
      <c r="D42" s="434"/>
      <c r="E42" s="417"/>
      <c r="F42" s="418"/>
      <c r="G42" s="418"/>
      <c r="H42" s="419"/>
      <c r="I42" s="417"/>
      <c r="J42" s="418"/>
      <c r="K42" s="418"/>
      <c r="L42" s="418"/>
      <c r="M42" s="418"/>
      <c r="N42" s="419"/>
      <c r="O42" s="333">
        <f>IF(I42="",0,COUNTA(_xlfn.TEXTSPLIT(TRIM(I42),{" ",",","-","&lt;","&gt;",".","/","@","*"},,TRUE)))</f>
        <v>0</v>
      </c>
      <c r="P42" s="433"/>
      <c r="Q42" s="56"/>
    </row>
    <row r="43" spans="1:17" ht="163.65" customHeight="1" x14ac:dyDescent="0.3">
      <c r="A43" s="58"/>
      <c r="B43" s="664"/>
      <c r="C43" s="433"/>
      <c r="D43" s="434"/>
      <c r="E43" s="417"/>
      <c r="F43" s="418"/>
      <c r="G43" s="418"/>
      <c r="H43" s="419"/>
      <c r="I43" s="417"/>
      <c r="J43" s="418"/>
      <c r="K43" s="418"/>
      <c r="L43" s="418"/>
      <c r="M43" s="418"/>
      <c r="N43" s="419"/>
      <c r="O43" s="333">
        <f>IF(I43="",0,COUNTA(_xlfn.TEXTSPLIT(TRIM(I43),{" ",",","-","&lt;","&gt;",".","/","@","*"},,TRUE)))</f>
        <v>0</v>
      </c>
      <c r="P43" s="433"/>
      <c r="Q43" s="56"/>
    </row>
    <row r="44" spans="1:17" ht="163.65" customHeight="1" x14ac:dyDescent="0.3">
      <c r="A44" s="58"/>
      <c r="B44" s="664"/>
      <c r="C44" s="433"/>
      <c r="D44" s="434"/>
      <c r="E44" s="417"/>
      <c r="F44" s="418"/>
      <c r="G44" s="418"/>
      <c r="H44" s="419"/>
      <c r="I44" s="417"/>
      <c r="J44" s="418"/>
      <c r="K44" s="418"/>
      <c r="L44" s="418"/>
      <c r="M44" s="418"/>
      <c r="N44" s="419"/>
      <c r="O44" s="333">
        <f>IF(I44="",0,COUNTA(_xlfn.TEXTSPLIT(TRIM(I44),{" ",",","-","&lt;","&gt;",".","/","@","*"},,TRUE)))</f>
        <v>0</v>
      </c>
      <c r="P44" s="433"/>
      <c r="Q44" s="56"/>
    </row>
    <row r="45" spans="1:17" ht="163.65" customHeight="1" x14ac:dyDescent="0.3">
      <c r="A45" s="58"/>
      <c r="B45" s="665"/>
      <c r="C45" s="501"/>
      <c r="D45" s="502"/>
      <c r="E45" s="417"/>
      <c r="F45" s="418"/>
      <c r="G45" s="418"/>
      <c r="H45" s="419"/>
      <c r="I45" s="417"/>
      <c r="J45" s="418"/>
      <c r="K45" s="418"/>
      <c r="L45" s="418"/>
      <c r="M45" s="418"/>
      <c r="N45" s="419"/>
      <c r="O45" s="331">
        <f>IF(I45="",0,COUNTA(_xlfn.TEXTSPLIT(TRIM(I45),{" ",",","-","&lt;","&gt;",".","/","@","*"},,TRUE)))</f>
        <v>0</v>
      </c>
      <c r="P45" s="501"/>
      <c r="Q45" s="56"/>
    </row>
    <row r="46" spans="1:17" ht="26.1" customHeight="1" x14ac:dyDescent="0.3">
      <c r="A46" s="58"/>
      <c r="B46" s="616">
        <v>3</v>
      </c>
      <c r="C46" s="495" t="s">
        <v>115</v>
      </c>
      <c r="D46" s="496"/>
      <c r="E46" s="540" t="s">
        <v>116</v>
      </c>
      <c r="F46" s="651"/>
      <c r="G46" s="651"/>
      <c r="H46" s="651"/>
      <c r="I46" s="651"/>
      <c r="J46" s="541"/>
      <c r="K46" s="653" t="b">
        <v>0</v>
      </c>
      <c r="L46" s="654"/>
      <c r="M46" s="654"/>
      <c r="N46" s="654"/>
      <c r="O46" s="655"/>
      <c r="P46" s="506" t="s">
        <v>117</v>
      </c>
      <c r="Q46" s="56"/>
    </row>
    <row r="47" spans="1:17" ht="14.85" customHeight="1" x14ac:dyDescent="0.3">
      <c r="A47" s="58"/>
      <c r="B47" s="617"/>
      <c r="C47" s="433"/>
      <c r="D47" s="434"/>
      <c r="E47" s="544"/>
      <c r="F47" s="652"/>
      <c r="G47" s="652"/>
      <c r="H47" s="652"/>
      <c r="I47" s="652"/>
      <c r="J47" s="545"/>
      <c r="K47" s="656"/>
      <c r="L47" s="657"/>
      <c r="M47" s="657"/>
      <c r="N47" s="657"/>
      <c r="O47" s="658"/>
      <c r="P47" s="473"/>
      <c r="Q47" s="56"/>
    </row>
    <row r="48" spans="1:17" ht="14.85" customHeight="1" x14ac:dyDescent="0.3">
      <c r="A48" s="58"/>
      <c r="B48" s="617"/>
      <c r="C48" s="433"/>
      <c r="D48" s="434"/>
      <c r="E48" s="540" t="s">
        <v>118</v>
      </c>
      <c r="F48" s="651"/>
      <c r="G48" s="651"/>
      <c r="H48" s="651"/>
      <c r="I48" s="651"/>
      <c r="J48" s="541"/>
      <c r="K48" s="653" t="b">
        <v>0</v>
      </c>
      <c r="L48" s="654"/>
      <c r="M48" s="654"/>
      <c r="N48" s="654"/>
      <c r="O48" s="655"/>
      <c r="P48" s="473"/>
      <c r="Q48" s="56"/>
    </row>
    <row r="49" spans="1:17" ht="14.85" customHeight="1" x14ac:dyDescent="0.3">
      <c r="A49" s="58"/>
      <c r="B49" s="617"/>
      <c r="C49" s="433"/>
      <c r="D49" s="434"/>
      <c r="E49" s="542"/>
      <c r="F49" s="659"/>
      <c r="G49" s="659"/>
      <c r="H49" s="659"/>
      <c r="I49" s="659"/>
      <c r="J49" s="543"/>
      <c r="K49" s="660"/>
      <c r="L49" s="661"/>
      <c r="M49" s="661"/>
      <c r="N49" s="661"/>
      <c r="O49" s="662"/>
      <c r="P49" s="473"/>
      <c r="Q49" s="56"/>
    </row>
    <row r="50" spans="1:17" ht="16.350000000000001" customHeight="1" x14ac:dyDescent="0.3">
      <c r="A50" s="58"/>
      <c r="B50" s="617"/>
      <c r="C50" s="433"/>
      <c r="D50" s="434"/>
      <c r="E50" s="544"/>
      <c r="F50" s="652"/>
      <c r="G50" s="652"/>
      <c r="H50" s="652"/>
      <c r="I50" s="652"/>
      <c r="J50" s="545"/>
      <c r="K50" s="656"/>
      <c r="L50" s="657"/>
      <c r="M50" s="657"/>
      <c r="N50" s="657"/>
      <c r="O50" s="658"/>
      <c r="P50" s="473"/>
      <c r="Q50" s="56"/>
    </row>
    <row r="51" spans="1:17" ht="14.85" customHeight="1" x14ac:dyDescent="0.3">
      <c r="A51" s="58"/>
      <c r="B51" s="617"/>
      <c r="C51" s="433"/>
      <c r="D51" s="434"/>
      <c r="E51" s="540" t="s">
        <v>119</v>
      </c>
      <c r="F51" s="651"/>
      <c r="G51" s="651"/>
      <c r="H51" s="651"/>
      <c r="I51" s="651"/>
      <c r="J51" s="541"/>
      <c r="K51" s="653" t="b">
        <v>0</v>
      </c>
      <c r="L51" s="654"/>
      <c r="M51" s="654"/>
      <c r="N51" s="654"/>
      <c r="O51" s="655"/>
      <c r="P51" s="473"/>
      <c r="Q51" s="56"/>
    </row>
    <row r="52" spans="1:17" ht="16.350000000000001" customHeight="1" x14ac:dyDescent="0.3">
      <c r="A52" s="58"/>
      <c r="B52" s="617"/>
      <c r="C52" s="433"/>
      <c r="D52" s="434"/>
      <c r="E52" s="542"/>
      <c r="F52" s="659"/>
      <c r="G52" s="659"/>
      <c r="H52" s="659"/>
      <c r="I52" s="659"/>
      <c r="J52" s="543"/>
      <c r="K52" s="660"/>
      <c r="L52" s="661"/>
      <c r="M52" s="661"/>
      <c r="N52" s="661"/>
      <c r="O52" s="662"/>
      <c r="P52" s="473"/>
      <c r="Q52" s="56"/>
    </row>
    <row r="53" spans="1:17" ht="14.85" customHeight="1" x14ac:dyDescent="0.3">
      <c r="A53" s="58"/>
      <c r="B53" s="617"/>
      <c r="C53" s="501"/>
      <c r="D53" s="502"/>
      <c r="E53" s="544"/>
      <c r="F53" s="652"/>
      <c r="G53" s="652"/>
      <c r="H53" s="652"/>
      <c r="I53" s="652"/>
      <c r="J53" s="545"/>
      <c r="K53" s="656"/>
      <c r="L53" s="657"/>
      <c r="M53" s="657"/>
      <c r="N53" s="657"/>
      <c r="O53" s="658"/>
      <c r="P53" s="473"/>
      <c r="Q53" s="56"/>
    </row>
    <row r="54" spans="1:17" ht="53.85" customHeight="1" x14ac:dyDescent="0.3">
      <c r="A54" s="58"/>
      <c r="B54" s="617"/>
      <c r="C54" s="447" t="s">
        <v>120</v>
      </c>
      <c r="D54" s="448"/>
      <c r="E54" s="391"/>
      <c r="F54" s="453"/>
      <c r="G54" s="453"/>
      <c r="H54" s="453"/>
      <c r="I54" s="453"/>
      <c r="J54" s="453"/>
      <c r="K54" s="454"/>
      <c r="L54" s="454"/>
      <c r="M54" s="454"/>
      <c r="N54" s="394"/>
      <c r="O54" s="456">
        <f>IF(E54="",0,COUNTA(_xlfn.TEXTSPLIT(TRIM(E54),{" ",",","-","&lt;","&gt;",".","/","@","*"},,TRUE)))</f>
        <v>0</v>
      </c>
      <c r="P54" s="473"/>
      <c r="Q54" s="56"/>
    </row>
    <row r="55" spans="1:17" ht="53.85" customHeight="1" x14ac:dyDescent="0.3">
      <c r="A55" s="58"/>
      <c r="B55" s="618"/>
      <c r="C55" s="451"/>
      <c r="D55" s="452"/>
      <c r="E55" s="395"/>
      <c r="F55" s="455"/>
      <c r="G55" s="455"/>
      <c r="H55" s="455"/>
      <c r="I55" s="455"/>
      <c r="J55" s="455"/>
      <c r="K55" s="455"/>
      <c r="L55" s="455"/>
      <c r="M55" s="455"/>
      <c r="N55" s="396"/>
      <c r="O55" s="458"/>
      <c r="P55" s="507"/>
      <c r="Q55" s="56"/>
    </row>
    <row r="56" spans="1:17" ht="86.1" customHeight="1" x14ac:dyDescent="0.3">
      <c r="A56" s="58"/>
      <c r="B56" s="616" t="s">
        <v>86</v>
      </c>
      <c r="C56" s="447" t="s">
        <v>121</v>
      </c>
      <c r="D56" s="448"/>
      <c r="E56" s="391"/>
      <c r="F56" s="453"/>
      <c r="G56" s="453"/>
      <c r="H56" s="453"/>
      <c r="I56" s="453"/>
      <c r="J56" s="453"/>
      <c r="K56" s="453"/>
      <c r="L56" s="453"/>
      <c r="M56" s="453"/>
      <c r="N56" s="453"/>
      <c r="O56" s="392"/>
      <c r="P56" s="283" t="s">
        <v>122</v>
      </c>
      <c r="Q56" s="56"/>
    </row>
    <row r="57" spans="1:17" ht="57.6" customHeight="1" x14ac:dyDescent="0.3">
      <c r="A57" s="58"/>
      <c r="B57" s="617"/>
      <c r="C57" s="449"/>
      <c r="D57" s="450"/>
      <c r="E57" s="393"/>
      <c r="F57" s="454"/>
      <c r="G57" s="454"/>
      <c r="H57" s="454"/>
      <c r="I57" s="454"/>
      <c r="J57" s="454"/>
      <c r="K57" s="454"/>
      <c r="L57" s="454"/>
      <c r="M57" s="454"/>
      <c r="N57" s="454"/>
      <c r="O57" s="394"/>
      <c r="P57" s="506" t="s">
        <v>123</v>
      </c>
      <c r="Q57" s="56"/>
    </row>
    <row r="58" spans="1:17" x14ac:dyDescent="0.3">
      <c r="A58" s="58"/>
      <c r="B58" s="617"/>
      <c r="C58" s="449"/>
      <c r="D58" s="450"/>
      <c r="E58" s="393"/>
      <c r="F58" s="454"/>
      <c r="G58" s="454"/>
      <c r="H58" s="454"/>
      <c r="I58" s="454"/>
      <c r="J58" s="454"/>
      <c r="K58" s="454"/>
      <c r="L58" s="454"/>
      <c r="M58" s="454"/>
      <c r="N58" s="454"/>
      <c r="O58" s="394"/>
      <c r="P58" s="473"/>
      <c r="Q58" s="56"/>
    </row>
    <row r="59" spans="1:17" x14ac:dyDescent="0.3">
      <c r="A59" s="58"/>
      <c r="B59" s="617"/>
      <c r="C59" s="449"/>
      <c r="D59" s="450"/>
      <c r="E59" s="393"/>
      <c r="F59" s="454"/>
      <c r="G59" s="454"/>
      <c r="H59" s="454"/>
      <c r="I59" s="454"/>
      <c r="J59" s="454"/>
      <c r="K59" s="454"/>
      <c r="L59" s="454"/>
      <c r="M59" s="454"/>
      <c r="N59" s="454"/>
      <c r="O59" s="394"/>
      <c r="P59" s="473"/>
      <c r="Q59" s="56"/>
    </row>
    <row r="60" spans="1:17" x14ac:dyDescent="0.3">
      <c r="A60" s="58"/>
      <c r="B60" s="617"/>
      <c r="C60" s="449"/>
      <c r="D60" s="450"/>
      <c r="E60" s="393"/>
      <c r="F60" s="454"/>
      <c r="G60" s="454"/>
      <c r="H60" s="454"/>
      <c r="I60" s="454"/>
      <c r="J60" s="454"/>
      <c r="K60" s="454"/>
      <c r="L60" s="454"/>
      <c r="M60" s="454"/>
      <c r="N60" s="454"/>
      <c r="O60" s="394"/>
      <c r="P60" s="473"/>
      <c r="Q60" s="56"/>
    </row>
    <row r="61" spans="1:17" ht="43.35" customHeight="1" x14ac:dyDescent="0.3">
      <c r="A61" s="58"/>
      <c r="B61" s="618"/>
      <c r="C61" s="451"/>
      <c r="D61" s="452"/>
      <c r="E61" s="393"/>
      <c r="F61" s="454"/>
      <c r="G61" s="454"/>
      <c r="H61" s="454"/>
      <c r="I61" s="454"/>
      <c r="J61" s="454"/>
      <c r="K61" s="454"/>
      <c r="L61" s="454"/>
      <c r="M61" s="454"/>
      <c r="N61" s="454"/>
      <c r="O61" s="394"/>
      <c r="P61" s="473"/>
      <c r="Q61" s="56"/>
    </row>
    <row r="62" spans="1:17" ht="48.6" customHeight="1" x14ac:dyDescent="0.3">
      <c r="A62" s="58"/>
      <c r="B62" s="616" t="s">
        <v>124</v>
      </c>
      <c r="C62" s="447" t="s">
        <v>125</v>
      </c>
      <c r="D62" s="448"/>
      <c r="E62" s="391"/>
      <c r="F62" s="453"/>
      <c r="G62" s="453"/>
      <c r="H62" s="453"/>
      <c r="I62" s="453"/>
      <c r="J62" s="453"/>
      <c r="K62" s="453"/>
      <c r="L62" s="453"/>
      <c r="M62" s="453"/>
      <c r="N62" s="392"/>
      <c r="O62" s="456">
        <f>IF(E62="",0,COUNTA(_xlfn.TEXTSPLIT(TRIM(E62),{" ",",","-","&lt;","&gt;",".","/","@","*"},,TRUE)))</f>
        <v>0</v>
      </c>
      <c r="P62" s="433" t="s">
        <v>126</v>
      </c>
      <c r="Q62" s="56"/>
    </row>
    <row r="63" spans="1:17" ht="14.85" customHeight="1" x14ac:dyDescent="0.3">
      <c r="A63" s="58"/>
      <c r="B63" s="617"/>
      <c r="C63" s="449"/>
      <c r="D63" s="450"/>
      <c r="E63" s="393"/>
      <c r="F63" s="454"/>
      <c r="G63" s="454"/>
      <c r="H63" s="454"/>
      <c r="I63" s="454"/>
      <c r="J63" s="454"/>
      <c r="K63" s="454"/>
      <c r="L63" s="454"/>
      <c r="M63" s="454"/>
      <c r="N63" s="394"/>
      <c r="O63" s="457"/>
      <c r="P63" s="433"/>
      <c r="Q63" s="56"/>
    </row>
    <row r="64" spans="1:17" ht="30.75" customHeight="1" x14ac:dyDescent="0.3">
      <c r="A64" s="58"/>
      <c r="B64" s="617"/>
      <c r="C64" s="449"/>
      <c r="D64" s="450"/>
      <c r="E64" s="393"/>
      <c r="F64" s="454"/>
      <c r="G64" s="454"/>
      <c r="H64" s="454"/>
      <c r="I64" s="454"/>
      <c r="J64" s="454"/>
      <c r="K64" s="454"/>
      <c r="L64" s="454"/>
      <c r="M64" s="454"/>
      <c r="N64" s="394"/>
      <c r="O64" s="457"/>
      <c r="P64" s="433"/>
      <c r="Q64" s="56"/>
    </row>
    <row r="65" spans="1:17" x14ac:dyDescent="0.3">
      <c r="A65" s="58"/>
      <c r="B65" s="617"/>
      <c r="C65" s="449"/>
      <c r="D65" s="450"/>
      <c r="E65" s="393"/>
      <c r="F65" s="454"/>
      <c r="G65" s="454"/>
      <c r="H65" s="454"/>
      <c r="I65" s="454"/>
      <c r="J65" s="454"/>
      <c r="K65" s="454"/>
      <c r="L65" s="454"/>
      <c r="M65" s="454"/>
      <c r="N65" s="394"/>
      <c r="O65" s="457"/>
      <c r="P65" s="433"/>
      <c r="Q65" s="56"/>
    </row>
    <row r="66" spans="1:17" x14ac:dyDescent="0.3">
      <c r="A66" s="58"/>
      <c r="B66" s="617"/>
      <c r="C66" s="449"/>
      <c r="D66" s="450"/>
      <c r="E66" s="393"/>
      <c r="F66" s="454"/>
      <c r="G66" s="454"/>
      <c r="H66" s="454"/>
      <c r="I66" s="454"/>
      <c r="J66" s="454"/>
      <c r="K66" s="454"/>
      <c r="L66" s="454"/>
      <c r="M66" s="454"/>
      <c r="N66" s="394"/>
      <c r="O66" s="457"/>
      <c r="P66" s="433"/>
      <c r="Q66" s="56"/>
    </row>
    <row r="67" spans="1:17" ht="43.35" customHeight="1" x14ac:dyDescent="0.3">
      <c r="A67" s="58"/>
      <c r="B67" s="617"/>
      <c r="C67" s="449"/>
      <c r="D67" s="450"/>
      <c r="E67" s="393"/>
      <c r="F67" s="454"/>
      <c r="G67" s="454"/>
      <c r="H67" s="454"/>
      <c r="I67" s="454"/>
      <c r="J67" s="454"/>
      <c r="K67" s="454"/>
      <c r="L67" s="454"/>
      <c r="M67" s="454"/>
      <c r="N67" s="394"/>
      <c r="O67" s="457"/>
      <c r="P67" s="433"/>
      <c r="Q67" s="56"/>
    </row>
    <row r="68" spans="1:17" ht="36" customHeight="1" x14ac:dyDescent="0.3">
      <c r="A68" s="58"/>
      <c r="B68" s="618"/>
      <c r="C68" s="451"/>
      <c r="D68" s="452"/>
      <c r="E68" s="395"/>
      <c r="F68" s="455"/>
      <c r="G68" s="455"/>
      <c r="H68" s="455"/>
      <c r="I68" s="455"/>
      <c r="J68" s="455"/>
      <c r="K68" s="455"/>
      <c r="L68" s="455"/>
      <c r="M68" s="455"/>
      <c r="N68" s="396"/>
      <c r="O68" s="458"/>
      <c r="P68" s="636"/>
      <c r="Q68" s="56"/>
    </row>
    <row r="69" spans="1:17" ht="36" customHeight="1" x14ac:dyDescent="0.3">
      <c r="A69" s="58"/>
      <c r="B69" s="616">
        <v>4</v>
      </c>
      <c r="C69" s="637" t="s">
        <v>127</v>
      </c>
      <c r="D69" s="638"/>
      <c r="E69" s="643" t="s">
        <v>128</v>
      </c>
      <c r="F69" s="644"/>
      <c r="G69" s="391"/>
      <c r="H69" s="453"/>
      <c r="I69" s="453"/>
      <c r="J69" s="453"/>
      <c r="K69" s="453"/>
      <c r="L69" s="453"/>
      <c r="M69" s="453"/>
      <c r="N69" s="392"/>
      <c r="O69" s="456">
        <f>IF(G69="",0,COUNTA(_xlfn.TEXTSPLIT(TRIM(G69),{" ",",","-","&lt;","&gt;",".","/","@","*"},,TRUE)))</f>
        <v>0</v>
      </c>
      <c r="P69" s="649" t="s">
        <v>129</v>
      </c>
      <c r="Q69" s="56"/>
    </row>
    <row r="70" spans="1:17" ht="36" customHeight="1" x14ac:dyDescent="0.3">
      <c r="A70" s="58"/>
      <c r="B70" s="617"/>
      <c r="C70" s="639"/>
      <c r="D70" s="640"/>
      <c r="E70" s="645"/>
      <c r="F70" s="646"/>
      <c r="G70" s="393"/>
      <c r="H70" s="454"/>
      <c r="I70" s="454"/>
      <c r="J70" s="454"/>
      <c r="K70" s="454"/>
      <c r="L70" s="454"/>
      <c r="M70" s="454"/>
      <c r="N70" s="394"/>
      <c r="O70" s="457">
        <f>IF(E70="",0,COUNTA(_xlfn.TEXTSPLIT(TRIM(E70),{" ",",","-","&lt;","&gt;",".","/","@","*"},,TRUE)))</f>
        <v>0</v>
      </c>
      <c r="P70" s="650"/>
      <c r="Q70" s="56"/>
    </row>
    <row r="71" spans="1:17" ht="36" customHeight="1" x14ac:dyDescent="0.3">
      <c r="A71" s="58"/>
      <c r="B71" s="617"/>
      <c r="C71" s="639"/>
      <c r="D71" s="640"/>
      <c r="E71" s="647"/>
      <c r="F71" s="648"/>
      <c r="G71" s="395"/>
      <c r="H71" s="455"/>
      <c r="I71" s="455"/>
      <c r="J71" s="455"/>
      <c r="K71" s="455"/>
      <c r="L71" s="455"/>
      <c r="M71" s="455"/>
      <c r="N71" s="396"/>
      <c r="O71" s="458">
        <f>IF(E71="",0,COUNTA(_xlfn.TEXTSPLIT(TRIM(E71),{" ",",","-","&lt;","&gt;",".","/","@","*"},,TRUE)))</f>
        <v>0</v>
      </c>
      <c r="P71" s="650"/>
      <c r="Q71" s="56"/>
    </row>
    <row r="72" spans="1:17" ht="36" customHeight="1" x14ac:dyDescent="0.3">
      <c r="A72" s="58"/>
      <c r="B72" s="617"/>
      <c r="C72" s="639"/>
      <c r="D72" s="640"/>
      <c r="E72" s="643" t="s">
        <v>130</v>
      </c>
      <c r="F72" s="644"/>
      <c r="G72" s="391"/>
      <c r="H72" s="453"/>
      <c r="I72" s="453"/>
      <c r="J72" s="453"/>
      <c r="K72" s="453"/>
      <c r="L72" s="453"/>
      <c r="M72" s="453"/>
      <c r="N72" s="392"/>
      <c r="O72" s="456">
        <f>IF(G72="",0,COUNTA(_xlfn.TEXTSPLIT(TRIM(G72),{" ",",","-","&lt;","&gt;",".","/","@","*"},,TRUE)))</f>
        <v>0</v>
      </c>
      <c r="P72" s="473" t="s">
        <v>131</v>
      </c>
      <c r="Q72" s="56"/>
    </row>
    <row r="73" spans="1:17" ht="36" customHeight="1" x14ac:dyDescent="0.3">
      <c r="A73" s="58"/>
      <c r="B73" s="617"/>
      <c r="C73" s="639"/>
      <c r="D73" s="640"/>
      <c r="E73" s="645"/>
      <c r="F73" s="646"/>
      <c r="G73" s="393"/>
      <c r="H73" s="454"/>
      <c r="I73" s="454"/>
      <c r="J73" s="454"/>
      <c r="K73" s="454"/>
      <c r="L73" s="454"/>
      <c r="M73" s="454"/>
      <c r="N73" s="394"/>
      <c r="O73" s="457">
        <f>IF(E73="",0,COUNTA(_xlfn.TEXTSPLIT(TRIM(E73),{" ",",","-","&lt;","&gt;",".","/","@","*"},,TRUE)))</f>
        <v>0</v>
      </c>
      <c r="P73" s="473"/>
      <c r="Q73" s="56"/>
    </row>
    <row r="74" spans="1:17" ht="36" customHeight="1" x14ac:dyDescent="0.3">
      <c r="A74" s="58"/>
      <c r="B74" s="617"/>
      <c r="C74" s="639"/>
      <c r="D74" s="640"/>
      <c r="E74" s="647"/>
      <c r="F74" s="648"/>
      <c r="G74" s="395"/>
      <c r="H74" s="455"/>
      <c r="I74" s="455"/>
      <c r="J74" s="455"/>
      <c r="K74" s="455"/>
      <c r="L74" s="455"/>
      <c r="M74" s="455"/>
      <c r="N74" s="396"/>
      <c r="O74" s="458">
        <f>IF(E74="",0,COUNTA(_xlfn.TEXTSPLIT(TRIM(E74),{" ",",","-","&lt;","&gt;",".","/","@","*"},,TRUE)))</f>
        <v>0</v>
      </c>
      <c r="P74" s="507"/>
      <c r="Q74" s="56"/>
    </row>
    <row r="75" spans="1:17" ht="36" customHeight="1" x14ac:dyDescent="0.3">
      <c r="A75" s="58"/>
      <c r="B75" s="617"/>
      <c r="C75" s="639"/>
      <c r="D75" s="640"/>
      <c r="E75" s="643" t="s">
        <v>132</v>
      </c>
      <c r="F75" s="644"/>
      <c r="G75" s="391"/>
      <c r="H75" s="453"/>
      <c r="I75" s="453"/>
      <c r="J75" s="453"/>
      <c r="K75" s="453"/>
      <c r="L75" s="453"/>
      <c r="M75" s="453"/>
      <c r="N75" s="392"/>
      <c r="O75" s="456">
        <f>IF(G75="",0,COUNTA(_xlfn.TEXTSPLIT(TRIM(G75),{" ",",","-","&lt;","&gt;",".","/","@","*"},,TRUE)))</f>
        <v>0</v>
      </c>
      <c r="P75" s="503" t="s">
        <v>133</v>
      </c>
      <c r="Q75" s="56"/>
    </row>
    <row r="76" spans="1:17" ht="36" customHeight="1" x14ac:dyDescent="0.3">
      <c r="A76" s="58"/>
      <c r="B76" s="617"/>
      <c r="C76" s="639"/>
      <c r="D76" s="640"/>
      <c r="E76" s="645"/>
      <c r="F76" s="646"/>
      <c r="G76" s="393"/>
      <c r="H76" s="454"/>
      <c r="I76" s="454"/>
      <c r="J76" s="454"/>
      <c r="K76" s="454"/>
      <c r="L76" s="454"/>
      <c r="M76" s="454"/>
      <c r="N76" s="394"/>
      <c r="O76" s="457">
        <f>IF(E76="",0,COUNTA(_xlfn.TEXTSPLIT(TRIM(E76),{" ",",","-","&lt;","&gt;",".","/","@","*"},,TRUE)))</f>
        <v>0</v>
      </c>
      <c r="P76" s="504"/>
      <c r="Q76" s="56"/>
    </row>
    <row r="77" spans="1:17" ht="36" customHeight="1" x14ac:dyDescent="0.3">
      <c r="A77" s="58"/>
      <c r="B77" s="618"/>
      <c r="C77" s="641"/>
      <c r="D77" s="642"/>
      <c r="E77" s="647"/>
      <c r="F77" s="648"/>
      <c r="G77" s="395"/>
      <c r="H77" s="455"/>
      <c r="I77" s="455"/>
      <c r="J77" s="455"/>
      <c r="K77" s="455"/>
      <c r="L77" s="455"/>
      <c r="M77" s="455"/>
      <c r="N77" s="396"/>
      <c r="O77" s="458">
        <f>IF(E77="",0,COUNTA(_xlfn.TEXTSPLIT(TRIM(E77),{" ",",","-","&lt;","&gt;",".","/","@","*"},,TRUE)))</f>
        <v>0</v>
      </c>
      <c r="P77" s="505"/>
      <c r="Q77" s="56"/>
    </row>
    <row r="78" spans="1:17" ht="50.4" customHeight="1" x14ac:dyDescent="0.3">
      <c r="A78" s="58"/>
      <c r="B78" s="616">
        <v>5</v>
      </c>
      <c r="C78" s="447" t="s">
        <v>134</v>
      </c>
      <c r="D78" s="448"/>
      <c r="E78" s="619"/>
      <c r="F78" s="620"/>
      <c r="G78" s="620"/>
      <c r="H78" s="620"/>
      <c r="I78" s="620"/>
      <c r="J78" s="620"/>
      <c r="K78" s="620"/>
      <c r="L78" s="620"/>
      <c r="M78" s="620"/>
      <c r="N78" s="621"/>
      <c r="O78" s="628">
        <f>IF(E78="",0,COUNTA(_xlfn.TEXTSPLIT(TRIM(E78),{" ",",","-","&lt;","&gt;",".","/","@","*"},,TRUE)))</f>
        <v>0</v>
      </c>
      <c r="P78" s="506" t="s">
        <v>135</v>
      </c>
      <c r="Q78" s="56"/>
    </row>
    <row r="79" spans="1:17" ht="50.4" customHeight="1" x14ac:dyDescent="0.3">
      <c r="A79" s="58"/>
      <c r="B79" s="617"/>
      <c r="C79" s="449"/>
      <c r="D79" s="450"/>
      <c r="E79" s="622"/>
      <c r="F79" s="623"/>
      <c r="G79" s="623"/>
      <c r="H79" s="623"/>
      <c r="I79" s="623"/>
      <c r="J79" s="623"/>
      <c r="K79" s="623"/>
      <c r="L79" s="623"/>
      <c r="M79" s="623"/>
      <c r="N79" s="624"/>
      <c r="O79" s="629">
        <f>IF(E79="",0,COUNTA(_xlfn.TEXTSPLIT(TRIM(E79),{" ",",","-","&lt;","&gt;",".","/","@","*"},,TRUE)))</f>
        <v>0</v>
      </c>
      <c r="P79" s="473"/>
      <c r="Q79" s="56"/>
    </row>
    <row r="80" spans="1:17" ht="50.4" customHeight="1" x14ac:dyDescent="0.3">
      <c r="A80" s="58"/>
      <c r="B80" s="617"/>
      <c r="C80" s="449"/>
      <c r="D80" s="450"/>
      <c r="E80" s="622"/>
      <c r="F80" s="623"/>
      <c r="G80" s="623"/>
      <c r="H80" s="623"/>
      <c r="I80" s="623"/>
      <c r="J80" s="623"/>
      <c r="K80" s="623"/>
      <c r="L80" s="623"/>
      <c r="M80" s="623"/>
      <c r="N80" s="624"/>
      <c r="O80" s="629">
        <f>IF(E80="",0,COUNTA(_xlfn.TEXTSPLIT(TRIM(E80),{" ",",","-","&lt;","&gt;",".","/","@","*"},,TRUE)))</f>
        <v>0</v>
      </c>
      <c r="P80" s="473"/>
      <c r="Q80" s="56"/>
    </row>
    <row r="81" spans="1:17" ht="50.4" customHeight="1" x14ac:dyDescent="0.3">
      <c r="A81" s="58"/>
      <c r="B81" s="617"/>
      <c r="C81" s="449"/>
      <c r="D81" s="450"/>
      <c r="E81" s="622"/>
      <c r="F81" s="623"/>
      <c r="G81" s="623"/>
      <c r="H81" s="623"/>
      <c r="I81" s="623"/>
      <c r="J81" s="623"/>
      <c r="K81" s="623"/>
      <c r="L81" s="623"/>
      <c r="M81" s="623"/>
      <c r="N81" s="624"/>
      <c r="O81" s="629">
        <f>IF(G81="",0,COUNTA(_xlfn.TEXTSPLIT(TRIM(G81),{" ",",","-","&lt;","&gt;",".","/","@","*"},,TRUE)))</f>
        <v>0</v>
      </c>
      <c r="P81" s="631" t="s">
        <v>136</v>
      </c>
      <c r="Q81" s="56"/>
    </row>
    <row r="82" spans="1:17" ht="50.4" customHeight="1" x14ac:dyDescent="0.3">
      <c r="A82" s="58"/>
      <c r="B82" s="617"/>
      <c r="C82" s="449"/>
      <c r="D82" s="450"/>
      <c r="E82" s="622"/>
      <c r="F82" s="623"/>
      <c r="G82" s="623"/>
      <c r="H82" s="623"/>
      <c r="I82" s="623"/>
      <c r="J82" s="623"/>
      <c r="K82" s="623"/>
      <c r="L82" s="623"/>
      <c r="M82" s="623"/>
      <c r="N82" s="624"/>
      <c r="O82" s="629">
        <f>IF(E82="",0,COUNTA(_xlfn.TEXTSPLIT(TRIM(E82),{" ",",","-","&lt;","&gt;",".","/","@","*"},,TRUE)))</f>
        <v>0</v>
      </c>
      <c r="P82" s="631"/>
      <c r="Q82" s="56"/>
    </row>
    <row r="83" spans="1:17" ht="50.4" customHeight="1" x14ac:dyDescent="0.3">
      <c r="A83" s="58"/>
      <c r="B83" s="617"/>
      <c r="C83" s="449"/>
      <c r="D83" s="450"/>
      <c r="E83" s="622"/>
      <c r="F83" s="623"/>
      <c r="G83" s="623"/>
      <c r="H83" s="623"/>
      <c r="I83" s="623"/>
      <c r="J83" s="623"/>
      <c r="K83" s="623"/>
      <c r="L83" s="623"/>
      <c r="M83" s="623"/>
      <c r="N83" s="624"/>
      <c r="O83" s="629">
        <f>IF(E83="",0,COUNTA(_xlfn.TEXTSPLIT(TRIM(E83),{" ",",","-","&lt;","&gt;",".","/","@","*"},,TRUE)))</f>
        <v>0</v>
      </c>
      <c r="P83" s="631"/>
      <c r="Q83" s="56"/>
    </row>
    <row r="84" spans="1:17" ht="50.4" customHeight="1" x14ac:dyDescent="0.3">
      <c r="A84" s="58"/>
      <c r="B84" s="617"/>
      <c r="C84" s="449"/>
      <c r="D84" s="450"/>
      <c r="E84" s="622"/>
      <c r="F84" s="623"/>
      <c r="G84" s="623"/>
      <c r="H84" s="623"/>
      <c r="I84" s="623"/>
      <c r="J84" s="623"/>
      <c r="K84" s="623"/>
      <c r="L84" s="623"/>
      <c r="M84" s="623"/>
      <c r="N84" s="624"/>
      <c r="O84" s="629">
        <f>IF(G84="",0,COUNTA(_xlfn.TEXTSPLIT(TRIM(G84),{" ",",","-","&lt;","&gt;",".","/","@","*"},,TRUE)))</f>
        <v>0</v>
      </c>
      <c r="P84" s="631" t="s">
        <v>137</v>
      </c>
      <c r="Q84" s="56"/>
    </row>
    <row r="85" spans="1:17" ht="50.4" customHeight="1" x14ac:dyDescent="0.3">
      <c r="A85" s="58"/>
      <c r="B85" s="617"/>
      <c r="C85" s="449"/>
      <c r="D85" s="450"/>
      <c r="E85" s="622"/>
      <c r="F85" s="623"/>
      <c r="G85" s="623"/>
      <c r="H85" s="623"/>
      <c r="I85" s="623"/>
      <c r="J85" s="623"/>
      <c r="K85" s="623"/>
      <c r="L85" s="623"/>
      <c r="M85" s="623"/>
      <c r="N85" s="624"/>
      <c r="O85" s="629">
        <f>IF(E85="",0,COUNTA(_xlfn.TEXTSPLIT(TRIM(E85),{" ",",","-","&lt;","&gt;",".","/","@","*"},,TRUE)))</f>
        <v>0</v>
      </c>
      <c r="P85" s="631"/>
      <c r="Q85" s="56"/>
    </row>
    <row r="86" spans="1:17" ht="50.4" customHeight="1" x14ac:dyDescent="0.3">
      <c r="A86" s="58"/>
      <c r="B86" s="617"/>
      <c r="C86" s="449"/>
      <c r="D86" s="450"/>
      <c r="E86" s="622"/>
      <c r="F86" s="623"/>
      <c r="G86" s="623"/>
      <c r="H86" s="623"/>
      <c r="I86" s="623"/>
      <c r="J86" s="623"/>
      <c r="K86" s="623"/>
      <c r="L86" s="623"/>
      <c r="M86" s="623"/>
      <c r="N86" s="624"/>
      <c r="O86" s="629">
        <f>IF(E86="",0,COUNTA(_xlfn.TEXTSPLIT(TRIM(E86),{" ",",","-","&lt;","&gt;",".","/","@","*"},,TRUE)))</f>
        <v>0</v>
      </c>
      <c r="P86" s="631"/>
      <c r="Q86" s="56"/>
    </row>
    <row r="87" spans="1:17" ht="50.4" customHeight="1" x14ac:dyDescent="0.3">
      <c r="A87" s="58"/>
      <c r="B87" s="617"/>
      <c r="C87" s="449"/>
      <c r="D87" s="450"/>
      <c r="E87" s="622"/>
      <c r="F87" s="623"/>
      <c r="G87" s="623"/>
      <c r="H87" s="623"/>
      <c r="I87" s="623"/>
      <c r="J87" s="623"/>
      <c r="K87" s="623"/>
      <c r="L87" s="623"/>
      <c r="M87" s="623"/>
      <c r="N87" s="624"/>
      <c r="O87" s="629">
        <f>IF(G87="",0,COUNTA(_xlfn.TEXTSPLIT(TRIM(G87),{" ",",","-","&lt;","&gt;",".","/","@","*"},,TRUE)))</f>
        <v>0</v>
      </c>
      <c r="P87" s="631" t="s">
        <v>138</v>
      </c>
      <c r="Q87" s="56"/>
    </row>
    <row r="88" spans="1:17" ht="50.4" customHeight="1" x14ac:dyDescent="0.3">
      <c r="A88" s="58"/>
      <c r="B88" s="617"/>
      <c r="C88" s="449"/>
      <c r="D88" s="450"/>
      <c r="E88" s="622"/>
      <c r="F88" s="623"/>
      <c r="G88" s="623"/>
      <c r="H88" s="623"/>
      <c r="I88" s="623"/>
      <c r="J88" s="623"/>
      <c r="K88" s="623"/>
      <c r="L88" s="623"/>
      <c r="M88" s="623"/>
      <c r="N88" s="624"/>
      <c r="O88" s="629">
        <f>IF(E88="",0,COUNTA(_xlfn.TEXTSPLIT(TRIM(E88),{" ",",","-","&lt;","&gt;",".","/","@","*"},,TRUE)))</f>
        <v>0</v>
      </c>
      <c r="P88" s="631"/>
      <c r="Q88" s="56"/>
    </row>
    <row r="89" spans="1:17" ht="50.4" customHeight="1" x14ac:dyDescent="0.3">
      <c r="A89" s="58"/>
      <c r="B89" s="617"/>
      <c r="C89" s="449"/>
      <c r="D89" s="450"/>
      <c r="E89" s="622"/>
      <c r="F89" s="623"/>
      <c r="G89" s="623"/>
      <c r="H89" s="623"/>
      <c r="I89" s="623"/>
      <c r="J89" s="623"/>
      <c r="K89" s="623"/>
      <c r="L89" s="623"/>
      <c r="M89" s="623"/>
      <c r="N89" s="624"/>
      <c r="O89" s="629">
        <f>IF(E89="",0,COUNTA(_xlfn.TEXTSPLIT(TRIM(E89),{" ",",","-","&lt;","&gt;",".","/","@","*"},,TRUE)))</f>
        <v>0</v>
      </c>
      <c r="P89" s="631"/>
      <c r="Q89" s="56"/>
    </row>
    <row r="90" spans="1:17" ht="50.4" customHeight="1" x14ac:dyDescent="0.3">
      <c r="A90" s="58"/>
      <c r="B90" s="617"/>
      <c r="C90" s="449"/>
      <c r="D90" s="450"/>
      <c r="E90" s="622"/>
      <c r="F90" s="623"/>
      <c r="G90" s="623"/>
      <c r="H90" s="623"/>
      <c r="I90" s="623"/>
      <c r="J90" s="623"/>
      <c r="K90" s="623"/>
      <c r="L90" s="623"/>
      <c r="M90" s="623"/>
      <c r="N90" s="624"/>
      <c r="O90" s="629">
        <f>IF(G90="",0,COUNTA(_xlfn.TEXTSPLIT(TRIM(G90),{" ",",","-","&lt;","&gt;",".","/","@","*"},,TRUE)))</f>
        <v>0</v>
      </c>
      <c r="P90" s="631" t="s">
        <v>139</v>
      </c>
      <c r="Q90" s="56"/>
    </row>
    <row r="91" spans="1:17" ht="50.4" customHeight="1" x14ac:dyDescent="0.3">
      <c r="A91" s="58"/>
      <c r="B91" s="617"/>
      <c r="C91" s="449"/>
      <c r="D91" s="450"/>
      <c r="E91" s="622"/>
      <c r="F91" s="623"/>
      <c r="G91" s="623"/>
      <c r="H91" s="623"/>
      <c r="I91" s="623"/>
      <c r="J91" s="623"/>
      <c r="K91" s="623"/>
      <c r="L91" s="623"/>
      <c r="M91" s="623"/>
      <c r="N91" s="624"/>
      <c r="O91" s="629">
        <f>IF(E91="",0,COUNTA(_xlfn.TEXTSPLIT(TRIM(E91),{" ",",","-","&lt;","&gt;",".","/","@","*"},,TRUE)))</f>
        <v>0</v>
      </c>
      <c r="P91" s="631"/>
      <c r="Q91" s="56"/>
    </row>
    <row r="92" spans="1:17" ht="50.4" customHeight="1" x14ac:dyDescent="0.3">
      <c r="A92" s="58"/>
      <c r="B92" s="617"/>
      <c r="C92" s="449"/>
      <c r="D92" s="450"/>
      <c r="E92" s="622"/>
      <c r="F92" s="623"/>
      <c r="G92" s="623"/>
      <c r="H92" s="623"/>
      <c r="I92" s="623"/>
      <c r="J92" s="623"/>
      <c r="K92" s="623"/>
      <c r="L92" s="623"/>
      <c r="M92" s="623"/>
      <c r="N92" s="624"/>
      <c r="O92" s="629">
        <f>IF(E92="",0,COUNTA(_xlfn.TEXTSPLIT(TRIM(E92),{" ",",","-","&lt;","&gt;",".","/","@","*"},,TRUE)))</f>
        <v>0</v>
      </c>
      <c r="P92" s="631"/>
      <c r="Q92" s="56"/>
    </row>
    <row r="93" spans="1:17" ht="50.4" customHeight="1" x14ac:dyDescent="0.3">
      <c r="A93" s="58"/>
      <c r="B93" s="617"/>
      <c r="C93" s="449"/>
      <c r="D93" s="450"/>
      <c r="E93" s="622"/>
      <c r="F93" s="623"/>
      <c r="G93" s="623"/>
      <c r="H93" s="623"/>
      <c r="I93" s="623"/>
      <c r="J93" s="623"/>
      <c r="K93" s="623"/>
      <c r="L93" s="623"/>
      <c r="M93" s="623"/>
      <c r="N93" s="624"/>
      <c r="O93" s="629">
        <f>IF(G93="",0,COUNTA(_xlfn.TEXTSPLIT(TRIM(G93),{" ",",","-","&lt;","&gt;",".","/","@","*"},,TRUE)))</f>
        <v>0</v>
      </c>
      <c r="P93" s="631" t="s">
        <v>140</v>
      </c>
      <c r="Q93" s="56"/>
    </row>
    <row r="94" spans="1:17" ht="50.4" customHeight="1" x14ac:dyDescent="0.3">
      <c r="A94" s="58"/>
      <c r="B94" s="617"/>
      <c r="C94" s="449"/>
      <c r="D94" s="450"/>
      <c r="E94" s="622"/>
      <c r="F94" s="623"/>
      <c r="G94" s="623"/>
      <c r="H94" s="623"/>
      <c r="I94" s="623"/>
      <c r="J94" s="623"/>
      <c r="K94" s="623"/>
      <c r="L94" s="623"/>
      <c r="M94" s="623"/>
      <c r="N94" s="624"/>
      <c r="O94" s="629">
        <f>IF(E94="",0,COUNTA(_xlfn.TEXTSPLIT(TRIM(E94),{" ",",","-","&lt;","&gt;",".","/","@","*"},,TRUE)))</f>
        <v>0</v>
      </c>
      <c r="P94" s="631"/>
      <c r="Q94" s="56"/>
    </row>
    <row r="95" spans="1:17" ht="50.4" customHeight="1" x14ac:dyDescent="0.3">
      <c r="A95" s="58"/>
      <c r="B95" s="618"/>
      <c r="C95" s="451"/>
      <c r="D95" s="452"/>
      <c r="E95" s="625"/>
      <c r="F95" s="626"/>
      <c r="G95" s="626"/>
      <c r="H95" s="626"/>
      <c r="I95" s="626"/>
      <c r="J95" s="626"/>
      <c r="K95" s="626"/>
      <c r="L95" s="626"/>
      <c r="M95" s="626"/>
      <c r="N95" s="627"/>
      <c r="O95" s="630">
        <f>IF(E95="",0,COUNTA(_xlfn.TEXTSPLIT(TRIM(E95),{" ",",","-","&lt;","&gt;",".","/","@","*"},,TRUE)))</f>
        <v>0</v>
      </c>
      <c r="P95" s="632"/>
      <c r="Q95" s="56"/>
    </row>
    <row r="96" spans="1:17" ht="105.6" customHeight="1" x14ac:dyDescent="0.3">
      <c r="A96" s="58"/>
      <c r="B96" s="368">
        <v>6</v>
      </c>
      <c r="C96" s="447" t="s">
        <v>141</v>
      </c>
      <c r="D96" s="448"/>
      <c r="E96" s="590" t="s">
        <v>142</v>
      </c>
      <c r="F96" s="591"/>
      <c r="G96" s="591"/>
      <c r="H96" s="592"/>
      <c r="I96" s="599" t="b">
        <v>0</v>
      </c>
      <c r="J96" s="600"/>
      <c r="K96" s="600"/>
      <c r="L96" s="600"/>
      <c r="M96" s="600"/>
      <c r="N96" s="600"/>
      <c r="O96" s="601"/>
      <c r="P96" s="608" t="s">
        <v>143</v>
      </c>
      <c r="Q96" s="56"/>
    </row>
    <row r="97" spans="1:17" ht="16.350000000000001" customHeight="1" x14ac:dyDescent="0.3">
      <c r="A97" s="58"/>
      <c r="B97" s="369"/>
      <c r="C97" s="449"/>
      <c r="D97" s="450"/>
      <c r="E97" s="593"/>
      <c r="F97" s="594"/>
      <c r="G97" s="594"/>
      <c r="H97" s="595"/>
      <c r="I97" s="602"/>
      <c r="J97" s="603"/>
      <c r="K97" s="603"/>
      <c r="L97" s="603"/>
      <c r="M97" s="603"/>
      <c r="N97" s="603"/>
      <c r="O97" s="604"/>
      <c r="P97" s="609"/>
      <c r="Q97" s="56"/>
    </row>
    <row r="98" spans="1:17" ht="14.85" customHeight="1" x14ac:dyDescent="0.3">
      <c r="A98" s="58"/>
      <c r="B98" s="369"/>
      <c r="C98" s="449"/>
      <c r="D98" s="450"/>
      <c r="E98" s="593"/>
      <c r="F98" s="594"/>
      <c r="G98" s="594"/>
      <c r="H98" s="595"/>
      <c r="I98" s="602"/>
      <c r="J98" s="603"/>
      <c r="K98" s="603"/>
      <c r="L98" s="603"/>
      <c r="M98" s="603"/>
      <c r="N98" s="603"/>
      <c r="O98" s="604"/>
      <c r="P98" s="609"/>
      <c r="Q98" s="56"/>
    </row>
    <row r="99" spans="1:17" x14ac:dyDescent="0.3">
      <c r="A99" s="58"/>
      <c r="B99" s="369"/>
      <c r="C99" s="449"/>
      <c r="D99" s="450"/>
      <c r="E99" s="596"/>
      <c r="F99" s="597"/>
      <c r="G99" s="597"/>
      <c r="H99" s="598"/>
      <c r="I99" s="605"/>
      <c r="J99" s="606"/>
      <c r="K99" s="606"/>
      <c r="L99" s="606"/>
      <c r="M99" s="606"/>
      <c r="N99" s="606"/>
      <c r="O99" s="607"/>
      <c r="P99" s="609"/>
      <c r="Q99" s="56"/>
    </row>
    <row r="100" spans="1:17" ht="17.100000000000001" customHeight="1" x14ac:dyDescent="0.3">
      <c r="A100" s="58"/>
      <c r="B100" s="369"/>
      <c r="C100" s="449"/>
      <c r="D100" s="450"/>
      <c r="E100" s="590" t="s">
        <v>144</v>
      </c>
      <c r="F100" s="591"/>
      <c r="G100" s="591"/>
      <c r="H100" s="592"/>
      <c r="I100" s="602" t="b">
        <v>0</v>
      </c>
      <c r="J100" s="603"/>
      <c r="K100" s="603"/>
      <c r="L100" s="603"/>
      <c r="M100" s="603"/>
      <c r="N100" s="603"/>
      <c r="O100" s="604"/>
      <c r="P100" s="609"/>
      <c r="Q100" s="56"/>
    </row>
    <row r="101" spans="1:17" ht="14.85" customHeight="1" x14ac:dyDescent="0.3">
      <c r="A101" s="58"/>
      <c r="B101" s="369"/>
      <c r="C101" s="449"/>
      <c r="D101" s="450"/>
      <c r="E101" s="593"/>
      <c r="F101" s="594"/>
      <c r="G101" s="594"/>
      <c r="H101" s="595"/>
      <c r="I101" s="602"/>
      <c r="J101" s="603"/>
      <c r="K101" s="603"/>
      <c r="L101" s="603"/>
      <c r="M101" s="603"/>
      <c r="N101" s="603"/>
      <c r="O101" s="604"/>
      <c r="P101" s="609"/>
      <c r="Q101" s="56"/>
    </row>
    <row r="102" spans="1:17" ht="16.350000000000001" customHeight="1" x14ac:dyDescent="0.3">
      <c r="A102" s="58"/>
      <c r="B102" s="369"/>
      <c r="C102" s="449"/>
      <c r="D102" s="450"/>
      <c r="E102" s="593"/>
      <c r="F102" s="594"/>
      <c r="G102" s="594"/>
      <c r="H102" s="595"/>
      <c r="I102" s="602"/>
      <c r="J102" s="603"/>
      <c r="K102" s="603"/>
      <c r="L102" s="603"/>
      <c r="M102" s="603"/>
      <c r="N102" s="603"/>
      <c r="O102" s="604"/>
      <c r="P102" s="609"/>
      <c r="Q102" s="56"/>
    </row>
    <row r="103" spans="1:17" x14ac:dyDescent="0.3">
      <c r="A103" s="58"/>
      <c r="B103" s="369"/>
      <c r="C103" s="449"/>
      <c r="D103" s="450"/>
      <c r="E103" s="593"/>
      <c r="F103" s="594"/>
      <c r="G103" s="594"/>
      <c r="H103" s="595"/>
      <c r="I103" s="602"/>
      <c r="J103" s="603"/>
      <c r="K103" s="603"/>
      <c r="L103" s="603"/>
      <c r="M103" s="603"/>
      <c r="N103" s="603"/>
      <c r="O103" s="604"/>
      <c r="P103" s="609"/>
      <c r="Q103" s="56"/>
    </row>
    <row r="104" spans="1:17" ht="14.85" customHeight="1" x14ac:dyDescent="0.3">
      <c r="A104" s="58"/>
      <c r="B104" s="369"/>
      <c r="C104" s="449"/>
      <c r="D104" s="450"/>
      <c r="E104" s="596"/>
      <c r="F104" s="597"/>
      <c r="G104" s="597"/>
      <c r="H104" s="598"/>
      <c r="I104" s="605"/>
      <c r="J104" s="606"/>
      <c r="K104" s="606"/>
      <c r="L104" s="606"/>
      <c r="M104" s="606"/>
      <c r="N104" s="606"/>
      <c r="O104" s="607"/>
      <c r="P104" s="609"/>
      <c r="Q104" s="56"/>
    </row>
    <row r="105" spans="1:17" ht="44.1" customHeight="1" x14ac:dyDescent="0.3">
      <c r="A105" s="58"/>
      <c r="B105" s="370"/>
      <c r="C105" s="451"/>
      <c r="D105" s="452"/>
      <c r="E105" s="610" t="s">
        <v>145</v>
      </c>
      <c r="F105" s="611"/>
      <c r="G105" s="611"/>
      <c r="H105" s="612"/>
      <c r="I105" s="613"/>
      <c r="J105" s="614"/>
      <c r="K105" s="614"/>
      <c r="L105" s="614"/>
      <c r="M105" s="614"/>
      <c r="N105" s="615"/>
      <c r="O105" s="332">
        <f>IF(I105="",0,COUNTA(_xlfn.TEXTSPLIT(TRIM(I105),{" ",",","-","&lt;","&gt;",".","/","@","*"},,TRUE)))</f>
        <v>0</v>
      </c>
      <c r="P105" s="609"/>
      <c r="Q105" s="56"/>
    </row>
    <row r="106" spans="1:17" ht="41.1" customHeight="1" x14ac:dyDescent="0.3">
      <c r="A106" s="58"/>
      <c r="B106" s="368" t="s">
        <v>146</v>
      </c>
      <c r="C106" s="447" t="s">
        <v>147</v>
      </c>
      <c r="D106" s="448"/>
      <c r="E106" s="579" t="s">
        <v>148</v>
      </c>
      <c r="F106" s="580"/>
      <c r="G106" s="580"/>
      <c r="H106" s="581"/>
      <c r="I106" s="582"/>
      <c r="J106" s="583"/>
      <c r="K106" s="583"/>
      <c r="L106" s="583"/>
      <c r="M106" s="583"/>
      <c r="N106" s="583"/>
      <c r="O106" s="584"/>
      <c r="P106" s="585" t="s">
        <v>149</v>
      </c>
      <c r="Q106" s="56"/>
    </row>
    <row r="107" spans="1:17" ht="46.35" customHeight="1" x14ac:dyDescent="0.3">
      <c r="A107" s="58"/>
      <c r="B107" s="369"/>
      <c r="C107" s="449"/>
      <c r="D107" s="450"/>
      <c r="E107" s="587" t="s">
        <v>150</v>
      </c>
      <c r="F107" s="588"/>
      <c r="G107" s="588"/>
      <c r="H107" s="589"/>
      <c r="I107" s="582"/>
      <c r="J107" s="583"/>
      <c r="K107" s="583"/>
      <c r="L107" s="583"/>
      <c r="M107" s="583"/>
      <c r="N107" s="583"/>
      <c r="O107" s="584"/>
      <c r="P107" s="585"/>
      <c r="Q107" s="56"/>
    </row>
    <row r="108" spans="1:17" ht="57" customHeight="1" x14ac:dyDescent="0.3">
      <c r="A108" s="58"/>
      <c r="B108" s="370"/>
      <c r="C108" s="451"/>
      <c r="D108" s="452"/>
      <c r="E108" s="587" t="s">
        <v>636</v>
      </c>
      <c r="F108" s="588"/>
      <c r="G108" s="588"/>
      <c r="H108" s="589"/>
      <c r="I108" s="549"/>
      <c r="J108" s="550"/>
      <c r="K108" s="550"/>
      <c r="L108" s="550"/>
      <c r="M108" s="550"/>
      <c r="N108" s="550"/>
      <c r="O108" s="551"/>
      <c r="P108" s="586"/>
      <c r="Q108" s="56"/>
    </row>
    <row r="109" spans="1:17" ht="48" customHeight="1" x14ac:dyDescent="0.3">
      <c r="A109" s="58"/>
      <c r="B109" s="562">
        <v>7</v>
      </c>
      <c r="C109" s="447" t="s">
        <v>618</v>
      </c>
      <c r="D109" s="448"/>
      <c r="E109" s="546"/>
      <c r="F109" s="547"/>
      <c r="G109" s="547"/>
      <c r="H109" s="547"/>
      <c r="I109" s="547"/>
      <c r="J109" s="547"/>
      <c r="K109" s="547"/>
      <c r="L109" s="547"/>
      <c r="M109" s="547"/>
      <c r="N109" s="548"/>
      <c r="O109" s="552">
        <f>IF(E109="",0,COUNTA(_xlfn.TEXTSPLIT(TRIM(E109),{" ",",","-","&lt;","&gt;",".","/","@","*"},,TRUE)))</f>
        <v>0</v>
      </c>
      <c r="P109" s="503" t="s">
        <v>620</v>
      </c>
      <c r="Q109" s="56"/>
    </row>
    <row r="110" spans="1:17" ht="48" customHeight="1" x14ac:dyDescent="0.3">
      <c r="A110" s="58"/>
      <c r="B110" s="563"/>
      <c r="C110" s="449"/>
      <c r="D110" s="450"/>
      <c r="E110" s="575"/>
      <c r="F110" s="576"/>
      <c r="G110" s="576"/>
      <c r="H110" s="576"/>
      <c r="I110" s="576"/>
      <c r="J110" s="576"/>
      <c r="K110" s="576"/>
      <c r="L110" s="576"/>
      <c r="M110" s="576"/>
      <c r="N110" s="577"/>
      <c r="O110" s="578"/>
      <c r="P110" s="560"/>
      <c r="Q110" s="56"/>
    </row>
    <row r="111" spans="1:17" ht="48" customHeight="1" x14ac:dyDescent="0.3">
      <c r="A111" s="58"/>
      <c r="B111" s="563"/>
      <c r="C111" s="451"/>
      <c r="D111" s="452"/>
      <c r="E111" s="575"/>
      <c r="F111" s="576"/>
      <c r="G111" s="576"/>
      <c r="H111" s="576"/>
      <c r="I111" s="576"/>
      <c r="J111" s="576"/>
      <c r="K111" s="576"/>
      <c r="L111" s="576"/>
      <c r="M111" s="576"/>
      <c r="N111" s="577"/>
      <c r="O111" s="578"/>
      <c r="P111" s="560" t="s">
        <v>151</v>
      </c>
      <c r="Q111" s="56"/>
    </row>
    <row r="112" spans="1:17" ht="48.6" customHeight="1" x14ac:dyDescent="0.3">
      <c r="A112" s="58"/>
      <c r="B112" s="563"/>
      <c r="C112" s="447" t="s">
        <v>152</v>
      </c>
      <c r="D112" s="448"/>
      <c r="E112" s="575"/>
      <c r="F112" s="576"/>
      <c r="G112" s="576"/>
      <c r="H112" s="576"/>
      <c r="I112" s="576"/>
      <c r="J112" s="576"/>
      <c r="K112" s="576"/>
      <c r="L112" s="576"/>
      <c r="M112" s="576"/>
      <c r="N112" s="577"/>
      <c r="O112" s="578"/>
      <c r="P112" s="560"/>
      <c r="Q112" s="56"/>
    </row>
    <row r="113" spans="1:17" x14ac:dyDescent="0.3">
      <c r="A113" s="58"/>
      <c r="B113" s="563"/>
      <c r="C113" s="449"/>
      <c r="D113" s="450"/>
      <c r="E113" s="575"/>
      <c r="F113" s="576"/>
      <c r="G113" s="576"/>
      <c r="H113" s="576"/>
      <c r="I113" s="576"/>
      <c r="J113" s="576"/>
      <c r="K113" s="576"/>
      <c r="L113" s="576"/>
      <c r="M113" s="576"/>
      <c r="N113" s="577"/>
      <c r="O113" s="578"/>
      <c r="P113" s="280"/>
      <c r="Q113" s="56"/>
    </row>
    <row r="114" spans="1:17" x14ac:dyDescent="0.3">
      <c r="A114" s="58"/>
      <c r="B114" s="574"/>
      <c r="C114" s="451"/>
      <c r="D114" s="452"/>
      <c r="E114" s="549"/>
      <c r="F114" s="550"/>
      <c r="G114" s="550"/>
      <c r="H114" s="550"/>
      <c r="I114" s="550"/>
      <c r="J114" s="550"/>
      <c r="K114" s="550"/>
      <c r="L114" s="550"/>
      <c r="M114" s="550"/>
      <c r="N114" s="551"/>
      <c r="O114" s="553"/>
      <c r="P114" s="280"/>
      <c r="Q114" s="56"/>
    </row>
    <row r="115" spans="1:17" ht="42.6" customHeight="1" x14ac:dyDescent="0.3">
      <c r="A115" s="58"/>
      <c r="B115" s="562">
        <v>8</v>
      </c>
      <c r="C115" s="447" t="s">
        <v>25</v>
      </c>
      <c r="D115" s="448"/>
      <c r="E115" s="540" t="s">
        <v>153</v>
      </c>
      <c r="F115" s="541"/>
      <c r="G115" s="391"/>
      <c r="H115" s="453"/>
      <c r="I115" s="453"/>
      <c r="J115" s="453"/>
      <c r="K115" s="453"/>
      <c r="L115" s="453"/>
      <c r="M115" s="453"/>
      <c r="N115" s="392"/>
      <c r="O115" s="456">
        <f>IF(G115="",0,COUNTA(_xlfn.TEXTSPLIT(TRIM(G115),{" ",",","-","&lt;","&gt;",".","/","@","*"},,TRUE)))</f>
        <v>0</v>
      </c>
      <c r="P115" s="503" t="s">
        <v>154</v>
      </c>
      <c r="Q115" s="56"/>
    </row>
    <row r="116" spans="1:17" ht="42.6" customHeight="1" x14ac:dyDescent="0.3">
      <c r="A116" s="58"/>
      <c r="B116" s="563"/>
      <c r="C116" s="449"/>
      <c r="D116" s="450"/>
      <c r="E116" s="544"/>
      <c r="F116" s="545"/>
      <c r="G116" s="395"/>
      <c r="H116" s="455"/>
      <c r="I116" s="455"/>
      <c r="J116" s="455"/>
      <c r="K116" s="455"/>
      <c r="L116" s="455"/>
      <c r="M116" s="455"/>
      <c r="N116" s="396"/>
      <c r="O116" s="458">
        <f>IF(I116="",0,COUNTA(_xlfn.TEXTSPLIT(TRIM(I116),{" ",",","-","&lt;","&gt;",".","/","@","*"},,TRUE)))</f>
        <v>0</v>
      </c>
      <c r="P116" s="504"/>
      <c r="Q116" s="56"/>
    </row>
    <row r="117" spans="1:17" ht="42.6" customHeight="1" x14ac:dyDescent="0.3">
      <c r="A117" s="58"/>
      <c r="B117" s="563"/>
      <c r="C117" s="449"/>
      <c r="D117" s="450"/>
      <c r="E117" s="540" t="s">
        <v>155</v>
      </c>
      <c r="F117" s="541"/>
      <c r="G117" s="391"/>
      <c r="H117" s="453"/>
      <c r="I117" s="453"/>
      <c r="J117" s="453"/>
      <c r="K117" s="453"/>
      <c r="L117" s="453"/>
      <c r="M117" s="453"/>
      <c r="N117" s="392"/>
      <c r="O117" s="456">
        <f>IF(G117="",0,COUNTA(_xlfn.TEXTSPLIT(TRIM(G117),{" ",",","-","&lt;","&gt;",".","/","@","*"},,TRUE)))</f>
        <v>0</v>
      </c>
      <c r="P117" s="504" t="s">
        <v>156</v>
      </c>
      <c r="Q117" s="56"/>
    </row>
    <row r="118" spans="1:17" ht="42.6" customHeight="1" x14ac:dyDescent="0.3">
      <c r="A118" s="58"/>
      <c r="B118" s="563"/>
      <c r="C118" s="449"/>
      <c r="D118" s="450"/>
      <c r="E118" s="544"/>
      <c r="F118" s="545"/>
      <c r="G118" s="395"/>
      <c r="H118" s="455"/>
      <c r="I118" s="455"/>
      <c r="J118" s="455"/>
      <c r="K118" s="455"/>
      <c r="L118" s="455"/>
      <c r="M118" s="455"/>
      <c r="N118" s="396"/>
      <c r="O118" s="458">
        <f>IF(I118="",0,COUNTA(_xlfn.TEXTSPLIT(TRIM(I118),{" ",",","-","&lt;","&gt;",".","/","@","*"},,TRUE)))</f>
        <v>0</v>
      </c>
      <c r="P118" s="504"/>
      <c r="Q118" s="56"/>
    </row>
    <row r="119" spans="1:17" ht="42.6" customHeight="1" x14ac:dyDescent="0.3">
      <c r="A119" s="58"/>
      <c r="B119" s="563"/>
      <c r="C119" s="449"/>
      <c r="D119" s="450"/>
      <c r="E119" s="540" t="s">
        <v>157</v>
      </c>
      <c r="F119" s="541"/>
      <c r="G119" s="391"/>
      <c r="H119" s="453"/>
      <c r="I119" s="453"/>
      <c r="J119" s="453"/>
      <c r="K119" s="453"/>
      <c r="L119" s="453"/>
      <c r="M119" s="453"/>
      <c r="N119" s="392"/>
      <c r="O119" s="456">
        <f>IF(G119="",0,COUNTA(_xlfn.TEXTSPLIT(TRIM(G119),{" ",",","-","&lt;","&gt;",".","/","@","*"},,TRUE)))</f>
        <v>0</v>
      </c>
      <c r="P119" s="504" t="s">
        <v>158</v>
      </c>
      <c r="Q119" s="56"/>
    </row>
    <row r="120" spans="1:17" ht="42.6" customHeight="1" x14ac:dyDescent="0.3">
      <c r="A120" s="58"/>
      <c r="B120" s="574"/>
      <c r="C120" s="451"/>
      <c r="D120" s="452"/>
      <c r="E120" s="544"/>
      <c r="F120" s="545"/>
      <c r="G120" s="395"/>
      <c r="H120" s="455"/>
      <c r="I120" s="455"/>
      <c r="J120" s="455"/>
      <c r="K120" s="455"/>
      <c r="L120" s="455"/>
      <c r="M120" s="455"/>
      <c r="N120" s="396"/>
      <c r="O120" s="458">
        <f>IF(I120="",0,COUNTA(_xlfn.TEXTSPLIT(TRIM(I120),{" ",",","-","&lt;","&gt;",".","/","@","*"},,TRUE)))</f>
        <v>0</v>
      </c>
      <c r="P120" s="505"/>
      <c r="Q120" s="56"/>
    </row>
    <row r="121" spans="1:17" ht="71.849999999999994" customHeight="1" x14ac:dyDescent="0.3">
      <c r="A121" s="58"/>
      <c r="B121" s="111" t="s">
        <v>159</v>
      </c>
      <c r="C121" s="554" t="s">
        <v>160</v>
      </c>
      <c r="D121" s="555"/>
      <c r="E121" s="417"/>
      <c r="F121" s="418"/>
      <c r="G121" s="418"/>
      <c r="H121" s="418"/>
      <c r="I121" s="418"/>
      <c r="J121" s="418"/>
      <c r="K121" s="418"/>
      <c r="L121" s="418"/>
      <c r="M121" s="418"/>
      <c r="N121" s="419"/>
      <c r="O121" s="333">
        <f>IF(E121="",0,COUNTA(_xlfn.TEXTSPLIT(TRIM(E121),{" ",",","-","&lt;","&gt;",".","/","@","*"},,TRUE)))</f>
        <v>0</v>
      </c>
      <c r="P121" s="108" t="s">
        <v>161</v>
      </c>
      <c r="Q121" s="56"/>
    </row>
    <row r="122" spans="1:17" ht="131.85" customHeight="1" x14ac:dyDescent="0.3">
      <c r="A122" s="58"/>
      <c r="B122" s="57" t="s">
        <v>162</v>
      </c>
      <c r="C122" s="554" t="s">
        <v>163</v>
      </c>
      <c r="D122" s="555"/>
      <c r="E122" s="417"/>
      <c r="F122" s="418"/>
      <c r="G122" s="418"/>
      <c r="H122" s="418"/>
      <c r="I122" s="418"/>
      <c r="J122" s="418"/>
      <c r="K122" s="418"/>
      <c r="L122" s="418"/>
      <c r="M122" s="418"/>
      <c r="N122" s="419"/>
      <c r="O122" s="333">
        <f>IF(E122="",0,COUNTA(_xlfn.TEXTSPLIT(TRIM(E122),{" ",",","-","&lt;","&gt;",".","/","@","*"},,TRUE)))</f>
        <v>0</v>
      </c>
      <c r="P122" s="283" t="s">
        <v>164</v>
      </c>
      <c r="Q122" s="56"/>
    </row>
    <row r="123" spans="1:17" ht="88.35" customHeight="1" x14ac:dyDescent="0.3">
      <c r="A123" s="58"/>
      <c r="B123" s="562">
        <v>10</v>
      </c>
      <c r="C123" s="447" t="s">
        <v>165</v>
      </c>
      <c r="D123" s="448"/>
      <c r="E123" s="565"/>
      <c r="F123" s="566"/>
      <c r="G123" s="566"/>
      <c r="H123" s="566"/>
      <c r="I123" s="566"/>
      <c r="J123" s="566"/>
      <c r="K123" s="566"/>
      <c r="L123" s="566"/>
      <c r="M123" s="566"/>
      <c r="N123" s="566"/>
      <c r="O123" s="567"/>
      <c r="P123" s="503" t="s">
        <v>166</v>
      </c>
      <c r="Q123" s="56"/>
    </row>
    <row r="124" spans="1:17" ht="27.6" customHeight="1" x14ac:dyDescent="0.3">
      <c r="A124" s="58"/>
      <c r="B124" s="563"/>
      <c r="C124" s="451"/>
      <c r="D124" s="452"/>
      <c r="E124" s="568"/>
      <c r="F124" s="569"/>
      <c r="G124" s="569"/>
      <c r="H124" s="569"/>
      <c r="I124" s="569"/>
      <c r="J124" s="569"/>
      <c r="K124" s="569"/>
      <c r="L124" s="569"/>
      <c r="M124" s="569"/>
      <c r="N124" s="569"/>
      <c r="O124" s="570"/>
      <c r="P124" s="504"/>
      <c r="Q124" s="56"/>
    </row>
    <row r="125" spans="1:17" ht="51" customHeight="1" x14ac:dyDescent="0.3">
      <c r="A125" s="58"/>
      <c r="B125" s="563"/>
      <c r="C125" s="447" t="s">
        <v>27</v>
      </c>
      <c r="D125" s="448"/>
      <c r="E125" s="568"/>
      <c r="F125" s="569"/>
      <c r="G125" s="569"/>
      <c r="H125" s="569"/>
      <c r="I125" s="569"/>
      <c r="J125" s="569"/>
      <c r="K125" s="569"/>
      <c r="L125" s="569"/>
      <c r="M125" s="569"/>
      <c r="N125" s="569"/>
      <c r="O125" s="570"/>
      <c r="P125" s="504" t="s">
        <v>167</v>
      </c>
      <c r="Q125" s="56"/>
    </row>
    <row r="126" spans="1:17" x14ac:dyDescent="0.3">
      <c r="A126" s="58"/>
      <c r="B126" s="563"/>
      <c r="C126" s="449"/>
      <c r="D126" s="450"/>
      <c r="E126" s="568"/>
      <c r="F126" s="569"/>
      <c r="G126" s="569"/>
      <c r="H126" s="569"/>
      <c r="I126" s="569"/>
      <c r="J126" s="569"/>
      <c r="K126" s="569"/>
      <c r="L126" s="569"/>
      <c r="M126" s="569"/>
      <c r="N126" s="569"/>
      <c r="O126" s="570"/>
      <c r="P126" s="504"/>
      <c r="Q126" s="56"/>
    </row>
    <row r="127" spans="1:17" ht="29.1" customHeight="1" x14ac:dyDescent="0.3">
      <c r="A127" s="58"/>
      <c r="B127" s="563"/>
      <c r="C127" s="449"/>
      <c r="D127" s="450"/>
      <c r="E127" s="568"/>
      <c r="F127" s="569"/>
      <c r="G127" s="569"/>
      <c r="H127" s="569"/>
      <c r="I127" s="569"/>
      <c r="J127" s="569"/>
      <c r="K127" s="569"/>
      <c r="L127" s="569"/>
      <c r="M127" s="569"/>
      <c r="N127" s="569"/>
      <c r="O127" s="570"/>
      <c r="P127" s="504" t="s">
        <v>168</v>
      </c>
      <c r="Q127" s="56"/>
    </row>
    <row r="128" spans="1:17" x14ac:dyDescent="0.3">
      <c r="A128" s="58"/>
      <c r="B128" s="563"/>
      <c r="C128" s="449"/>
      <c r="D128" s="450"/>
      <c r="E128" s="568"/>
      <c r="F128" s="569"/>
      <c r="G128" s="569"/>
      <c r="H128" s="569"/>
      <c r="I128" s="569"/>
      <c r="J128" s="569"/>
      <c r="K128" s="569"/>
      <c r="L128" s="569"/>
      <c r="M128" s="569"/>
      <c r="N128" s="569"/>
      <c r="O128" s="570"/>
      <c r="P128" s="504"/>
      <c r="Q128" s="56"/>
    </row>
    <row r="129" spans="1:17" x14ac:dyDescent="0.3">
      <c r="A129" s="58"/>
      <c r="B129" s="563"/>
      <c r="C129" s="449"/>
      <c r="D129" s="450"/>
      <c r="E129" s="568"/>
      <c r="F129" s="569"/>
      <c r="G129" s="569"/>
      <c r="H129" s="569"/>
      <c r="I129" s="569"/>
      <c r="J129" s="569"/>
      <c r="K129" s="569"/>
      <c r="L129" s="569"/>
      <c r="M129" s="569"/>
      <c r="N129" s="569"/>
      <c r="O129" s="570"/>
      <c r="P129" s="504"/>
      <c r="Q129" s="56"/>
    </row>
    <row r="130" spans="1:17" x14ac:dyDescent="0.3">
      <c r="A130" s="58"/>
      <c r="B130" s="563"/>
      <c r="C130" s="449"/>
      <c r="D130" s="450"/>
      <c r="E130" s="568"/>
      <c r="F130" s="569"/>
      <c r="G130" s="569"/>
      <c r="H130" s="569"/>
      <c r="I130" s="569"/>
      <c r="J130" s="569"/>
      <c r="K130" s="569"/>
      <c r="L130" s="569"/>
      <c r="M130" s="569"/>
      <c r="N130" s="569"/>
      <c r="O130" s="570"/>
      <c r="P130" s="504"/>
      <c r="Q130" s="56"/>
    </row>
    <row r="131" spans="1:17" ht="14.85" customHeight="1" thickBot="1" x14ac:dyDescent="0.35">
      <c r="A131" s="58"/>
      <c r="B131" s="564"/>
      <c r="C131" s="451"/>
      <c r="D131" s="452"/>
      <c r="E131" s="571"/>
      <c r="F131" s="572"/>
      <c r="G131" s="572"/>
      <c r="H131" s="572"/>
      <c r="I131" s="572"/>
      <c r="J131" s="572"/>
      <c r="K131" s="572"/>
      <c r="L131" s="572"/>
      <c r="M131" s="572"/>
      <c r="N131" s="572"/>
      <c r="O131" s="573"/>
      <c r="P131" s="505"/>
      <c r="Q131" s="56"/>
    </row>
    <row r="132" spans="1:17" ht="16.350000000000001" customHeight="1" x14ac:dyDescent="0.3">
      <c r="A132" s="58"/>
      <c r="B132" s="40"/>
      <c r="C132" s="38"/>
      <c r="D132" s="38"/>
      <c r="E132" s="40"/>
      <c r="F132" s="40"/>
      <c r="G132" s="40"/>
      <c r="H132" s="40"/>
      <c r="I132" s="40"/>
      <c r="J132" s="40"/>
      <c r="K132" s="40"/>
      <c r="L132" s="40"/>
      <c r="M132" s="40"/>
      <c r="N132" s="40"/>
      <c r="O132" s="40"/>
      <c r="P132" s="40"/>
      <c r="Q132" s="56"/>
    </row>
    <row r="133" spans="1:17" ht="16.350000000000001" customHeight="1" x14ac:dyDescent="0.3">
      <c r="A133" s="58"/>
      <c r="B133" s="40"/>
      <c r="C133" s="38"/>
      <c r="D133" s="38"/>
      <c r="E133" s="40"/>
      <c r="F133" s="40"/>
      <c r="G133" s="40"/>
      <c r="H133" s="40"/>
      <c r="I133" s="40"/>
      <c r="J133" s="40"/>
      <c r="K133" s="40"/>
      <c r="L133" s="40"/>
      <c r="M133" s="40"/>
      <c r="N133" s="40"/>
      <c r="O133" s="40"/>
      <c r="P133" s="40"/>
      <c r="Q133" s="56"/>
    </row>
    <row r="134" spans="1:17" ht="46.35" customHeight="1" x14ac:dyDescent="0.3">
      <c r="A134" s="58"/>
      <c r="B134" s="477" t="s">
        <v>169</v>
      </c>
      <c r="C134" s="478"/>
      <c r="D134" s="478"/>
      <c r="E134" s="478"/>
      <c r="F134" s="478"/>
      <c r="G134" s="478"/>
      <c r="H134" s="478"/>
      <c r="I134" s="478"/>
      <c r="J134" s="478"/>
      <c r="K134" s="478"/>
      <c r="L134" s="478"/>
      <c r="M134" s="478"/>
      <c r="N134" s="479"/>
      <c r="O134" s="106" t="s">
        <v>573</v>
      </c>
      <c r="P134" s="112" t="s">
        <v>81</v>
      </c>
      <c r="Q134" s="56"/>
    </row>
    <row r="135" spans="1:17" ht="37.35" customHeight="1" x14ac:dyDescent="0.3">
      <c r="A135" s="58"/>
      <c r="B135" s="368" t="s">
        <v>170</v>
      </c>
      <c r="C135" s="447" t="s">
        <v>171</v>
      </c>
      <c r="D135" s="448"/>
      <c r="E135" s="424"/>
      <c r="F135" s="425"/>
      <c r="G135" s="425"/>
      <c r="H135" s="425"/>
      <c r="I135" s="425"/>
      <c r="J135" s="425"/>
      <c r="K135" s="425"/>
      <c r="L135" s="425"/>
      <c r="M135" s="425"/>
      <c r="N135" s="426"/>
      <c r="O135" s="556">
        <f>IF(E135="",0,COUNTA(_xlfn.TEXTSPLIT(TRIM(E135),{" ",",","-","&lt;","&gt;",".","/","@","*"},,TRUE)))</f>
        <v>0</v>
      </c>
      <c r="P135" s="559" t="s">
        <v>172</v>
      </c>
      <c r="Q135" s="56"/>
    </row>
    <row r="136" spans="1:17" ht="14.85" customHeight="1" x14ac:dyDescent="0.3">
      <c r="A136" s="58"/>
      <c r="B136" s="369"/>
      <c r="C136" s="449"/>
      <c r="D136" s="450"/>
      <c r="E136" s="427"/>
      <c r="F136" s="428"/>
      <c r="G136" s="428"/>
      <c r="H136" s="428"/>
      <c r="I136" s="428"/>
      <c r="J136" s="428"/>
      <c r="K136" s="428"/>
      <c r="L136" s="428"/>
      <c r="M136" s="428"/>
      <c r="N136" s="429"/>
      <c r="O136" s="557">
        <f>IF(E136="",0,COUNTA(_xlfn.TEXTSPLIT(TRIM(E136),{" ",",","-","&lt;","&gt;",".","/","@","*"},,TRUE)))</f>
        <v>0</v>
      </c>
      <c r="P136" s="560"/>
      <c r="Q136" s="56"/>
    </row>
    <row r="137" spans="1:17" ht="74.400000000000006" customHeight="1" x14ac:dyDescent="0.3">
      <c r="A137" s="58"/>
      <c r="B137" s="370"/>
      <c r="C137" s="451"/>
      <c r="D137" s="452"/>
      <c r="E137" s="430"/>
      <c r="F137" s="431"/>
      <c r="G137" s="431"/>
      <c r="H137" s="431"/>
      <c r="I137" s="431"/>
      <c r="J137" s="431"/>
      <c r="K137" s="431"/>
      <c r="L137" s="431"/>
      <c r="M137" s="431"/>
      <c r="N137" s="432"/>
      <c r="O137" s="558">
        <f>IF(E137="",0,COUNTA(_xlfn.TEXTSPLIT(TRIM(E137),{" ",",","-","&lt;","&gt;",".","/","@","*"},,TRUE)))</f>
        <v>0</v>
      </c>
      <c r="P137" s="561"/>
      <c r="Q137" s="56"/>
    </row>
    <row r="138" spans="1:17" ht="15" customHeight="1" x14ac:dyDescent="0.3">
      <c r="A138" s="58"/>
      <c r="B138" s="368" t="s">
        <v>173</v>
      </c>
      <c r="C138" s="447" t="s">
        <v>174</v>
      </c>
      <c r="D138" s="448"/>
      <c r="E138" s="546"/>
      <c r="F138" s="547"/>
      <c r="G138" s="547"/>
      <c r="H138" s="547"/>
      <c r="I138" s="547"/>
      <c r="J138" s="547"/>
      <c r="K138" s="547"/>
      <c r="L138" s="547"/>
      <c r="M138" s="547"/>
      <c r="N138" s="548"/>
      <c r="O138" s="552">
        <f>IF(E138="",0,COUNTA(_xlfn.TEXTSPLIT(TRIM(E138),{" ",",","-","&lt;","&gt;",".","/","@","*"},,TRUE)))</f>
        <v>0</v>
      </c>
      <c r="P138" s="503" t="s">
        <v>175</v>
      </c>
      <c r="Q138" s="56"/>
    </row>
    <row r="139" spans="1:17" ht="93" customHeight="1" x14ac:dyDescent="0.3">
      <c r="A139" s="58"/>
      <c r="B139" s="370"/>
      <c r="C139" s="451"/>
      <c r="D139" s="452"/>
      <c r="E139" s="549"/>
      <c r="F139" s="550"/>
      <c r="G139" s="550"/>
      <c r="H139" s="550"/>
      <c r="I139" s="550"/>
      <c r="J139" s="550"/>
      <c r="K139" s="550"/>
      <c r="L139" s="550"/>
      <c r="M139" s="550"/>
      <c r="N139" s="551"/>
      <c r="O139" s="553">
        <f>IF(E139="",0,COUNTA(_xlfn.TEXTSPLIT(TRIM(E139),{" ",",","-","&lt;","&gt;",".","/","@","*"},,TRUE)))</f>
        <v>0</v>
      </c>
      <c r="P139" s="505"/>
      <c r="Q139" s="56"/>
    </row>
    <row r="140" spans="1:17" ht="83.85" customHeight="1" x14ac:dyDescent="0.3">
      <c r="A140" s="58"/>
      <c r="B140" s="57">
        <v>2</v>
      </c>
      <c r="C140" s="554" t="s">
        <v>176</v>
      </c>
      <c r="D140" s="555"/>
      <c r="E140" s="417"/>
      <c r="F140" s="418"/>
      <c r="G140" s="418"/>
      <c r="H140" s="418"/>
      <c r="I140" s="418"/>
      <c r="J140" s="418"/>
      <c r="K140" s="418"/>
      <c r="L140" s="418"/>
      <c r="M140" s="418"/>
      <c r="N140" s="419"/>
      <c r="O140" s="333">
        <f>IF(E140="",0,COUNTA(_xlfn.TEXTSPLIT(TRIM(E140),{" ",",","-","&lt;","&gt;",".","/","@","*"},,TRUE)))</f>
        <v>0</v>
      </c>
      <c r="P140" s="108" t="s">
        <v>177</v>
      </c>
      <c r="Q140" s="56"/>
    </row>
    <row r="141" spans="1:17" ht="29.1" customHeight="1" x14ac:dyDescent="0.3">
      <c r="A141" s="58"/>
      <c r="B141" s="435">
        <v>3</v>
      </c>
      <c r="C141" s="447" t="s">
        <v>28</v>
      </c>
      <c r="D141" s="448"/>
      <c r="E141" s="540" t="s">
        <v>178</v>
      </c>
      <c r="F141" s="541"/>
      <c r="G141" s="391"/>
      <c r="H141" s="453"/>
      <c r="I141" s="453"/>
      <c r="J141" s="453"/>
      <c r="K141" s="453"/>
      <c r="L141" s="453"/>
      <c r="M141" s="453"/>
      <c r="N141" s="392"/>
      <c r="O141" s="456">
        <f>IF(G141="",0,COUNTA(_xlfn.TEXTSPLIT(TRIM(G141),{" ",",","-","&lt;","&gt;",".","/","@","*"},,TRUE)))</f>
        <v>0</v>
      </c>
      <c r="P141" s="503" t="s">
        <v>179</v>
      </c>
      <c r="Q141" s="56"/>
    </row>
    <row r="142" spans="1:17" ht="29.1" customHeight="1" x14ac:dyDescent="0.3">
      <c r="A142" s="58"/>
      <c r="B142" s="436"/>
      <c r="C142" s="449"/>
      <c r="D142" s="450"/>
      <c r="E142" s="542"/>
      <c r="F142" s="543"/>
      <c r="G142" s="393"/>
      <c r="H142" s="454"/>
      <c r="I142" s="454"/>
      <c r="J142" s="454"/>
      <c r="K142" s="454"/>
      <c r="L142" s="454"/>
      <c r="M142" s="454"/>
      <c r="N142" s="394"/>
      <c r="O142" s="457">
        <f>IF(E142="",0,COUNTA(_xlfn.TEXTSPLIT(TRIM(E142),{" ",",","-","&lt;","&gt;",".","/","@","*"},,TRUE)))</f>
        <v>0</v>
      </c>
      <c r="P142" s="504"/>
      <c r="Q142" s="56"/>
    </row>
    <row r="143" spans="1:17" ht="29.1" customHeight="1" x14ac:dyDescent="0.3">
      <c r="A143" s="58"/>
      <c r="B143" s="436"/>
      <c r="C143" s="449"/>
      <c r="D143" s="450"/>
      <c r="E143" s="544"/>
      <c r="F143" s="545"/>
      <c r="G143" s="395"/>
      <c r="H143" s="455"/>
      <c r="I143" s="455"/>
      <c r="J143" s="455"/>
      <c r="K143" s="455"/>
      <c r="L143" s="455"/>
      <c r="M143" s="455"/>
      <c r="N143" s="396"/>
      <c r="O143" s="458">
        <f>IF(E143="",0,COUNTA(_xlfn.TEXTSPLIT(TRIM(E143),{" ",",","-","&lt;","&gt;",".","/","@","*"},,TRUE)))</f>
        <v>0</v>
      </c>
      <c r="P143" s="504"/>
      <c r="Q143" s="56"/>
    </row>
    <row r="144" spans="1:17" ht="29.1" customHeight="1" x14ac:dyDescent="0.3">
      <c r="A144" s="58"/>
      <c r="B144" s="436"/>
      <c r="C144" s="449"/>
      <c r="D144" s="450"/>
      <c r="E144" s="540" t="s">
        <v>180</v>
      </c>
      <c r="F144" s="541"/>
      <c r="G144" s="391"/>
      <c r="H144" s="453"/>
      <c r="I144" s="453"/>
      <c r="J144" s="453"/>
      <c r="K144" s="453"/>
      <c r="L144" s="453"/>
      <c r="M144" s="453"/>
      <c r="N144" s="392"/>
      <c r="O144" s="456">
        <f>IF(G144="",0,COUNTA(_xlfn.TEXTSPLIT(TRIM(G144),{" ",",","-","&lt;","&gt;",".","/","@","*"},,TRUE)))</f>
        <v>0</v>
      </c>
      <c r="P144" s="504" t="s">
        <v>181</v>
      </c>
      <c r="Q144" s="56"/>
    </row>
    <row r="145" spans="1:17" ht="29.1" customHeight="1" x14ac:dyDescent="0.3">
      <c r="A145" s="58"/>
      <c r="B145" s="436"/>
      <c r="C145" s="449"/>
      <c r="D145" s="450"/>
      <c r="E145" s="542"/>
      <c r="F145" s="543"/>
      <c r="G145" s="393"/>
      <c r="H145" s="454"/>
      <c r="I145" s="454"/>
      <c r="J145" s="454"/>
      <c r="K145" s="454"/>
      <c r="L145" s="454"/>
      <c r="M145" s="454"/>
      <c r="N145" s="394"/>
      <c r="O145" s="457">
        <f>IF(E145="",0,COUNTA(_xlfn.TEXTSPLIT(TRIM(E145),{" ",",","-","&lt;","&gt;",".","/","@","*"},,TRUE)))</f>
        <v>0</v>
      </c>
      <c r="P145" s="504"/>
      <c r="Q145" s="56"/>
    </row>
    <row r="146" spans="1:17" ht="29.1" customHeight="1" x14ac:dyDescent="0.3">
      <c r="A146" s="58"/>
      <c r="B146" s="436"/>
      <c r="C146" s="449"/>
      <c r="D146" s="450"/>
      <c r="E146" s="544"/>
      <c r="F146" s="545"/>
      <c r="G146" s="395"/>
      <c r="H146" s="455"/>
      <c r="I146" s="455"/>
      <c r="J146" s="455"/>
      <c r="K146" s="455"/>
      <c r="L146" s="455"/>
      <c r="M146" s="455"/>
      <c r="N146" s="396"/>
      <c r="O146" s="458">
        <f>IF(E146="",0,COUNTA(_xlfn.TEXTSPLIT(TRIM(E146),{" ",",","-","&lt;","&gt;",".","/","@","*"},,TRUE)))</f>
        <v>0</v>
      </c>
      <c r="P146" s="504"/>
      <c r="Q146" s="56"/>
    </row>
    <row r="147" spans="1:17" ht="29.1" customHeight="1" x14ac:dyDescent="0.3">
      <c r="A147" s="58"/>
      <c r="B147" s="436"/>
      <c r="C147" s="449"/>
      <c r="D147" s="450"/>
      <c r="E147" s="540" t="s">
        <v>182</v>
      </c>
      <c r="F147" s="541"/>
      <c r="G147" s="391"/>
      <c r="H147" s="453"/>
      <c r="I147" s="453"/>
      <c r="J147" s="453"/>
      <c r="K147" s="453"/>
      <c r="L147" s="453"/>
      <c r="M147" s="453"/>
      <c r="N147" s="392"/>
      <c r="O147" s="456">
        <f>IF(G147="",0,COUNTA(_xlfn.TEXTSPLIT(TRIM(G147),{" ",",","-","&lt;","&gt;",".","/","@","*"},,TRUE)))</f>
        <v>0</v>
      </c>
      <c r="P147" s="504" t="s">
        <v>183</v>
      </c>
      <c r="Q147" s="56"/>
    </row>
    <row r="148" spans="1:17" ht="29.1" customHeight="1" x14ac:dyDescent="0.3">
      <c r="A148" s="58"/>
      <c r="B148" s="436"/>
      <c r="C148" s="449"/>
      <c r="D148" s="450"/>
      <c r="E148" s="542"/>
      <c r="F148" s="543"/>
      <c r="G148" s="393"/>
      <c r="H148" s="454"/>
      <c r="I148" s="454"/>
      <c r="J148" s="454"/>
      <c r="K148" s="454"/>
      <c r="L148" s="454"/>
      <c r="M148" s="454"/>
      <c r="N148" s="394"/>
      <c r="O148" s="457">
        <f>IF(E148="",0,COUNTA(_xlfn.TEXTSPLIT(TRIM(E148),{" ",",","-","&lt;","&gt;",".","/","@","*"},,TRUE)))</f>
        <v>0</v>
      </c>
      <c r="P148" s="504"/>
      <c r="Q148" s="56"/>
    </row>
    <row r="149" spans="1:17" ht="29.1" customHeight="1" x14ac:dyDescent="0.3">
      <c r="A149" s="58"/>
      <c r="B149" s="436"/>
      <c r="C149" s="449"/>
      <c r="D149" s="450"/>
      <c r="E149" s="544"/>
      <c r="F149" s="545"/>
      <c r="G149" s="395"/>
      <c r="H149" s="455"/>
      <c r="I149" s="455"/>
      <c r="J149" s="455"/>
      <c r="K149" s="455"/>
      <c r="L149" s="455"/>
      <c r="M149" s="455"/>
      <c r="N149" s="396"/>
      <c r="O149" s="458">
        <f>IF(E149="",0,COUNTA(_xlfn.TEXTSPLIT(TRIM(E149),{" ",",","-","&lt;","&gt;",".","/","@","*"},,TRUE)))</f>
        <v>0</v>
      </c>
      <c r="P149" s="504"/>
      <c r="Q149" s="56"/>
    </row>
    <row r="150" spans="1:17" ht="29.1" customHeight="1" x14ac:dyDescent="0.3">
      <c r="A150" s="58"/>
      <c r="B150" s="436"/>
      <c r="C150" s="449"/>
      <c r="D150" s="450"/>
      <c r="E150" s="540" t="s">
        <v>184</v>
      </c>
      <c r="F150" s="541"/>
      <c r="G150" s="391"/>
      <c r="H150" s="453"/>
      <c r="I150" s="453"/>
      <c r="J150" s="453"/>
      <c r="K150" s="453"/>
      <c r="L150" s="453"/>
      <c r="M150" s="453"/>
      <c r="N150" s="392"/>
      <c r="O150" s="456">
        <f>IF(G150="",0,COUNTA(_xlfn.TEXTSPLIT(TRIM(G150),{" ",",","-","&lt;","&gt;",".","/","@","*"},,TRUE)))</f>
        <v>0</v>
      </c>
      <c r="P150" s="504" t="s">
        <v>185</v>
      </c>
      <c r="Q150" s="56"/>
    </row>
    <row r="151" spans="1:17" ht="29.1" customHeight="1" x14ac:dyDescent="0.3">
      <c r="A151" s="58"/>
      <c r="B151" s="436"/>
      <c r="C151" s="449"/>
      <c r="D151" s="450"/>
      <c r="E151" s="542"/>
      <c r="F151" s="543"/>
      <c r="G151" s="393"/>
      <c r="H151" s="454"/>
      <c r="I151" s="454"/>
      <c r="J151" s="454"/>
      <c r="K151" s="454"/>
      <c r="L151" s="454"/>
      <c r="M151" s="454"/>
      <c r="N151" s="394"/>
      <c r="O151" s="457">
        <f>IF(E151="",0,COUNTA(_xlfn.TEXTSPLIT(TRIM(E151),{" ",",","-","&lt;","&gt;",".","/","@","*"},,TRUE)))</f>
        <v>0</v>
      </c>
      <c r="P151" s="504"/>
      <c r="Q151" s="56"/>
    </row>
    <row r="152" spans="1:17" ht="29.1" customHeight="1" x14ac:dyDescent="0.3">
      <c r="A152" s="58"/>
      <c r="B152" s="436"/>
      <c r="C152" s="449"/>
      <c r="D152" s="450"/>
      <c r="E152" s="544"/>
      <c r="F152" s="545"/>
      <c r="G152" s="395"/>
      <c r="H152" s="455"/>
      <c r="I152" s="455"/>
      <c r="J152" s="455"/>
      <c r="K152" s="455"/>
      <c r="L152" s="455"/>
      <c r="M152" s="455"/>
      <c r="N152" s="396"/>
      <c r="O152" s="458">
        <f>IF(E152="",0,COUNTA(_xlfn.TEXTSPLIT(TRIM(E152),{" ",",","-","&lt;","&gt;",".","/","@","*"},,TRUE)))</f>
        <v>0</v>
      </c>
      <c r="P152" s="504"/>
      <c r="Q152" s="56"/>
    </row>
    <row r="153" spans="1:17" ht="29.1" customHeight="1" x14ac:dyDescent="0.3">
      <c r="A153" s="58"/>
      <c r="B153" s="436"/>
      <c r="C153" s="449"/>
      <c r="D153" s="450"/>
      <c r="E153" s="540" t="s">
        <v>186</v>
      </c>
      <c r="F153" s="541"/>
      <c r="G153" s="391"/>
      <c r="H153" s="453"/>
      <c r="I153" s="453"/>
      <c r="J153" s="453"/>
      <c r="K153" s="453"/>
      <c r="L153" s="453"/>
      <c r="M153" s="453"/>
      <c r="N153" s="392"/>
      <c r="O153" s="456">
        <f>IF(G153="",0,COUNTA(_xlfn.TEXTSPLIT(TRIM(G153),{" ",",","-","&lt;","&gt;",".","/","@","*"},,TRUE)))</f>
        <v>0</v>
      </c>
      <c r="P153" s="504" t="s">
        <v>624</v>
      </c>
      <c r="Q153" s="56"/>
    </row>
    <row r="154" spans="1:17" ht="29.1" customHeight="1" x14ac:dyDescent="0.3">
      <c r="A154" s="58"/>
      <c r="B154" s="436"/>
      <c r="C154" s="449"/>
      <c r="D154" s="450"/>
      <c r="E154" s="542"/>
      <c r="F154" s="543"/>
      <c r="G154" s="393"/>
      <c r="H154" s="454"/>
      <c r="I154" s="454"/>
      <c r="J154" s="454"/>
      <c r="K154" s="454"/>
      <c r="L154" s="454"/>
      <c r="M154" s="454"/>
      <c r="N154" s="394"/>
      <c r="O154" s="457">
        <f>IF(E154="",0,COUNTA(_xlfn.TEXTSPLIT(TRIM(E154),{" ",",","-","&lt;","&gt;",".","/","@","*"},,TRUE)))</f>
        <v>0</v>
      </c>
      <c r="P154" s="504"/>
      <c r="Q154" s="56"/>
    </row>
    <row r="155" spans="1:17" ht="29.1" customHeight="1" x14ac:dyDescent="0.3">
      <c r="A155" s="58"/>
      <c r="B155" s="437"/>
      <c r="C155" s="451"/>
      <c r="D155" s="452"/>
      <c r="E155" s="544"/>
      <c r="F155" s="545"/>
      <c r="G155" s="395"/>
      <c r="H155" s="455"/>
      <c r="I155" s="455"/>
      <c r="J155" s="455"/>
      <c r="K155" s="455"/>
      <c r="L155" s="455"/>
      <c r="M155" s="455"/>
      <c r="N155" s="396"/>
      <c r="O155" s="458">
        <f>IF(E155="",0,COUNTA(_xlfn.TEXTSPLIT(TRIM(E155),{" ",",","-","&lt;","&gt;",".","/","@","*"},,TRUE)))</f>
        <v>0</v>
      </c>
      <c r="P155" s="505"/>
      <c r="Q155" s="56"/>
    </row>
    <row r="156" spans="1:17" x14ac:dyDescent="0.3">
      <c r="A156" s="58"/>
      <c r="B156" s="113"/>
      <c r="C156" s="64"/>
      <c r="D156" s="64"/>
      <c r="E156" s="64"/>
      <c r="F156" s="64"/>
      <c r="G156" s="64"/>
      <c r="H156" s="64"/>
      <c r="I156" s="64"/>
      <c r="J156" s="64"/>
      <c r="K156" s="64"/>
      <c r="L156" s="64"/>
      <c r="M156" s="64"/>
      <c r="N156" s="64"/>
      <c r="O156" s="328"/>
      <c r="P156" s="114"/>
      <c r="Q156" s="56"/>
    </row>
    <row r="157" spans="1:17" ht="16.350000000000001" customHeight="1" x14ac:dyDescent="0.3">
      <c r="A157" s="58"/>
      <c r="B157" s="115"/>
      <c r="C157" s="58"/>
      <c r="D157" s="58"/>
      <c r="E157" s="58"/>
      <c r="F157" s="58"/>
      <c r="G157" s="58"/>
      <c r="H157" s="58"/>
      <c r="I157" s="58"/>
      <c r="J157" s="58"/>
      <c r="K157" s="58"/>
      <c r="L157" s="58"/>
      <c r="M157" s="58"/>
      <c r="N157" s="58"/>
      <c r="O157" s="327"/>
      <c r="P157" s="116"/>
      <c r="Q157" s="56"/>
    </row>
    <row r="158" spans="1:17" ht="47.1" customHeight="1" x14ac:dyDescent="0.3">
      <c r="A158" s="58"/>
      <c r="B158" s="406" t="s">
        <v>187</v>
      </c>
      <c r="C158" s="407"/>
      <c r="D158" s="407"/>
      <c r="E158" s="407"/>
      <c r="F158" s="407"/>
      <c r="G158" s="407"/>
      <c r="H158" s="407"/>
      <c r="I158" s="407"/>
      <c r="J158" s="407"/>
      <c r="K158" s="407"/>
      <c r="L158" s="407"/>
      <c r="M158" s="407"/>
      <c r="N158" s="408"/>
      <c r="O158" s="319" t="s">
        <v>573</v>
      </c>
      <c r="P158" s="106" t="s">
        <v>81</v>
      </c>
      <c r="Q158" s="56"/>
    </row>
    <row r="159" spans="1:17" ht="29.1" customHeight="1" x14ac:dyDescent="0.3">
      <c r="A159" s="58"/>
      <c r="B159" s="534">
        <v>1</v>
      </c>
      <c r="C159" s="447" t="s">
        <v>188</v>
      </c>
      <c r="D159" s="448"/>
      <c r="E159" s="391"/>
      <c r="F159" s="453"/>
      <c r="G159" s="453"/>
      <c r="H159" s="453"/>
      <c r="I159" s="453"/>
      <c r="J159" s="453"/>
      <c r="K159" s="453"/>
      <c r="L159" s="453"/>
      <c r="M159" s="453"/>
      <c r="N159" s="392"/>
      <c r="O159" s="456">
        <f>IF(E159="",0,COUNTA(_xlfn.TEXTSPLIT(TRIM(E159),{" ",",","-","&lt;","&gt;",".","/","@","*"},,TRUE)))</f>
        <v>0</v>
      </c>
      <c r="P159" s="506" t="s">
        <v>189</v>
      </c>
      <c r="Q159" s="56"/>
    </row>
    <row r="160" spans="1:17" x14ac:dyDescent="0.3">
      <c r="A160" s="58"/>
      <c r="B160" s="535"/>
      <c r="C160" s="449"/>
      <c r="D160" s="450"/>
      <c r="E160" s="393"/>
      <c r="F160" s="454"/>
      <c r="G160" s="454"/>
      <c r="H160" s="454"/>
      <c r="I160" s="454"/>
      <c r="J160" s="454"/>
      <c r="K160" s="454"/>
      <c r="L160" s="454"/>
      <c r="M160" s="454"/>
      <c r="N160" s="394"/>
      <c r="O160" s="457"/>
      <c r="P160" s="473"/>
      <c r="Q160" s="56"/>
    </row>
    <row r="161" spans="1:17" x14ac:dyDescent="0.3">
      <c r="A161" s="58"/>
      <c r="B161" s="535"/>
      <c r="C161" s="449"/>
      <c r="D161" s="450"/>
      <c r="E161" s="393"/>
      <c r="F161" s="454"/>
      <c r="G161" s="454"/>
      <c r="H161" s="454"/>
      <c r="I161" s="454"/>
      <c r="J161" s="454"/>
      <c r="K161" s="454"/>
      <c r="L161" s="454"/>
      <c r="M161" s="454"/>
      <c r="N161" s="394"/>
      <c r="O161" s="457"/>
      <c r="P161" s="473"/>
      <c r="Q161" s="56"/>
    </row>
    <row r="162" spans="1:17" ht="43.35" customHeight="1" x14ac:dyDescent="0.3">
      <c r="A162" s="58"/>
      <c r="B162" s="535"/>
      <c r="C162" s="449"/>
      <c r="D162" s="450"/>
      <c r="E162" s="393"/>
      <c r="F162" s="454"/>
      <c r="G162" s="454"/>
      <c r="H162" s="454"/>
      <c r="I162" s="454"/>
      <c r="J162" s="454"/>
      <c r="K162" s="454"/>
      <c r="L162" s="454"/>
      <c r="M162" s="454"/>
      <c r="N162" s="394"/>
      <c r="O162" s="457"/>
      <c r="P162" s="473"/>
      <c r="Q162" s="56"/>
    </row>
    <row r="163" spans="1:17" ht="21" customHeight="1" x14ac:dyDescent="0.3">
      <c r="A163" s="58"/>
      <c r="B163" s="536"/>
      <c r="C163" s="451"/>
      <c r="D163" s="452"/>
      <c r="E163" s="395"/>
      <c r="F163" s="455"/>
      <c r="G163" s="455"/>
      <c r="H163" s="455"/>
      <c r="I163" s="455"/>
      <c r="J163" s="455"/>
      <c r="K163" s="455"/>
      <c r="L163" s="455"/>
      <c r="M163" s="455"/>
      <c r="N163" s="396"/>
      <c r="O163" s="458"/>
      <c r="P163" s="507"/>
      <c r="Q163" s="56"/>
    </row>
    <row r="164" spans="1:17" ht="187.35" customHeight="1" x14ac:dyDescent="0.3">
      <c r="A164" s="58"/>
      <c r="B164" s="534">
        <v>2</v>
      </c>
      <c r="C164" s="447" t="s">
        <v>190</v>
      </c>
      <c r="D164" s="448"/>
      <c r="E164" s="391"/>
      <c r="F164" s="453"/>
      <c r="G164" s="453"/>
      <c r="H164" s="453"/>
      <c r="I164" s="453"/>
      <c r="J164" s="453"/>
      <c r="K164" s="453"/>
      <c r="L164" s="453"/>
      <c r="M164" s="453"/>
      <c r="N164" s="392"/>
      <c r="O164" s="456">
        <f>IF(E164="",0,COUNTA(_xlfn.TEXTSPLIT(TRIM(E164),{" ",",","-","&lt;","&gt;",".","/","@","*"},,TRUE)))</f>
        <v>0</v>
      </c>
      <c r="P164" s="503" t="s">
        <v>191</v>
      </c>
      <c r="Q164" s="56"/>
    </row>
    <row r="165" spans="1:17" ht="29.1" customHeight="1" x14ac:dyDescent="0.3">
      <c r="A165" s="58"/>
      <c r="B165" s="536"/>
      <c r="C165" s="451"/>
      <c r="D165" s="452"/>
      <c r="E165" s="395"/>
      <c r="F165" s="455"/>
      <c r="G165" s="455"/>
      <c r="H165" s="455"/>
      <c r="I165" s="455"/>
      <c r="J165" s="455"/>
      <c r="K165" s="455"/>
      <c r="L165" s="455"/>
      <c r="M165" s="455"/>
      <c r="N165" s="396"/>
      <c r="O165" s="458">
        <f>IF(E165="",0,COUNTA(_xlfn.TEXTSPLIT(TRIM(E165),{" ",",","-","&lt;","&gt;",".","/","@","*"},,TRUE)))</f>
        <v>0</v>
      </c>
      <c r="P165" s="505"/>
      <c r="Q165" s="56"/>
    </row>
    <row r="166" spans="1:17" ht="43.35" customHeight="1" x14ac:dyDescent="0.3">
      <c r="A166" s="58"/>
      <c r="B166" s="534">
        <v>3</v>
      </c>
      <c r="C166" s="447" t="s">
        <v>192</v>
      </c>
      <c r="D166" s="448"/>
      <c r="E166" s="391"/>
      <c r="F166" s="453"/>
      <c r="G166" s="453"/>
      <c r="H166" s="453"/>
      <c r="I166" s="453"/>
      <c r="J166" s="453"/>
      <c r="K166" s="453"/>
      <c r="L166" s="453"/>
      <c r="M166" s="453"/>
      <c r="N166" s="392"/>
      <c r="O166" s="456">
        <f>IF(E166="",0,COUNTA(_xlfn.TEXTSPLIT(TRIM(E166),{" ",",","-","&lt;","&gt;",".","/","@","*"},,TRUE)))</f>
        <v>0</v>
      </c>
      <c r="P166" s="109" t="s">
        <v>193</v>
      </c>
      <c r="Q166" s="56"/>
    </row>
    <row r="167" spans="1:17" ht="29.1" customHeight="1" x14ac:dyDescent="0.3">
      <c r="A167" s="58"/>
      <c r="B167" s="535"/>
      <c r="C167" s="449"/>
      <c r="D167" s="450"/>
      <c r="E167" s="393"/>
      <c r="F167" s="454"/>
      <c r="G167" s="454"/>
      <c r="H167" s="454"/>
      <c r="I167" s="454"/>
      <c r="J167" s="454"/>
      <c r="K167" s="454"/>
      <c r="L167" s="454"/>
      <c r="M167" s="454"/>
      <c r="N167" s="394"/>
      <c r="O167" s="457">
        <f>IF(E167="",0,COUNTA(_xlfn.TEXTSPLIT(TRIM(E167),{" ",",","-","&lt;","&gt;",".","/","@","*"},,TRUE)))</f>
        <v>0</v>
      </c>
      <c r="P167" s="109" t="s">
        <v>194</v>
      </c>
      <c r="Q167" s="56"/>
    </row>
    <row r="168" spans="1:17" x14ac:dyDescent="0.3">
      <c r="A168" s="58"/>
      <c r="B168" s="535"/>
      <c r="C168" s="449"/>
      <c r="D168" s="450"/>
      <c r="E168" s="393"/>
      <c r="F168" s="454"/>
      <c r="G168" s="454"/>
      <c r="H168" s="454"/>
      <c r="I168" s="454"/>
      <c r="J168" s="454"/>
      <c r="K168" s="454"/>
      <c r="L168" s="454"/>
      <c r="M168" s="454"/>
      <c r="N168" s="394"/>
      <c r="O168" s="457">
        <f>IF(E168="",0,COUNTA(_xlfn.TEXTSPLIT(TRIM(E168),{" ",",","-","&lt;","&gt;",".","/","@","*"},,TRUE)))</f>
        <v>0</v>
      </c>
      <c r="P168" s="109" t="s">
        <v>195</v>
      </c>
      <c r="Q168" s="56"/>
    </row>
    <row r="169" spans="1:17" ht="28.8" x14ac:dyDescent="0.3">
      <c r="A169" s="58"/>
      <c r="B169" s="535"/>
      <c r="C169" s="449"/>
      <c r="D169" s="450"/>
      <c r="E169" s="393"/>
      <c r="F169" s="454"/>
      <c r="G169" s="454"/>
      <c r="H169" s="454"/>
      <c r="I169" s="454"/>
      <c r="J169" s="454"/>
      <c r="K169" s="454"/>
      <c r="L169" s="454"/>
      <c r="M169" s="454"/>
      <c r="N169" s="394"/>
      <c r="O169" s="457">
        <f>IF(E169="",0,COUNTA(_xlfn.TEXTSPLIT(TRIM(E169),{" ",",","-","&lt;","&gt;",".","/","@","*"},,TRUE)))</f>
        <v>0</v>
      </c>
      <c r="P169" s="109" t="s">
        <v>196</v>
      </c>
      <c r="Q169" s="56"/>
    </row>
    <row r="170" spans="1:17" x14ac:dyDescent="0.3">
      <c r="A170" s="58"/>
      <c r="B170" s="535"/>
      <c r="C170" s="449"/>
      <c r="D170" s="450"/>
      <c r="E170" s="393"/>
      <c r="F170" s="454"/>
      <c r="G170" s="454"/>
      <c r="H170" s="454"/>
      <c r="I170" s="454"/>
      <c r="J170" s="454"/>
      <c r="K170" s="454"/>
      <c r="L170" s="454"/>
      <c r="M170" s="454"/>
      <c r="N170" s="394"/>
      <c r="O170" s="457">
        <f>IF(E170="",0,COUNTA(_xlfn.TEXTSPLIT(TRIM(E170),{" ",",","-","&lt;","&gt;",".","/","@","*"},,TRUE)))</f>
        <v>0</v>
      </c>
      <c r="P170" s="108"/>
      <c r="Q170" s="56"/>
    </row>
    <row r="171" spans="1:17" ht="44.1" customHeight="1" x14ac:dyDescent="0.3">
      <c r="A171" s="58"/>
      <c r="B171" s="535"/>
      <c r="C171" s="449"/>
      <c r="D171" s="450"/>
      <c r="E171" s="393"/>
      <c r="F171" s="454"/>
      <c r="G171" s="454"/>
      <c r="H171" s="454"/>
      <c r="I171" s="454"/>
      <c r="J171" s="454"/>
      <c r="K171" s="454"/>
      <c r="L171" s="454"/>
      <c r="M171" s="454"/>
      <c r="N171" s="394"/>
      <c r="O171" s="457">
        <f>IF(E171="",0,COUNTA(_xlfn.TEXTSPLIT(TRIM(E171),{" ",",","-","&lt;","&gt;",".","/","@","*"},,TRUE)))</f>
        <v>0</v>
      </c>
      <c r="P171" s="473" t="s">
        <v>197</v>
      </c>
      <c r="Q171" s="56"/>
    </row>
    <row r="172" spans="1:17" x14ac:dyDescent="0.3">
      <c r="A172" s="58"/>
      <c r="B172" s="535"/>
      <c r="C172" s="449"/>
      <c r="D172" s="450"/>
      <c r="E172" s="393"/>
      <c r="F172" s="454"/>
      <c r="G172" s="454"/>
      <c r="H172" s="454"/>
      <c r="I172" s="454"/>
      <c r="J172" s="454"/>
      <c r="K172" s="454"/>
      <c r="L172" s="454"/>
      <c r="M172" s="454"/>
      <c r="N172" s="394"/>
      <c r="O172" s="457">
        <f>IF(E172="",0,COUNTA(_xlfn.TEXTSPLIT(TRIM(E172),{" ",",","-","&lt;","&gt;",".","/","@","*"},,TRUE)))</f>
        <v>0</v>
      </c>
      <c r="P172" s="473"/>
      <c r="Q172" s="56"/>
    </row>
    <row r="173" spans="1:17" x14ac:dyDescent="0.3">
      <c r="A173" s="58"/>
      <c r="B173" s="535"/>
      <c r="C173" s="449"/>
      <c r="D173" s="450"/>
      <c r="E173" s="393"/>
      <c r="F173" s="454"/>
      <c r="G173" s="454"/>
      <c r="H173" s="454"/>
      <c r="I173" s="454"/>
      <c r="J173" s="454"/>
      <c r="K173" s="454"/>
      <c r="L173" s="454"/>
      <c r="M173" s="454"/>
      <c r="N173" s="394"/>
      <c r="O173" s="457">
        <f>IF(E173="",0,COUNTA(_xlfn.TEXTSPLIT(TRIM(E173),{" ",",","-","&lt;","&gt;",".","/","@","*"},,TRUE)))</f>
        <v>0</v>
      </c>
      <c r="P173" s="473"/>
      <c r="Q173" s="56"/>
    </row>
    <row r="174" spans="1:17" ht="44.1" customHeight="1" x14ac:dyDescent="0.3">
      <c r="A174" s="58"/>
      <c r="B174" s="536"/>
      <c r="C174" s="451"/>
      <c r="D174" s="452"/>
      <c r="E174" s="395"/>
      <c r="F174" s="455"/>
      <c r="G174" s="455"/>
      <c r="H174" s="455"/>
      <c r="I174" s="455"/>
      <c r="J174" s="455"/>
      <c r="K174" s="455"/>
      <c r="L174" s="455"/>
      <c r="M174" s="455"/>
      <c r="N174" s="396"/>
      <c r="O174" s="458">
        <f>IF(E174="",0,COUNTA(_xlfn.TEXTSPLIT(TRIM(E174),{" ",",","-","&lt;","&gt;",".","/","@","*"},,TRUE)))</f>
        <v>0</v>
      </c>
      <c r="P174" s="507"/>
      <c r="Q174" s="56"/>
    </row>
    <row r="175" spans="1:17" ht="44.1" customHeight="1" x14ac:dyDescent="0.3">
      <c r="A175" s="58"/>
      <c r="B175" s="117">
        <v>4</v>
      </c>
      <c r="C175" s="537" t="s">
        <v>507</v>
      </c>
      <c r="D175" s="538"/>
      <c r="E175" s="538"/>
      <c r="F175" s="538"/>
      <c r="G175" s="538"/>
      <c r="H175" s="538"/>
      <c r="I175" s="538"/>
      <c r="J175" s="538"/>
      <c r="K175" s="538"/>
      <c r="L175" s="538"/>
      <c r="M175" s="538"/>
      <c r="N175" s="538"/>
      <c r="O175" s="538"/>
      <c r="P175" s="539"/>
      <c r="Q175" s="56"/>
    </row>
    <row r="176" spans="1:17" ht="31.35" customHeight="1" thickBot="1" x14ac:dyDescent="0.35">
      <c r="A176" s="58"/>
      <c r="B176" s="115"/>
      <c r="C176" s="58"/>
      <c r="D176" s="58"/>
      <c r="E176" s="58"/>
      <c r="F176" s="58"/>
      <c r="G176" s="58"/>
      <c r="H176" s="58"/>
      <c r="I176" s="58"/>
      <c r="J176" s="58"/>
      <c r="K176" s="58"/>
      <c r="L176" s="58"/>
      <c r="M176" s="58"/>
      <c r="N176" s="58"/>
      <c r="O176" s="327"/>
      <c r="P176" s="116"/>
      <c r="Q176" s="56"/>
    </row>
    <row r="177" spans="1:17" ht="47.1" customHeight="1" x14ac:dyDescent="0.3">
      <c r="A177" s="58"/>
      <c r="B177" s="406" t="s">
        <v>198</v>
      </c>
      <c r="C177" s="407"/>
      <c r="D177" s="407"/>
      <c r="E177" s="407"/>
      <c r="F177" s="407"/>
      <c r="G177" s="407"/>
      <c r="H177" s="407"/>
      <c r="I177" s="407"/>
      <c r="J177" s="407"/>
      <c r="K177" s="407"/>
      <c r="L177" s="407"/>
      <c r="M177" s="407"/>
      <c r="N177" s="408"/>
      <c r="O177" s="323" t="s">
        <v>573</v>
      </c>
      <c r="P177" s="118" t="s">
        <v>81</v>
      </c>
      <c r="Q177" s="56"/>
    </row>
    <row r="178" spans="1:17" ht="30" customHeight="1" x14ac:dyDescent="0.3">
      <c r="A178" s="58"/>
      <c r="B178" s="435">
        <v>1</v>
      </c>
      <c r="C178" s="447" t="s">
        <v>199</v>
      </c>
      <c r="D178" s="448"/>
      <c r="E178" s="675"/>
      <c r="F178" s="676"/>
      <c r="G178" s="676"/>
      <c r="H178" s="676"/>
      <c r="I178" s="676"/>
      <c r="J178" s="676"/>
      <c r="K178" s="676"/>
      <c r="L178" s="676"/>
      <c r="M178" s="676"/>
      <c r="N178" s="677"/>
      <c r="O178" s="469">
        <f>IF(E178="",0,COUNTA(_xlfn.TEXTSPLIT(TRIM(E178),{" ",",","-","&lt;","&gt;",".","/","@","*"},,TRUE)))</f>
        <v>0</v>
      </c>
      <c r="P178" s="503" t="s">
        <v>200</v>
      </c>
      <c r="Q178" s="56"/>
    </row>
    <row r="179" spans="1:17" ht="30" customHeight="1" x14ac:dyDescent="0.3">
      <c r="A179" s="58"/>
      <c r="B179" s="436"/>
      <c r="C179" s="449"/>
      <c r="D179" s="450"/>
      <c r="E179" s="678"/>
      <c r="F179" s="679"/>
      <c r="G179" s="679"/>
      <c r="H179" s="679"/>
      <c r="I179" s="679"/>
      <c r="J179" s="679"/>
      <c r="K179" s="679"/>
      <c r="L179" s="679"/>
      <c r="M179" s="679"/>
      <c r="N179" s="680"/>
      <c r="O179" s="470">
        <f>IF(E179="",0,COUNTA(_xlfn.TEXTSPLIT(TRIM(E179),{" ",",","-","&lt;","&gt;",".","/","@","*"},,TRUE)))</f>
        <v>0</v>
      </c>
      <c r="P179" s="504"/>
      <c r="Q179" s="56"/>
    </row>
    <row r="180" spans="1:17" ht="30" customHeight="1" x14ac:dyDescent="0.3">
      <c r="A180" s="58"/>
      <c r="B180" s="436"/>
      <c r="C180" s="449"/>
      <c r="D180" s="450"/>
      <c r="E180" s="678"/>
      <c r="F180" s="679"/>
      <c r="G180" s="679"/>
      <c r="H180" s="679"/>
      <c r="I180" s="679"/>
      <c r="J180" s="679"/>
      <c r="K180" s="679"/>
      <c r="L180" s="679"/>
      <c r="M180" s="679"/>
      <c r="N180" s="680"/>
      <c r="O180" s="470">
        <f>IF(E180="",0,COUNTA(_xlfn.TEXTSPLIT(TRIM(E180),{" ",",","-","&lt;","&gt;",".","/","@","*"},,TRUE)))</f>
        <v>0</v>
      </c>
      <c r="P180" s="504"/>
      <c r="Q180" s="56"/>
    </row>
    <row r="181" spans="1:17" ht="30" customHeight="1" x14ac:dyDescent="0.3">
      <c r="A181" s="58"/>
      <c r="B181" s="436"/>
      <c r="C181" s="449"/>
      <c r="D181" s="450"/>
      <c r="E181" s="678"/>
      <c r="F181" s="679"/>
      <c r="G181" s="679"/>
      <c r="H181" s="679"/>
      <c r="I181" s="679"/>
      <c r="J181" s="679"/>
      <c r="K181" s="679"/>
      <c r="L181" s="679"/>
      <c r="M181" s="679"/>
      <c r="N181" s="680"/>
      <c r="O181" s="470">
        <f>IF(E181="",0,COUNTA(_xlfn.TEXTSPLIT(TRIM(E181),{" ",",","-","&lt;","&gt;",".","/","@","*"},,TRUE)))</f>
        <v>0</v>
      </c>
      <c r="P181" s="504"/>
      <c r="Q181" s="56"/>
    </row>
    <row r="182" spans="1:17" ht="30" customHeight="1" x14ac:dyDescent="0.3">
      <c r="A182" s="58"/>
      <c r="B182" s="436"/>
      <c r="C182" s="449"/>
      <c r="D182" s="450"/>
      <c r="E182" s="678"/>
      <c r="F182" s="679"/>
      <c r="G182" s="679"/>
      <c r="H182" s="679"/>
      <c r="I182" s="679"/>
      <c r="J182" s="679"/>
      <c r="K182" s="679"/>
      <c r="L182" s="679"/>
      <c r="M182" s="679"/>
      <c r="N182" s="680"/>
      <c r="O182" s="470">
        <f>IF(E182="",0,COUNTA(_xlfn.TEXTSPLIT(TRIM(E182),{" ",",","-","&lt;","&gt;",".","/","@","*"},,TRUE)))</f>
        <v>0</v>
      </c>
      <c r="P182" s="504"/>
      <c r="Q182" s="56"/>
    </row>
    <row r="183" spans="1:17" ht="30" customHeight="1" x14ac:dyDescent="0.3">
      <c r="A183" s="58"/>
      <c r="B183" s="437"/>
      <c r="C183" s="451"/>
      <c r="D183" s="452"/>
      <c r="E183" s="681"/>
      <c r="F183" s="682"/>
      <c r="G183" s="682"/>
      <c r="H183" s="682"/>
      <c r="I183" s="682"/>
      <c r="J183" s="682"/>
      <c r="K183" s="682"/>
      <c r="L183" s="682"/>
      <c r="M183" s="682"/>
      <c r="N183" s="683"/>
      <c r="O183" s="471">
        <f>IF(E183="",0,COUNTA(_xlfn.TEXTSPLIT(TRIM(E183),{" ",",","-","&lt;","&gt;",".","/","@","*"},,TRUE)))</f>
        <v>0</v>
      </c>
      <c r="P183" s="505"/>
      <c r="Q183" s="56"/>
    </row>
    <row r="184" spans="1:17" ht="30" customHeight="1" x14ac:dyDescent="0.3">
      <c r="A184" s="58"/>
      <c r="B184" s="435">
        <v>2</v>
      </c>
      <c r="C184" s="447" t="s">
        <v>201</v>
      </c>
      <c r="D184" s="448"/>
      <c r="E184" s="424"/>
      <c r="F184" s="425"/>
      <c r="G184" s="425"/>
      <c r="H184" s="425"/>
      <c r="I184" s="425"/>
      <c r="J184" s="425"/>
      <c r="K184" s="425"/>
      <c r="L184" s="425"/>
      <c r="M184" s="425"/>
      <c r="N184" s="426"/>
      <c r="O184" s="469">
        <f>IF(E184="",0,COUNTA(_xlfn.TEXTSPLIT(TRIM(E184),{" ",",","-","&lt;","&gt;",".","/","@","*"},,TRUE)))</f>
        <v>0</v>
      </c>
      <c r="P184" s="279"/>
      <c r="Q184" s="56"/>
    </row>
    <row r="185" spans="1:17" ht="30" customHeight="1" x14ac:dyDescent="0.3">
      <c r="A185" s="58"/>
      <c r="B185" s="436"/>
      <c r="C185" s="449"/>
      <c r="D185" s="450"/>
      <c r="E185" s="427"/>
      <c r="F185" s="428"/>
      <c r="G185" s="428"/>
      <c r="H185" s="428"/>
      <c r="I185" s="428"/>
      <c r="J185" s="428"/>
      <c r="K185" s="428"/>
      <c r="L185" s="428"/>
      <c r="M185" s="428"/>
      <c r="N185" s="429"/>
      <c r="O185" s="470">
        <f>IF(E185="",0,COUNTA(_xlfn.TEXTSPLIT(TRIM(E185),{" ",",","-","&lt;","&gt;",".","/","@","*"},,TRUE)))</f>
        <v>0</v>
      </c>
      <c r="P185" s="280" t="s">
        <v>202</v>
      </c>
      <c r="Q185" s="56"/>
    </row>
    <row r="186" spans="1:17" ht="30" customHeight="1" x14ac:dyDescent="0.3">
      <c r="A186" s="58"/>
      <c r="B186" s="436"/>
      <c r="C186" s="449"/>
      <c r="D186" s="450"/>
      <c r="E186" s="427"/>
      <c r="F186" s="428"/>
      <c r="G186" s="428"/>
      <c r="H186" s="428"/>
      <c r="I186" s="428"/>
      <c r="J186" s="428"/>
      <c r="K186" s="428"/>
      <c r="L186" s="428"/>
      <c r="M186" s="428"/>
      <c r="N186" s="429"/>
      <c r="O186" s="470">
        <f>IF(E186="",0,COUNTA(_xlfn.TEXTSPLIT(TRIM(E186),{" ",",","-","&lt;","&gt;",".","/","@","*"},,TRUE)))</f>
        <v>0</v>
      </c>
      <c r="P186" s="504" t="s">
        <v>203</v>
      </c>
      <c r="Q186" s="56"/>
    </row>
    <row r="187" spans="1:17" ht="30" customHeight="1" x14ac:dyDescent="0.3">
      <c r="A187" s="58"/>
      <c r="B187" s="437"/>
      <c r="C187" s="451"/>
      <c r="D187" s="452"/>
      <c r="E187" s="430"/>
      <c r="F187" s="431"/>
      <c r="G187" s="431"/>
      <c r="H187" s="431"/>
      <c r="I187" s="431"/>
      <c r="J187" s="431"/>
      <c r="K187" s="431"/>
      <c r="L187" s="431"/>
      <c r="M187" s="431"/>
      <c r="N187" s="432"/>
      <c r="O187" s="471">
        <f>IF(E187="",0,COUNTA(_xlfn.TEXTSPLIT(TRIM(E187),{" ",",","-","&lt;","&gt;",".","/","@","*"},,TRUE)))</f>
        <v>0</v>
      </c>
      <c r="P187" s="505"/>
      <c r="Q187" s="56"/>
    </row>
    <row r="188" spans="1:17" ht="27" customHeight="1" x14ac:dyDescent="0.3">
      <c r="A188" s="58"/>
      <c r="B188" s="435">
        <v>3</v>
      </c>
      <c r="C188" s="447" t="s">
        <v>204</v>
      </c>
      <c r="D188" s="448"/>
      <c r="E188" s="424"/>
      <c r="F188" s="425"/>
      <c r="G188" s="425"/>
      <c r="H188" s="425"/>
      <c r="I188" s="425"/>
      <c r="J188" s="425"/>
      <c r="K188" s="425"/>
      <c r="L188" s="425"/>
      <c r="M188" s="425"/>
      <c r="N188" s="426"/>
      <c r="O188" s="469">
        <f>IF(E188="",0,COUNTA(_xlfn.TEXTSPLIT(TRIM(E188),{" ",",","-","&lt;","&gt;",".","/","@","*"},,TRUE)))</f>
        <v>0</v>
      </c>
      <c r="P188" s="533" t="s">
        <v>205</v>
      </c>
      <c r="Q188" s="56"/>
    </row>
    <row r="189" spans="1:17" ht="27" customHeight="1" x14ac:dyDescent="0.3">
      <c r="A189" s="58"/>
      <c r="B189" s="436"/>
      <c r="C189" s="449"/>
      <c r="D189" s="450"/>
      <c r="E189" s="427"/>
      <c r="F189" s="428"/>
      <c r="G189" s="428"/>
      <c r="H189" s="428"/>
      <c r="I189" s="428"/>
      <c r="J189" s="428"/>
      <c r="K189" s="428"/>
      <c r="L189" s="428"/>
      <c r="M189" s="428"/>
      <c r="N189" s="429"/>
      <c r="O189" s="470">
        <f>IF(E189="",0,COUNTA(_xlfn.TEXTSPLIT(TRIM(E189),{" ",",","-","&lt;","&gt;",".","/","@","*"},,TRUE)))</f>
        <v>0</v>
      </c>
      <c r="P189" s="530"/>
      <c r="Q189" s="56"/>
    </row>
    <row r="190" spans="1:17" ht="27" customHeight="1" x14ac:dyDescent="0.3">
      <c r="A190" s="58"/>
      <c r="B190" s="436"/>
      <c r="C190" s="449"/>
      <c r="D190" s="450"/>
      <c r="E190" s="427"/>
      <c r="F190" s="428"/>
      <c r="G190" s="428"/>
      <c r="H190" s="428"/>
      <c r="I190" s="428"/>
      <c r="J190" s="428"/>
      <c r="K190" s="428"/>
      <c r="L190" s="428"/>
      <c r="M190" s="428"/>
      <c r="N190" s="429"/>
      <c r="O190" s="470">
        <f>IF(E190="",0,COUNTA(_xlfn.TEXTSPLIT(TRIM(E190),{" ",",","-","&lt;","&gt;",".","/","@","*"},,TRUE)))</f>
        <v>0</v>
      </c>
      <c r="P190" s="530"/>
      <c r="Q190" s="56"/>
    </row>
    <row r="191" spans="1:17" ht="27" customHeight="1" x14ac:dyDescent="0.3">
      <c r="A191" s="58"/>
      <c r="B191" s="436"/>
      <c r="C191" s="449"/>
      <c r="D191" s="450"/>
      <c r="E191" s="427"/>
      <c r="F191" s="428"/>
      <c r="G191" s="428"/>
      <c r="H191" s="428"/>
      <c r="I191" s="428"/>
      <c r="J191" s="428"/>
      <c r="K191" s="428"/>
      <c r="L191" s="428"/>
      <c r="M191" s="428"/>
      <c r="N191" s="429"/>
      <c r="O191" s="470">
        <f>IF(E191="",0,COUNTA(_xlfn.TEXTSPLIT(TRIM(E191),{" ",",","-","&lt;","&gt;",".","/","@","*"},,TRUE)))</f>
        <v>0</v>
      </c>
      <c r="P191" s="530"/>
      <c r="Q191" s="56"/>
    </row>
    <row r="192" spans="1:17" ht="20.85" customHeight="1" x14ac:dyDescent="0.3">
      <c r="A192" s="58"/>
      <c r="B192" s="436"/>
      <c r="C192" s="449"/>
      <c r="D192" s="450"/>
      <c r="E192" s="427"/>
      <c r="F192" s="428"/>
      <c r="G192" s="428"/>
      <c r="H192" s="428"/>
      <c r="I192" s="428"/>
      <c r="J192" s="428"/>
      <c r="K192" s="428"/>
      <c r="L192" s="428"/>
      <c r="M192" s="428"/>
      <c r="N192" s="429"/>
      <c r="O192" s="470">
        <f>IF(E192="",0,COUNTA(_xlfn.TEXTSPLIT(TRIM(E192),{" ",",","-","&lt;","&gt;",".","/","@","*"},,TRUE)))</f>
        <v>0</v>
      </c>
      <c r="P192" s="285" t="s">
        <v>206</v>
      </c>
      <c r="Q192" s="56"/>
    </row>
    <row r="193" spans="1:17" ht="30.6" customHeight="1" x14ac:dyDescent="0.3">
      <c r="A193" s="58"/>
      <c r="B193" s="436"/>
      <c r="C193" s="449"/>
      <c r="D193" s="450"/>
      <c r="E193" s="427"/>
      <c r="F193" s="428"/>
      <c r="G193" s="428"/>
      <c r="H193" s="428"/>
      <c r="I193" s="428"/>
      <c r="J193" s="428"/>
      <c r="K193" s="428"/>
      <c r="L193" s="428"/>
      <c r="M193" s="428"/>
      <c r="N193" s="429"/>
      <c r="O193" s="470">
        <f>IF(E193="",0,COUNTA(_xlfn.TEXTSPLIT(TRIM(E193),{" ",",","-","&lt;","&gt;",".","/","@","*"},,TRUE)))</f>
        <v>0</v>
      </c>
      <c r="P193" s="284" t="s">
        <v>207</v>
      </c>
      <c r="Q193" s="56"/>
    </row>
    <row r="194" spans="1:17" ht="30.6" customHeight="1" x14ac:dyDescent="0.3">
      <c r="A194" s="58"/>
      <c r="B194" s="436"/>
      <c r="C194" s="449"/>
      <c r="D194" s="450"/>
      <c r="E194" s="427"/>
      <c r="F194" s="428"/>
      <c r="G194" s="428"/>
      <c r="H194" s="428"/>
      <c r="I194" s="428"/>
      <c r="J194" s="428"/>
      <c r="K194" s="428"/>
      <c r="L194" s="428"/>
      <c r="M194" s="428"/>
      <c r="N194" s="429"/>
      <c r="O194" s="470">
        <f>IF(E194="",0,COUNTA(_xlfn.TEXTSPLIT(TRIM(E194),{" ",",","-","&lt;","&gt;",".","/","@","*"},,TRUE)))</f>
        <v>0</v>
      </c>
      <c r="P194" s="286" t="s">
        <v>208</v>
      </c>
      <c r="Q194" s="56"/>
    </row>
    <row r="195" spans="1:17" ht="30.6" customHeight="1" x14ac:dyDescent="0.3">
      <c r="A195" s="58"/>
      <c r="B195" s="436"/>
      <c r="C195" s="449"/>
      <c r="D195" s="450"/>
      <c r="E195" s="427"/>
      <c r="F195" s="428"/>
      <c r="G195" s="428"/>
      <c r="H195" s="428"/>
      <c r="I195" s="428"/>
      <c r="J195" s="428"/>
      <c r="K195" s="428"/>
      <c r="L195" s="428"/>
      <c r="M195" s="428"/>
      <c r="N195" s="429"/>
      <c r="O195" s="470">
        <f>IF(E195="",0,COUNTA(_xlfn.TEXTSPLIT(TRIM(E195),{" ",",","-","&lt;","&gt;",".","/","@","*"},,TRUE)))</f>
        <v>0</v>
      </c>
      <c r="P195" s="286" t="s">
        <v>209</v>
      </c>
      <c r="Q195" s="56"/>
    </row>
    <row r="196" spans="1:17" ht="30.6" customHeight="1" x14ac:dyDescent="0.3">
      <c r="A196" s="58"/>
      <c r="B196" s="436"/>
      <c r="C196" s="449"/>
      <c r="D196" s="450"/>
      <c r="E196" s="427"/>
      <c r="F196" s="428"/>
      <c r="G196" s="428"/>
      <c r="H196" s="428"/>
      <c r="I196" s="428"/>
      <c r="J196" s="428"/>
      <c r="K196" s="428"/>
      <c r="L196" s="428"/>
      <c r="M196" s="428"/>
      <c r="N196" s="429"/>
      <c r="O196" s="470">
        <f>IF(E196="",0,COUNTA(_xlfn.TEXTSPLIT(TRIM(E196),{" ",",","-","&lt;","&gt;",".","/","@","*"},,TRUE)))</f>
        <v>0</v>
      </c>
      <c r="P196" s="286" t="s">
        <v>210</v>
      </c>
      <c r="Q196" s="56"/>
    </row>
    <row r="197" spans="1:17" ht="30.6" customHeight="1" x14ac:dyDescent="0.3">
      <c r="A197" s="58"/>
      <c r="B197" s="436"/>
      <c r="C197" s="449"/>
      <c r="D197" s="450"/>
      <c r="E197" s="427"/>
      <c r="F197" s="428"/>
      <c r="G197" s="428"/>
      <c r="H197" s="428"/>
      <c r="I197" s="428"/>
      <c r="J197" s="428"/>
      <c r="K197" s="428"/>
      <c r="L197" s="428"/>
      <c r="M197" s="428"/>
      <c r="N197" s="429"/>
      <c r="O197" s="470">
        <f>IF(E197="",0,COUNTA(_xlfn.TEXTSPLIT(TRIM(E197),{" ",",","-","&lt;","&gt;",".","/","@","*"},,TRUE)))</f>
        <v>0</v>
      </c>
      <c r="P197" s="286" t="s">
        <v>211</v>
      </c>
      <c r="Q197" s="56"/>
    </row>
    <row r="198" spans="1:17" ht="20.85" customHeight="1" x14ac:dyDescent="0.3">
      <c r="A198" s="58"/>
      <c r="B198" s="436"/>
      <c r="C198" s="449"/>
      <c r="D198" s="450"/>
      <c r="E198" s="427"/>
      <c r="F198" s="428"/>
      <c r="G198" s="428"/>
      <c r="H198" s="428"/>
      <c r="I198" s="428"/>
      <c r="J198" s="428"/>
      <c r="K198" s="428"/>
      <c r="L198" s="428"/>
      <c r="M198" s="428"/>
      <c r="N198" s="429"/>
      <c r="O198" s="470">
        <f>IF(E198="",0,COUNTA(_xlfn.TEXTSPLIT(TRIM(E198),{" ",",","-","&lt;","&gt;",".","/","@","*"},,TRUE)))</f>
        <v>0</v>
      </c>
      <c r="P198" s="285" t="s">
        <v>212</v>
      </c>
      <c r="Q198" s="56"/>
    </row>
    <row r="199" spans="1:17" ht="20.85" customHeight="1" x14ac:dyDescent="0.3">
      <c r="A199" s="58"/>
      <c r="B199" s="436"/>
      <c r="C199" s="449"/>
      <c r="D199" s="450"/>
      <c r="E199" s="427"/>
      <c r="F199" s="428"/>
      <c r="G199" s="428"/>
      <c r="H199" s="428"/>
      <c r="I199" s="428"/>
      <c r="J199" s="428"/>
      <c r="K199" s="428"/>
      <c r="L199" s="428"/>
      <c r="M199" s="428"/>
      <c r="N199" s="429"/>
      <c r="O199" s="470">
        <f>IF(E199="",0,COUNTA(_xlfn.TEXTSPLIT(TRIM(E199),{" ",",","-","&lt;","&gt;",".","/","@","*"},,TRUE)))</f>
        <v>0</v>
      </c>
      <c r="P199" s="530" t="s">
        <v>213</v>
      </c>
      <c r="Q199" s="56"/>
    </row>
    <row r="200" spans="1:17" ht="20.85" customHeight="1" x14ac:dyDescent="0.3">
      <c r="A200" s="58"/>
      <c r="B200" s="436"/>
      <c r="C200" s="449"/>
      <c r="D200" s="450"/>
      <c r="E200" s="427"/>
      <c r="F200" s="428"/>
      <c r="G200" s="428"/>
      <c r="H200" s="428"/>
      <c r="I200" s="428"/>
      <c r="J200" s="428"/>
      <c r="K200" s="428"/>
      <c r="L200" s="428"/>
      <c r="M200" s="428"/>
      <c r="N200" s="429"/>
      <c r="O200" s="470">
        <f>IF(E200="",0,COUNTA(_xlfn.TEXTSPLIT(TRIM(E200),{" ",",","-","&lt;","&gt;",".","/","@","*"},,TRUE)))</f>
        <v>0</v>
      </c>
      <c r="P200" s="530"/>
      <c r="Q200" s="56"/>
    </row>
    <row r="201" spans="1:17" ht="20.85" customHeight="1" x14ac:dyDescent="0.3">
      <c r="A201" s="58"/>
      <c r="B201" s="436"/>
      <c r="C201" s="449"/>
      <c r="D201" s="450"/>
      <c r="E201" s="427"/>
      <c r="F201" s="428"/>
      <c r="G201" s="428"/>
      <c r="H201" s="428"/>
      <c r="I201" s="428"/>
      <c r="J201" s="428"/>
      <c r="K201" s="428"/>
      <c r="L201" s="428"/>
      <c r="M201" s="428"/>
      <c r="N201" s="429"/>
      <c r="O201" s="470">
        <f>IF(E201="",0,COUNTA(_xlfn.TEXTSPLIT(TRIM(E201),{" ",",","-","&lt;","&gt;",".","/","@","*"},,TRUE)))</f>
        <v>0</v>
      </c>
      <c r="P201" s="280"/>
      <c r="Q201" s="56"/>
    </row>
    <row r="202" spans="1:17" ht="20.85" customHeight="1" x14ac:dyDescent="0.3">
      <c r="A202" s="58"/>
      <c r="B202" s="436"/>
      <c r="C202" s="449"/>
      <c r="D202" s="450"/>
      <c r="E202" s="427"/>
      <c r="F202" s="428"/>
      <c r="G202" s="428"/>
      <c r="H202" s="428"/>
      <c r="I202" s="428"/>
      <c r="J202" s="428"/>
      <c r="K202" s="428"/>
      <c r="L202" s="428"/>
      <c r="M202" s="428"/>
      <c r="N202" s="429"/>
      <c r="O202" s="470">
        <f>IF(E202="",0,COUNTA(_xlfn.TEXTSPLIT(TRIM(E202),{" ",",","-","&lt;","&gt;",".","/","@","*"},,TRUE)))</f>
        <v>0</v>
      </c>
      <c r="P202" s="504" t="s">
        <v>214</v>
      </c>
      <c r="Q202" s="56"/>
    </row>
    <row r="203" spans="1:17" ht="20.85" customHeight="1" x14ac:dyDescent="0.3">
      <c r="A203" s="58"/>
      <c r="B203" s="436"/>
      <c r="C203" s="449"/>
      <c r="D203" s="450"/>
      <c r="E203" s="427"/>
      <c r="F203" s="428"/>
      <c r="G203" s="428"/>
      <c r="H203" s="428"/>
      <c r="I203" s="428"/>
      <c r="J203" s="428"/>
      <c r="K203" s="428"/>
      <c r="L203" s="428"/>
      <c r="M203" s="428"/>
      <c r="N203" s="429"/>
      <c r="O203" s="470">
        <f>IF(E203="",0,COUNTA(_xlfn.TEXTSPLIT(TRIM(E203),{" ",",","-","&lt;","&gt;",".","/","@","*"},,TRUE)))</f>
        <v>0</v>
      </c>
      <c r="P203" s="505"/>
      <c r="Q203" s="56"/>
    </row>
    <row r="204" spans="1:17" ht="20.85" customHeight="1" x14ac:dyDescent="0.3">
      <c r="A204" s="58"/>
      <c r="B204" s="436"/>
      <c r="C204" s="449"/>
      <c r="D204" s="450"/>
      <c r="E204" s="427"/>
      <c r="F204" s="428"/>
      <c r="G204" s="428"/>
      <c r="H204" s="428"/>
      <c r="I204" s="428"/>
      <c r="J204" s="428"/>
      <c r="K204" s="428"/>
      <c r="L204" s="428"/>
      <c r="M204" s="428"/>
      <c r="N204" s="429"/>
      <c r="O204" s="470">
        <f>IF(E204="",0,COUNTA(_xlfn.TEXTSPLIT(TRIM(E204),{" ",",","-","&lt;","&gt;",".","/","@","*"},,TRUE)))</f>
        <v>0</v>
      </c>
      <c r="P204" s="531" t="s">
        <v>215</v>
      </c>
      <c r="Q204" s="56"/>
    </row>
    <row r="205" spans="1:17" ht="20.85" customHeight="1" x14ac:dyDescent="0.3">
      <c r="A205" s="58"/>
      <c r="B205" s="437"/>
      <c r="C205" s="451"/>
      <c r="D205" s="452"/>
      <c r="E205" s="430"/>
      <c r="F205" s="431"/>
      <c r="G205" s="431"/>
      <c r="H205" s="431"/>
      <c r="I205" s="431"/>
      <c r="J205" s="431"/>
      <c r="K205" s="431"/>
      <c r="L205" s="431"/>
      <c r="M205" s="431"/>
      <c r="N205" s="432"/>
      <c r="O205" s="471">
        <f>IF(E205="",0,COUNTA(_xlfn.TEXTSPLIT(TRIM(E205),{" ",",","-","&lt;","&gt;",".","/","@","*"},,TRUE)))</f>
        <v>0</v>
      </c>
      <c r="P205" s="532"/>
      <c r="Q205" s="56"/>
    </row>
    <row r="206" spans="1:17" ht="29.1" customHeight="1" x14ac:dyDescent="0.3">
      <c r="A206" s="58"/>
      <c r="B206" s="435">
        <v>4</v>
      </c>
      <c r="C206" s="447" t="s">
        <v>216</v>
      </c>
      <c r="D206" s="448"/>
      <c r="E206" s="424"/>
      <c r="F206" s="425"/>
      <c r="G206" s="425"/>
      <c r="H206" s="425"/>
      <c r="I206" s="425"/>
      <c r="J206" s="425"/>
      <c r="K206" s="425"/>
      <c r="L206" s="425"/>
      <c r="M206" s="425"/>
      <c r="N206" s="426"/>
      <c r="O206" s="469">
        <f>IF(E206="",0,COUNTA(_xlfn.TEXTSPLIT(TRIM(E206),{" ",",","-","&lt;","&gt;",".","/","@","*"},,TRUE)))</f>
        <v>0</v>
      </c>
      <c r="P206" s="279" t="s">
        <v>217</v>
      </c>
      <c r="Q206" s="56"/>
    </row>
    <row r="207" spans="1:17" x14ac:dyDescent="0.3">
      <c r="A207" s="58"/>
      <c r="B207" s="436"/>
      <c r="C207" s="449"/>
      <c r="D207" s="450"/>
      <c r="E207" s="427"/>
      <c r="F207" s="428"/>
      <c r="G207" s="428"/>
      <c r="H207" s="428"/>
      <c r="I207" s="428"/>
      <c r="J207" s="428"/>
      <c r="K207" s="428"/>
      <c r="L207" s="428"/>
      <c r="M207" s="428"/>
      <c r="N207" s="429"/>
      <c r="O207" s="470">
        <f>IF(E207="",0,COUNTA(_xlfn.TEXTSPLIT(TRIM(E207),{" ",",","-","&lt;","&gt;",".","/","@","*"},,TRUE)))</f>
        <v>0</v>
      </c>
      <c r="P207" s="280" t="s">
        <v>218</v>
      </c>
      <c r="Q207" s="56"/>
    </row>
    <row r="208" spans="1:17" ht="29.1" customHeight="1" x14ac:dyDescent="0.3">
      <c r="A208" s="58"/>
      <c r="B208" s="436"/>
      <c r="C208" s="449"/>
      <c r="D208" s="450"/>
      <c r="E208" s="427"/>
      <c r="F208" s="428"/>
      <c r="G208" s="428"/>
      <c r="H208" s="428"/>
      <c r="I208" s="428"/>
      <c r="J208" s="428"/>
      <c r="K208" s="428"/>
      <c r="L208" s="428"/>
      <c r="M208" s="428"/>
      <c r="N208" s="429"/>
      <c r="O208" s="470">
        <f>IF(E208="",0,COUNTA(_xlfn.TEXTSPLIT(TRIM(E208),{" ",",","-","&lt;","&gt;",".","/","@","*"},,TRUE)))</f>
        <v>0</v>
      </c>
      <c r="P208" s="504" t="s">
        <v>219</v>
      </c>
      <c r="Q208" s="56"/>
    </row>
    <row r="209" spans="1:17" ht="29.85" customHeight="1" x14ac:dyDescent="0.3">
      <c r="A209" s="58"/>
      <c r="B209" s="437"/>
      <c r="C209" s="451"/>
      <c r="D209" s="452"/>
      <c r="E209" s="430"/>
      <c r="F209" s="431"/>
      <c r="G209" s="431"/>
      <c r="H209" s="431"/>
      <c r="I209" s="431"/>
      <c r="J209" s="431"/>
      <c r="K209" s="431"/>
      <c r="L209" s="431"/>
      <c r="M209" s="431"/>
      <c r="N209" s="432"/>
      <c r="O209" s="471">
        <f>IF(E209="",0,COUNTA(_xlfn.TEXTSPLIT(TRIM(E209),{" ",",","-","&lt;","&gt;",".","/","@","*"},,TRUE)))</f>
        <v>0</v>
      </c>
      <c r="P209" s="505"/>
      <c r="Q209" s="56"/>
    </row>
    <row r="210" spans="1:17" ht="29.1" customHeight="1" x14ac:dyDescent="0.3">
      <c r="A210" s="58"/>
      <c r="B210" s="435">
        <v>5</v>
      </c>
      <c r="C210" s="447" t="s">
        <v>220</v>
      </c>
      <c r="D210" s="448"/>
      <c r="E210" s="424"/>
      <c r="F210" s="425"/>
      <c r="G210" s="425"/>
      <c r="H210" s="425"/>
      <c r="I210" s="425"/>
      <c r="J210" s="425"/>
      <c r="K210" s="425"/>
      <c r="L210" s="425"/>
      <c r="M210" s="425"/>
      <c r="N210" s="426"/>
      <c r="O210" s="469">
        <f>IF(E210="",0,COUNTA(_xlfn.TEXTSPLIT(TRIM(E210),{" ",",","-","&lt;","&gt;",".","/","@","*"},,TRUE)))</f>
        <v>0</v>
      </c>
      <c r="P210" s="279" t="s">
        <v>217</v>
      </c>
      <c r="Q210" s="56"/>
    </row>
    <row r="211" spans="1:17" x14ac:dyDescent="0.3">
      <c r="A211" s="58"/>
      <c r="B211" s="436"/>
      <c r="C211" s="449"/>
      <c r="D211" s="450"/>
      <c r="E211" s="427"/>
      <c r="F211" s="428"/>
      <c r="G211" s="428"/>
      <c r="H211" s="428"/>
      <c r="I211" s="428"/>
      <c r="J211" s="428"/>
      <c r="K211" s="428"/>
      <c r="L211" s="428"/>
      <c r="M211" s="428"/>
      <c r="N211" s="429"/>
      <c r="O211" s="470">
        <f>IF(E211="",0,COUNTA(_xlfn.TEXTSPLIT(TRIM(E211),{" ",",","-","&lt;","&gt;",".","/","@","*"},,TRUE)))</f>
        <v>0</v>
      </c>
      <c r="P211" s="280" t="s">
        <v>221</v>
      </c>
      <c r="Q211" s="56"/>
    </row>
    <row r="212" spans="1:17" x14ac:dyDescent="0.3">
      <c r="A212" s="58"/>
      <c r="B212" s="436"/>
      <c r="C212" s="449"/>
      <c r="D212" s="450"/>
      <c r="E212" s="427"/>
      <c r="F212" s="428"/>
      <c r="G212" s="428"/>
      <c r="H212" s="428"/>
      <c r="I212" s="428"/>
      <c r="J212" s="428"/>
      <c r="K212" s="428"/>
      <c r="L212" s="428"/>
      <c r="M212" s="428"/>
      <c r="N212" s="429"/>
      <c r="O212" s="470">
        <f>IF(E212="",0,COUNTA(_xlfn.TEXTSPLIT(TRIM(E212),{" ",",","-","&lt;","&gt;",".","/","@","*"},,TRUE)))</f>
        <v>0</v>
      </c>
      <c r="P212" s="287"/>
      <c r="Q212" s="56"/>
    </row>
    <row r="213" spans="1:17" ht="43.35" customHeight="1" x14ac:dyDescent="0.3">
      <c r="A213" s="58"/>
      <c r="B213" s="436"/>
      <c r="C213" s="449"/>
      <c r="D213" s="450"/>
      <c r="E213" s="427"/>
      <c r="F213" s="428"/>
      <c r="G213" s="428"/>
      <c r="H213" s="428"/>
      <c r="I213" s="428"/>
      <c r="J213" s="428"/>
      <c r="K213" s="428"/>
      <c r="L213" s="428"/>
      <c r="M213" s="428"/>
      <c r="N213" s="429"/>
      <c r="O213" s="470">
        <f>IF(E213="",0,COUNTA(_xlfn.TEXTSPLIT(TRIM(E213),{" ",",","-","&lt;","&gt;",".","/","@","*"},,TRUE)))</f>
        <v>0</v>
      </c>
      <c r="P213" s="504" t="s">
        <v>222</v>
      </c>
      <c r="Q213" s="56"/>
    </row>
    <row r="214" spans="1:17" x14ac:dyDescent="0.3">
      <c r="A214" s="58"/>
      <c r="B214" s="437"/>
      <c r="C214" s="451"/>
      <c r="D214" s="452"/>
      <c r="E214" s="430"/>
      <c r="F214" s="431"/>
      <c r="G214" s="431"/>
      <c r="H214" s="431"/>
      <c r="I214" s="431"/>
      <c r="J214" s="431"/>
      <c r="K214" s="431"/>
      <c r="L214" s="431"/>
      <c r="M214" s="431"/>
      <c r="N214" s="432"/>
      <c r="O214" s="471">
        <f>IF(E214="",0,COUNTA(_xlfn.TEXTSPLIT(TRIM(E214),{" ",",","-","&lt;","&gt;",".","/","@","*"},,TRUE)))</f>
        <v>0</v>
      </c>
      <c r="P214" s="505"/>
      <c r="Q214" s="56"/>
    </row>
    <row r="215" spans="1:17" ht="302.85000000000002" customHeight="1" x14ac:dyDescent="0.3">
      <c r="A215" s="58"/>
      <c r="B215" s="435">
        <v>6</v>
      </c>
      <c r="C215" s="447" t="s">
        <v>223</v>
      </c>
      <c r="D215" s="448"/>
      <c r="E215" s="424"/>
      <c r="F215" s="425"/>
      <c r="G215" s="425"/>
      <c r="H215" s="425"/>
      <c r="I215" s="425"/>
      <c r="J215" s="425"/>
      <c r="K215" s="425"/>
      <c r="L215" s="425"/>
      <c r="M215" s="425"/>
      <c r="N215" s="426"/>
      <c r="O215" s="469">
        <f>IF(E215="",0,COUNTA(_xlfn.TEXTSPLIT(TRIM(E215),{" ",",","-","&lt;","&gt;",".","/","@","*"},,TRUE)))</f>
        <v>0</v>
      </c>
      <c r="P215" s="503" t="s">
        <v>224</v>
      </c>
      <c r="Q215" s="56"/>
    </row>
    <row r="216" spans="1:17" x14ac:dyDescent="0.3">
      <c r="A216" s="58"/>
      <c r="B216" s="436"/>
      <c r="C216" s="449"/>
      <c r="D216" s="450"/>
      <c r="E216" s="427"/>
      <c r="F216" s="428"/>
      <c r="G216" s="428"/>
      <c r="H216" s="428"/>
      <c r="I216" s="428"/>
      <c r="J216" s="428"/>
      <c r="K216" s="428"/>
      <c r="L216" s="428"/>
      <c r="M216" s="428"/>
      <c r="N216" s="429"/>
      <c r="O216" s="470">
        <f>IF(E216="",0,COUNTA(_xlfn.TEXTSPLIT(TRIM(E216),{" ",",","-","&lt;","&gt;",".","/","@","*"},,TRUE)))</f>
        <v>0</v>
      </c>
      <c r="P216" s="504"/>
      <c r="Q216" s="56"/>
    </row>
    <row r="217" spans="1:17" ht="15" thickBot="1" x14ac:dyDescent="0.35">
      <c r="A217" s="58"/>
      <c r="B217" s="529"/>
      <c r="C217" s="451"/>
      <c r="D217" s="452"/>
      <c r="E217" s="430"/>
      <c r="F217" s="431"/>
      <c r="G217" s="431"/>
      <c r="H217" s="431"/>
      <c r="I217" s="431"/>
      <c r="J217" s="431"/>
      <c r="K217" s="431"/>
      <c r="L217" s="431"/>
      <c r="M217" s="431"/>
      <c r="N217" s="432"/>
      <c r="O217" s="471">
        <f>IF(E217="",0,COUNTA(_xlfn.TEXTSPLIT(TRIM(E217),{" ",",","-","&lt;","&gt;",".","/","@","*"},,TRUE)))</f>
        <v>0</v>
      </c>
      <c r="P217" s="505"/>
      <c r="Q217" s="56"/>
    </row>
    <row r="218" spans="1:17" ht="73.349999999999994" customHeight="1" x14ac:dyDescent="0.3">
      <c r="A218" s="58"/>
      <c r="B218" s="528">
        <v>7</v>
      </c>
      <c r="C218" s="447" t="s">
        <v>225</v>
      </c>
      <c r="D218" s="448"/>
      <c r="E218" s="391"/>
      <c r="F218" s="453"/>
      <c r="G218" s="453"/>
      <c r="H218" s="453"/>
      <c r="I218" s="453"/>
      <c r="J218" s="453"/>
      <c r="K218" s="453"/>
      <c r="L218" s="453"/>
      <c r="M218" s="453"/>
      <c r="N218" s="392"/>
      <c r="O218" s="456">
        <f>IF(E218="",0,COUNTA(_xlfn.TEXTSPLIT(TRIM(E218),{" ",",","-","&lt;","&gt;",".","/","@","*"},,TRUE)))</f>
        <v>0</v>
      </c>
      <c r="P218" s="503" t="s">
        <v>226</v>
      </c>
      <c r="Q218" s="56"/>
    </row>
    <row r="219" spans="1:17" ht="73.349999999999994" customHeight="1" x14ac:dyDescent="0.3">
      <c r="A219" s="58"/>
      <c r="B219" s="436"/>
      <c r="C219" s="449"/>
      <c r="D219" s="450"/>
      <c r="E219" s="393"/>
      <c r="F219" s="454"/>
      <c r="G219" s="454"/>
      <c r="H219" s="454"/>
      <c r="I219" s="454"/>
      <c r="J219" s="454"/>
      <c r="K219" s="454"/>
      <c r="L219" s="454"/>
      <c r="M219" s="454"/>
      <c r="N219" s="394"/>
      <c r="O219" s="457">
        <f>IF(E219="",0,COUNTA(_xlfn.TEXTSPLIT(TRIM(E219),{" ",",","-","&lt;","&gt;",".","/","@","*"},,TRUE)))</f>
        <v>0</v>
      </c>
      <c r="P219" s="504"/>
      <c r="Q219" s="56"/>
    </row>
    <row r="220" spans="1:17" ht="73.349999999999994" customHeight="1" x14ac:dyDescent="0.3">
      <c r="A220" s="58"/>
      <c r="B220" s="437"/>
      <c r="C220" s="451"/>
      <c r="D220" s="452"/>
      <c r="E220" s="395"/>
      <c r="F220" s="455"/>
      <c r="G220" s="455"/>
      <c r="H220" s="455"/>
      <c r="I220" s="455"/>
      <c r="J220" s="455"/>
      <c r="K220" s="455"/>
      <c r="L220" s="455"/>
      <c r="M220" s="455"/>
      <c r="N220" s="396"/>
      <c r="O220" s="458">
        <f>IF(E220="",0,COUNTA(_xlfn.TEXTSPLIT(TRIM(E220),{" ",",","-","&lt;","&gt;",".","/","@","*"},,TRUE)))</f>
        <v>0</v>
      </c>
      <c r="P220" s="505"/>
      <c r="Q220" s="56"/>
    </row>
    <row r="221" spans="1:17" ht="29.1" customHeight="1" x14ac:dyDescent="0.3">
      <c r="A221" s="58"/>
      <c r="B221" s="435">
        <v>8</v>
      </c>
      <c r="C221" s="447" t="s">
        <v>227</v>
      </c>
      <c r="D221" s="448"/>
      <c r="E221" s="391"/>
      <c r="F221" s="453"/>
      <c r="G221" s="453"/>
      <c r="H221" s="453"/>
      <c r="I221" s="453"/>
      <c r="J221" s="453"/>
      <c r="K221" s="453"/>
      <c r="L221" s="453"/>
      <c r="M221" s="453"/>
      <c r="N221" s="392"/>
      <c r="O221" s="456">
        <f>IF(E221="",0,COUNTA(_xlfn.TEXTSPLIT(TRIM(E221),{" ",",","-","&lt;","&gt;",".","/","@","*"},,TRUE)))</f>
        <v>0</v>
      </c>
      <c r="P221" s="503" t="s">
        <v>228</v>
      </c>
      <c r="Q221" s="56"/>
    </row>
    <row r="222" spans="1:17" x14ac:dyDescent="0.3">
      <c r="A222" s="58"/>
      <c r="B222" s="436"/>
      <c r="C222" s="449"/>
      <c r="D222" s="450"/>
      <c r="E222" s="393"/>
      <c r="F222" s="454"/>
      <c r="G222" s="454"/>
      <c r="H222" s="454"/>
      <c r="I222" s="454"/>
      <c r="J222" s="454"/>
      <c r="K222" s="454"/>
      <c r="L222" s="454"/>
      <c r="M222" s="454"/>
      <c r="N222" s="394"/>
      <c r="O222" s="457"/>
      <c r="P222" s="504"/>
      <c r="Q222" s="56"/>
    </row>
    <row r="223" spans="1:17" x14ac:dyDescent="0.3">
      <c r="A223" s="58"/>
      <c r="B223" s="436"/>
      <c r="C223" s="449"/>
      <c r="D223" s="450"/>
      <c r="E223" s="393"/>
      <c r="F223" s="454"/>
      <c r="G223" s="454"/>
      <c r="H223" s="454"/>
      <c r="I223" s="454"/>
      <c r="J223" s="454"/>
      <c r="K223" s="454"/>
      <c r="L223" s="454"/>
      <c r="M223" s="454"/>
      <c r="N223" s="394"/>
      <c r="O223" s="457"/>
      <c r="P223" s="504"/>
      <c r="Q223" s="56"/>
    </row>
    <row r="224" spans="1:17" ht="103.35" customHeight="1" x14ac:dyDescent="0.3">
      <c r="A224" s="58"/>
      <c r="B224" s="437"/>
      <c r="C224" s="451"/>
      <c r="D224" s="452"/>
      <c r="E224" s="395"/>
      <c r="F224" s="455"/>
      <c r="G224" s="455"/>
      <c r="H224" s="455"/>
      <c r="I224" s="455"/>
      <c r="J224" s="455"/>
      <c r="K224" s="455"/>
      <c r="L224" s="455"/>
      <c r="M224" s="455"/>
      <c r="N224" s="396"/>
      <c r="O224" s="458"/>
      <c r="P224" s="505"/>
      <c r="Q224" s="56"/>
    </row>
    <row r="225" spans="1:17" ht="29.1" customHeight="1" x14ac:dyDescent="0.3">
      <c r="A225" s="58"/>
      <c r="B225" s="435">
        <v>9</v>
      </c>
      <c r="C225" s="447" t="s">
        <v>229</v>
      </c>
      <c r="D225" s="448"/>
      <c r="E225" s="424"/>
      <c r="F225" s="425"/>
      <c r="G225" s="425"/>
      <c r="H225" s="425"/>
      <c r="I225" s="425"/>
      <c r="J225" s="425"/>
      <c r="K225" s="425"/>
      <c r="L225" s="425"/>
      <c r="M225" s="425"/>
      <c r="N225" s="426"/>
      <c r="O225" s="469">
        <f>IF(E225="",0,COUNTA(_xlfn.TEXTSPLIT(TRIM(E225),{" ",",","-","&lt;","&gt;",".","/","@","*"},,TRUE)))</f>
        <v>0</v>
      </c>
      <c r="P225" s="506" t="s">
        <v>230</v>
      </c>
      <c r="Q225" s="56"/>
    </row>
    <row r="226" spans="1:17" x14ac:dyDescent="0.3">
      <c r="A226" s="58"/>
      <c r="B226" s="436"/>
      <c r="C226" s="449"/>
      <c r="D226" s="450"/>
      <c r="E226" s="427"/>
      <c r="F226" s="428"/>
      <c r="G226" s="428"/>
      <c r="H226" s="428"/>
      <c r="I226" s="428"/>
      <c r="J226" s="428"/>
      <c r="K226" s="428"/>
      <c r="L226" s="428"/>
      <c r="M226" s="428"/>
      <c r="N226" s="429"/>
      <c r="O226" s="470">
        <f>IF(E226="",0,COUNTA(_xlfn.TEXTSPLIT(TRIM(E226),{" ",",","-","&lt;","&gt;",".","/","@","*"},,TRUE)))</f>
        <v>0</v>
      </c>
      <c r="P226" s="473"/>
      <c r="Q226" s="56"/>
    </row>
    <row r="227" spans="1:17" x14ac:dyDescent="0.3">
      <c r="A227" s="58"/>
      <c r="B227" s="436"/>
      <c r="C227" s="449"/>
      <c r="D227" s="450"/>
      <c r="E227" s="427"/>
      <c r="F227" s="428"/>
      <c r="G227" s="428"/>
      <c r="H227" s="428"/>
      <c r="I227" s="428"/>
      <c r="J227" s="428"/>
      <c r="K227" s="428"/>
      <c r="L227" s="428"/>
      <c r="M227" s="428"/>
      <c r="N227" s="429"/>
      <c r="O227" s="470">
        <f>IF(E227="",0,COUNTA(_xlfn.TEXTSPLIT(TRIM(E227),{" ",",","-","&lt;","&gt;",".","/","@","*"},,TRUE)))</f>
        <v>0</v>
      </c>
      <c r="P227" s="473"/>
      <c r="Q227" s="56"/>
    </row>
    <row r="228" spans="1:17" ht="29.1" customHeight="1" x14ac:dyDescent="0.3">
      <c r="A228" s="58"/>
      <c r="B228" s="436"/>
      <c r="C228" s="449"/>
      <c r="D228" s="450"/>
      <c r="E228" s="427"/>
      <c r="F228" s="428"/>
      <c r="G228" s="428"/>
      <c r="H228" s="428"/>
      <c r="I228" s="428"/>
      <c r="J228" s="428"/>
      <c r="K228" s="428"/>
      <c r="L228" s="428"/>
      <c r="M228" s="428"/>
      <c r="N228" s="429"/>
      <c r="O228" s="470">
        <f>IF(E228="",0,COUNTA(_xlfn.TEXTSPLIT(TRIM(E228),{" ",",","-","&lt;","&gt;",".","/","@","*"},,TRUE)))</f>
        <v>0</v>
      </c>
      <c r="P228" s="473"/>
      <c r="Q228" s="56"/>
    </row>
    <row r="229" spans="1:17" ht="15" thickBot="1" x14ac:dyDescent="0.35">
      <c r="A229" s="58"/>
      <c r="B229" s="436"/>
      <c r="C229" s="451"/>
      <c r="D229" s="452"/>
      <c r="E229" s="430"/>
      <c r="F229" s="431"/>
      <c r="G229" s="431"/>
      <c r="H229" s="431"/>
      <c r="I229" s="431"/>
      <c r="J229" s="431"/>
      <c r="K229" s="431"/>
      <c r="L229" s="431"/>
      <c r="M229" s="431"/>
      <c r="N229" s="432"/>
      <c r="O229" s="471">
        <f>IF(E229="",0,COUNTA(_xlfn.TEXTSPLIT(TRIM(E229),{" ",",","-","&lt;","&gt;",".","/","@","*"},,TRUE)))</f>
        <v>0</v>
      </c>
      <c r="P229" s="288"/>
      <c r="Q229" s="56"/>
    </row>
    <row r="230" spans="1:17" x14ac:dyDescent="0.3">
      <c r="A230" s="58"/>
      <c r="B230" s="103"/>
      <c r="C230" s="58"/>
      <c r="D230" s="58"/>
      <c r="E230" s="58"/>
      <c r="F230" s="58"/>
      <c r="G230" s="58"/>
      <c r="H230" s="58"/>
      <c r="I230" s="58"/>
      <c r="J230" s="58"/>
      <c r="K230" s="58"/>
      <c r="L230" s="58"/>
      <c r="M230" s="58"/>
      <c r="N230" s="58"/>
      <c r="O230" s="327"/>
      <c r="P230" s="116"/>
      <c r="Q230" s="56"/>
    </row>
    <row r="231" spans="1:17" x14ac:dyDescent="0.3">
      <c r="A231" s="119"/>
      <c r="B231" s="120"/>
      <c r="C231" s="58"/>
      <c r="D231" s="58"/>
      <c r="E231" s="58"/>
      <c r="F231" s="58"/>
      <c r="G231" s="58"/>
      <c r="H231" s="58"/>
      <c r="I231" s="58"/>
      <c r="J231" s="58"/>
      <c r="K231" s="58"/>
      <c r="L231" s="58"/>
      <c r="M231" s="58"/>
      <c r="N231" s="58"/>
      <c r="O231" s="327"/>
      <c r="P231" s="116"/>
      <c r="Q231" s="56"/>
    </row>
    <row r="232" spans="1:17" ht="41.1" customHeight="1" x14ac:dyDescent="0.3">
      <c r="A232" s="58"/>
      <c r="B232" s="406" t="s">
        <v>231</v>
      </c>
      <c r="C232" s="407"/>
      <c r="D232" s="407"/>
      <c r="E232" s="407"/>
      <c r="F232" s="407"/>
      <c r="G232" s="407"/>
      <c r="H232" s="407"/>
      <c r="I232" s="407"/>
      <c r="J232" s="407"/>
      <c r="K232" s="407"/>
      <c r="L232" s="407"/>
      <c r="M232" s="407"/>
      <c r="N232" s="407"/>
      <c r="O232" s="407"/>
      <c r="P232" s="408"/>
      <c r="Q232" s="56"/>
    </row>
    <row r="233" spans="1:17" ht="14.85" customHeight="1" x14ac:dyDescent="0.3">
      <c r="A233" s="58"/>
      <c r="B233" s="435">
        <v>1</v>
      </c>
      <c r="C233" s="495" t="s">
        <v>232</v>
      </c>
      <c r="D233" s="510"/>
      <c r="E233" s="510"/>
      <c r="F233" s="510"/>
      <c r="G233" s="510"/>
      <c r="H233" s="510"/>
      <c r="I233" s="510"/>
      <c r="J233" s="510"/>
      <c r="K233" s="510"/>
      <c r="L233" s="510"/>
      <c r="M233" s="510"/>
      <c r="N233" s="510"/>
      <c r="O233" s="510"/>
      <c r="P233" s="511"/>
      <c r="Q233" s="56"/>
    </row>
    <row r="234" spans="1:17" x14ac:dyDescent="0.3">
      <c r="A234" s="58"/>
      <c r="B234" s="436"/>
      <c r="C234" s="501"/>
      <c r="D234" s="512"/>
      <c r="E234" s="512"/>
      <c r="F234" s="512"/>
      <c r="G234" s="512"/>
      <c r="H234" s="512"/>
      <c r="I234" s="512"/>
      <c r="J234" s="512"/>
      <c r="K234" s="512"/>
      <c r="L234" s="512"/>
      <c r="M234" s="512"/>
      <c r="N234" s="512"/>
      <c r="O234" s="512"/>
      <c r="P234" s="513"/>
      <c r="Q234" s="56"/>
    </row>
    <row r="235" spans="1:17" ht="27.6" customHeight="1" x14ac:dyDescent="0.3">
      <c r="A235" s="58"/>
      <c r="B235" s="436"/>
      <c r="C235" s="514" t="s">
        <v>233</v>
      </c>
      <c r="D235" s="514" t="s">
        <v>234</v>
      </c>
      <c r="E235" s="517" t="s">
        <v>235</v>
      </c>
      <c r="F235" s="518"/>
      <c r="G235" s="518"/>
      <c r="H235" s="518"/>
      <c r="I235" s="518"/>
      <c r="J235" s="519"/>
      <c r="K235" s="526" t="s">
        <v>236</v>
      </c>
      <c r="L235" s="527"/>
      <c r="M235" s="517" t="s">
        <v>237</v>
      </c>
      <c r="N235" s="518"/>
      <c r="O235" s="519"/>
      <c r="P235" s="514" t="s">
        <v>238</v>
      </c>
      <c r="Q235" s="56"/>
    </row>
    <row r="236" spans="1:17" ht="26.85" customHeight="1" x14ac:dyDescent="0.3">
      <c r="A236" s="58"/>
      <c r="B236" s="436"/>
      <c r="C236" s="515"/>
      <c r="D236" s="515"/>
      <c r="E236" s="520"/>
      <c r="F236" s="521"/>
      <c r="G236" s="521"/>
      <c r="H236" s="521"/>
      <c r="I236" s="521"/>
      <c r="J236" s="522"/>
      <c r="K236" s="526" t="s">
        <v>239</v>
      </c>
      <c r="L236" s="527"/>
      <c r="M236" s="520"/>
      <c r="N236" s="521"/>
      <c r="O236" s="522"/>
      <c r="P236" s="515"/>
      <c r="Q236" s="56"/>
    </row>
    <row r="237" spans="1:17" ht="23.1" customHeight="1" x14ac:dyDescent="0.3">
      <c r="A237" s="58"/>
      <c r="B237" s="436"/>
      <c r="C237" s="516"/>
      <c r="D237" s="516"/>
      <c r="E237" s="523"/>
      <c r="F237" s="524"/>
      <c r="G237" s="524"/>
      <c r="H237" s="524"/>
      <c r="I237" s="524"/>
      <c r="J237" s="525"/>
      <c r="K237" s="526" t="s">
        <v>240</v>
      </c>
      <c r="L237" s="527"/>
      <c r="M237" s="523"/>
      <c r="N237" s="524"/>
      <c r="O237" s="525"/>
      <c r="P237" s="516"/>
      <c r="Q237" s="56"/>
    </row>
    <row r="238" spans="1:17" ht="17.100000000000001" customHeight="1" x14ac:dyDescent="0.3">
      <c r="A238" s="58"/>
      <c r="B238" s="436"/>
      <c r="C238" s="459"/>
      <c r="D238" s="461"/>
      <c r="E238" s="463" t="b">
        <v>0</v>
      </c>
      <c r="F238" s="464"/>
      <c r="G238" s="464"/>
      <c r="H238" s="464"/>
      <c r="I238" s="464"/>
      <c r="J238" s="465"/>
      <c r="K238" s="391"/>
      <c r="L238" s="392"/>
      <c r="M238" s="391"/>
      <c r="N238" s="453"/>
      <c r="O238" s="392"/>
      <c r="P238" s="508"/>
      <c r="Q238" s="56"/>
    </row>
    <row r="239" spans="1:17" ht="17.850000000000001" customHeight="1" x14ac:dyDescent="0.3">
      <c r="A239" s="58"/>
      <c r="B239" s="436"/>
      <c r="C239" s="460"/>
      <c r="D239" s="462"/>
      <c r="E239" s="466"/>
      <c r="F239" s="467"/>
      <c r="G239" s="467"/>
      <c r="H239" s="467"/>
      <c r="I239" s="467"/>
      <c r="J239" s="468"/>
      <c r="K239" s="395"/>
      <c r="L239" s="396"/>
      <c r="M239" s="395"/>
      <c r="N239" s="455"/>
      <c r="O239" s="396"/>
      <c r="P239" s="509"/>
      <c r="Q239" s="56"/>
    </row>
    <row r="240" spans="1:17" ht="14.85" customHeight="1" x14ac:dyDescent="0.3">
      <c r="A240" s="58"/>
      <c r="B240" s="436"/>
      <c r="C240" s="459"/>
      <c r="D240" s="461"/>
      <c r="E240" s="463" t="b">
        <v>0</v>
      </c>
      <c r="F240" s="464"/>
      <c r="G240" s="464"/>
      <c r="H240" s="464"/>
      <c r="I240" s="464"/>
      <c r="J240" s="465"/>
      <c r="K240" s="391"/>
      <c r="L240" s="392"/>
      <c r="M240" s="391"/>
      <c r="N240" s="453"/>
      <c r="O240" s="392"/>
      <c r="P240" s="459"/>
      <c r="Q240" s="56"/>
    </row>
    <row r="241" spans="1:17" x14ac:dyDescent="0.3">
      <c r="A241" s="58"/>
      <c r="B241" s="436"/>
      <c r="C241" s="460"/>
      <c r="D241" s="462"/>
      <c r="E241" s="466"/>
      <c r="F241" s="467"/>
      <c r="G241" s="467"/>
      <c r="H241" s="467"/>
      <c r="I241" s="467"/>
      <c r="J241" s="468"/>
      <c r="K241" s="395"/>
      <c r="L241" s="396"/>
      <c r="M241" s="395"/>
      <c r="N241" s="455"/>
      <c r="O241" s="396"/>
      <c r="P241" s="460"/>
      <c r="Q241" s="56"/>
    </row>
    <row r="242" spans="1:17" ht="14.85" customHeight="1" x14ac:dyDescent="0.3">
      <c r="A242" s="58"/>
      <c r="B242" s="436"/>
      <c r="C242" s="459"/>
      <c r="D242" s="461"/>
      <c r="E242" s="463" t="b">
        <v>0</v>
      </c>
      <c r="F242" s="464"/>
      <c r="G242" s="464"/>
      <c r="H242" s="464"/>
      <c r="I242" s="464"/>
      <c r="J242" s="465"/>
      <c r="K242" s="391"/>
      <c r="L242" s="392"/>
      <c r="M242" s="391"/>
      <c r="N242" s="453"/>
      <c r="O242" s="392"/>
      <c r="P242" s="459"/>
      <c r="Q242" s="56"/>
    </row>
    <row r="243" spans="1:17" x14ac:dyDescent="0.3">
      <c r="A243" s="58"/>
      <c r="B243" s="436"/>
      <c r="C243" s="460"/>
      <c r="D243" s="462"/>
      <c r="E243" s="466"/>
      <c r="F243" s="467"/>
      <c r="G243" s="467"/>
      <c r="H243" s="467"/>
      <c r="I243" s="467"/>
      <c r="J243" s="468"/>
      <c r="K243" s="395"/>
      <c r="L243" s="396"/>
      <c r="M243" s="395"/>
      <c r="N243" s="455"/>
      <c r="O243" s="396"/>
      <c r="P243" s="460"/>
      <c r="Q243" s="56"/>
    </row>
    <row r="244" spans="1:17" ht="14.85" customHeight="1" x14ac:dyDescent="0.3">
      <c r="A244" s="58"/>
      <c r="B244" s="436"/>
      <c r="C244" s="459"/>
      <c r="D244" s="461"/>
      <c r="E244" s="463" t="b">
        <v>0</v>
      </c>
      <c r="F244" s="464"/>
      <c r="G244" s="464"/>
      <c r="H244" s="464"/>
      <c r="I244" s="464"/>
      <c r="J244" s="465"/>
      <c r="K244" s="391"/>
      <c r="L244" s="392"/>
      <c r="M244" s="391"/>
      <c r="N244" s="453"/>
      <c r="O244" s="392"/>
      <c r="P244" s="459"/>
      <c r="Q244" s="56"/>
    </row>
    <row r="245" spans="1:17" x14ac:dyDescent="0.3">
      <c r="A245" s="58"/>
      <c r="B245" s="436"/>
      <c r="C245" s="460"/>
      <c r="D245" s="462"/>
      <c r="E245" s="466"/>
      <c r="F245" s="467"/>
      <c r="G245" s="467"/>
      <c r="H245" s="467"/>
      <c r="I245" s="467"/>
      <c r="J245" s="468"/>
      <c r="K245" s="395"/>
      <c r="L245" s="396"/>
      <c r="M245" s="395"/>
      <c r="N245" s="455"/>
      <c r="O245" s="396"/>
      <c r="P245" s="460"/>
      <c r="Q245" s="56"/>
    </row>
    <row r="246" spans="1:17" ht="14.85" customHeight="1" x14ac:dyDescent="0.3">
      <c r="A246" s="58"/>
      <c r="B246" s="436"/>
      <c r="C246" s="459"/>
      <c r="D246" s="461"/>
      <c r="E246" s="463" t="b">
        <v>0</v>
      </c>
      <c r="F246" s="464"/>
      <c r="G246" s="464"/>
      <c r="H246" s="464"/>
      <c r="I246" s="464"/>
      <c r="J246" s="465"/>
      <c r="K246" s="391"/>
      <c r="L246" s="392"/>
      <c r="M246" s="391"/>
      <c r="N246" s="453"/>
      <c r="O246" s="392"/>
      <c r="P246" s="459"/>
      <c r="Q246" s="56"/>
    </row>
    <row r="247" spans="1:17" x14ac:dyDescent="0.3">
      <c r="A247" s="58"/>
      <c r="B247" s="436"/>
      <c r="C247" s="460"/>
      <c r="D247" s="462"/>
      <c r="E247" s="466"/>
      <c r="F247" s="467"/>
      <c r="G247" s="467"/>
      <c r="H247" s="467"/>
      <c r="I247" s="467"/>
      <c r="J247" s="468"/>
      <c r="K247" s="395"/>
      <c r="L247" s="396"/>
      <c r="M247" s="395"/>
      <c r="N247" s="455"/>
      <c r="O247" s="396"/>
      <c r="P247" s="460"/>
      <c r="Q247" s="56"/>
    </row>
    <row r="248" spans="1:17" ht="14.85" customHeight="1" x14ac:dyDescent="0.3">
      <c r="A248" s="58"/>
      <c r="B248" s="436"/>
      <c r="C248" s="459"/>
      <c r="D248" s="461"/>
      <c r="E248" s="463" t="b">
        <v>0</v>
      </c>
      <c r="F248" s="464"/>
      <c r="G248" s="464"/>
      <c r="H248" s="464"/>
      <c r="I248" s="464"/>
      <c r="J248" s="465"/>
      <c r="K248" s="391"/>
      <c r="L248" s="392"/>
      <c r="M248" s="391"/>
      <c r="N248" s="453"/>
      <c r="O248" s="392"/>
      <c r="P248" s="459"/>
      <c r="Q248" s="56"/>
    </row>
    <row r="249" spans="1:17" x14ac:dyDescent="0.3">
      <c r="A249" s="58"/>
      <c r="B249" s="436"/>
      <c r="C249" s="460"/>
      <c r="D249" s="462"/>
      <c r="E249" s="466"/>
      <c r="F249" s="467"/>
      <c r="G249" s="467"/>
      <c r="H249" s="467"/>
      <c r="I249" s="467"/>
      <c r="J249" s="468"/>
      <c r="K249" s="395"/>
      <c r="L249" s="396"/>
      <c r="M249" s="395"/>
      <c r="N249" s="455"/>
      <c r="O249" s="396"/>
      <c r="P249" s="460"/>
      <c r="Q249" s="56"/>
    </row>
    <row r="250" spans="1:17" x14ac:dyDescent="0.3">
      <c r="A250" s="58"/>
      <c r="B250" s="436"/>
      <c r="C250" s="459"/>
      <c r="D250" s="459"/>
      <c r="E250" s="463" t="b">
        <v>0</v>
      </c>
      <c r="F250" s="464"/>
      <c r="G250" s="464"/>
      <c r="H250" s="464"/>
      <c r="I250" s="464"/>
      <c r="J250" s="465"/>
      <c r="K250" s="391"/>
      <c r="L250" s="392"/>
      <c r="M250" s="391"/>
      <c r="N250" s="453"/>
      <c r="O250" s="392"/>
      <c r="P250" s="459"/>
      <c r="Q250" s="56"/>
    </row>
    <row r="251" spans="1:17" x14ac:dyDescent="0.3">
      <c r="A251" s="58"/>
      <c r="B251" s="436"/>
      <c r="C251" s="460"/>
      <c r="D251" s="460"/>
      <c r="E251" s="466"/>
      <c r="F251" s="467"/>
      <c r="G251" s="467"/>
      <c r="H251" s="467"/>
      <c r="I251" s="467"/>
      <c r="J251" s="468"/>
      <c r="K251" s="395"/>
      <c r="L251" s="396"/>
      <c r="M251" s="395"/>
      <c r="N251" s="455"/>
      <c r="O251" s="396"/>
      <c r="P251" s="460"/>
      <c r="Q251" s="56"/>
    </row>
    <row r="252" spans="1:17" x14ac:dyDescent="0.3">
      <c r="A252" s="58"/>
      <c r="B252" s="436"/>
      <c r="C252" s="459"/>
      <c r="D252" s="459"/>
      <c r="E252" s="463" t="b">
        <v>0</v>
      </c>
      <c r="F252" s="464"/>
      <c r="G252" s="464"/>
      <c r="H252" s="464"/>
      <c r="I252" s="464"/>
      <c r="J252" s="465"/>
      <c r="K252" s="391"/>
      <c r="L252" s="392"/>
      <c r="M252" s="391"/>
      <c r="N252" s="453"/>
      <c r="O252" s="392"/>
      <c r="P252" s="459"/>
      <c r="Q252" s="56"/>
    </row>
    <row r="253" spans="1:17" x14ac:dyDescent="0.3">
      <c r="A253" s="58"/>
      <c r="B253" s="436"/>
      <c r="C253" s="460"/>
      <c r="D253" s="460"/>
      <c r="E253" s="466"/>
      <c r="F253" s="467"/>
      <c r="G253" s="467"/>
      <c r="H253" s="467"/>
      <c r="I253" s="467"/>
      <c r="J253" s="468"/>
      <c r="K253" s="395"/>
      <c r="L253" s="396"/>
      <c r="M253" s="395"/>
      <c r="N253" s="455"/>
      <c r="O253" s="396"/>
      <c r="P253" s="460"/>
      <c r="Q253" s="56"/>
    </row>
    <row r="254" spans="1:17" x14ac:dyDescent="0.3">
      <c r="A254" s="58"/>
      <c r="B254" s="436"/>
      <c r="C254" s="459"/>
      <c r="D254" s="459"/>
      <c r="E254" s="463" t="b">
        <v>0</v>
      </c>
      <c r="F254" s="464"/>
      <c r="G254" s="464"/>
      <c r="H254" s="464"/>
      <c r="I254" s="464"/>
      <c r="J254" s="465"/>
      <c r="K254" s="391"/>
      <c r="L254" s="392"/>
      <c r="M254" s="391"/>
      <c r="N254" s="453"/>
      <c r="O254" s="392"/>
      <c r="P254" s="459"/>
      <c r="Q254" s="56"/>
    </row>
    <row r="255" spans="1:17" x14ac:dyDescent="0.3">
      <c r="A255" s="58"/>
      <c r="B255" s="436"/>
      <c r="C255" s="460"/>
      <c r="D255" s="460"/>
      <c r="E255" s="466"/>
      <c r="F255" s="467"/>
      <c r="G255" s="467"/>
      <c r="H255" s="467"/>
      <c r="I255" s="467"/>
      <c r="J255" s="468"/>
      <c r="K255" s="395"/>
      <c r="L255" s="396"/>
      <c r="M255" s="395"/>
      <c r="N255" s="455"/>
      <c r="O255" s="396"/>
      <c r="P255" s="460"/>
      <c r="Q255" s="56"/>
    </row>
    <row r="256" spans="1:17" x14ac:dyDescent="0.3">
      <c r="A256" s="58"/>
      <c r="B256" s="436"/>
      <c r="C256" s="459"/>
      <c r="D256" s="459"/>
      <c r="E256" s="463" t="b">
        <v>0</v>
      </c>
      <c r="F256" s="464"/>
      <c r="G256" s="464"/>
      <c r="H256" s="464"/>
      <c r="I256" s="464"/>
      <c r="J256" s="465"/>
      <c r="K256" s="391"/>
      <c r="L256" s="392"/>
      <c r="M256" s="391"/>
      <c r="N256" s="453"/>
      <c r="O256" s="392"/>
      <c r="P256" s="459"/>
      <c r="Q256" s="56"/>
    </row>
    <row r="257" spans="1:17" x14ac:dyDescent="0.3">
      <c r="A257" s="58"/>
      <c r="B257" s="436"/>
      <c r="C257" s="460"/>
      <c r="D257" s="460"/>
      <c r="E257" s="466"/>
      <c r="F257" s="467"/>
      <c r="G257" s="467"/>
      <c r="H257" s="467"/>
      <c r="I257" s="467"/>
      <c r="J257" s="468"/>
      <c r="K257" s="395"/>
      <c r="L257" s="396"/>
      <c r="M257" s="395"/>
      <c r="N257" s="455"/>
      <c r="O257" s="396"/>
      <c r="P257" s="460"/>
      <c r="Q257" s="56"/>
    </row>
    <row r="258" spans="1:17" x14ac:dyDescent="0.3">
      <c r="A258" s="58"/>
      <c r="B258" s="436"/>
      <c r="C258" s="459"/>
      <c r="D258" s="461"/>
      <c r="E258" s="463" t="b">
        <v>0</v>
      </c>
      <c r="F258" s="464"/>
      <c r="G258" s="464"/>
      <c r="H258" s="464"/>
      <c r="I258" s="464"/>
      <c r="J258" s="465"/>
      <c r="K258" s="391"/>
      <c r="L258" s="392"/>
      <c r="M258" s="391"/>
      <c r="N258" s="453"/>
      <c r="O258" s="392"/>
      <c r="P258" s="459"/>
      <c r="Q258" s="56"/>
    </row>
    <row r="259" spans="1:17" x14ac:dyDescent="0.3">
      <c r="A259" s="58"/>
      <c r="B259" s="436"/>
      <c r="C259" s="460"/>
      <c r="D259" s="462"/>
      <c r="E259" s="466"/>
      <c r="F259" s="467"/>
      <c r="G259" s="467"/>
      <c r="H259" s="467"/>
      <c r="I259" s="467"/>
      <c r="J259" s="468"/>
      <c r="K259" s="395"/>
      <c r="L259" s="396"/>
      <c r="M259" s="395"/>
      <c r="N259" s="455"/>
      <c r="O259" s="396"/>
      <c r="P259" s="460"/>
      <c r="Q259" s="56"/>
    </row>
    <row r="260" spans="1:17" x14ac:dyDescent="0.3">
      <c r="A260" s="58"/>
      <c r="B260" s="436"/>
      <c r="C260" s="459"/>
      <c r="D260" s="461"/>
      <c r="E260" s="463" t="b">
        <v>0</v>
      </c>
      <c r="F260" s="464"/>
      <c r="G260" s="464"/>
      <c r="H260" s="464"/>
      <c r="I260" s="464"/>
      <c r="J260" s="465"/>
      <c r="K260" s="391"/>
      <c r="L260" s="392"/>
      <c r="M260" s="391"/>
      <c r="N260" s="453"/>
      <c r="O260" s="392"/>
      <c r="P260" s="459"/>
      <c r="Q260" s="56"/>
    </row>
    <row r="261" spans="1:17" x14ac:dyDescent="0.3">
      <c r="A261" s="58"/>
      <c r="B261" s="436"/>
      <c r="C261" s="460"/>
      <c r="D261" s="462"/>
      <c r="E261" s="466"/>
      <c r="F261" s="467"/>
      <c r="G261" s="467"/>
      <c r="H261" s="467"/>
      <c r="I261" s="467"/>
      <c r="J261" s="468"/>
      <c r="K261" s="395"/>
      <c r="L261" s="396"/>
      <c r="M261" s="395"/>
      <c r="N261" s="455"/>
      <c r="O261" s="396"/>
      <c r="P261" s="460"/>
      <c r="Q261" s="56"/>
    </row>
    <row r="262" spans="1:17" ht="14.85" customHeight="1" x14ac:dyDescent="0.3">
      <c r="A262" s="58"/>
      <c r="B262" s="436"/>
      <c r="C262" s="459"/>
      <c r="D262" s="461"/>
      <c r="E262" s="463" t="b">
        <v>0</v>
      </c>
      <c r="F262" s="464"/>
      <c r="G262" s="464"/>
      <c r="H262" s="464"/>
      <c r="I262" s="464"/>
      <c r="J262" s="465"/>
      <c r="K262" s="391"/>
      <c r="L262" s="392"/>
      <c r="M262" s="391"/>
      <c r="N262" s="453"/>
      <c r="O262" s="392"/>
      <c r="P262" s="459"/>
      <c r="Q262" s="56"/>
    </row>
    <row r="263" spans="1:17" x14ac:dyDescent="0.3">
      <c r="A263" s="58"/>
      <c r="B263" s="437"/>
      <c r="C263" s="460"/>
      <c r="D263" s="462"/>
      <c r="E263" s="466"/>
      <c r="F263" s="467"/>
      <c r="G263" s="467"/>
      <c r="H263" s="467"/>
      <c r="I263" s="467"/>
      <c r="J263" s="468"/>
      <c r="K263" s="395"/>
      <c r="L263" s="396"/>
      <c r="M263" s="395"/>
      <c r="N263" s="455"/>
      <c r="O263" s="396"/>
      <c r="P263" s="460"/>
      <c r="Q263" s="56"/>
    </row>
    <row r="264" spans="1:17" ht="21" x14ac:dyDescent="0.3">
      <c r="A264" s="58"/>
      <c r="B264" s="121"/>
      <c r="C264" s="122"/>
      <c r="D264" s="122"/>
      <c r="E264" s="122"/>
      <c r="F264" s="122"/>
      <c r="G264" s="122"/>
      <c r="H264" s="122"/>
      <c r="I264" s="122"/>
      <c r="J264" s="122"/>
      <c r="K264" s="122"/>
      <c r="L264" s="122"/>
      <c r="M264" s="122"/>
      <c r="N264" s="122"/>
      <c r="O264" s="330" t="s">
        <v>573</v>
      </c>
      <c r="P264" s="123" t="s">
        <v>26</v>
      </c>
      <c r="Q264" s="56"/>
    </row>
    <row r="265" spans="1:17" ht="14.85" customHeight="1" x14ac:dyDescent="0.3">
      <c r="A265" s="58"/>
      <c r="B265" s="435">
        <v>2</v>
      </c>
      <c r="C265" s="447" t="s">
        <v>241</v>
      </c>
      <c r="D265" s="448"/>
      <c r="E265" s="391"/>
      <c r="F265" s="453"/>
      <c r="G265" s="453"/>
      <c r="H265" s="453"/>
      <c r="I265" s="453"/>
      <c r="J265" s="453"/>
      <c r="K265" s="453"/>
      <c r="L265" s="453"/>
      <c r="M265" s="453"/>
      <c r="N265" s="392"/>
      <c r="O265" s="456">
        <f>IF(E265="",0,COUNTA(_xlfn.TEXTSPLIT(TRIM(E265),{" ",",","-","&lt;","&gt;",".","/","@","*"},,TRUE)))</f>
        <v>0</v>
      </c>
      <c r="P265" s="506" t="s">
        <v>242</v>
      </c>
      <c r="Q265" s="56"/>
    </row>
    <row r="266" spans="1:17" x14ac:dyDescent="0.3">
      <c r="A266" s="58"/>
      <c r="B266" s="436"/>
      <c r="C266" s="449"/>
      <c r="D266" s="450"/>
      <c r="E266" s="393"/>
      <c r="F266" s="454"/>
      <c r="G266" s="454"/>
      <c r="H266" s="454"/>
      <c r="I266" s="454"/>
      <c r="J266" s="454"/>
      <c r="K266" s="454"/>
      <c r="L266" s="454"/>
      <c r="M266" s="454"/>
      <c r="N266" s="394"/>
      <c r="O266" s="457">
        <f>IF(E266="",0,COUNTA(_xlfn.TEXTSPLIT(TRIM(E266),{" ",",","-","&lt;","&gt;",".","/","@","*"},,TRUE)))</f>
        <v>0</v>
      </c>
      <c r="P266" s="473"/>
      <c r="Q266" s="56"/>
    </row>
    <row r="267" spans="1:17" x14ac:dyDescent="0.3">
      <c r="A267" s="58"/>
      <c r="B267" s="436"/>
      <c r="C267" s="449"/>
      <c r="D267" s="450"/>
      <c r="E267" s="393"/>
      <c r="F267" s="454"/>
      <c r="G267" s="454"/>
      <c r="H267" s="454"/>
      <c r="I267" s="454"/>
      <c r="J267" s="454"/>
      <c r="K267" s="454"/>
      <c r="L267" s="454"/>
      <c r="M267" s="454"/>
      <c r="N267" s="394"/>
      <c r="O267" s="457">
        <f>IF(E267="",0,COUNTA(_xlfn.TEXTSPLIT(TRIM(E267),{" ",",","-","&lt;","&gt;",".","/","@","*"},,TRUE)))</f>
        <v>0</v>
      </c>
      <c r="P267" s="473"/>
      <c r="Q267" s="56"/>
    </row>
    <row r="268" spans="1:17" x14ac:dyDescent="0.3">
      <c r="A268" s="58"/>
      <c r="B268" s="436"/>
      <c r="C268" s="449"/>
      <c r="D268" s="450"/>
      <c r="E268" s="393"/>
      <c r="F268" s="454"/>
      <c r="G268" s="454"/>
      <c r="H268" s="454"/>
      <c r="I268" s="454"/>
      <c r="J268" s="454"/>
      <c r="K268" s="454"/>
      <c r="L268" s="454"/>
      <c r="M268" s="454"/>
      <c r="N268" s="394"/>
      <c r="O268" s="457">
        <f>IF(E268="",0,COUNTA(_xlfn.TEXTSPLIT(TRIM(E268),{" ",",","-","&lt;","&gt;",".","/","@","*"},,TRUE)))</f>
        <v>0</v>
      </c>
      <c r="P268" s="473"/>
      <c r="Q268" s="56"/>
    </row>
    <row r="269" spans="1:17" x14ac:dyDescent="0.3">
      <c r="A269" s="58"/>
      <c r="B269" s="437"/>
      <c r="C269" s="451"/>
      <c r="D269" s="452"/>
      <c r="E269" s="395"/>
      <c r="F269" s="455"/>
      <c r="G269" s="455"/>
      <c r="H269" s="455"/>
      <c r="I269" s="455"/>
      <c r="J269" s="455"/>
      <c r="K269" s="455"/>
      <c r="L269" s="455"/>
      <c r="M269" s="455"/>
      <c r="N269" s="396"/>
      <c r="O269" s="458">
        <f>IF(E269="",0,COUNTA(_xlfn.TEXTSPLIT(TRIM(E269),{" ",",","-","&lt;","&gt;",".","/","@","*"},,TRUE)))</f>
        <v>0</v>
      </c>
      <c r="P269" s="507"/>
      <c r="Q269" s="56"/>
    </row>
    <row r="270" spans="1:17" ht="86.1" customHeight="1" x14ac:dyDescent="0.3">
      <c r="A270" s="58"/>
      <c r="B270" s="435">
        <v>3</v>
      </c>
      <c r="C270" s="447" t="s">
        <v>37</v>
      </c>
      <c r="D270" s="448"/>
      <c r="E270" s="391"/>
      <c r="F270" s="453"/>
      <c r="G270" s="453"/>
      <c r="H270" s="453"/>
      <c r="I270" s="453"/>
      <c r="J270" s="453"/>
      <c r="K270" s="453"/>
      <c r="L270" s="453"/>
      <c r="M270" s="453"/>
      <c r="N270" s="392"/>
      <c r="O270" s="456">
        <f>IF(E270="",0,COUNTA(_xlfn.TEXTSPLIT(TRIM(E270),{" ",",","-","&lt;","&gt;",".","/","@","*",":"},,TRUE)))</f>
        <v>0</v>
      </c>
      <c r="P270" s="279" t="s">
        <v>243</v>
      </c>
      <c r="Q270" s="56"/>
    </row>
    <row r="271" spans="1:17" ht="86.1" customHeight="1" x14ac:dyDescent="0.3">
      <c r="A271" s="58"/>
      <c r="B271" s="437"/>
      <c r="C271" s="451"/>
      <c r="D271" s="452"/>
      <c r="E271" s="395"/>
      <c r="F271" s="455"/>
      <c r="G271" s="455"/>
      <c r="H271" s="455"/>
      <c r="I271" s="455"/>
      <c r="J271" s="455"/>
      <c r="K271" s="455"/>
      <c r="L271" s="455"/>
      <c r="M271" s="455"/>
      <c r="N271" s="396"/>
      <c r="O271" s="458">
        <f>IF(E271="",0,COUNTA(_xlfn.TEXTSPLIT(TRIM(E271),{" ",",","-","&lt;","&gt;",".","/","@","*"},,TRUE)))</f>
        <v>0</v>
      </c>
      <c r="P271" s="281" t="s">
        <v>244</v>
      </c>
      <c r="Q271" s="56"/>
    </row>
    <row r="272" spans="1:17" ht="65.099999999999994" customHeight="1" x14ac:dyDescent="0.3">
      <c r="A272" s="58"/>
      <c r="B272" s="435">
        <v>4</v>
      </c>
      <c r="C272" s="447" t="s">
        <v>245</v>
      </c>
      <c r="D272" s="448"/>
      <c r="E272" s="391"/>
      <c r="F272" s="453"/>
      <c r="G272" s="453"/>
      <c r="H272" s="453"/>
      <c r="I272" s="453"/>
      <c r="J272" s="453"/>
      <c r="K272" s="453"/>
      <c r="L272" s="453"/>
      <c r="M272" s="453"/>
      <c r="N272" s="392"/>
      <c r="O272" s="456">
        <f>IF(E272="",0,COUNTA(_xlfn.TEXTSPLIT(TRIM(E272),{" ",",","-","&lt;","&gt;",".","/","@","*"},,TRUE)))</f>
        <v>0</v>
      </c>
      <c r="P272" s="503" t="s">
        <v>246</v>
      </c>
      <c r="Q272" s="56"/>
    </row>
    <row r="273" spans="1:17" ht="65.099999999999994" customHeight="1" x14ac:dyDescent="0.3">
      <c r="A273" s="58"/>
      <c r="B273" s="436"/>
      <c r="C273" s="449" t="s">
        <v>247</v>
      </c>
      <c r="D273" s="450"/>
      <c r="E273" s="393"/>
      <c r="F273" s="454"/>
      <c r="G273" s="454"/>
      <c r="H273" s="454"/>
      <c r="I273" s="454"/>
      <c r="J273" s="454"/>
      <c r="K273" s="454"/>
      <c r="L273" s="454"/>
      <c r="M273" s="454"/>
      <c r="N273" s="394"/>
      <c r="O273" s="457">
        <f>IF(E273="",0,COUNTA(_xlfn.TEXTSPLIT(TRIM(E273),{" ",",","-","&lt;","&gt;",".","/","@","*"},,TRUE)))</f>
        <v>0</v>
      </c>
      <c r="P273" s="504"/>
      <c r="Q273" s="56"/>
    </row>
    <row r="274" spans="1:17" ht="65.099999999999994" customHeight="1" x14ac:dyDescent="0.3">
      <c r="A274" s="58"/>
      <c r="B274" s="437"/>
      <c r="C274" s="451"/>
      <c r="D274" s="452"/>
      <c r="E274" s="395"/>
      <c r="F274" s="455"/>
      <c r="G274" s="455"/>
      <c r="H274" s="455"/>
      <c r="I274" s="455"/>
      <c r="J274" s="455"/>
      <c r="K274" s="455"/>
      <c r="L274" s="455"/>
      <c r="M274" s="455"/>
      <c r="N274" s="396"/>
      <c r="O274" s="458">
        <f>IF(E274="",0,COUNTA(_xlfn.TEXTSPLIT(TRIM(E274),{" ",",","-","&lt;","&gt;",".","/","@","*"},,TRUE)))</f>
        <v>0</v>
      </c>
      <c r="P274" s="505"/>
      <c r="Q274" s="56"/>
    </row>
    <row r="275" spans="1:17" ht="48.6" customHeight="1" x14ac:dyDescent="0.3">
      <c r="A275" s="58"/>
      <c r="B275" s="435">
        <v>5</v>
      </c>
      <c r="C275" s="438" t="s">
        <v>564</v>
      </c>
      <c r="D275" s="439"/>
      <c r="E275" s="439"/>
      <c r="F275" s="439"/>
      <c r="G275" s="439"/>
      <c r="H275" s="439"/>
      <c r="I275" s="439"/>
      <c r="J275" s="439"/>
      <c r="K275" s="439"/>
      <c r="L275" s="439"/>
      <c r="M275" s="439"/>
      <c r="N275" s="439"/>
      <c r="O275" s="440"/>
      <c r="P275" s="289" t="s">
        <v>246</v>
      </c>
      <c r="Q275" s="56"/>
    </row>
    <row r="276" spans="1:17" ht="48.6" customHeight="1" x14ac:dyDescent="0.3">
      <c r="A276" s="58"/>
      <c r="B276" s="436"/>
      <c r="C276" s="441"/>
      <c r="D276" s="442"/>
      <c r="E276" s="442"/>
      <c r="F276" s="442"/>
      <c r="G276" s="442"/>
      <c r="H276" s="442"/>
      <c r="I276" s="442"/>
      <c r="J276" s="442"/>
      <c r="K276" s="442"/>
      <c r="L276" s="442"/>
      <c r="M276" s="442"/>
      <c r="N276" s="442"/>
      <c r="O276" s="443"/>
      <c r="P276" s="433" t="s">
        <v>562</v>
      </c>
      <c r="Q276" s="56"/>
    </row>
    <row r="277" spans="1:17" ht="48.6" customHeight="1" x14ac:dyDescent="0.3">
      <c r="A277" s="58"/>
      <c r="B277" s="436"/>
      <c r="C277" s="441"/>
      <c r="D277" s="442"/>
      <c r="E277" s="442"/>
      <c r="F277" s="442"/>
      <c r="G277" s="442"/>
      <c r="H277" s="442"/>
      <c r="I277" s="442"/>
      <c r="J277" s="442"/>
      <c r="K277" s="442"/>
      <c r="L277" s="442"/>
      <c r="M277" s="442"/>
      <c r="N277" s="442"/>
      <c r="O277" s="443"/>
      <c r="P277" s="433"/>
      <c r="Q277" s="56"/>
    </row>
    <row r="278" spans="1:17" ht="48.6" customHeight="1" x14ac:dyDescent="0.3">
      <c r="A278" s="58"/>
      <c r="B278" s="437"/>
      <c r="C278" s="444"/>
      <c r="D278" s="445"/>
      <c r="E278" s="445"/>
      <c r="F278" s="445"/>
      <c r="G278" s="445"/>
      <c r="H278" s="445"/>
      <c r="I278" s="445"/>
      <c r="J278" s="445"/>
      <c r="K278" s="445"/>
      <c r="L278" s="445"/>
      <c r="M278" s="445"/>
      <c r="N278" s="445"/>
      <c r="O278" s="446"/>
      <c r="P278" s="289" t="s">
        <v>563</v>
      </c>
      <c r="Q278" s="56"/>
    </row>
    <row r="279" spans="1:17" x14ac:dyDescent="0.3">
      <c r="A279" s="58"/>
      <c r="B279" s="124"/>
      <c r="C279" s="58"/>
      <c r="D279" s="58"/>
      <c r="E279" s="58"/>
      <c r="F279" s="58"/>
      <c r="G279" s="58"/>
      <c r="H279" s="58"/>
      <c r="I279" s="58"/>
      <c r="J279" s="58"/>
      <c r="K279" s="58"/>
      <c r="L279" s="58"/>
      <c r="M279" s="58"/>
      <c r="N279" s="58"/>
      <c r="O279" s="327"/>
      <c r="P279" s="116"/>
      <c r="Q279" s="56"/>
    </row>
    <row r="280" spans="1:17" ht="15" thickBot="1" x14ac:dyDescent="0.35">
      <c r="A280" s="58"/>
      <c r="B280" s="124"/>
      <c r="C280" s="58"/>
      <c r="D280" s="58"/>
      <c r="E280" s="58"/>
      <c r="F280" s="58"/>
      <c r="G280" s="58"/>
      <c r="H280" s="58"/>
      <c r="I280" s="58"/>
      <c r="J280" s="58"/>
      <c r="K280" s="58"/>
      <c r="L280" s="58"/>
      <c r="M280" s="58"/>
      <c r="N280" s="58"/>
      <c r="O280" s="327"/>
      <c r="P280" s="116"/>
      <c r="Q280" s="56"/>
    </row>
    <row r="281" spans="1:17" ht="37.35" customHeight="1" thickBot="1" x14ac:dyDescent="0.35">
      <c r="A281" s="58"/>
      <c r="B281" s="406" t="s">
        <v>248</v>
      </c>
      <c r="C281" s="407"/>
      <c r="D281" s="407"/>
      <c r="E281" s="407"/>
      <c r="F281" s="407"/>
      <c r="G281" s="407"/>
      <c r="H281" s="407"/>
      <c r="I281" s="407"/>
      <c r="J281" s="407"/>
      <c r="K281" s="407"/>
      <c r="L281" s="407"/>
      <c r="M281" s="407"/>
      <c r="N281" s="408"/>
      <c r="O281" s="106" t="s">
        <v>573</v>
      </c>
      <c r="P281" s="125" t="s">
        <v>81</v>
      </c>
      <c r="Q281" s="56"/>
    </row>
    <row r="282" spans="1:17" ht="45.6" customHeight="1" x14ac:dyDescent="0.3">
      <c r="A282" s="58"/>
      <c r="B282" s="498">
        <v>1</v>
      </c>
      <c r="C282" s="495" t="s">
        <v>249</v>
      </c>
      <c r="D282" s="496"/>
      <c r="E282" s="391"/>
      <c r="F282" s="453"/>
      <c r="G282" s="453"/>
      <c r="H282" s="453"/>
      <c r="I282" s="453"/>
      <c r="J282" s="453"/>
      <c r="K282" s="453"/>
      <c r="L282" s="453"/>
      <c r="M282" s="453"/>
      <c r="N282" s="392"/>
      <c r="O282" s="456">
        <f>IF(E282="",0,COUNTA(_xlfn.TEXTSPLIT(TRIM(E282),{" ",",","-","&lt;","&gt;",".","/","@","*"},,TRUE)))</f>
        <v>0</v>
      </c>
      <c r="P282" s="108" t="s">
        <v>250</v>
      </c>
      <c r="Q282" s="56"/>
    </row>
    <row r="283" spans="1:17" x14ac:dyDescent="0.3">
      <c r="A283" s="58"/>
      <c r="B283" s="499"/>
      <c r="C283" s="433"/>
      <c r="D283" s="434"/>
      <c r="E283" s="393"/>
      <c r="F283" s="454"/>
      <c r="G283" s="454"/>
      <c r="H283" s="454"/>
      <c r="I283" s="454"/>
      <c r="J283" s="454"/>
      <c r="K283" s="454"/>
      <c r="L283" s="454"/>
      <c r="M283" s="454"/>
      <c r="N283" s="394"/>
      <c r="O283" s="457"/>
      <c r="P283" s="126" t="s">
        <v>251</v>
      </c>
      <c r="Q283" s="56"/>
    </row>
    <row r="284" spans="1:17" ht="42.6" customHeight="1" x14ac:dyDescent="0.3">
      <c r="A284" s="58"/>
      <c r="B284" s="499"/>
      <c r="C284" s="433"/>
      <c r="D284" s="434"/>
      <c r="E284" s="393"/>
      <c r="F284" s="454"/>
      <c r="G284" s="454"/>
      <c r="H284" s="454"/>
      <c r="I284" s="454"/>
      <c r="J284" s="454"/>
      <c r="K284" s="454"/>
      <c r="L284" s="454"/>
      <c r="M284" s="454"/>
      <c r="N284" s="394"/>
      <c r="O284" s="457"/>
      <c r="P284" s="108" t="s">
        <v>252</v>
      </c>
      <c r="Q284" s="56"/>
    </row>
    <row r="285" spans="1:17" x14ac:dyDescent="0.3">
      <c r="A285" s="58"/>
      <c r="B285" s="499"/>
      <c r="C285" s="433"/>
      <c r="D285" s="434"/>
      <c r="E285" s="393"/>
      <c r="F285" s="454"/>
      <c r="G285" s="454"/>
      <c r="H285" s="454"/>
      <c r="I285" s="454"/>
      <c r="J285" s="454"/>
      <c r="K285" s="454"/>
      <c r="L285" s="454"/>
      <c r="M285" s="454"/>
      <c r="N285" s="394"/>
      <c r="O285" s="457"/>
      <c r="P285" s="126" t="s">
        <v>253</v>
      </c>
      <c r="Q285" s="56"/>
    </row>
    <row r="286" spans="1:17" ht="42.6" customHeight="1" x14ac:dyDescent="0.3">
      <c r="A286" s="58"/>
      <c r="B286" s="499"/>
      <c r="C286" s="433"/>
      <c r="D286" s="434"/>
      <c r="E286" s="393"/>
      <c r="F286" s="454"/>
      <c r="G286" s="454"/>
      <c r="H286" s="454"/>
      <c r="I286" s="454"/>
      <c r="J286" s="454"/>
      <c r="K286" s="454"/>
      <c r="L286" s="454"/>
      <c r="M286" s="454"/>
      <c r="N286" s="394"/>
      <c r="O286" s="457"/>
      <c r="P286" s="108" t="s">
        <v>254</v>
      </c>
      <c r="Q286" s="56"/>
    </row>
    <row r="287" spans="1:17" x14ac:dyDescent="0.3">
      <c r="A287" s="58"/>
      <c r="B287" s="499"/>
      <c r="C287" s="433"/>
      <c r="D287" s="434"/>
      <c r="E287" s="393"/>
      <c r="F287" s="454"/>
      <c r="G287" s="454"/>
      <c r="H287" s="454"/>
      <c r="I287" s="454"/>
      <c r="J287" s="454"/>
      <c r="K287" s="454"/>
      <c r="L287" s="454"/>
      <c r="M287" s="454"/>
      <c r="N287" s="394"/>
      <c r="O287" s="457"/>
      <c r="P287" s="126" t="s">
        <v>255</v>
      </c>
      <c r="Q287" s="56"/>
    </row>
    <row r="288" spans="1:17" ht="42.6" customHeight="1" x14ac:dyDescent="0.3">
      <c r="A288" s="58"/>
      <c r="B288" s="499"/>
      <c r="C288" s="433"/>
      <c r="D288" s="434"/>
      <c r="E288" s="393"/>
      <c r="F288" s="454"/>
      <c r="G288" s="454"/>
      <c r="H288" s="454"/>
      <c r="I288" s="454"/>
      <c r="J288" s="454"/>
      <c r="K288" s="454"/>
      <c r="L288" s="454"/>
      <c r="M288" s="454"/>
      <c r="N288" s="394"/>
      <c r="O288" s="457"/>
      <c r="P288" s="108" t="s">
        <v>256</v>
      </c>
      <c r="Q288" s="56"/>
    </row>
    <row r="289" spans="1:17" ht="29.4" thickBot="1" x14ac:dyDescent="0.35">
      <c r="A289" s="58"/>
      <c r="B289" s="500"/>
      <c r="C289" s="501"/>
      <c r="D289" s="502"/>
      <c r="E289" s="395"/>
      <c r="F289" s="455"/>
      <c r="G289" s="455"/>
      <c r="H289" s="455"/>
      <c r="I289" s="455"/>
      <c r="J289" s="455"/>
      <c r="K289" s="455"/>
      <c r="L289" s="455"/>
      <c r="M289" s="455"/>
      <c r="N289" s="396"/>
      <c r="O289" s="458"/>
      <c r="P289" s="288" t="s">
        <v>257</v>
      </c>
      <c r="Q289" s="56"/>
    </row>
    <row r="290" spans="1:17" ht="32.85" customHeight="1" x14ac:dyDescent="0.3">
      <c r="A290" s="58"/>
      <c r="B290" s="492">
        <v>2</v>
      </c>
      <c r="C290" s="495" t="s">
        <v>258</v>
      </c>
      <c r="D290" s="496"/>
      <c r="E290" s="391"/>
      <c r="F290" s="453"/>
      <c r="G290" s="453"/>
      <c r="H290" s="453"/>
      <c r="I290" s="453"/>
      <c r="J290" s="453"/>
      <c r="K290" s="453"/>
      <c r="L290" s="453"/>
      <c r="M290" s="453"/>
      <c r="N290" s="392"/>
      <c r="O290" s="456">
        <f>IF(E290="",0,COUNTA(_xlfn.TEXTSPLIT(TRIM(E290),{" ",",","-","&lt;","&gt;",".","/","@","*"},,TRUE)))</f>
        <v>0</v>
      </c>
      <c r="P290" s="497" t="s">
        <v>259</v>
      </c>
      <c r="Q290" s="56"/>
    </row>
    <row r="291" spans="1:17" ht="52.35" customHeight="1" x14ac:dyDescent="0.3">
      <c r="A291" s="58"/>
      <c r="B291" s="493"/>
      <c r="C291" s="433" t="s">
        <v>260</v>
      </c>
      <c r="D291" s="434"/>
      <c r="E291" s="393"/>
      <c r="F291" s="454"/>
      <c r="G291" s="454"/>
      <c r="H291" s="454"/>
      <c r="I291" s="454"/>
      <c r="J291" s="454"/>
      <c r="K291" s="454"/>
      <c r="L291" s="454"/>
      <c r="M291" s="454"/>
      <c r="N291" s="394"/>
      <c r="O291" s="457">
        <f>IF(E291="",0,COUNTA(_xlfn.TEXTSPLIT(TRIM(E291),{" ",",","-","&lt;","&gt;",".","/","@","*"},,TRUE)))</f>
        <v>0</v>
      </c>
      <c r="P291" s="473"/>
      <c r="Q291" s="56"/>
    </row>
    <row r="292" spans="1:17" ht="43.2" x14ac:dyDescent="0.3">
      <c r="A292" s="58"/>
      <c r="B292" s="493"/>
      <c r="C292" s="433"/>
      <c r="D292" s="434"/>
      <c r="E292" s="393"/>
      <c r="F292" s="454"/>
      <c r="G292" s="454"/>
      <c r="H292" s="454"/>
      <c r="I292" s="454"/>
      <c r="J292" s="454"/>
      <c r="K292" s="454"/>
      <c r="L292" s="454"/>
      <c r="M292" s="454"/>
      <c r="N292" s="394"/>
      <c r="O292" s="457">
        <f>IF(E292="",0,COUNTA(_xlfn.TEXTSPLIT(TRIM(E292),{" ",",","-","&lt;","&gt;",".","/","@","*"},,TRUE)))</f>
        <v>0</v>
      </c>
      <c r="P292" s="108" t="s">
        <v>261</v>
      </c>
      <c r="Q292" s="56"/>
    </row>
    <row r="293" spans="1:17" ht="15" customHeight="1" x14ac:dyDescent="0.3">
      <c r="A293" s="58"/>
      <c r="B293" s="493"/>
      <c r="C293" s="433"/>
      <c r="D293" s="434"/>
      <c r="E293" s="393"/>
      <c r="F293" s="454"/>
      <c r="G293" s="454"/>
      <c r="H293" s="454"/>
      <c r="I293" s="454"/>
      <c r="J293" s="454"/>
      <c r="K293" s="454"/>
      <c r="L293" s="454"/>
      <c r="M293" s="454"/>
      <c r="N293" s="394"/>
      <c r="O293" s="457">
        <f>IF(E293="",0,COUNTA(_xlfn.TEXTSPLIT(TRIM(E293),{" ",",","-","&lt;","&gt;",".","/","@","*"},,TRUE)))</f>
        <v>0</v>
      </c>
      <c r="P293" s="473" t="s">
        <v>262</v>
      </c>
      <c r="Q293" s="56"/>
    </row>
    <row r="294" spans="1:17" ht="52.35" customHeight="1" x14ac:dyDescent="0.3">
      <c r="A294" s="58"/>
      <c r="B294" s="493"/>
      <c r="C294" s="433" t="s">
        <v>263</v>
      </c>
      <c r="D294" s="434"/>
      <c r="E294" s="393"/>
      <c r="F294" s="454"/>
      <c r="G294" s="454"/>
      <c r="H294" s="454"/>
      <c r="I294" s="454"/>
      <c r="J294" s="454"/>
      <c r="K294" s="454"/>
      <c r="L294" s="454"/>
      <c r="M294" s="454"/>
      <c r="N294" s="394"/>
      <c r="O294" s="457">
        <f>IF(E294="",0,COUNTA(_xlfn.TEXTSPLIT(TRIM(E294),{" ",",","-","&lt;","&gt;",".","/","@","*"},,TRUE)))</f>
        <v>0</v>
      </c>
      <c r="P294" s="473"/>
      <c r="Q294" s="56"/>
    </row>
    <row r="295" spans="1:17" ht="15" customHeight="1" x14ac:dyDescent="0.3">
      <c r="A295" s="58"/>
      <c r="B295" s="493"/>
      <c r="C295" s="433"/>
      <c r="D295" s="434"/>
      <c r="E295" s="393"/>
      <c r="F295" s="454"/>
      <c r="G295" s="454"/>
      <c r="H295" s="454"/>
      <c r="I295" s="454"/>
      <c r="J295" s="454"/>
      <c r="K295" s="454"/>
      <c r="L295" s="454"/>
      <c r="M295" s="454"/>
      <c r="N295" s="394"/>
      <c r="O295" s="457">
        <f>IF(E295="",0,COUNTA(_xlfn.TEXTSPLIT(TRIM(E295),{" ",",","-","&lt;","&gt;",".","/","@","*"},,TRUE)))</f>
        <v>0</v>
      </c>
      <c r="P295" s="473" t="s">
        <v>264</v>
      </c>
      <c r="Q295" s="56"/>
    </row>
    <row r="296" spans="1:17" ht="23.1" customHeight="1" x14ac:dyDescent="0.3">
      <c r="A296" s="58"/>
      <c r="B296" s="493"/>
      <c r="C296" s="433"/>
      <c r="D296" s="434"/>
      <c r="E296" s="393"/>
      <c r="F296" s="454"/>
      <c r="G296" s="454"/>
      <c r="H296" s="454"/>
      <c r="I296" s="454"/>
      <c r="J296" s="454"/>
      <c r="K296" s="454"/>
      <c r="L296" s="454"/>
      <c r="M296" s="454"/>
      <c r="N296" s="394"/>
      <c r="O296" s="457">
        <f>IF(E296="",0,COUNTA(_xlfn.TEXTSPLIT(TRIM(E296),{" ",",","-","&lt;","&gt;",".","/","@","*"},,TRUE)))</f>
        <v>0</v>
      </c>
      <c r="P296" s="473"/>
      <c r="Q296" s="56"/>
    </row>
    <row r="297" spans="1:17" ht="52.35" customHeight="1" x14ac:dyDescent="0.3">
      <c r="A297" s="58"/>
      <c r="B297" s="493"/>
      <c r="C297" s="433" t="s">
        <v>265</v>
      </c>
      <c r="D297" s="434"/>
      <c r="E297" s="393"/>
      <c r="F297" s="454"/>
      <c r="G297" s="454"/>
      <c r="H297" s="454"/>
      <c r="I297" s="454"/>
      <c r="J297" s="454"/>
      <c r="K297" s="454"/>
      <c r="L297" s="454"/>
      <c r="M297" s="454"/>
      <c r="N297" s="394"/>
      <c r="O297" s="457">
        <f>IF(E297="",0,COUNTA(_xlfn.TEXTSPLIT(TRIM(E297),{" ",",","-","&lt;","&gt;",".","/","@","*"},,TRUE)))</f>
        <v>0</v>
      </c>
      <c r="P297" s="473" t="s">
        <v>266</v>
      </c>
      <c r="Q297" s="56"/>
    </row>
    <row r="298" spans="1:17" x14ac:dyDescent="0.3">
      <c r="A298" s="58"/>
      <c r="B298" s="493"/>
      <c r="C298" s="433"/>
      <c r="D298" s="434"/>
      <c r="E298" s="393"/>
      <c r="F298" s="454"/>
      <c r="G298" s="454"/>
      <c r="H298" s="454"/>
      <c r="I298" s="454"/>
      <c r="J298" s="454"/>
      <c r="K298" s="454"/>
      <c r="L298" s="454"/>
      <c r="M298" s="454"/>
      <c r="N298" s="394"/>
      <c r="O298" s="457">
        <f>IF(E298="",0,COUNTA(_xlfn.TEXTSPLIT(TRIM(E298),{" ",",","-","&lt;","&gt;",".","/","@","*"},,TRUE)))</f>
        <v>0</v>
      </c>
      <c r="P298" s="473"/>
      <c r="Q298" s="56"/>
    </row>
    <row r="299" spans="1:17" ht="15" customHeight="1" x14ac:dyDescent="0.3">
      <c r="A299" s="58"/>
      <c r="B299" s="493"/>
      <c r="C299" s="433"/>
      <c r="D299" s="434"/>
      <c r="E299" s="393"/>
      <c r="F299" s="454"/>
      <c r="G299" s="454"/>
      <c r="H299" s="454"/>
      <c r="I299" s="454"/>
      <c r="J299" s="454"/>
      <c r="K299" s="454"/>
      <c r="L299" s="454"/>
      <c r="M299" s="454"/>
      <c r="N299" s="394"/>
      <c r="O299" s="457">
        <f>IF(E299="",0,COUNTA(_xlfn.TEXTSPLIT(TRIM(E299),{" ",",","-","&lt;","&gt;",".","/","@","*"},,TRUE)))</f>
        <v>0</v>
      </c>
      <c r="P299" s="473" t="s">
        <v>267</v>
      </c>
      <c r="Q299" s="56"/>
    </row>
    <row r="300" spans="1:17" ht="112.35" customHeight="1" x14ac:dyDescent="0.3">
      <c r="A300" s="58"/>
      <c r="B300" s="494"/>
      <c r="C300" s="433"/>
      <c r="D300" s="434"/>
      <c r="E300" s="395"/>
      <c r="F300" s="455"/>
      <c r="G300" s="455"/>
      <c r="H300" s="455"/>
      <c r="I300" s="455"/>
      <c r="J300" s="455"/>
      <c r="K300" s="455"/>
      <c r="L300" s="455"/>
      <c r="M300" s="455"/>
      <c r="N300" s="396"/>
      <c r="O300" s="458">
        <f>IF(E300="",0,COUNTA(_xlfn.TEXTSPLIT(TRIM(E300),{" ",",","-","&lt;","&gt;",".","/","@","*"},,TRUE)))</f>
        <v>0</v>
      </c>
      <c r="P300" s="473"/>
      <c r="Q300" s="56"/>
    </row>
    <row r="301" spans="1:17" x14ac:dyDescent="0.3">
      <c r="A301" s="58"/>
      <c r="B301" s="127"/>
      <c r="C301" s="39"/>
      <c r="D301" s="39"/>
      <c r="E301" s="39"/>
      <c r="F301" s="39"/>
      <c r="G301" s="39"/>
      <c r="H301" s="39"/>
      <c r="I301" s="39"/>
      <c r="J301" s="39"/>
      <c r="K301" s="39"/>
      <c r="L301" s="39"/>
      <c r="M301" s="39"/>
      <c r="N301" s="39"/>
      <c r="O301" s="40"/>
      <c r="P301" s="39"/>
      <c r="Q301" s="56"/>
    </row>
    <row r="302" spans="1:17" ht="14.85" customHeight="1" x14ac:dyDescent="0.3">
      <c r="A302" s="58"/>
      <c r="B302" s="474" t="s">
        <v>581</v>
      </c>
      <c r="C302" s="475"/>
      <c r="D302" s="475"/>
      <c r="E302" s="475"/>
      <c r="F302" s="475"/>
      <c r="G302" s="475"/>
      <c r="H302" s="475"/>
      <c r="I302" s="475"/>
      <c r="J302" s="475"/>
      <c r="K302" s="475"/>
      <c r="L302" s="475"/>
      <c r="M302" s="475"/>
      <c r="N302" s="476"/>
      <c r="O302" s="480" t="s">
        <v>573</v>
      </c>
      <c r="P302" s="480" t="s">
        <v>81</v>
      </c>
      <c r="Q302" s="56"/>
    </row>
    <row r="303" spans="1:17" ht="33" customHeight="1" x14ac:dyDescent="0.3">
      <c r="A303" s="58"/>
      <c r="B303" s="477"/>
      <c r="C303" s="478"/>
      <c r="D303" s="478"/>
      <c r="E303" s="478"/>
      <c r="F303" s="478"/>
      <c r="G303" s="478"/>
      <c r="H303" s="478"/>
      <c r="I303" s="478"/>
      <c r="J303" s="478"/>
      <c r="K303" s="478"/>
      <c r="L303" s="478"/>
      <c r="M303" s="478"/>
      <c r="N303" s="479"/>
      <c r="O303" s="481"/>
      <c r="P303" s="481"/>
      <c r="Q303" s="56"/>
    </row>
    <row r="304" spans="1:17" ht="26.4" customHeight="1" x14ac:dyDescent="0.3">
      <c r="A304" s="58"/>
      <c r="B304" s="420">
        <v>1</v>
      </c>
      <c r="C304" s="673" t="s">
        <v>556</v>
      </c>
      <c r="D304" s="673"/>
      <c r="E304" s="675"/>
      <c r="F304" s="676"/>
      <c r="G304" s="676"/>
      <c r="H304" s="676"/>
      <c r="I304" s="676"/>
      <c r="J304" s="676"/>
      <c r="K304" s="676"/>
      <c r="L304" s="676"/>
      <c r="M304" s="676"/>
      <c r="N304" s="677"/>
      <c r="O304" s="469">
        <f>IF(E304="",0,COUNTA(_xlfn.TEXTSPLIT(TRIM(E304),{" ","–",",","-","&lt;","&gt;",".","/","@","*"},,TRUE)))</f>
        <v>0</v>
      </c>
      <c r="P304" s="490" t="s">
        <v>541</v>
      </c>
      <c r="Q304" s="56"/>
    </row>
    <row r="305" spans="1:17" ht="26.4" customHeight="1" x14ac:dyDescent="0.3">
      <c r="A305" s="58"/>
      <c r="B305" s="421"/>
      <c r="C305" s="673"/>
      <c r="D305" s="673"/>
      <c r="E305" s="678"/>
      <c r="F305" s="679"/>
      <c r="G305" s="679"/>
      <c r="H305" s="679"/>
      <c r="I305" s="679"/>
      <c r="J305" s="679"/>
      <c r="K305" s="679"/>
      <c r="L305" s="679"/>
      <c r="M305" s="679"/>
      <c r="N305" s="680"/>
      <c r="O305" s="470">
        <f>IF(E305="",0,COUNTA(_xlfn.TEXTSPLIT(TRIM(E305),{" ",",","-","&lt;","&gt;",".","/","@","*"},,TRUE)))</f>
        <v>0</v>
      </c>
      <c r="P305" s="491"/>
      <c r="Q305" s="56"/>
    </row>
    <row r="306" spans="1:17" ht="26.4" customHeight="1" x14ac:dyDescent="0.3">
      <c r="A306" s="58"/>
      <c r="B306" s="421"/>
      <c r="C306" s="673"/>
      <c r="D306" s="673"/>
      <c r="E306" s="678"/>
      <c r="F306" s="679"/>
      <c r="G306" s="679"/>
      <c r="H306" s="679"/>
      <c r="I306" s="679"/>
      <c r="J306" s="679"/>
      <c r="K306" s="679"/>
      <c r="L306" s="679"/>
      <c r="M306" s="679"/>
      <c r="N306" s="680"/>
      <c r="O306" s="470">
        <f>IF(E306="",0,COUNTA(_xlfn.TEXTSPLIT(TRIM(E306),{" ",",","-","&lt;","&gt;",".","/","@","*"},,TRUE)))</f>
        <v>0</v>
      </c>
      <c r="P306" s="491"/>
      <c r="Q306" s="56"/>
    </row>
    <row r="307" spans="1:17" ht="26.4" customHeight="1" x14ac:dyDescent="0.3">
      <c r="A307" s="58"/>
      <c r="B307" s="421"/>
      <c r="C307" s="673"/>
      <c r="D307" s="673"/>
      <c r="E307" s="678"/>
      <c r="F307" s="679"/>
      <c r="G307" s="679"/>
      <c r="H307" s="679"/>
      <c r="I307" s="679"/>
      <c r="J307" s="679"/>
      <c r="K307" s="679"/>
      <c r="L307" s="679"/>
      <c r="M307" s="679"/>
      <c r="N307" s="680"/>
      <c r="O307" s="470">
        <f>IF(E307="",0,COUNTA(_xlfn.TEXTSPLIT(TRIM(E307),{" ",",","-","&lt;","&gt;",".","/","@","*"},,TRUE)))</f>
        <v>0</v>
      </c>
      <c r="P307" s="491"/>
      <c r="Q307" s="56"/>
    </row>
    <row r="308" spans="1:17" ht="26.4" customHeight="1" x14ac:dyDescent="0.3">
      <c r="A308" s="58"/>
      <c r="B308" s="421"/>
      <c r="C308" s="673"/>
      <c r="D308" s="673"/>
      <c r="E308" s="678"/>
      <c r="F308" s="679"/>
      <c r="G308" s="679"/>
      <c r="H308" s="679"/>
      <c r="I308" s="679"/>
      <c r="J308" s="679"/>
      <c r="K308" s="679"/>
      <c r="L308" s="679"/>
      <c r="M308" s="679"/>
      <c r="N308" s="680"/>
      <c r="O308" s="470">
        <f>IF(E308="",0,COUNTA(_xlfn.TEXTSPLIT(TRIM(E308),{" ",",","-","&lt;","&gt;",".","/","@","*"},,TRUE)))</f>
        <v>0</v>
      </c>
      <c r="P308" s="491"/>
      <c r="Q308" s="56"/>
    </row>
    <row r="309" spans="1:17" ht="26.4" customHeight="1" x14ac:dyDescent="0.3">
      <c r="A309" s="58"/>
      <c r="B309" s="421"/>
      <c r="C309" s="673"/>
      <c r="D309" s="673"/>
      <c r="E309" s="678"/>
      <c r="F309" s="679"/>
      <c r="G309" s="679"/>
      <c r="H309" s="679"/>
      <c r="I309" s="679"/>
      <c r="J309" s="679"/>
      <c r="K309" s="679"/>
      <c r="L309" s="679"/>
      <c r="M309" s="679"/>
      <c r="N309" s="680"/>
      <c r="O309" s="470">
        <f>IF(E309="",0,COUNTA(_xlfn.TEXTSPLIT(TRIM(E309),{" ",",","-","&lt;","&gt;",".","/","@","*"},,TRUE)))</f>
        <v>0</v>
      </c>
      <c r="P309" s="491"/>
      <c r="Q309" s="56"/>
    </row>
    <row r="310" spans="1:17" ht="26.4" customHeight="1" x14ac:dyDescent="0.3">
      <c r="A310" s="58"/>
      <c r="B310" s="421"/>
      <c r="C310" s="673"/>
      <c r="D310" s="673"/>
      <c r="E310" s="678"/>
      <c r="F310" s="679"/>
      <c r="G310" s="679"/>
      <c r="H310" s="679"/>
      <c r="I310" s="679"/>
      <c r="J310" s="679"/>
      <c r="K310" s="679"/>
      <c r="L310" s="679"/>
      <c r="M310" s="679"/>
      <c r="N310" s="680"/>
      <c r="O310" s="470">
        <f>IF(E310="",0,COUNTA(_xlfn.TEXTSPLIT(TRIM(E310),{" ",",","-","&lt;","&gt;",".","/","@","*"},,TRUE)))</f>
        <v>0</v>
      </c>
      <c r="P310" s="491"/>
      <c r="Q310" s="56"/>
    </row>
    <row r="311" spans="1:17" ht="26.4" customHeight="1" x14ac:dyDescent="0.3">
      <c r="A311" s="58"/>
      <c r="B311" s="421"/>
      <c r="C311" s="673"/>
      <c r="D311" s="673"/>
      <c r="E311" s="678"/>
      <c r="F311" s="679"/>
      <c r="G311" s="679"/>
      <c r="H311" s="679"/>
      <c r="I311" s="679"/>
      <c r="J311" s="679"/>
      <c r="K311" s="679"/>
      <c r="L311" s="679"/>
      <c r="M311" s="679"/>
      <c r="N311" s="680"/>
      <c r="O311" s="470">
        <f>IF(E311="",0,COUNTA(_xlfn.TEXTSPLIT(TRIM(E311),{" ",",","-","&lt;","&gt;",".","/","@","*"},,TRUE)))</f>
        <v>0</v>
      </c>
      <c r="P311" s="491"/>
      <c r="Q311" s="56"/>
    </row>
    <row r="312" spans="1:17" ht="26.4" customHeight="1" x14ac:dyDescent="0.3">
      <c r="A312" s="58"/>
      <c r="B312" s="422"/>
      <c r="C312" s="673"/>
      <c r="D312" s="673"/>
      <c r="E312" s="681"/>
      <c r="F312" s="682"/>
      <c r="G312" s="682"/>
      <c r="H312" s="682"/>
      <c r="I312" s="682"/>
      <c r="J312" s="682"/>
      <c r="K312" s="682"/>
      <c r="L312" s="682"/>
      <c r="M312" s="682"/>
      <c r="N312" s="683"/>
      <c r="O312" s="471">
        <f>IF(E312="",0,COUNTA(_xlfn.TEXTSPLIT(TRIM(E312),{" ",",","-","&lt;","&gt;",".","/","@","*"},,TRUE)))</f>
        <v>0</v>
      </c>
      <c r="P312" s="491"/>
      <c r="Q312" s="56"/>
    </row>
    <row r="313" spans="1:17" ht="14.4" customHeight="1" x14ac:dyDescent="0.3">
      <c r="A313" s="58"/>
      <c r="B313" s="420">
        <v>2</v>
      </c>
      <c r="C313" s="673" t="s">
        <v>606</v>
      </c>
      <c r="D313" s="673"/>
      <c r="E313" s="424"/>
      <c r="F313" s="425"/>
      <c r="G313" s="425"/>
      <c r="H313" s="425"/>
      <c r="I313" s="425"/>
      <c r="J313" s="425"/>
      <c r="K313" s="425"/>
      <c r="L313" s="425"/>
      <c r="M313" s="425"/>
      <c r="N313" s="426"/>
      <c r="O313" s="469">
        <f>IF(E313="",0,COUNTA(_xlfn.TEXTSPLIT(TRIM(E313),{" ",",","-","&lt;","&gt;",".","/","@","*"},,TRUE)))</f>
        <v>0</v>
      </c>
      <c r="P313" s="491"/>
      <c r="Q313" s="56"/>
    </row>
    <row r="314" spans="1:17" x14ac:dyDescent="0.3">
      <c r="A314" s="58"/>
      <c r="B314" s="421"/>
      <c r="C314" s="673"/>
      <c r="D314" s="673"/>
      <c r="E314" s="427"/>
      <c r="F314" s="428"/>
      <c r="G314" s="428"/>
      <c r="H314" s="428"/>
      <c r="I314" s="428"/>
      <c r="J314" s="428"/>
      <c r="K314" s="428"/>
      <c r="L314" s="428"/>
      <c r="M314" s="428"/>
      <c r="N314" s="429"/>
      <c r="O314" s="470">
        <f>IF(E314="",0,COUNTA(_xlfn.TEXTSPLIT(TRIM(E314),{" ",",","-","&lt;","&gt;",".","/","@","*"},,TRUE)))</f>
        <v>0</v>
      </c>
      <c r="P314" s="491"/>
      <c r="Q314" s="56"/>
    </row>
    <row r="315" spans="1:17" x14ac:dyDescent="0.3">
      <c r="A315" s="58"/>
      <c r="B315" s="421"/>
      <c r="C315" s="673"/>
      <c r="D315" s="673"/>
      <c r="E315" s="427"/>
      <c r="F315" s="428"/>
      <c r="G315" s="428"/>
      <c r="H315" s="428"/>
      <c r="I315" s="428"/>
      <c r="J315" s="428"/>
      <c r="K315" s="428"/>
      <c r="L315" s="428"/>
      <c r="M315" s="428"/>
      <c r="N315" s="429"/>
      <c r="O315" s="470">
        <f>IF(E315="",0,COUNTA(_xlfn.TEXTSPLIT(TRIM(E315),{" ",",","-","&lt;","&gt;",".","/","@","*"},,TRUE)))</f>
        <v>0</v>
      </c>
      <c r="P315" s="491"/>
      <c r="Q315" s="56"/>
    </row>
    <row r="316" spans="1:17" x14ac:dyDescent="0.3">
      <c r="A316" s="58"/>
      <c r="B316" s="421"/>
      <c r="C316" s="673"/>
      <c r="D316" s="673"/>
      <c r="E316" s="427"/>
      <c r="F316" s="428"/>
      <c r="G316" s="428"/>
      <c r="H316" s="428"/>
      <c r="I316" s="428"/>
      <c r="J316" s="428"/>
      <c r="K316" s="428"/>
      <c r="L316" s="428"/>
      <c r="M316" s="428"/>
      <c r="N316" s="429"/>
      <c r="O316" s="470">
        <f>IF(E316="",0,COUNTA(_xlfn.TEXTSPLIT(TRIM(E316),{" ",",","-","&lt;","&gt;",".","/","@","*"},,TRUE)))</f>
        <v>0</v>
      </c>
      <c r="P316" s="491"/>
      <c r="Q316" s="56"/>
    </row>
    <row r="317" spans="1:17" x14ac:dyDescent="0.3">
      <c r="A317" s="58"/>
      <c r="B317" s="421"/>
      <c r="C317" s="673"/>
      <c r="D317" s="673"/>
      <c r="E317" s="427"/>
      <c r="F317" s="428"/>
      <c r="G317" s="428"/>
      <c r="H317" s="428"/>
      <c r="I317" s="428"/>
      <c r="J317" s="428"/>
      <c r="K317" s="428"/>
      <c r="L317" s="428"/>
      <c r="M317" s="428"/>
      <c r="N317" s="429"/>
      <c r="O317" s="470">
        <f>IF(E317="",0,COUNTA(_xlfn.TEXTSPLIT(TRIM(E317),{" ",",","-","&lt;","&gt;",".","/","@","*"},,TRUE)))</f>
        <v>0</v>
      </c>
      <c r="P317" s="491"/>
      <c r="Q317" s="56"/>
    </row>
    <row r="318" spans="1:17" x14ac:dyDescent="0.3">
      <c r="A318" s="58"/>
      <c r="B318" s="421"/>
      <c r="C318" s="673"/>
      <c r="D318" s="673"/>
      <c r="E318" s="427"/>
      <c r="F318" s="428"/>
      <c r="G318" s="428"/>
      <c r="H318" s="428"/>
      <c r="I318" s="428"/>
      <c r="J318" s="428"/>
      <c r="K318" s="428"/>
      <c r="L318" s="428"/>
      <c r="M318" s="428"/>
      <c r="N318" s="429"/>
      <c r="O318" s="470">
        <f>IF(E318="",0,COUNTA(_xlfn.TEXTSPLIT(TRIM(E318),{" ",",","-","&lt;","&gt;",".","/","@","*"},,TRUE)))</f>
        <v>0</v>
      </c>
      <c r="P318" s="491"/>
      <c r="Q318" s="56"/>
    </row>
    <row r="319" spans="1:17" x14ac:dyDescent="0.3">
      <c r="A319" s="58"/>
      <c r="B319" s="421"/>
      <c r="C319" s="673"/>
      <c r="D319" s="673"/>
      <c r="E319" s="427"/>
      <c r="F319" s="428"/>
      <c r="G319" s="428"/>
      <c r="H319" s="428"/>
      <c r="I319" s="428"/>
      <c r="J319" s="428"/>
      <c r="K319" s="428"/>
      <c r="L319" s="428"/>
      <c r="M319" s="428"/>
      <c r="N319" s="429"/>
      <c r="O319" s="470">
        <f>IF(E319="",0,COUNTA(_xlfn.TEXTSPLIT(TRIM(E319),{" ",",","-","&lt;","&gt;",".","/","@","*"},,TRUE)))</f>
        <v>0</v>
      </c>
      <c r="P319" s="491"/>
      <c r="Q319" s="56"/>
    </row>
    <row r="320" spans="1:17" x14ac:dyDescent="0.3">
      <c r="A320" s="58"/>
      <c r="B320" s="421"/>
      <c r="C320" s="673"/>
      <c r="D320" s="673"/>
      <c r="E320" s="427"/>
      <c r="F320" s="428"/>
      <c r="G320" s="428"/>
      <c r="H320" s="428"/>
      <c r="I320" s="428"/>
      <c r="J320" s="428"/>
      <c r="K320" s="428"/>
      <c r="L320" s="428"/>
      <c r="M320" s="428"/>
      <c r="N320" s="429"/>
      <c r="O320" s="470">
        <f>IF(E320="",0,COUNTA(_xlfn.TEXTSPLIT(TRIM(E320),{" ",",","-","&lt;","&gt;",".","/","@","*"},,TRUE)))</f>
        <v>0</v>
      </c>
      <c r="P320" s="491"/>
      <c r="Q320" s="56"/>
    </row>
    <row r="321" spans="1:17" ht="29.1" customHeight="1" x14ac:dyDescent="0.3">
      <c r="A321" s="58"/>
      <c r="B321" s="422"/>
      <c r="C321" s="673"/>
      <c r="D321" s="673"/>
      <c r="E321" s="430"/>
      <c r="F321" s="431"/>
      <c r="G321" s="431"/>
      <c r="H321" s="431"/>
      <c r="I321" s="431"/>
      <c r="J321" s="431"/>
      <c r="K321" s="431"/>
      <c r="L321" s="431"/>
      <c r="M321" s="431"/>
      <c r="N321" s="432"/>
      <c r="O321" s="471">
        <f>IF(E321="",0,COUNTA(_xlfn.TEXTSPLIT(TRIM(E321),{" ",",","-","&lt;","&gt;",".","/","@","*"},,TRUE)))</f>
        <v>0</v>
      </c>
      <c r="P321" s="491"/>
      <c r="Q321" s="56"/>
    </row>
    <row r="322" spans="1:17" ht="25.35" customHeight="1" x14ac:dyDescent="0.3">
      <c r="A322" s="58"/>
      <c r="B322" s="420">
        <v>3</v>
      </c>
      <c r="C322" s="674" t="s">
        <v>557</v>
      </c>
      <c r="D322" s="674"/>
      <c r="E322" s="424"/>
      <c r="F322" s="425"/>
      <c r="G322" s="425"/>
      <c r="H322" s="425"/>
      <c r="I322" s="425"/>
      <c r="J322" s="425"/>
      <c r="K322" s="425"/>
      <c r="L322" s="425"/>
      <c r="M322" s="425"/>
      <c r="N322" s="426"/>
      <c r="O322" s="469">
        <f>IF(E322="",0,COUNTA(_xlfn.TEXTSPLIT(TRIM(E322),{" ",",","-","&lt;","&gt;",".","/","@","*"},,TRUE)))</f>
        <v>0</v>
      </c>
      <c r="P322" s="491"/>
      <c r="Q322" s="56"/>
    </row>
    <row r="323" spans="1:17" ht="25.35" customHeight="1" x14ac:dyDescent="0.3">
      <c r="A323" s="58"/>
      <c r="B323" s="421"/>
      <c r="C323" s="674"/>
      <c r="D323" s="674"/>
      <c r="E323" s="427"/>
      <c r="F323" s="428"/>
      <c r="G323" s="428"/>
      <c r="H323" s="428"/>
      <c r="I323" s="428"/>
      <c r="J323" s="428"/>
      <c r="K323" s="428"/>
      <c r="L323" s="428"/>
      <c r="M323" s="428"/>
      <c r="N323" s="429"/>
      <c r="O323" s="470">
        <f>IF(E323="",0,COUNTA(_xlfn.TEXTSPLIT(TRIM(E323),{" ",",","-","&lt;","&gt;",".","/","@","*"},,TRUE)))</f>
        <v>0</v>
      </c>
      <c r="P323" s="491"/>
      <c r="Q323" s="56"/>
    </row>
    <row r="324" spans="1:17" ht="25.35" customHeight="1" x14ac:dyDescent="0.3">
      <c r="A324" s="58"/>
      <c r="B324" s="421"/>
      <c r="C324" s="674"/>
      <c r="D324" s="674"/>
      <c r="E324" s="427"/>
      <c r="F324" s="428"/>
      <c r="G324" s="428"/>
      <c r="H324" s="428"/>
      <c r="I324" s="428"/>
      <c r="J324" s="428"/>
      <c r="K324" s="428"/>
      <c r="L324" s="428"/>
      <c r="M324" s="428"/>
      <c r="N324" s="429"/>
      <c r="O324" s="470">
        <f>IF(E324="",0,COUNTA(_xlfn.TEXTSPLIT(TRIM(E324),{" ",",","-","&lt;","&gt;",".","/","@","*"},,TRUE)))</f>
        <v>0</v>
      </c>
      <c r="P324" s="491"/>
      <c r="Q324" s="56"/>
    </row>
    <row r="325" spans="1:17" ht="25.35" customHeight="1" x14ac:dyDescent="0.3">
      <c r="A325" s="58"/>
      <c r="B325" s="421"/>
      <c r="C325" s="674"/>
      <c r="D325" s="674"/>
      <c r="E325" s="427"/>
      <c r="F325" s="428"/>
      <c r="G325" s="428"/>
      <c r="H325" s="428"/>
      <c r="I325" s="428"/>
      <c r="J325" s="428"/>
      <c r="K325" s="428"/>
      <c r="L325" s="428"/>
      <c r="M325" s="428"/>
      <c r="N325" s="429"/>
      <c r="O325" s="470">
        <f>IF(E325="",0,COUNTA(_xlfn.TEXTSPLIT(TRIM(E325),{" ",",","-","&lt;","&gt;",".","/","@","*"},,TRUE)))</f>
        <v>0</v>
      </c>
      <c r="P325" s="491"/>
      <c r="Q325" s="56"/>
    </row>
    <row r="326" spans="1:17" ht="25.35" customHeight="1" x14ac:dyDescent="0.3">
      <c r="A326" s="58"/>
      <c r="B326" s="421"/>
      <c r="C326" s="674"/>
      <c r="D326" s="674"/>
      <c r="E326" s="427"/>
      <c r="F326" s="428"/>
      <c r="G326" s="428"/>
      <c r="H326" s="428"/>
      <c r="I326" s="428"/>
      <c r="J326" s="428"/>
      <c r="K326" s="428"/>
      <c r="L326" s="428"/>
      <c r="M326" s="428"/>
      <c r="N326" s="429"/>
      <c r="O326" s="470">
        <f>IF(E326="",0,COUNTA(_xlfn.TEXTSPLIT(TRIM(E326),{" ",",","-","&lt;","&gt;",".","/","@","*"},,TRUE)))</f>
        <v>0</v>
      </c>
      <c r="P326" s="491"/>
      <c r="Q326" s="56"/>
    </row>
    <row r="327" spans="1:17" ht="25.35" customHeight="1" x14ac:dyDescent="0.3">
      <c r="A327" s="58"/>
      <c r="B327" s="421"/>
      <c r="C327" s="674"/>
      <c r="D327" s="674"/>
      <c r="E327" s="427"/>
      <c r="F327" s="428"/>
      <c r="G327" s="428"/>
      <c r="H327" s="428"/>
      <c r="I327" s="428"/>
      <c r="J327" s="428"/>
      <c r="K327" s="428"/>
      <c r="L327" s="428"/>
      <c r="M327" s="428"/>
      <c r="N327" s="429"/>
      <c r="O327" s="470">
        <f>IF(E327="",0,COUNTA(_xlfn.TEXTSPLIT(TRIM(E327),{" ",",","-","&lt;","&gt;",".","/","@","*"},,TRUE)))</f>
        <v>0</v>
      </c>
      <c r="P327" s="491"/>
      <c r="Q327" s="56"/>
    </row>
    <row r="328" spans="1:17" ht="25.35" customHeight="1" x14ac:dyDescent="0.3">
      <c r="A328" s="58"/>
      <c r="B328" s="421"/>
      <c r="C328" s="674"/>
      <c r="D328" s="674"/>
      <c r="E328" s="427"/>
      <c r="F328" s="428"/>
      <c r="G328" s="428"/>
      <c r="H328" s="428"/>
      <c r="I328" s="428"/>
      <c r="J328" s="428"/>
      <c r="K328" s="428"/>
      <c r="L328" s="428"/>
      <c r="M328" s="428"/>
      <c r="N328" s="429"/>
      <c r="O328" s="470">
        <f>IF(E328="",0,COUNTA(_xlfn.TEXTSPLIT(TRIM(E328),{" ",",","-","&lt;","&gt;",".","/","@","*"},,TRUE)))</f>
        <v>0</v>
      </c>
      <c r="P328" s="491"/>
      <c r="Q328" s="56"/>
    </row>
    <row r="329" spans="1:17" ht="25.35" customHeight="1" x14ac:dyDescent="0.3">
      <c r="A329" s="58"/>
      <c r="B329" s="421"/>
      <c r="C329" s="674"/>
      <c r="D329" s="674"/>
      <c r="E329" s="427"/>
      <c r="F329" s="428"/>
      <c r="G329" s="428"/>
      <c r="H329" s="428"/>
      <c r="I329" s="428"/>
      <c r="J329" s="428"/>
      <c r="K329" s="428"/>
      <c r="L329" s="428"/>
      <c r="M329" s="428"/>
      <c r="N329" s="429"/>
      <c r="O329" s="470">
        <f>IF(E329="",0,COUNTA(_xlfn.TEXTSPLIT(TRIM(E329),{" ",",","-","&lt;","&gt;",".","/","@","*"},,TRUE)))</f>
        <v>0</v>
      </c>
      <c r="P329" s="491"/>
      <c r="Q329" s="56"/>
    </row>
    <row r="330" spans="1:17" ht="18.600000000000001" customHeight="1" x14ac:dyDescent="0.3">
      <c r="A330" s="58"/>
      <c r="B330" s="422"/>
      <c r="C330" s="674"/>
      <c r="D330" s="674"/>
      <c r="E330" s="430"/>
      <c r="F330" s="431"/>
      <c r="G330" s="431"/>
      <c r="H330" s="431"/>
      <c r="I330" s="431"/>
      <c r="J330" s="431"/>
      <c r="K330" s="431"/>
      <c r="L330" s="431"/>
      <c r="M330" s="431"/>
      <c r="N330" s="432"/>
      <c r="O330" s="471">
        <f>IF(E330="",0,COUNTA(_xlfn.TEXTSPLIT(TRIM(E330),{" ",",","-","&lt;","&gt;",".","/","@","*"},,TRUE)))</f>
        <v>0</v>
      </c>
      <c r="P330" s="491"/>
      <c r="Q330" s="56"/>
    </row>
    <row r="331" spans="1:17" x14ac:dyDescent="0.3">
      <c r="A331" s="58"/>
      <c r="B331" s="103"/>
      <c r="C331" s="58"/>
      <c r="D331" s="58"/>
      <c r="E331" s="58"/>
      <c r="F331" s="58"/>
      <c r="G331" s="58"/>
      <c r="H331" s="58"/>
      <c r="I331" s="58"/>
      <c r="J331" s="58"/>
      <c r="K331" s="58"/>
      <c r="L331" s="58"/>
      <c r="M331" s="58"/>
      <c r="N331" s="58"/>
      <c r="O331" s="327"/>
      <c r="P331" s="65"/>
      <c r="Q331" s="56"/>
    </row>
    <row r="332" spans="1:17" x14ac:dyDescent="0.3">
      <c r="A332" s="58"/>
      <c r="B332" s="103"/>
      <c r="C332" s="58"/>
      <c r="D332" s="58"/>
      <c r="E332" s="58"/>
      <c r="F332" s="58"/>
      <c r="G332" s="58"/>
      <c r="H332" s="58"/>
      <c r="I332" s="58"/>
      <c r="J332" s="58"/>
      <c r="K332" s="58"/>
      <c r="L332" s="58"/>
      <c r="M332" s="58"/>
      <c r="N332" s="58"/>
      <c r="O332" s="327"/>
      <c r="P332" s="65"/>
      <c r="Q332" s="56"/>
    </row>
    <row r="333" spans="1:17" x14ac:dyDescent="0.3">
      <c r="A333" s="58"/>
      <c r="B333" s="103"/>
      <c r="C333" s="58"/>
      <c r="D333" s="58"/>
      <c r="E333" s="58"/>
      <c r="F333" s="58"/>
      <c r="G333" s="58"/>
      <c r="H333" s="58"/>
      <c r="I333" s="58"/>
      <c r="J333" s="58"/>
      <c r="K333" s="58"/>
      <c r="L333" s="58"/>
      <c r="M333" s="58"/>
      <c r="N333" s="58"/>
      <c r="O333" s="327"/>
      <c r="P333" s="65"/>
      <c r="Q333" s="56"/>
    </row>
    <row r="334" spans="1:17" x14ac:dyDescent="0.3">
      <c r="A334" s="58"/>
      <c r="B334" s="103"/>
      <c r="C334" s="58"/>
      <c r="D334" s="58"/>
      <c r="E334" s="58"/>
      <c r="F334" s="58"/>
      <c r="G334" s="58"/>
      <c r="H334" s="58"/>
      <c r="I334" s="58"/>
      <c r="J334" s="58"/>
      <c r="K334" s="58"/>
      <c r="L334" s="58"/>
      <c r="M334" s="58"/>
      <c r="N334" s="58"/>
      <c r="O334" s="327"/>
      <c r="P334" s="65"/>
      <c r="Q334" s="56"/>
    </row>
    <row r="335" spans="1:17" x14ac:dyDescent="0.3">
      <c r="A335" s="58"/>
      <c r="B335" s="103"/>
      <c r="C335" s="58"/>
      <c r="D335" s="58"/>
      <c r="E335" s="58"/>
      <c r="F335" s="58"/>
      <c r="G335" s="58"/>
      <c r="H335" s="58"/>
      <c r="I335" s="58"/>
      <c r="J335" s="58"/>
      <c r="K335" s="58"/>
      <c r="L335" s="58"/>
      <c r="M335" s="58"/>
      <c r="N335" s="58"/>
      <c r="O335" s="327"/>
      <c r="P335" s="65"/>
      <c r="Q335" s="56"/>
    </row>
    <row r="336" spans="1:17" x14ac:dyDescent="0.3">
      <c r="A336" s="58"/>
      <c r="B336" s="103"/>
      <c r="C336" s="58"/>
      <c r="D336" s="58"/>
      <c r="E336" s="58"/>
      <c r="F336" s="58"/>
      <c r="G336" s="58"/>
      <c r="H336" s="58"/>
      <c r="I336" s="58"/>
      <c r="J336" s="58"/>
      <c r="K336" s="58"/>
      <c r="L336" s="58"/>
      <c r="M336" s="58"/>
      <c r="N336" s="58"/>
      <c r="O336" s="327"/>
      <c r="P336" s="65"/>
      <c r="Q336" s="56"/>
    </row>
  </sheetData>
  <mergeCells count="421">
    <mergeCell ref="C256:C257"/>
    <mergeCell ref="D256:D257"/>
    <mergeCell ref="E256:J257"/>
    <mergeCell ref="K256:L257"/>
    <mergeCell ref="M256:O257"/>
    <mergeCell ref="P256:P257"/>
    <mergeCell ref="E140:N140"/>
    <mergeCell ref="E147:F149"/>
    <mergeCell ref="G147:N149"/>
    <mergeCell ref="B158:N158"/>
    <mergeCell ref="P252:P253"/>
    <mergeCell ref="C250:C251"/>
    <mergeCell ref="D250:D251"/>
    <mergeCell ref="C254:C255"/>
    <mergeCell ref="D254:D255"/>
    <mergeCell ref="E254:J255"/>
    <mergeCell ref="C140:D140"/>
    <mergeCell ref="C238:C239"/>
    <mergeCell ref="D238:D239"/>
    <mergeCell ref="E238:J239"/>
    <mergeCell ref="K238:L239"/>
    <mergeCell ref="M238:O239"/>
    <mergeCell ref="D246:D247"/>
    <mergeCell ref="E246:J247"/>
    <mergeCell ref="C260:C261"/>
    <mergeCell ref="D260:D261"/>
    <mergeCell ref="E260:J261"/>
    <mergeCell ref="K260:L261"/>
    <mergeCell ref="M260:O261"/>
    <mergeCell ref="P260:P261"/>
    <mergeCell ref="C258:C259"/>
    <mergeCell ref="D258:D259"/>
    <mergeCell ref="E258:J259"/>
    <mergeCell ref="K258:L259"/>
    <mergeCell ref="M258:O259"/>
    <mergeCell ref="P258:P259"/>
    <mergeCell ref="C122:D122"/>
    <mergeCell ref="E122:N122"/>
    <mergeCell ref="E29:G29"/>
    <mergeCell ref="E30:G30"/>
    <mergeCell ref="E31:G31"/>
    <mergeCell ref="E32:G32"/>
    <mergeCell ref="E33:G33"/>
    <mergeCell ref="E34:G34"/>
    <mergeCell ref="E35:G35"/>
    <mergeCell ref="H29:I29"/>
    <mergeCell ref="J29:K29"/>
    <mergeCell ref="M29:N29"/>
    <mergeCell ref="H32:I32"/>
    <mergeCell ref="J32:K32"/>
    <mergeCell ref="M32:N32"/>
    <mergeCell ref="H33:I33"/>
    <mergeCell ref="M38:N38"/>
    <mergeCell ref="M39:N39"/>
    <mergeCell ref="E38:G38"/>
    <mergeCell ref="E39:G39"/>
    <mergeCell ref="H39:I39"/>
    <mergeCell ref="H38:I38"/>
    <mergeCell ref="J33:K33"/>
    <mergeCell ref="M33:N33"/>
    <mergeCell ref="B5:Q5"/>
    <mergeCell ref="C6:E6"/>
    <mergeCell ref="B8:N9"/>
    <mergeCell ref="O8:O9"/>
    <mergeCell ref="P8:P9"/>
    <mergeCell ref="B10:B16"/>
    <mergeCell ref="C10:D16"/>
    <mergeCell ref="E10:N16"/>
    <mergeCell ref="O10:O16"/>
    <mergeCell ref="P10:P16"/>
    <mergeCell ref="B17:B25"/>
    <mergeCell ref="C17:D25"/>
    <mergeCell ref="E17:N25"/>
    <mergeCell ref="O17:O25"/>
    <mergeCell ref="B26:B45"/>
    <mergeCell ref="C26:D27"/>
    <mergeCell ref="E26:G27"/>
    <mergeCell ref="H26:I27"/>
    <mergeCell ref="J26:K27"/>
    <mergeCell ref="L26:L27"/>
    <mergeCell ref="H30:I30"/>
    <mergeCell ref="J30:K30"/>
    <mergeCell ref="M30:N30"/>
    <mergeCell ref="H31:I31"/>
    <mergeCell ref="J31:K31"/>
    <mergeCell ref="M31:N31"/>
    <mergeCell ref="M26:N27"/>
    <mergeCell ref="O26:O27"/>
    <mergeCell ref="C40:D45"/>
    <mergeCell ref="E40:H40"/>
    <mergeCell ref="I40:O40"/>
    <mergeCell ref="I45:N45"/>
    <mergeCell ref="C28:D39"/>
    <mergeCell ref="E28:G28"/>
    <mergeCell ref="I42:N42"/>
    <mergeCell ref="E43:H43"/>
    <mergeCell ref="I43:N43"/>
    <mergeCell ref="E44:H44"/>
    <mergeCell ref="I44:N44"/>
    <mergeCell ref="E45:H45"/>
    <mergeCell ref="J34:K34"/>
    <mergeCell ref="J35:K35"/>
    <mergeCell ref="J36:K36"/>
    <mergeCell ref="J37:K37"/>
    <mergeCell ref="J38:K38"/>
    <mergeCell ref="J39:K39"/>
    <mergeCell ref="M35:N35"/>
    <mergeCell ref="M36:N36"/>
    <mergeCell ref="H35:I35"/>
    <mergeCell ref="H34:I34"/>
    <mergeCell ref="M37:N37"/>
    <mergeCell ref="H37:I37"/>
    <mergeCell ref="H36:I36"/>
    <mergeCell ref="E36:G36"/>
    <mergeCell ref="E37:G37"/>
    <mergeCell ref="P26:P39"/>
    <mergeCell ref="H28:I28"/>
    <mergeCell ref="J28:K28"/>
    <mergeCell ref="M28:N28"/>
    <mergeCell ref="O54:O55"/>
    <mergeCell ref="B56:B61"/>
    <mergeCell ref="C56:D61"/>
    <mergeCell ref="E56:O61"/>
    <mergeCell ref="P57:P61"/>
    <mergeCell ref="B46:B55"/>
    <mergeCell ref="C46:D53"/>
    <mergeCell ref="E46:J47"/>
    <mergeCell ref="K46:O47"/>
    <mergeCell ref="P46:P55"/>
    <mergeCell ref="E48:J50"/>
    <mergeCell ref="K48:O50"/>
    <mergeCell ref="E51:J53"/>
    <mergeCell ref="K51:O53"/>
    <mergeCell ref="C54:D55"/>
    <mergeCell ref="E54:N55"/>
    <mergeCell ref="P40:P45"/>
    <mergeCell ref="E41:H41"/>
    <mergeCell ref="I41:N41"/>
    <mergeCell ref="E42:H42"/>
    <mergeCell ref="B62:B68"/>
    <mergeCell ref="C62:D68"/>
    <mergeCell ref="E62:N68"/>
    <mergeCell ref="O62:O68"/>
    <mergeCell ref="P62:P68"/>
    <mergeCell ref="B69:B77"/>
    <mergeCell ref="C69:D77"/>
    <mergeCell ref="E69:F71"/>
    <mergeCell ref="G69:N71"/>
    <mergeCell ref="O69:O71"/>
    <mergeCell ref="P69:P71"/>
    <mergeCell ref="E72:F74"/>
    <mergeCell ref="G72:N74"/>
    <mergeCell ref="O72:O74"/>
    <mergeCell ref="P72:P74"/>
    <mergeCell ref="E75:F77"/>
    <mergeCell ref="G75:N77"/>
    <mergeCell ref="O75:O77"/>
    <mergeCell ref="P75:P77"/>
    <mergeCell ref="B78:B95"/>
    <mergeCell ref="C78:D95"/>
    <mergeCell ref="E78:N95"/>
    <mergeCell ref="O78:O95"/>
    <mergeCell ref="P78:P80"/>
    <mergeCell ref="P81:P83"/>
    <mergeCell ref="P84:P86"/>
    <mergeCell ref="P87:P89"/>
    <mergeCell ref="P90:P92"/>
    <mergeCell ref="P93:P95"/>
    <mergeCell ref="B96:B105"/>
    <mergeCell ref="C96:D105"/>
    <mergeCell ref="E96:H99"/>
    <mergeCell ref="I96:O99"/>
    <mergeCell ref="P96:P105"/>
    <mergeCell ref="E100:H104"/>
    <mergeCell ref="I100:O104"/>
    <mergeCell ref="E105:H105"/>
    <mergeCell ref="I105:N105"/>
    <mergeCell ref="B109:B114"/>
    <mergeCell ref="C109:D111"/>
    <mergeCell ref="E109:N114"/>
    <mergeCell ref="O109:O114"/>
    <mergeCell ref="P109:P110"/>
    <mergeCell ref="P111:P112"/>
    <mergeCell ref="C112:D114"/>
    <mergeCell ref="B106:B108"/>
    <mergeCell ref="C106:D108"/>
    <mergeCell ref="E106:H106"/>
    <mergeCell ref="I106:O106"/>
    <mergeCell ref="P106:P108"/>
    <mergeCell ref="E107:H107"/>
    <mergeCell ref="I107:O107"/>
    <mergeCell ref="E108:H108"/>
    <mergeCell ref="I108:O108"/>
    <mergeCell ref="O119:O120"/>
    <mergeCell ref="P119:P120"/>
    <mergeCell ref="C121:D121"/>
    <mergeCell ref="E121:N121"/>
    <mergeCell ref="B115:B120"/>
    <mergeCell ref="C115:D120"/>
    <mergeCell ref="E115:F116"/>
    <mergeCell ref="G115:N116"/>
    <mergeCell ref="O115:O116"/>
    <mergeCell ref="P115:P116"/>
    <mergeCell ref="E117:F118"/>
    <mergeCell ref="G117:N118"/>
    <mergeCell ref="O117:O118"/>
    <mergeCell ref="P117:P118"/>
    <mergeCell ref="E119:F120"/>
    <mergeCell ref="G119:N120"/>
    <mergeCell ref="B123:B131"/>
    <mergeCell ref="C123:D124"/>
    <mergeCell ref="E123:O131"/>
    <mergeCell ref="P123:P124"/>
    <mergeCell ref="C125:D131"/>
    <mergeCell ref="P125:P126"/>
    <mergeCell ref="P127:P131"/>
    <mergeCell ref="B138:B139"/>
    <mergeCell ref="C138:D139"/>
    <mergeCell ref="E138:N139"/>
    <mergeCell ref="O138:O139"/>
    <mergeCell ref="P138:P139"/>
    <mergeCell ref="B134:N134"/>
    <mergeCell ref="B135:B137"/>
    <mergeCell ref="C135:D137"/>
    <mergeCell ref="E135:N137"/>
    <mergeCell ref="O135:O137"/>
    <mergeCell ref="P135:P137"/>
    <mergeCell ref="O147:O149"/>
    <mergeCell ref="P147:P149"/>
    <mergeCell ref="E150:F152"/>
    <mergeCell ref="G150:N152"/>
    <mergeCell ref="O150:O152"/>
    <mergeCell ref="P150:P152"/>
    <mergeCell ref="B141:B155"/>
    <mergeCell ref="C141:D155"/>
    <mergeCell ref="E141:F143"/>
    <mergeCell ref="G141:N143"/>
    <mergeCell ref="O141:O143"/>
    <mergeCell ref="P141:P143"/>
    <mergeCell ref="E144:F146"/>
    <mergeCell ref="G144:N146"/>
    <mergeCell ref="O144:O146"/>
    <mergeCell ref="P144:P146"/>
    <mergeCell ref="E153:F155"/>
    <mergeCell ref="G153:N155"/>
    <mergeCell ref="O153:O155"/>
    <mergeCell ref="P153:P155"/>
    <mergeCell ref="O159:O163"/>
    <mergeCell ref="P159:P163"/>
    <mergeCell ref="C175:P175"/>
    <mergeCell ref="B177:N177"/>
    <mergeCell ref="B178:B183"/>
    <mergeCell ref="C178:D183"/>
    <mergeCell ref="E178:N183"/>
    <mergeCell ref="O178:O183"/>
    <mergeCell ref="P178:P183"/>
    <mergeCell ref="B164:B165"/>
    <mergeCell ref="C164:D165"/>
    <mergeCell ref="E164:N165"/>
    <mergeCell ref="O164:O165"/>
    <mergeCell ref="P164:P165"/>
    <mergeCell ref="B166:B174"/>
    <mergeCell ref="C166:D174"/>
    <mergeCell ref="E166:N174"/>
    <mergeCell ref="O166:O174"/>
    <mergeCell ref="P171:P174"/>
    <mergeCell ref="B159:B163"/>
    <mergeCell ref="C159:D163"/>
    <mergeCell ref="E159:N163"/>
    <mergeCell ref="P199:P200"/>
    <mergeCell ref="P202:P203"/>
    <mergeCell ref="P204:P205"/>
    <mergeCell ref="B206:B209"/>
    <mergeCell ref="C206:D209"/>
    <mergeCell ref="E206:N209"/>
    <mergeCell ref="O206:O209"/>
    <mergeCell ref="P208:P209"/>
    <mergeCell ref="B184:B187"/>
    <mergeCell ref="C184:D187"/>
    <mergeCell ref="E184:N187"/>
    <mergeCell ref="O184:O187"/>
    <mergeCell ref="P186:P187"/>
    <mergeCell ref="B188:B205"/>
    <mergeCell ref="C188:D205"/>
    <mergeCell ref="E188:N205"/>
    <mergeCell ref="O188:O205"/>
    <mergeCell ref="P188:P191"/>
    <mergeCell ref="B210:B214"/>
    <mergeCell ref="C210:D214"/>
    <mergeCell ref="E210:N214"/>
    <mergeCell ref="O210:O214"/>
    <mergeCell ref="P213:P214"/>
    <mergeCell ref="B215:B217"/>
    <mergeCell ref="C215:D217"/>
    <mergeCell ref="E215:N217"/>
    <mergeCell ref="O215:O217"/>
    <mergeCell ref="P215:P217"/>
    <mergeCell ref="B225:B229"/>
    <mergeCell ref="C225:D229"/>
    <mergeCell ref="E225:N229"/>
    <mergeCell ref="O225:O229"/>
    <mergeCell ref="P225:P228"/>
    <mergeCell ref="B232:P232"/>
    <mergeCell ref="B218:B220"/>
    <mergeCell ref="C218:D220"/>
    <mergeCell ref="E218:N220"/>
    <mergeCell ref="O218:O220"/>
    <mergeCell ref="P218:P220"/>
    <mergeCell ref="B221:B224"/>
    <mergeCell ref="C221:D224"/>
    <mergeCell ref="E221:N224"/>
    <mergeCell ref="O221:O224"/>
    <mergeCell ref="P221:P224"/>
    <mergeCell ref="P238:P239"/>
    <mergeCell ref="B233:B263"/>
    <mergeCell ref="C233:P234"/>
    <mergeCell ref="C235:C237"/>
    <mergeCell ref="D235:D237"/>
    <mergeCell ref="E235:J237"/>
    <mergeCell ref="K235:L235"/>
    <mergeCell ref="M235:O237"/>
    <mergeCell ref="P235:P237"/>
    <mergeCell ref="K236:L236"/>
    <mergeCell ref="K237:L237"/>
    <mergeCell ref="C242:C243"/>
    <mergeCell ref="D242:D243"/>
    <mergeCell ref="E242:J243"/>
    <mergeCell ref="K242:L243"/>
    <mergeCell ref="M242:O243"/>
    <mergeCell ref="P242:P243"/>
    <mergeCell ref="C240:C241"/>
    <mergeCell ref="D240:D241"/>
    <mergeCell ref="E240:J241"/>
    <mergeCell ref="K240:L241"/>
    <mergeCell ref="M240:O241"/>
    <mergeCell ref="P240:P241"/>
    <mergeCell ref="C246:C247"/>
    <mergeCell ref="K246:L247"/>
    <mergeCell ref="M246:O247"/>
    <mergeCell ref="P246:P247"/>
    <mergeCell ref="C244:C245"/>
    <mergeCell ref="D244:D245"/>
    <mergeCell ref="E244:J245"/>
    <mergeCell ref="K244:L245"/>
    <mergeCell ref="M244:O245"/>
    <mergeCell ref="P244:P245"/>
    <mergeCell ref="C262:C263"/>
    <mergeCell ref="D262:D263"/>
    <mergeCell ref="E262:J263"/>
    <mergeCell ref="K262:L263"/>
    <mergeCell ref="M262:O263"/>
    <mergeCell ref="P262:P263"/>
    <mergeCell ref="C248:C249"/>
    <mergeCell ref="D248:D249"/>
    <mergeCell ref="E248:J249"/>
    <mergeCell ref="K248:L249"/>
    <mergeCell ref="M248:O249"/>
    <mergeCell ref="P248:P249"/>
    <mergeCell ref="K254:L255"/>
    <mergeCell ref="M254:O255"/>
    <mergeCell ref="P254:P255"/>
    <mergeCell ref="C252:C253"/>
    <mergeCell ref="D252:D253"/>
    <mergeCell ref="E252:J253"/>
    <mergeCell ref="E250:J251"/>
    <mergeCell ref="K250:L251"/>
    <mergeCell ref="K252:L253"/>
    <mergeCell ref="M250:O251"/>
    <mergeCell ref="M252:O253"/>
    <mergeCell ref="P250:P251"/>
    <mergeCell ref="B272:B274"/>
    <mergeCell ref="C272:D272"/>
    <mergeCell ref="E272:N274"/>
    <mergeCell ref="O272:O274"/>
    <mergeCell ref="P272:P274"/>
    <mergeCell ref="C273:D274"/>
    <mergeCell ref="B265:B269"/>
    <mergeCell ref="C265:D269"/>
    <mergeCell ref="E265:N269"/>
    <mergeCell ref="O265:O269"/>
    <mergeCell ref="P265:P269"/>
    <mergeCell ref="B270:B271"/>
    <mergeCell ref="C270:D271"/>
    <mergeCell ref="E270:N271"/>
    <mergeCell ref="O270:O271"/>
    <mergeCell ref="P293:P294"/>
    <mergeCell ref="C294:D296"/>
    <mergeCell ref="P295:P296"/>
    <mergeCell ref="C297:D300"/>
    <mergeCell ref="B275:B278"/>
    <mergeCell ref="C275:O278"/>
    <mergeCell ref="P276:P277"/>
    <mergeCell ref="B281:N281"/>
    <mergeCell ref="B282:B289"/>
    <mergeCell ref="C282:D289"/>
    <mergeCell ref="E282:N289"/>
    <mergeCell ref="O282:O289"/>
    <mergeCell ref="B313:B321"/>
    <mergeCell ref="C313:D321"/>
    <mergeCell ref="E313:N321"/>
    <mergeCell ref="O313:O321"/>
    <mergeCell ref="B322:B330"/>
    <mergeCell ref="C322:D330"/>
    <mergeCell ref="E322:N330"/>
    <mergeCell ref="O322:O330"/>
    <mergeCell ref="P297:P298"/>
    <mergeCell ref="P299:P300"/>
    <mergeCell ref="B302:N303"/>
    <mergeCell ref="O302:O303"/>
    <mergeCell ref="P302:P303"/>
    <mergeCell ref="B304:B312"/>
    <mergeCell ref="C304:D312"/>
    <mergeCell ref="E304:N312"/>
    <mergeCell ref="O304:O312"/>
    <mergeCell ref="P304:P330"/>
    <mergeCell ref="B290:B300"/>
    <mergeCell ref="C290:D290"/>
    <mergeCell ref="E290:N300"/>
    <mergeCell ref="O290:O300"/>
    <mergeCell ref="P290:P291"/>
    <mergeCell ref="C291:D293"/>
  </mergeCells>
  <dataValidations count="3">
    <dataValidation type="textLength" operator="equal" allowBlank="1" showInputMessage="1" showErrorMessage="1" sqref="C210:D217 C221:D224 C265:D269" xr:uid="{AE672173-4A8A-46D3-9880-9A635F7E81CB}">
      <formula1>50</formula1>
    </dataValidation>
    <dataValidation operator="lessThan" allowBlank="1" showInputMessage="1" showErrorMessage="1" sqref="O322 E10:N25 E54:N55 E62:N68 O313 O17 E304:N330 O304 E78:N95 O78 O10 O206 O188 O184 O221 E265:N269 O119 O215 I105:N105 O159 O138 O153 O265 G115:N120 O115 O117 G141:N155 O144 O147 O150 O210 O272 O282 G69:N77 E121:O122 O290 E140:O140 O178 O218 O166 O141 O225 O69 O72 O75 E109:N114 O109 E135:N139 O135 E159:N174 O164 E272:N274 E282:N300 E178:N229" xr:uid="{9575B478-70CD-4A7A-8715-1959A54BF1BE}"/>
    <dataValidation operator="equal" allowBlank="1" showInputMessage="1" showErrorMessage="1" sqref="I41:N45" xr:uid="{525B6B1D-CBA9-4791-B878-52A954B864E3}"/>
  </dataValidations>
  <hyperlinks>
    <hyperlink ref="P106" r:id="rId1" display="https://reports.ofsted.gov.uk/" xr:uid="{B47A108E-DEDB-4FDB-A3E0-CF4BD60A5EFF}"/>
  </hyperlinks>
  <pageMargins left="0.7" right="0.7" top="0.75" bottom="0.75" header="0.3" footer="0.3"/>
  <pageSetup paperSize="9" orientation="portrait" r:id="rId2"/>
  <headerFooter>
    <oddHeader>&amp;C&amp;"Calibri"&amp;10&amp;K000000 OFFICIAL&amp;1#_x000D_</oddHeader>
    <oddFooter>&amp;C_x000D_&amp;1#&amp;"Calibri"&amp;10&amp;K000000 OFFICIAL</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7D33D-E59E-43FC-B62E-CA85E2A61319}">
  <sheetPr>
    <tabColor theme="5" tint="0.79998168889431442"/>
  </sheetPr>
  <dimension ref="A1:Q337"/>
  <sheetViews>
    <sheetView showGridLines="0" topLeftCell="A93" zoomScale="60" zoomScaleNormal="60" workbookViewId="0">
      <selection activeCell="P112" sqref="P112:P113"/>
    </sheetView>
  </sheetViews>
  <sheetFormatPr defaultColWidth="8.5546875" defaultRowHeight="14.4" x14ac:dyDescent="0.3"/>
  <cols>
    <col min="1" max="1" width="8.5546875" style="49"/>
    <col min="2" max="2" width="5.5546875" style="49" customWidth="1"/>
    <col min="3" max="4" width="16.44140625" style="49" customWidth="1"/>
    <col min="5" max="6" width="12.44140625" style="49" customWidth="1"/>
    <col min="7" max="7" width="14.5546875" style="49" customWidth="1"/>
    <col min="8" max="14" width="12.44140625" style="49" customWidth="1"/>
    <col min="15" max="15" width="15" style="329" customWidth="1"/>
    <col min="16" max="16" width="59.44140625" style="49" customWidth="1"/>
    <col min="17" max="17" width="8.5546875" style="49" customWidth="1"/>
    <col min="18" max="16384" width="8.5546875" style="49"/>
  </cols>
  <sheetData>
    <row r="1" spans="1:17" ht="29.1" customHeight="1" x14ac:dyDescent="0.3">
      <c r="A1" s="58"/>
      <c r="B1" s="102"/>
      <c r="C1" s="58"/>
      <c r="D1" s="58"/>
      <c r="E1" s="58"/>
      <c r="F1" s="58"/>
      <c r="G1" s="58"/>
      <c r="H1" s="58"/>
      <c r="I1" s="58"/>
      <c r="J1" s="58"/>
      <c r="K1" s="58"/>
      <c r="L1" s="58"/>
      <c r="M1" s="58"/>
      <c r="N1" s="58"/>
      <c r="O1" s="327"/>
      <c r="P1" s="65"/>
      <c r="Q1" s="56"/>
    </row>
    <row r="2" spans="1:17" ht="29.1" customHeight="1" x14ac:dyDescent="0.3">
      <c r="A2" s="58"/>
      <c r="B2" s="102"/>
      <c r="C2" s="58"/>
      <c r="D2" s="58"/>
      <c r="E2" s="58"/>
      <c r="F2" s="58"/>
      <c r="G2" s="58"/>
      <c r="H2" s="58"/>
      <c r="I2" s="58"/>
      <c r="J2" s="58"/>
      <c r="K2" s="58"/>
      <c r="L2" s="58"/>
      <c r="M2" s="58"/>
      <c r="N2" s="58"/>
      <c r="O2" s="327"/>
      <c r="P2" s="65"/>
      <c r="Q2" s="56"/>
    </row>
    <row r="3" spans="1:17" ht="29.1" customHeight="1" x14ac:dyDescent="0.3">
      <c r="A3" s="58"/>
      <c r="B3" s="102"/>
      <c r="C3" s="58"/>
      <c r="D3" s="58"/>
      <c r="E3" s="58"/>
      <c r="F3" s="58"/>
      <c r="G3" s="58"/>
      <c r="H3" s="58"/>
      <c r="I3" s="58"/>
      <c r="J3" s="58"/>
      <c r="K3" s="58"/>
      <c r="L3" s="58"/>
      <c r="M3" s="58"/>
      <c r="N3" s="58"/>
      <c r="O3" s="327"/>
      <c r="P3" s="65"/>
      <c r="Q3" s="56"/>
    </row>
    <row r="4" spans="1:17" ht="29.1" customHeight="1" x14ac:dyDescent="0.5">
      <c r="A4" s="58"/>
      <c r="B4" s="103"/>
      <c r="C4" s="104"/>
      <c r="D4" s="104"/>
      <c r="E4" s="104"/>
      <c r="F4" s="47"/>
      <c r="G4" s="47"/>
      <c r="H4" s="47"/>
      <c r="I4" s="58"/>
      <c r="J4" s="58"/>
      <c r="K4" s="58"/>
      <c r="L4" s="58"/>
      <c r="M4" s="58"/>
      <c r="N4" s="58"/>
      <c r="O4" s="327"/>
      <c r="P4" s="65"/>
      <c r="Q4" s="56"/>
    </row>
    <row r="5" spans="1:17" ht="29.1" customHeight="1" x14ac:dyDescent="0.5">
      <c r="A5" s="58"/>
      <c r="B5" s="671" t="s">
        <v>572</v>
      </c>
      <c r="C5" s="671"/>
      <c r="D5" s="671"/>
      <c r="E5" s="671"/>
      <c r="F5" s="671"/>
      <c r="G5" s="671"/>
      <c r="H5" s="671"/>
      <c r="I5" s="671"/>
      <c r="J5" s="671"/>
      <c r="K5" s="671"/>
      <c r="L5" s="671"/>
      <c r="M5" s="671"/>
      <c r="N5" s="671"/>
      <c r="O5" s="671"/>
      <c r="P5" s="671"/>
      <c r="Q5" s="671"/>
    </row>
    <row r="6" spans="1:17" ht="25.8" x14ac:dyDescent="0.5">
      <c r="A6" s="58"/>
      <c r="B6" s="105"/>
      <c r="C6" s="672" t="s">
        <v>506</v>
      </c>
      <c r="D6" s="672"/>
      <c r="E6" s="672"/>
      <c r="F6" s="105"/>
      <c r="G6" s="105"/>
      <c r="H6" s="105"/>
      <c r="I6" s="105"/>
      <c r="J6" s="105"/>
      <c r="K6" s="105"/>
      <c r="L6" s="105"/>
      <c r="M6" s="105"/>
      <c r="N6" s="105"/>
      <c r="O6" s="326"/>
      <c r="P6" s="105"/>
      <c r="Q6" s="105"/>
    </row>
    <row r="7" spans="1:17" ht="29.1" customHeight="1" x14ac:dyDescent="0.5">
      <c r="A7" s="58"/>
      <c r="B7" s="105"/>
      <c r="C7" s="105"/>
      <c r="D7" s="105"/>
      <c r="E7" s="105"/>
      <c r="F7" s="105"/>
      <c r="G7" s="105"/>
      <c r="H7" s="105"/>
      <c r="I7" s="105"/>
      <c r="J7" s="105"/>
      <c r="K7" s="105"/>
      <c r="L7" s="105"/>
      <c r="M7" s="105"/>
      <c r="N7" s="105"/>
      <c r="O7" s="326"/>
      <c r="P7" s="105"/>
      <c r="Q7" s="105"/>
    </row>
    <row r="8" spans="1:17" ht="15" customHeight="1" x14ac:dyDescent="0.3">
      <c r="A8" s="58"/>
      <c r="B8" s="474" t="s">
        <v>95</v>
      </c>
      <c r="C8" s="475"/>
      <c r="D8" s="475"/>
      <c r="E8" s="475"/>
      <c r="F8" s="475"/>
      <c r="G8" s="475"/>
      <c r="H8" s="475"/>
      <c r="I8" s="475"/>
      <c r="J8" s="475"/>
      <c r="K8" s="475"/>
      <c r="L8" s="475"/>
      <c r="M8" s="475"/>
      <c r="N8" s="476"/>
      <c r="O8" s="480" t="s">
        <v>573</v>
      </c>
      <c r="P8" s="480" t="s">
        <v>81</v>
      </c>
      <c r="Q8" s="56"/>
    </row>
    <row r="9" spans="1:17" ht="29.1" customHeight="1" x14ac:dyDescent="0.3">
      <c r="A9" s="58"/>
      <c r="B9" s="477"/>
      <c r="C9" s="478"/>
      <c r="D9" s="478"/>
      <c r="E9" s="478"/>
      <c r="F9" s="478"/>
      <c r="G9" s="478"/>
      <c r="H9" s="478"/>
      <c r="I9" s="478"/>
      <c r="J9" s="478"/>
      <c r="K9" s="478"/>
      <c r="L9" s="478"/>
      <c r="M9" s="478"/>
      <c r="N9" s="479"/>
      <c r="O9" s="481"/>
      <c r="P9" s="481"/>
      <c r="Q9" s="56"/>
    </row>
    <row r="10" spans="1:17" ht="29.1" customHeight="1" x14ac:dyDescent="0.3">
      <c r="A10" s="58"/>
      <c r="B10" s="616">
        <v>1</v>
      </c>
      <c r="C10" s="447" t="s">
        <v>96</v>
      </c>
      <c r="D10" s="448"/>
      <c r="E10" s="362"/>
      <c r="F10" s="633"/>
      <c r="G10" s="633"/>
      <c r="H10" s="633"/>
      <c r="I10" s="633"/>
      <c r="J10" s="633"/>
      <c r="K10" s="633"/>
      <c r="L10" s="633"/>
      <c r="M10" s="633"/>
      <c r="N10" s="363"/>
      <c r="O10" s="456">
        <f>IF(E10="",0,COUNTA(_xlfn.TEXTSPLIT(TRIM(E10),{" ",",","-","&lt;","&gt;",".","/","@","*",";"},,TRUE)))</f>
        <v>0</v>
      </c>
      <c r="P10" s="503" t="s">
        <v>97</v>
      </c>
      <c r="Q10" s="56"/>
    </row>
    <row r="11" spans="1:17" ht="15" customHeight="1" x14ac:dyDescent="0.3">
      <c r="A11" s="58"/>
      <c r="B11" s="617"/>
      <c r="C11" s="449"/>
      <c r="D11" s="450"/>
      <c r="E11" s="364"/>
      <c r="F11" s="634"/>
      <c r="G11" s="634"/>
      <c r="H11" s="634"/>
      <c r="I11" s="634"/>
      <c r="J11" s="634"/>
      <c r="K11" s="634"/>
      <c r="L11" s="634"/>
      <c r="M11" s="634"/>
      <c r="N11" s="365"/>
      <c r="O11" s="457"/>
      <c r="P11" s="504"/>
      <c r="Q11" s="56"/>
    </row>
    <row r="12" spans="1:17" ht="43.35" customHeight="1" x14ac:dyDescent="0.3">
      <c r="A12" s="58"/>
      <c r="B12" s="617"/>
      <c r="C12" s="449"/>
      <c r="D12" s="450"/>
      <c r="E12" s="364"/>
      <c r="F12" s="634"/>
      <c r="G12" s="634"/>
      <c r="H12" s="634"/>
      <c r="I12" s="634"/>
      <c r="J12" s="634"/>
      <c r="K12" s="634"/>
      <c r="L12" s="634"/>
      <c r="M12" s="634"/>
      <c r="N12" s="365"/>
      <c r="O12" s="457"/>
      <c r="P12" s="504"/>
      <c r="Q12" s="56"/>
    </row>
    <row r="13" spans="1:17" ht="15" customHeight="1" x14ac:dyDescent="0.3">
      <c r="A13" s="58"/>
      <c r="B13" s="617"/>
      <c r="C13" s="449"/>
      <c r="D13" s="450"/>
      <c r="E13" s="364"/>
      <c r="F13" s="634"/>
      <c r="G13" s="634"/>
      <c r="H13" s="634"/>
      <c r="I13" s="634"/>
      <c r="J13" s="634"/>
      <c r="K13" s="634"/>
      <c r="L13" s="634"/>
      <c r="M13" s="634"/>
      <c r="N13" s="365"/>
      <c r="O13" s="457"/>
      <c r="P13" s="504"/>
      <c r="Q13" s="56"/>
    </row>
    <row r="14" spans="1:17" ht="15" customHeight="1" x14ac:dyDescent="0.3">
      <c r="A14" s="58"/>
      <c r="B14" s="617"/>
      <c r="C14" s="449"/>
      <c r="D14" s="450"/>
      <c r="E14" s="364"/>
      <c r="F14" s="634"/>
      <c r="G14" s="634"/>
      <c r="H14" s="634"/>
      <c r="I14" s="634"/>
      <c r="J14" s="634"/>
      <c r="K14" s="634"/>
      <c r="L14" s="634"/>
      <c r="M14" s="634"/>
      <c r="N14" s="365"/>
      <c r="O14" s="457"/>
      <c r="P14" s="504"/>
      <c r="Q14" s="56"/>
    </row>
    <row r="15" spans="1:17" ht="15" customHeight="1" x14ac:dyDescent="0.3">
      <c r="A15" s="58"/>
      <c r="B15" s="617"/>
      <c r="C15" s="449"/>
      <c r="D15" s="450"/>
      <c r="E15" s="364"/>
      <c r="F15" s="634"/>
      <c r="G15" s="634"/>
      <c r="H15" s="634"/>
      <c r="I15" s="634"/>
      <c r="J15" s="634"/>
      <c r="K15" s="634"/>
      <c r="L15" s="634"/>
      <c r="M15" s="634"/>
      <c r="N15" s="365"/>
      <c r="O15" s="457"/>
      <c r="P15" s="504"/>
      <c r="Q15" s="56"/>
    </row>
    <row r="16" spans="1:17" ht="14.85" customHeight="1" x14ac:dyDescent="0.3">
      <c r="A16" s="58"/>
      <c r="B16" s="618"/>
      <c r="C16" s="451"/>
      <c r="D16" s="452"/>
      <c r="E16" s="366"/>
      <c r="F16" s="635"/>
      <c r="G16" s="635"/>
      <c r="H16" s="635"/>
      <c r="I16" s="635"/>
      <c r="J16" s="635"/>
      <c r="K16" s="635"/>
      <c r="L16" s="635"/>
      <c r="M16" s="635"/>
      <c r="N16" s="367"/>
      <c r="O16" s="458"/>
      <c r="P16" s="505"/>
      <c r="Q16" s="56"/>
    </row>
    <row r="17" spans="1:17" ht="14.85" customHeight="1" x14ac:dyDescent="0.3">
      <c r="A17" s="58"/>
      <c r="B17" s="435">
        <v>2</v>
      </c>
      <c r="C17" s="447" t="s">
        <v>615</v>
      </c>
      <c r="D17" s="448"/>
      <c r="E17" s="362"/>
      <c r="F17" s="633"/>
      <c r="G17" s="633"/>
      <c r="H17" s="633"/>
      <c r="I17" s="633"/>
      <c r="J17" s="633"/>
      <c r="K17" s="633"/>
      <c r="L17" s="633"/>
      <c r="M17" s="633"/>
      <c r="N17" s="363"/>
      <c r="O17" s="456">
        <f>IF(E17="",0,COUNTA(_xlfn.TEXTSPLIT(TRIM(E17),{" ",",","-","&lt;","&gt;",".","/","@","*"},,TRUE)))</f>
        <v>0</v>
      </c>
      <c r="P17" s="108"/>
      <c r="Q17" s="56"/>
    </row>
    <row r="18" spans="1:17" ht="30" customHeight="1" x14ac:dyDescent="0.3">
      <c r="A18" s="58"/>
      <c r="B18" s="436"/>
      <c r="C18" s="449"/>
      <c r="D18" s="450"/>
      <c r="E18" s="364"/>
      <c r="F18" s="634"/>
      <c r="G18" s="634"/>
      <c r="H18" s="634"/>
      <c r="I18" s="634"/>
      <c r="J18" s="634"/>
      <c r="K18" s="634"/>
      <c r="L18" s="634"/>
      <c r="M18" s="634"/>
      <c r="N18" s="365"/>
      <c r="O18" s="457"/>
      <c r="P18" s="108" t="s">
        <v>98</v>
      </c>
      <c r="Q18" s="56"/>
    </row>
    <row r="19" spans="1:17" ht="30" customHeight="1" x14ac:dyDescent="0.3">
      <c r="A19" s="58"/>
      <c r="B19" s="436"/>
      <c r="C19" s="449"/>
      <c r="D19" s="450"/>
      <c r="E19" s="364"/>
      <c r="F19" s="634"/>
      <c r="G19" s="634"/>
      <c r="H19" s="634"/>
      <c r="I19" s="634"/>
      <c r="J19" s="634"/>
      <c r="K19" s="634"/>
      <c r="L19" s="634"/>
      <c r="M19" s="634"/>
      <c r="N19" s="365"/>
      <c r="O19" s="457"/>
      <c r="P19" s="109" t="s">
        <v>99</v>
      </c>
      <c r="Q19" s="56"/>
    </row>
    <row r="20" spans="1:17" ht="15" customHeight="1" x14ac:dyDescent="0.3">
      <c r="A20" s="58"/>
      <c r="B20" s="436"/>
      <c r="C20" s="449"/>
      <c r="D20" s="450"/>
      <c r="E20" s="364"/>
      <c r="F20" s="634"/>
      <c r="G20" s="634"/>
      <c r="H20" s="634"/>
      <c r="I20" s="634"/>
      <c r="J20" s="634"/>
      <c r="K20" s="634"/>
      <c r="L20" s="634"/>
      <c r="M20" s="634"/>
      <c r="N20" s="365"/>
      <c r="O20" s="457"/>
      <c r="P20" s="110"/>
      <c r="Q20" s="56"/>
    </row>
    <row r="21" spans="1:17" ht="60" customHeight="1" x14ac:dyDescent="0.3">
      <c r="A21" s="58"/>
      <c r="B21" s="436"/>
      <c r="C21" s="449"/>
      <c r="D21" s="450"/>
      <c r="E21" s="364"/>
      <c r="F21" s="634"/>
      <c r="G21" s="634"/>
      <c r="H21" s="634"/>
      <c r="I21" s="634"/>
      <c r="J21" s="634"/>
      <c r="K21" s="634"/>
      <c r="L21" s="634"/>
      <c r="M21" s="634"/>
      <c r="N21" s="365"/>
      <c r="O21" s="457"/>
      <c r="P21" s="109" t="s">
        <v>100</v>
      </c>
      <c r="Q21" s="56"/>
    </row>
    <row r="22" spans="1:17" ht="15" customHeight="1" x14ac:dyDescent="0.3">
      <c r="A22" s="58"/>
      <c r="B22" s="436"/>
      <c r="C22" s="449"/>
      <c r="D22" s="450"/>
      <c r="E22" s="364"/>
      <c r="F22" s="634"/>
      <c r="G22" s="634"/>
      <c r="H22" s="634"/>
      <c r="I22" s="634"/>
      <c r="J22" s="634"/>
      <c r="K22" s="634"/>
      <c r="L22" s="634"/>
      <c r="M22" s="634"/>
      <c r="N22" s="365"/>
      <c r="O22" s="457"/>
      <c r="P22" s="110"/>
      <c r="Q22" s="56"/>
    </row>
    <row r="23" spans="1:17" ht="15" customHeight="1" x14ac:dyDescent="0.3">
      <c r="A23" s="58"/>
      <c r="B23" s="436"/>
      <c r="C23" s="449"/>
      <c r="D23" s="450"/>
      <c r="E23" s="364"/>
      <c r="F23" s="634"/>
      <c r="G23" s="634"/>
      <c r="H23" s="634"/>
      <c r="I23" s="634"/>
      <c r="J23" s="634"/>
      <c r="K23" s="634"/>
      <c r="L23" s="634"/>
      <c r="M23" s="634"/>
      <c r="N23" s="365"/>
      <c r="O23" s="457"/>
      <c r="P23" s="108"/>
      <c r="Q23" s="56"/>
    </row>
    <row r="24" spans="1:17" ht="15" customHeight="1" x14ac:dyDescent="0.3">
      <c r="A24" s="58"/>
      <c r="B24" s="436"/>
      <c r="C24" s="449"/>
      <c r="D24" s="450"/>
      <c r="E24" s="364"/>
      <c r="F24" s="634"/>
      <c r="G24" s="634"/>
      <c r="H24" s="634"/>
      <c r="I24" s="634"/>
      <c r="J24" s="634"/>
      <c r="K24" s="634"/>
      <c r="L24" s="634"/>
      <c r="M24" s="634"/>
      <c r="N24" s="365"/>
      <c r="O24" s="457"/>
      <c r="P24" s="282" t="s">
        <v>101</v>
      </c>
      <c r="Q24" s="56"/>
    </row>
    <row r="25" spans="1:17" ht="29.85" customHeight="1" x14ac:dyDescent="0.3">
      <c r="A25" s="58"/>
      <c r="B25" s="437"/>
      <c r="C25" s="451"/>
      <c r="D25" s="452"/>
      <c r="E25" s="366"/>
      <c r="F25" s="635"/>
      <c r="G25" s="635"/>
      <c r="H25" s="635"/>
      <c r="I25" s="635"/>
      <c r="J25" s="635"/>
      <c r="K25" s="635"/>
      <c r="L25" s="635"/>
      <c r="M25" s="635"/>
      <c r="N25" s="367"/>
      <c r="O25" s="458"/>
      <c r="P25" s="108"/>
      <c r="Q25" s="56"/>
    </row>
    <row r="26" spans="1:17" ht="29.85" customHeight="1" x14ac:dyDescent="0.3">
      <c r="A26" s="58"/>
      <c r="B26" s="663" t="s">
        <v>102</v>
      </c>
      <c r="C26" s="495" t="s">
        <v>103</v>
      </c>
      <c r="D26" s="496"/>
      <c r="E26" s="540" t="s">
        <v>104</v>
      </c>
      <c r="F26" s="651"/>
      <c r="G26" s="541"/>
      <c r="H26" s="540" t="s">
        <v>106</v>
      </c>
      <c r="I26" s="541"/>
      <c r="J26" s="540" t="s">
        <v>107</v>
      </c>
      <c r="K26" s="541"/>
      <c r="L26" s="666" t="s">
        <v>108</v>
      </c>
      <c r="M26" s="540" t="s">
        <v>109</v>
      </c>
      <c r="N26" s="541"/>
      <c r="O26" s="666" t="s">
        <v>105</v>
      </c>
      <c r="P26" s="503" t="s">
        <v>110</v>
      </c>
      <c r="Q26" s="56"/>
    </row>
    <row r="27" spans="1:17" ht="29.85" customHeight="1" x14ac:dyDescent="0.3">
      <c r="A27" s="58"/>
      <c r="B27" s="664"/>
      <c r="C27" s="501"/>
      <c r="D27" s="502"/>
      <c r="E27" s="544"/>
      <c r="F27" s="652"/>
      <c r="G27" s="545"/>
      <c r="H27" s="544"/>
      <c r="I27" s="545"/>
      <c r="J27" s="544"/>
      <c r="K27" s="545"/>
      <c r="L27" s="667"/>
      <c r="M27" s="544"/>
      <c r="N27" s="545"/>
      <c r="O27" s="667"/>
      <c r="P27" s="504"/>
      <c r="Q27" s="56"/>
    </row>
    <row r="28" spans="1:17" ht="29.85" customHeight="1" x14ac:dyDescent="0.3">
      <c r="A28" s="58"/>
      <c r="B28" s="664"/>
      <c r="C28" s="495" t="s">
        <v>583</v>
      </c>
      <c r="D28" s="496"/>
      <c r="E28" s="417"/>
      <c r="F28" s="418"/>
      <c r="G28" s="419"/>
      <c r="H28" s="417"/>
      <c r="I28" s="419"/>
      <c r="J28" s="417"/>
      <c r="K28" s="419"/>
      <c r="L28" s="18"/>
      <c r="M28" s="417"/>
      <c r="N28" s="419"/>
      <c r="O28" s="18"/>
      <c r="P28" s="504"/>
      <c r="Q28" s="56"/>
    </row>
    <row r="29" spans="1:17" ht="29.85" customHeight="1" x14ac:dyDescent="0.3">
      <c r="A29" s="58"/>
      <c r="B29" s="664"/>
      <c r="C29" s="433"/>
      <c r="D29" s="434"/>
      <c r="E29" s="417"/>
      <c r="F29" s="418"/>
      <c r="G29" s="419"/>
      <c r="H29" s="417"/>
      <c r="I29" s="419"/>
      <c r="J29" s="417"/>
      <c r="K29" s="419"/>
      <c r="L29" s="18"/>
      <c r="M29" s="417"/>
      <c r="N29" s="419"/>
      <c r="O29" s="18"/>
      <c r="P29" s="504"/>
      <c r="Q29" s="56"/>
    </row>
    <row r="30" spans="1:17" ht="29.85" customHeight="1" x14ac:dyDescent="0.3">
      <c r="A30" s="58"/>
      <c r="B30" s="664"/>
      <c r="C30" s="433"/>
      <c r="D30" s="434"/>
      <c r="E30" s="417"/>
      <c r="F30" s="418"/>
      <c r="G30" s="419"/>
      <c r="H30" s="417"/>
      <c r="I30" s="419"/>
      <c r="J30" s="417"/>
      <c r="K30" s="419"/>
      <c r="L30" s="18"/>
      <c r="M30" s="417"/>
      <c r="N30" s="419"/>
      <c r="O30" s="18"/>
      <c r="P30" s="504"/>
      <c r="Q30" s="56"/>
    </row>
    <row r="31" spans="1:17" ht="29.85" customHeight="1" x14ac:dyDescent="0.3">
      <c r="A31" s="58"/>
      <c r="B31" s="664"/>
      <c r="C31" s="433"/>
      <c r="D31" s="434"/>
      <c r="E31" s="417"/>
      <c r="F31" s="418"/>
      <c r="G31" s="419"/>
      <c r="H31" s="417"/>
      <c r="I31" s="419"/>
      <c r="J31" s="417"/>
      <c r="K31" s="419"/>
      <c r="L31" s="18"/>
      <c r="M31" s="417"/>
      <c r="N31" s="419"/>
      <c r="O31" s="18"/>
      <c r="P31" s="504"/>
      <c r="Q31" s="56"/>
    </row>
    <row r="32" spans="1:17" ht="29.85" customHeight="1" x14ac:dyDescent="0.3">
      <c r="A32" s="58"/>
      <c r="B32" s="664"/>
      <c r="C32" s="433"/>
      <c r="D32" s="434"/>
      <c r="E32" s="417"/>
      <c r="F32" s="418"/>
      <c r="G32" s="419"/>
      <c r="H32" s="417"/>
      <c r="I32" s="419"/>
      <c r="J32" s="417"/>
      <c r="K32" s="419"/>
      <c r="L32" s="18"/>
      <c r="M32" s="417"/>
      <c r="N32" s="419"/>
      <c r="O32" s="18"/>
      <c r="P32" s="504"/>
      <c r="Q32" s="56"/>
    </row>
    <row r="33" spans="1:17" ht="29.85" customHeight="1" x14ac:dyDescent="0.3">
      <c r="A33" s="58"/>
      <c r="B33" s="664"/>
      <c r="C33" s="433"/>
      <c r="D33" s="434"/>
      <c r="E33" s="417"/>
      <c r="F33" s="418"/>
      <c r="G33" s="419"/>
      <c r="H33" s="417"/>
      <c r="I33" s="419"/>
      <c r="J33" s="417"/>
      <c r="K33" s="419"/>
      <c r="L33" s="18"/>
      <c r="M33" s="417"/>
      <c r="N33" s="419"/>
      <c r="O33" s="18"/>
      <c r="P33" s="504"/>
      <c r="Q33" s="56"/>
    </row>
    <row r="34" spans="1:17" ht="29.85" customHeight="1" x14ac:dyDescent="0.3">
      <c r="A34" s="58"/>
      <c r="B34" s="664"/>
      <c r="C34" s="433"/>
      <c r="D34" s="434"/>
      <c r="E34" s="417"/>
      <c r="F34" s="418"/>
      <c r="G34" s="419"/>
      <c r="H34" s="417"/>
      <c r="I34" s="419"/>
      <c r="J34" s="417"/>
      <c r="K34" s="419"/>
      <c r="L34" s="18"/>
      <c r="M34" s="417"/>
      <c r="N34" s="419"/>
      <c r="O34" s="18"/>
      <c r="P34" s="504"/>
      <c r="Q34" s="56"/>
    </row>
    <row r="35" spans="1:17" ht="29.85" customHeight="1" x14ac:dyDescent="0.3">
      <c r="A35" s="58"/>
      <c r="B35" s="664"/>
      <c r="C35" s="433"/>
      <c r="D35" s="434"/>
      <c r="E35" s="417"/>
      <c r="F35" s="418"/>
      <c r="G35" s="419"/>
      <c r="H35" s="417"/>
      <c r="I35" s="419"/>
      <c r="J35" s="417"/>
      <c r="K35" s="419"/>
      <c r="L35" s="18"/>
      <c r="M35" s="417"/>
      <c r="N35" s="419"/>
      <c r="O35" s="18"/>
      <c r="P35" s="504"/>
      <c r="Q35" s="56"/>
    </row>
    <row r="36" spans="1:17" ht="29.85" customHeight="1" x14ac:dyDescent="0.3">
      <c r="A36" s="58"/>
      <c r="B36" s="664"/>
      <c r="C36" s="433"/>
      <c r="D36" s="434"/>
      <c r="E36" s="417"/>
      <c r="F36" s="418"/>
      <c r="G36" s="419"/>
      <c r="H36" s="417"/>
      <c r="I36" s="419"/>
      <c r="J36" s="417"/>
      <c r="K36" s="419"/>
      <c r="L36" s="18"/>
      <c r="M36" s="417"/>
      <c r="N36" s="419"/>
      <c r="O36" s="18"/>
      <c r="P36" s="504"/>
      <c r="Q36" s="56"/>
    </row>
    <row r="37" spans="1:17" ht="29.85" customHeight="1" x14ac:dyDescent="0.3">
      <c r="A37" s="58"/>
      <c r="B37" s="664"/>
      <c r="C37" s="433"/>
      <c r="D37" s="434"/>
      <c r="E37" s="417"/>
      <c r="F37" s="418"/>
      <c r="G37" s="419"/>
      <c r="H37" s="417"/>
      <c r="I37" s="419"/>
      <c r="J37" s="417"/>
      <c r="K37" s="419"/>
      <c r="L37" s="18"/>
      <c r="M37" s="417"/>
      <c r="N37" s="419"/>
      <c r="O37" s="18"/>
      <c r="P37" s="504"/>
      <c r="Q37" s="56"/>
    </row>
    <row r="38" spans="1:17" ht="29.85" customHeight="1" x14ac:dyDescent="0.3">
      <c r="A38" s="58"/>
      <c r="B38" s="664"/>
      <c r="C38" s="433"/>
      <c r="D38" s="434"/>
      <c r="E38" s="417"/>
      <c r="F38" s="418"/>
      <c r="G38" s="419"/>
      <c r="H38" s="417"/>
      <c r="I38" s="419"/>
      <c r="J38" s="417"/>
      <c r="K38" s="419"/>
      <c r="L38" s="18"/>
      <c r="M38" s="417"/>
      <c r="N38" s="419"/>
      <c r="O38" s="18"/>
      <c r="P38" s="504"/>
      <c r="Q38" s="56"/>
    </row>
    <row r="39" spans="1:17" ht="29.85" customHeight="1" x14ac:dyDescent="0.3">
      <c r="A39" s="58"/>
      <c r="B39" s="664"/>
      <c r="C39" s="433"/>
      <c r="D39" s="434"/>
      <c r="E39" s="417"/>
      <c r="F39" s="418"/>
      <c r="G39" s="419"/>
      <c r="H39" s="417"/>
      <c r="I39" s="419"/>
      <c r="J39" s="417"/>
      <c r="K39" s="419"/>
      <c r="L39" s="18"/>
      <c r="M39" s="417"/>
      <c r="N39" s="419"/>
      <c r="O39" s="18"/>
      <c r="P39" s="504"/>
      <c r="Q39" s="56"/>
    </row>
    <row r="40" spans="1:17" ht="29.85" customHeight="1" x14ac:dyDescent="0.3">
      <c r="A40" s="58"/>
      <c r="B40" s="664"/>
      <c r="C40" s="501"/>
      <c r="D40" s="502"/>
      <c r="E40" s="417"/>
      <c r="F40" s="418"/>
      <c r="G40" s="419"/>
      <c r="H40" s="417"/>
      <c r="I40" s="419"/>
      <c r="J40" s="417"/>
      <c r="K40" s="419"/>
      <c r="L40" s="18"/>
      <c r="M40" s="417"/>
      <c r="N40" s="419"/>
      <c r="O40" s="18"/>
      <c r="P40" s="505"/>
      <c r="Q40" s="56"/>
    </row>
    <row r="41" spans="1:17" ht="55.35" customHeight="1" x14ac:dyDescent="0.3">
      <c r="A41" s="58"/>
      <c r="B41" s="664"/>
      <c r="C41" s="495" t="s">
        <v>111</v>
      </c>
      <c r="D41" s="496"/>
      <c r="E41" s="668" t="s">
        <v>112</v>
      </c>
      <c r="F41" s="669"/>
      <c r="G41" s="669"/>
      <c r="H41" s="670"/>
      <c r="I41" s="668" t="s">
        <v>113</v>
      </c>
      <c r="J41" s="669"/>
      <c r="K41" s="669"/>
      <c r="L41" s="669"/>
      <c r="M41" s="669"/>
      <c r="N41" s="669"/>
      <c r="O41" s="670"/>
      <c r="P41" s="495" t="s">
        <v>114</v>
      </c>
      <c r="Q41" s="56"/>
    </row>
    <row r="42" spans="1:17" ht="163.65" customHeight="1" x14ac:dyDescent="0.3">
      <c r="A42" s="58"/>
      <c r="B42" s="664"/>
      <c r="C42" s="433"/>
      <c r="D42" s="434"/>
      <c r="E42" s="417"/>
      <c r="F42" s="418"/>
      <c r="G42" s="418"/>
      <c r="H42" s="419"/>
      <c r="I42" s="395"/>
      <c r="J42" s="455"/>
      <c r="K42" s="455"/>
      <c r="L42" s="455"/>
      <c r="M42" s="455"/>
      <c r="N42" s="396"/>
      <c r="O42" s="333">
        <f>IF(I42="",0,COUNTA(_xlfn.TEXTSPLIT(TRIM(I42),{" ",",","-","&lt;","&gt;",".","/","@","*"},,TRUE)))</f>
        <v>0</v>
      </c>
      <c r="P42" s="433"/>
      <c r="Q42" s="56"/>
    </row>
    <row r="43" spans="1:17" ht="163.65" customHeight="1" x14ac:dyDescent="0.3">
      <c r="A43" s="58"/>
      <c r="B43" s="664"/>
      <c r="C43" s="433"/>
      <c r="D43" s="434"/>
      <c r="E43" s="417"/>
      <c r="F43" s="418"/>
      <c r="G43" s="418"/>
      <c r="H43" s="419"/>
      <c r="I43" s="417"/>
      <c r="J43" s="418"/>
      <c r="K43" s="418"/>
      <c r="L43" s="418"/>
      <c r="M43" s="418"/>
      <c r="N43" s="419"/>
      <c r="O43" s="333">
        <f>IF(I43="",0,COUNTA(_xlfn.TEXTSPLIT(TRIM(I43),{" ",",","-","&lt;","&gt;",".","/","@","*"},,TRUE)))</f>
        <v>0</v>
      </c>
      <c r="P43" s="433"/>
      <c r="Q43" s="56"/>
    </row>
    <row r="44" spans="1:17" ht="163.65" customHeight="1" x14ac:dyDescent="0.3">
      <c r="A44" s="58"/>
      <c r="B44" s="664"/>
      <c r="C44" s="433"/>
      <c r="D44" s="434"/>
      <c r="E44" s="417"/>
      <c r="F44" s="418"/>
      <c r="G44" s="418"/>
      <c r="H44" s="419"/>
      <c r="I44" s="417"/>
      <c r="J44" s="418"/>
      <c r="K44" s="418"/>
      <c r="L44" s="418"/>
      <c r="M44" s="418"/>
      <c r="N44" s="419"/>
      <c r="O44" s="333">
        <f>IF(I44="",0,COUNTA(_xlfn.TEXTSPLIT(TRIM(I44),{" ",",","-","&lt;","&gt;",".","/","@","*"},,TRUE)))</f>
        <v>0</v>
      </c>
      <c r="P44" s="433"/>
      <c r="Q44" s="56"/>
    </row>
    <row r="45" spans="1:17" ht="163.65" customHeight="1" x14ac:dyDescent="0.3">
      <c r="A45" s="58"/>
      <c r="B45" s="664"/>
      <c r="C45" s="433"/>
      <c r="D45" s="434"/>
      <c r="E45" s="417"/>
      <c r="F45" s="418"/>
      <c r="G45" s="418"/>
      <c r="H45" s="419"/>
      <c r="I45" s="417"/>
      <c r="J45" s="418"/>
      <c r="K45" s="418"/>
      <c r="L45" s="418"/>
      <c r="M45" s="418"/>
      <c r="N45" s="419"/>
      <c r="O45" s="333">
        <f>IF(I45="",0,COUNTA(_xlfn.TEXTSPLIT(TRIM(I45),{" ",",","-","&lt;","&gt;",".","/","@","*"},,TRUE)))</f>
        <v>0</v>
      </c>
      <c r="P45" s="433"/>
      <c r="Q45" s="56"/>
    </row>
    <row r="46" spans="1:17" ht="163.65" customHeight="1" x14ac:dyDescent="0.3">
      <c r="A46" s="58"/>
      <c r="B46" s="665"/>
      <c r="C46" s="501"/>
      <c r="D46" s="502"/>
      <c r="E46" s="417"/>
      <c r="F46" s="418"/>
      <c r="G46" s="418"/>
      <c r="H46" s="419"/>
      <c r="I46" s="417"/>
      <c r="J46" s="418"/>
      <c r="K46" s="418"/>
      <c r="L46" s="418"/>
      <c r="M46" s="418"/>
      <c r="N46" s="419"/>
      <c r="O46" s="331">
        <f>IF(I46="",0,COUNTA(_xlfn.TEXTSPLIT(TRIM(I46),{" ",",","-","&lt;","&gt;",".","/","@","*"},,TRUE)))</f>
        <v>0</v>
      </c>
      <c r="P46" s="501"/>
      <c r="Q46" s="56"/>
    </row>
    <row r="47" spans="1:17" ht="26.1" customHeight="1" x14ac:dyDescent="0.3">
      <c r="A47" s="58"/>
      <c r="B47" s="616">
        <v>3</v>
      </c>
      <c r="C47" s="495" t="s">
        <v>115</v>
      </c>
      <c r="D47" s="496"/>
      <c r="E47" s="540" t="s">
        <v>116</v>
      </c>
      <c r="F47" s="651"/>
      <c r="G47" s="651"/>
      <c r="H47" s="651"/>
      <c r="I47" s="651"/>
      <c r="J47" s="541"/>
      <c r="K47" s="653" t="b">
        <v>0</v>
      </c>
      <c r="L47" s="654"/>
      <c r="M47" s="654"/>
      <c r="N47" s="654"/>
      <c r="O47" s="655"/>
      <c r="P47" s="506" t="s">
        <v>117</v>
      </c>
      <c r="Q47" s="56"/>
    </row>
    <row r="48" spans="1:17" ht="14.85" customHeight="1" x14ac:dyDescent="0.3">
      <c r="A48" s="58"/>
      <c r="B48" s="617"/>
      <c r="C48" s="433"/>
      <c r="D48" s="434"/>
      <c r="E48" s="544"/>
      <c r="F48" s="652"/>
      <c r="G48" s="652"/>
      <c r="H48" s="652"/>
      <c r="I48" s="652"/>
      <c r="J48" s="545"/>
      <c r="K48" s="656"/>
      <c r="L48" s="657"/>
      <c r="M48" s="657"/>
      <c r="N48" s="657"/>
      <c r="O48" s="658"/>
      <c r="P48" s="473"/>
      <c r="Q48" s="56"/>
    </row>
    <row r="49" spans="1:17" ht="14.85" customHeight="1" x14ac:dyDescent="0.3">
      <c r="A49" s="58"/>
      <c r="B49" s="617"/>
      <c r="C49" s="433"/>
      <c r="D49" s="434"/>
      <c r="E49" s="540" t="s">
        <v>118</v>
      </c>
      <c r="F49" s="651"/>
      <c r="G49" s="651"/>
      <c r="H49" s="651"/>
      <c r="I49" s="651"/>
      <c r="J49" s="541"/>
      <c r="K49" s="653" t="b">
        <v>0</v>
      </c>
      <c r="L49" s="654"/>
      <c r="M49" s="654"/>
      <c r="N49" s="654"/>
      <c r="O49" s="655"/>
      <c r="P49" s="473"/>
      <c r="Q49" s="56"/>
    </row>
    <row r="50" spans="1:17" ht="14.85" customHeight="1" x14ac:dyDescent="0.3">
      <c r="A50" s="58"/>
      <c r="B50" s="617"/>
      <c r="C50" s="433"/>
      <c r="D50" s="434"/>
      <c r="E50" s="542"/>
      <c r="F50" s="659"/>
      <c r="G50" s="659"/>
      <c r="H50" s="659"/>
      <c r="I50" s="659"/>
      <c r="J50" s="543"/>
      <c r="K50" s="660"/>
      <c r="L50" s="661"/>
      <c r="M50" s="661"/>
      <c r="N50" s="661"/>
      <c r="O50" s="662"/>
      <c r="P50" s="473"/>
      <c r="Q50" s="56"/>
    </row>
    <row r="51" spans="1:17" ht="16.350000000000001" customHeight="1" x14ac:dyDescent="0.3">
      <c r="A51" s="58"/>
      <c r="B51" s="617"/>
      <c r="C51" s="433"/>
      <c r="D51" s="434"/>
      <c r="E51" s="544"/>
      <c r="F51" s="652"/>
      <c r="G51" s="652"/>
      <c r="H51" s="652"/>
      <c r="I51" s="652"/>
      <c r="J51" s="545"/>
      <c r="K51" s="656"/>
      <c r="L51" s="657"/>
      <c r="M51" s="657"/>
      <c r="N51" s="657"/>
      <c r="O51" s="658"/>
      <c r="P51" s="473"/>
      <c r="Q51" s="56"/>
    </row>
    <row r="52" spans="1:17" ht="14.85" customHeight="1" x14ac:dyDescent="0.3">
      <c r="A52" s="58"/>
      <c r="B52" s="617"/>
      <c r="C52" s="433"/>
      <c r="D52" s="434"/>
      <c r="E52" s="540" t="s">
        <v>119</v>
      </c>
      <c r="F52" s="651"/>
      <c r="G52" s="651"/>
      <c r="H52" s="651"/>
      <c r="I52" s="651"/>
      <c r="J52" s="541"/>
      <c r="K52" s="653" t="b">
        <v>0</v>
      </c>
      <c r="L52" s="654"/>
      <c r="M52" s="654"/>
      <c r="N52" s="654"/>
      <c r="O52" s="655"/>
      <c r="P52" s="473"/>
      <c r="Q52" s="56"/>
    </row>
    <row r="53" spans="1:17" ht="16.350000000000001" customHeight="1" x14ac:dyDescent="0.3">
      <c r="A53" s="58"/>
      <c r="B53" s="617"/>
      <c r="C53" s="433"/>
      <c r="D53" s="434"/>
      <c r="E53" s="542"/>
      <c r="F53" s="659"/>
      <c r="G53" s="659"/>
      <c r="H53" s="659"/>
      <c r="I53" s="659"/>
      <c r="J53" s="543"/>
      <c r="K53" s="660"/>
      <c r="L53" s="661"/>
      <c r="M53" s="661"/>
      <c r="N53" s="661"/>
      <c r="O53" s="662"/>
      <c r="P53" s="473"/>
      <c r="Q53" s="56"/>
    </row>
    <row r="54" spans="1:17" ht="14.85" customHeight="1" x14ac:dyDescent="0.3">
      <c r="A54" s="58"/>
      <c r="B54" s="617"/>
      <c r="C54" s="501"/>
      <c r="D54" s="502"/>
      <c r="E54" s="544"/>
      <c r="F54" s="652"/>
      <c r="G54" s="652"/>
      <c r="H54" s="652"/>
      <c r="I54" s="652"/>
      <c r="J54" s="545"/>
      <c r="K54" s="656"/>
      <c r="L54" s="657"/>
      <c r="M54" s="657"/>
      <c r="N54" s="657"/>
      <c r="O54" s="658"/>
      <c r="P54" s="473"/>
      <c r="Q54" s="56"/>
    </row>
    <row r="55" spans="1:17" ht="53.85" customHeight="1" x14ac:dyDescent="0.3">
      <c r="A55" s="58"/>
      <c r="B55" s="617"/>
      <c r="C55" s="447" t="s">
        <v>120</v>
      </c>
      <c r="D55" s="448"/>
      <c r="E55" s="391"/>
      <c r="F55" s="453"/>
      <c r="G55" s="453"/>
      <c r="H55" s="453"/>
      <c r="I55" s="453"/>
      <c r="J55" s="453"/>
      <c r="K55" s="454"/>
      <c r="L55" s="454"/>
      <c r="M55" s="454"/>
      <c r="N55" s="394"/>
      <c r="O55" s="456">
        <f>IF(E55="",0,COUNTA(_xlfn.TEXTSPLIT(TRIM(E55),{" ",",","-","&lt;","&gt;",".","/","@","*"},,TRUE)))</f>
        <v>0</v>
      </c>
      <c r="P55" s="473"/>
      <c r="Q55" s="56"/>
    </row>
    <row r="56" spans="1:17" ht="53.85" customHeight="1" x14ac:dyDescent="0.3">
      <c r="A56" s="58"/>
      <c r="B56" s="618"/>
      <c r="C56" s="451"/>
      <c r="D56" s="452"/>
      <c r="E56" s="395"/>
      <c r="F56" s="455"/>
      <c r="G56" s="455"/>
      <c r="H56" s="455"/>
      <c r="I56" s="455"/>
      <c r="J56" s="455"/>
      <c r="K56" s="455"/>
      <c r="L56" s="455"/>
      <c r="M56" s="455"/>
      <c r="N56" s="396"/>
      <c r="O56" s="458"/>
      <c r="P56" s="507"/>
      <c r="Q56" s="56"/>
    </row>
    <row r="57" spans="1:17" ht="86.1" customHeight="1" x14ac:dyDescent="0.3">
      <c r="A57" s="58"/>
      <c r="B57" s="616" t="s">
        <v>86</v>
      </c>
      <c r="C57" s="447" t="s">
        <v>121</v>
      </c>
      <c r="D57" s="448"/>
      <c r="E57" s="391"/>
      <c r="F57" s="453"/>
      <c r="G57" s="453"/>
      <c r="H57" s="453"/>
      <c r="I57" s="453"/>
      <c r="J57" s="453"/>
      <c r="K57" s="453"/>
      <c r="L57" s="453"/>
      <c r="M57" s="453"/>
      <c r="N57" s="453"/>
      <c r="O57" s="392"/>
      <c r="P57" s="283" t="s">
        <v>122</v>
      </c>
      <c r="Q57" s="56"/>
    </row>
    <row r="58" spans="1:17" ht="57.6" customHeight="1" x14ac:dyDescent="0.3">
      <c r="A58" s="58"/>
      <c r="B58" s="617"/>
      <c r="C58" s="449"/>
      <c r="D58" s="450"/>
      <c r="E58" s="393"/>
      <c r="F58" s="454"/>
      <c r="G58" s="454"/>
      <c r="H58" s="454"/>
      <c r="I58" s="454"/>
      <c r="J58" s="454"/>
      <c r="K58" s="454"/>
      <c r="L58" s="454"/>
      <c r="M58" s="454"/>
      <c r="N58" s="454"/>
      <c r="O58" s="394"/>
      <c r="P58" s="506" t="s">
        <v>123</v>
      </c>
      <c r="Q58" s="56"/>
    </row>
    <row r="59" spans="1:17" x14ac:dyDescent="0.3">
      <c r="A59" s="58"/>
      <c r="B59" s="617"/>
      <c r="C59" s="449"/>
      <c r="D59" s="450"/>
      <c r="E59" s="393"/>
      <c r="F59" s="454"/>
      <c r="G59" s="454"/>
      <c r="H59" s="454"/>
      <c r="I59" s="454"/>
      <c r="J59" s="454"/>
      <c r="K59" s="454"/>
      <c r="L59" s="454"/>
      <c r="M59" s="454"/>
      <c r="N59" s="454"/>
      <c r="O59" s="394"/>
      <c r="P59" s="473"/>
      <c r="Q59" s="56"/>
    </row>
    <row r="60" spans="1:17" x14ac:dyDescent="0.3">
      <c r="A60" s="58"/>
      <c r="B60" s="617"/>
      <c r="C60" s="449"/>
      <c r="D60" s="450"/>
      <c r="E60" s="393"/>
      <c r="F60" s="454"/>
      <c r="G60" s="454"/>
      <c r="H60" s="454"/>
      <c r="I60" s="454"/>
      <c r="J60" s="454"/>
      <c r="K60" s="454"/>
      <c r="L60" s="454"/>
      <c r="M60" s="454"/>
      <c r="N60" s="454"/>
      <c r="O60" s="394"/>
      <c r="P60" s="473"/>
      <c r="Q60" s="56"/>
    </row>
    <row r="61" spans="1:17" x14ac:dyDescent="0.3">
      <c r="A61" s="58"/>
      <c r="B61" s="617"/>
      <c r="C61" s="449"/>
      <c r="D61" s="450"/>
      <c r="E61" s="393"/>
      <c r="F61" s="454"/>
      <c r="G61" s="454"/>
      <c r="H61" s="454"/>
      <c r="I61" s="454"/>
      <c r="J61" s="454"/>
      <c r="K61" s="454"/>
      <c r="L61" s="454"/>
      <c r="M61" s="454"/>
      <c r="N61" s="454"/>
      <c r="O61" s="394"/>
      <c r="P61" s="473"/>
      <c r="Q61" s="56"/>
    </row>
    <row r="62" spans="1:17" ht="43.35" customHeight="1" x14ac:dyDescent="0.3">
      <c r="A62" s="58"/>
      <c r="B62" s="618"/>
      <c r="C62" s="451"/>
      <c r="D62" s="452"/>
      <c r="E62" s="393"/>
      <c r="F62" s="454"/>
      <c r="G62" s="454"/>
      <c r="H62" s="454"/>
      <c r="I62" s="454"/>
      <c r="J62" s="454"/>
      <c r="K62" s="454"/>
      <c r="L62" s="454"/>
      <c r="M62" s="454"/>
      <c r="N62" s="454"/>
      <c r="O62" s="394"/>
      <c r="P62" s="473"/>
      <c r="Q62" s="56"/>
    </row>
    <row r="63" spans="1:17" ht="48.6" customHeight="1" x14ac:dyDescent="0.3">
      <c r="A63" s="58"/>
      <c r="B63" s="616" t="s">
        <v>124</v>
      </c>
      <c r="C63" s="447" t="s">
        <v>125</v>
      </c>
      <c r="D63" s="448"/>
      <c r="E63" s="391"/>
      <c r="F63" s="453"/>
      <c r="G63" s="453"/>
      <c r="H63" s="453"/>
      <c r="I63" s="453"/>
      <c r="J63" s="453"/>
      <c r="K63" s="453"/>
      <c r="L63" s="453"/>
      <c r="M63" s="453"/>
      <c r="N63" s="392"/>
      <c r="O63" s="456">
        <f>IF(E63="",0,COUNTA(_xlfn.TEXTSPLIT(TRIM(E63),{" ",",","-","&lt;","&gt;",".","/","@","*"},,TRUE)))</f>
        <v>0</v>
      </c>
      <c r="P63" s="433" t="s">
        <v>126</v>
      </c>
      <c r="Q63" s="56"/>
    </row>
    <row r="64" spans="1:17" ht="14.85" customHeight="1" x14ac:dyDescent="0.3">
      <c r="A64" s="58"/>
      <c r="B64" s="617"/>
      <c r="C64" s="449"/>
      <c r="D64" s="450"/>
      <c r="E64" s="393"/>
      <c r="F64" s="454"/>
      <c r="G64" s="454"/>
      <c r="H64" s="454"/>
      <c r="I64" s="454"/>
      <c r="J64" s="454"/>
      <c r="K64" s="454"/>
      <c r="L64" s="454"/>
      <c r="M64" s="454"/>
      <c r="N64" s="394"/>
      <c r="O64" s="457"/>
      <c r="P64" s="433"/>
      <c r="Q64" s="56"/>
    </row>
    <row r="65" spans="1:17" ht="30.75" customHeight="1" x14ac:dyDescent="0.3">
      <c r="A65" s="58"/>
      <c r="B65" s="617"/>
      <c r="C65" s="449"/>
      <c r="D65" s="450"/>
      <c r="E65" s="393"/>
      <c r="F65" s="454"/>
      <c r="G65" s="454"/>
      <c r="H65" s="454"/>
      <c r="I65" s="454"/>
      <c r="J65" s="454"/>
      <c r="K65" s="454"/>
      <c r="L65" s="454"/>
      <c r="M65" s="454"/>
      <c r="N65" s="394"/>
      <c r="O65" s="457"/>
      <c r="P65" s="433"/>
      <c r="Q65" s="56"/>
    </row>
    <row r="66" spans="1:17" x14ac:dyDescent="0.3">
      <c r="A66" s="58"/>
      <c r="B66" s="617"/>
      <c r="C66" s="449"/>
      <c r="D66" s="450"/>
      <c r="E66" s="393"/>
      <c r="F66" s="454"/>
      <c r="G66" s="454"/>
      <c r="H66" s="454"/>
      <c r="I66" s="454"/>
      <c r="J66" s="454"/>
      <c r="K66" s="454"/>
      <c r="L66" s="454"/>
      <c r="M66" s="454"/>
      <c r="N66" s="394"/>
      <c r="O66" s="457"/>
      <c r="P66" s="433"/>
      <c r="Q66" s="56"/>
    </row>
    <row r="67" spans="1:17" x14ac:dyDescent="0.3">
      <c r="A67" s="58"/>
      <c r="B67" s="617"/>
      <c r="C67" s="449"/>
      <c r="D67" s="450"/>
      <c r="E67" s="393"/>
      <c r="F67" s="454"/>
      <c r="G67" s="454"/>
      <c r="H67" s="454"/>
      <c r="I67" s="454"/>
      <c r="J67" s="454"/>
      <c r="K67" s="454"/>
      <c r="L67" s="454"/>
      <c r="M67" s="454"/>
      <c r="N67" s="394"/>
      <c r="O67" s="457"/>
      <c r="P67" s="433"/>
      <c r="Q67" s="56"/>
    </row>
    <row r="68" spans="1:17" ht="43.35" customHeight="1" x14ac:dyDescent="0.3">
      <c r="A68" s="58"/>
      <c r="B68" s="617"/>
      <c r="C68" s="449"/>
      <c r="D68" s="450"/>
      <c r="E68" s="393"/>
      <c r="F68" s="454"/>
      <c r="G68" s="454"/>
      <c r="H68" s="454"/>
      <c r="I68" s="454"/>
      <c r="J68" s="454"/>
      <c r="K68" s="454"/>
      <c r="L68" s="454"/>
      <c r="M68" s="454"/>
      <c r="N68" s="394"/>
      <c r="O68" s="457"/>
      <c r="P68" s="433"/>
      <c r="Q68" s="56"/>
    </row>
    <row r="69" spans="1:17" ht="36" customHeight="1" x14ac:dyDescent="0.3">
      <c r="A69" s="58"/>
      <c r="B69" s="618"/>
      <c r="C69" s="451"/>
      <c r="D69" s="452"/>
      <c r="E69" s="395"/>
      <c r="F69" s="455"/>
      <c r="G69" s="455"/>
      <c r="H69" s="455"/>
      <c r="I69" s="455"/>
      <c r="J69" s="455"/>
      <c r="K69" s="455"/>
      <c r="L69" s="455"/>
      <c r="M69" s="455"/>
      <c r="N69" s="396"/>
      <c r="O69" s="458"/>
      <c r="P69" s="636"/>
      <c r="Q69" s="56"/>
    </row>
    <row r="70" spans="1:17" ht="36" customHeight="1" x14ac:dyDescent="0.3">
      <c r="A70" s="58"/>
      <c r="B70" s="616">
        <v>4</v>
      </c>
      <c r="C70" s="637" t="s">
        <v>127</v>
      </c>
      <c r="D70" s="638"/>
      <c r="E70" s="643" t="s">
        <v>128</v>
      </c>
      <c r="F70" s="644"/>
      <c r="G70" s="391"/>
      <c r="H70" s="453"/>
      <c r="I70" s="453"/>
      <c r="J70" s="453"/>
      <c r="K70" s="453"/>
      <c r="L70" s="453"/>
      <c r="M70" s="453"/>
      <c r="N70" s="392"/>
      <c r="O70" s="456">
        <f>IF(G70="",0,COUNTA(_xlfn.TEXTSPLIT(TRIM(G70),{" ",",","-","&lt;","&gt;",".","/","@","*"},,TRUE)))</f>
        <v>0</v>
      </c>
      <c r="P70" s="649" t="s">
        <v>129</v>
      </c>
      <c r="Q70" s="56"/>
    </row>
    <row r="71" spans="1:17" ht="36" customHeight="1" x14ac:dyDescent="0.3">
      <c r="A71" s="58"/>
      <c r="B71" s="617"/>
      <c r="C71" s="639"/>
      <c r="D71" s="640"/>
      <c r="E71" s="645"/>
      <c r="F71" s="646"/>
      <c r="G71" s="393"/>
      <c r="H71" s="454"/>
      <c r="I71" s="454"/>
      <c r="J71" s="454"/>
      <c r="K71" s="454"/>
      <c r="L71" s="454"/>
      <c r="M71" s="454"/>
      <c r="N71" s="394"/>
      <c r="O71" s="457">
        <f>IF(E71="",0,COUNTA(_xlfn.TEXTSPLIT(TRIM(E71),{" ",",","-","&lt;","&gt;",".","/","@","*"},,TRUE)))</f>
        <v>0</v>
      </c>
      <c r="P71" s="650"/>
      <c r="Q71" s="56"/>
    </row>
    <row r="72" spans="1:17" ht="36" customHeight="1" x14ac:dyDescent="0.3">
      <c r="A72" s="58"/>
      <c r="B72" s="617"/>
      <c r="C72" s="639"/>
      <c r="D72" s="640"/>
      <c r="E72" s="647"/>
      <c r="F72" s="648"/>
      <c r="G72" s="395"/>
      <c r="H72" s="455"/>
      <c r="I72" s="455"/>
      <c r="J72" s="455"/>
      <c r="K72" s="455"/>
      <c r="L72" s="455"/>
      <c r="M72" s="455"/>
      <c r="N72" s="396"/>
      <c r="O72" s="458">
        <f>IF(E72="",0,COUNTA(_xlfn.TEXTSPLIT(TRIM(E72),{" ",",","-","&lt;","&gt;",".","/","@","*"},,TRUE)))</f>
        <v>0</v>
      </c>
      <c r="P72" s="650"/>
      <c r="Q72" s="56"/>
    </row>
    <row r="73" spans="1:17" ht="36" customHeight="1" x14ac:dyDescent="0.3">
      <c r="A73" s="58"/>
      <c r="B73" s="617"/>
      <c r="C73" s="639"/>
      <c r="D73" s="640"/>
      <c r="E73" s="643" t="s">
        <v>130</v>
      </c>
      <c r="F73" s="644"/>
      <c r="G73" s="391"/>
      <c r="H73" s="453"/>
      <c r="I73" s="453"/>
      <c r="J73" s="453"/>
      <c r="K73" s="453"/>
      <c r="L73" s="453"/>
      <c r="M73" s="453"/>
      <c r="N73" s="392"/>
      <c r="O73" s="456">
        <f>IF(G73="",0,COUNTA(_xlfn.TEXTSPLIT(TRIM(G73),{" ",",","-","&lt;","&gt;",".","/","@","*"},,TRUE)))</f>
        <v>0</v>
      </c>
      <c r="P73" s="473" t="s">
        <v>131</v>
      </c>
      <c r="Q73" s="56"/>
    </row>
    <row r="74" spans="1:17" ht="36" customHeight="1" x14ac:dyDescent="0.3">
      <c r="A74" s="58"/>
      <c r="B74" s="617"/>
      <c r="C74" s="639"/>
      <c r="D74" s="640"/>
      <c r="E74" s="645"/>
      <c r="F74" s="646"/>
      <c r="G74" s="393"/>
      <c r="H74" s="454"/>
      <c r="I74" s="454"/>
      <c r="J74" s="454"/>
      <c r="K74" s="454"/>
      <c r="L74" s="454"/>
      <c r="M74" s="454"/>
      <c r="N74" s="394"/>
      <c r="O74" s="457">
        <f>IF(E74="",0,COUNTA(_xlfn.TEXTSPLIT(TRIM(E74),{" ",",","-","&lt;","&gt;",".","/","@","*"},,TRUE)))</f>
        <v>0</v>
      </c>
      <c r="P74" s="473"/>
      <c r="Q74" s="56"/>
    </row>
    <row r="75" spans="1:17" ht="36" customHeight="1" x14ac:dyDescent="0.3">
      <c r="A75" s="58"/>
      <c r="B75" s="617"/>
      <c r="C75" s="639"/>
      <c r="D75" s="640"/>
      <c r="E75" s="647"/>
      <c r="F75" s="648"/>
      <c r="G75" s="395"/>
      <c r="H75" s="455"/>
      <c r="I75" s="455"/>
      <c r="J75" s="455"/>
      <c r="K75" s="455"/>
      <c r="L75" s="455"/>
      <c r="M75" s="455"/>
      <c r="N75" s="396"/>
      <c r="O75" s="458">
        <f>IF(E75="",0,COUNTA(_xlfn.TEXTSPLIT(TRIM(E75),{" ",",","-","&lt;","&gt;",".","/","@","*"},,TRUE)))</f>
        <v>0</v>
      </c>
      <c r="P75" s="507"/>
      <c r="Q75" s="56"/>
    </row>
    <row r="76" spans="1:17" ht="36" customHeight="1" x14ac:dyDescent="0.3">
      <c r="A76" s="58"/>
      <c r="B76" s="617"/>
      <c r="C76" s="639"/>
      <c r="D76" s="640"/>
      <c r="E76" s="643" t="s">
        <v>132</v>
      </c>
      <c r="F76" s="644"/>
      <c r="G76" s="391"/>
      <c r="H76" s="453"/>
      <c r="I76" s="453"/>
      <c r="J76" s="453"/>
      <c r="K76" s="453"/>
      <c r="L76" s="453"/>
      <c r="M76" s="453"/>
      <c r="N76" s="392"/>
      <c r="O76" s="456">
        <f>IF(G76="",0,COUNTA(_xlfn.TEXTSPLIT(TRIM(G76),{" ",",","-","&lt;","&gt;",".","/","@","*"},,TRUE)))</f>
        <v>0</v>
      </c>
      <c r="P76" s="503" t="s">
        <v>133</v>
      </c>
      <c r="Q76" s="56"/>
    </row>
    <row r="77" spans="1:17" ht="36" customHeight="1" x14ac:dyDescent="0.3">
      <c r="A77" s="58"/>
      <c r="B77" s="617"/>
      <c r="C77" s="639"/>
      <c r="D77" s="640"/>
      <c r="E77" s="645"/>
      <c r="F77" s="646"/>
      <c r="G77" s="393"/>
      <c r="H77" s="454"/>
      <c r="I77" s="454"/>
      <c r="J77" s="454"/>
      <c r="K77" s="454"/>
      <c r="L77" s="454"/>
      <c r="M77" s="454"/>
      <c r="N77" s="394"/>
      <c r="O77" s="457">
        <f>IF(E77="",0,COUNTA(_xlfn.TEXTSPLIT(TRIM(E77),{" ",",","-","&lt;","&gt;",".","/","@","*"},,TRUE)))</f>
        <v>0</v>
      </c>
      <c r="P77" s="504"/>
      <c r="Q77" s="56"/>
    </row>
    <row r="78" spans="1:17" ht="36" customHeight="1" x14ac:dyDescent="0.3">
      <c r="A78" s="58"/>
      <c r="B78" s="618"/>
      <c r="C78" s="641"/>
      <c r="D78" s="642"/>
      <c r="E78" s="647"/>
      <c r="F78" s="648"/>
      <c r="G78" s="395"/>
      <c r="H78" s="455"/>
      <c r="I78" s="455"/>
      <c r="J78" s="455"/>
      <c r="K78" s="455"/>
      <c r="L78" s="455"/>
      <c r="M78" s="455"/>
      <c r="N78" s="396"/>
      <c r="O78" s="458">
        <f>IF(E78="",0,COUNTA(_xlfn.TEXTSPLIT(TRIM(E78),{" ",",","-","&lt;","&gt;",".","/","@","*"},,TRUE)))</f>
        <v>0</v>
      </c>
      <c r="P78" s="505"/>
      <c r="Q78" s="56"/>
    </row>
    <row r="79" spans="1:17" ht="55.35" customHeight="1" x14ac:dyDescent="0.3">
      <c r="A79" s="58"/>
      <c r="B79" s="616">
        <v>5</v>
      </c>
      <c r="C79" s="447" t="s">
        <v>134</v>
      </c>
      <c r="D79" s="448"/>
      <c r="E79" s="619"/>
      <c r="F79" s="620"/>
      <c r="G79" s="620"/>
      <c r="H79" s="620"/>
      <c r="I79" s="620"/>
      <c r="J79" s="620"/>
      <c r="K79" s="620"/>
      <c r="L79" s="620"/>
      <c r="M79" s="620"/>
      <c r="N79" s="621"/>
      <c r="O79" s="628">
        <f>IF(E79="",0,COUNTA(_xlfn.TEXTSPLIT(TRIM(E79),{" ",",","-","&lt;","&gt;",".","/","@","*"},,TRUE)))</f>
        <v>0</v>
      </c>
      <c r="P79" s="506" t="s">
        <v>135</v>
      </c>
      <c r="Q79" s="56"/>
    </row>
    <row r="80" spans="1:17" ht="55.35" customHeight="1" x14ac:dyDescent="0.3">
      <c r="A80" s="58"/>
      <c r="B80" s="617"/>
      <c r="C80" s="449"/>
      <c r="D80" s="450"/>
      <c r="E80" s="622"/>
      <c r="F80" s="623"/>
      <c r="G80" s="623"/>
      <c r="H80" s="623"/>
      <c r="I80" s="623"/>
      <c r="J80" s="623"/>
      <c r="K80" s="623"/>
      <c r="L80" s="623"/>
      <c r="M80" s="623"/>
      <c r="N80" s="624"/>
      <c r="O80" s="629">
        <f>IF(E80="",0,COUNTA(_xlfn.TEXTSPLIT(TRIM(E80),{" ",",","-","&lt;","&gt;",".","/","@","*"},,TRUE)))</f>
        <v>0</v>
      </c>
      <c r="P80" s="473"/>
      <c r="Q80" s="56"/>
    </row>
    <row r="81" spans="1:17" ht="55.35" customHeight="1" x14ac:dyDescent="0.3">
      <c r="A81" s="58"/>
      <c r="B81" s="617"/>
      <c r="C81" s="449"/>
      <c r="D81" s="450"/>
      <c r="E81" s="622"/>
      <c r="F81" s="623"/>
      <c r="G81" s="623"/>
      <c r="H81" s="623"/>
      <c r="I81" s="623"/>
      <c r="J81" s="623"/>
      <c r="K81" s="623"/>
      <c r="L81" s="623"/>
      <c r="M81" s="623"/>
      <c r="N81" s="624"/>
      <c r="O81" s="629">
        <f>IF(E81="",0,COUNTA(_xlfn.TEXTSPLIT(TRIM(E81),{" ",",","-","&lt;","&gt;",".","/","@","*"},,TRUE)))</f>
        <v>0</v>
      </c>
      <c r="P81" s="473"/>
      <c r="Q81" s="56"/>
    </row>
    <row r="82" spans="1:17" ht="55.35" customHeight="1" x14ac:dyDescent="0.3">
      <c r="A82" s="58"/>
      <c r="B82" s="617"/>
      <c r="C82" s="449"/>
      <c r="D82" s="450"/>
      <c r="E82" s="622"/>
      <c r="F82" s="623"/>
      <c r="G82" s="623"/>
      <c r="H82" s="623"/>
      <c r="I82" s="623"/>
      <c r="J82" s="623"/>
      <c r="K82" s="623"/>
      <c r="L82" s="623"/>
      <c r="M82" s="623"/>
      <c r="N82" s="624"/>
      <c r="O82" s="629">
        <f>IF(G82="",0,COUNTA(_xlfn.TEXTSPLIT(TRIM(G82),{" ",",","-","&lt;","&gt;",".","/","@","*"},,TRUE)))</f>
        <v>0</v>
      </c>
      <c r="P82" s="631" t="s">
        <v>136</v>
      </c>
      <c r="Q82" s="56"/>
    </row>
    <row r="83" spans="1:17" ht="55.35" customHeight="1" x14ac:dyDescent="0.3">
      <c r="A83" s="58"/>
      <c r="B83" s="617"/>
      <c r="C83" s="449"/>
      <c r="D83" s="450"/>
      <c r="E83" s="622"/>
      <c r="F83" s="623"/>
      <c r="G83" s="623"/>
      <c r="H83" s="623"/>
      <c r="I83" s="623"/>
      <c r="J83" s="623"/>
      <c r="K83" s="623"/>
      <c r="L83" s="623"/>
      <c r="M83" s="623"/>
      <c r="N83" s="624"/>
      <c r="O83" s="629">
        <f>IF(E83="",0,COUNTA(_xlfn.TEXTSPLIT(TRIM(E83),{" ",",","-","&lt;","&gt;",".","/","@","*"},,TRUE)))</f>
        <v>0</v>
      </c>
      <c r="P83" s="631"/>
      <c r="Q83" s="56"/>
    </row>
    <row r="84" spans="1:17" ht="55.35" customHeight="1" x14ac:dyDescent="0.3">
      <c r="A84" s="58"/>
      <c r="B84" s="617"/>
      <c r="C84" s="449"/>
      <c r="D84" s="450"/>
      <c r="E84" s="622"/>
      <c r="F84" s="623"/>
      <c r="G84" s="623"/>
      <c r="H84" s="623"/>
      <c r="I84" s="623"/>
      <c r="J84" s="623"/>
      <c r="K84" s="623"/>
      <c r="L84" s="623"/>
      <c r="M84" s="623"/>
      <c r="N84" s="624"/>
      <c r="O84" s="629">
        <f>IF(E84="",0,COUNTA(_xlfn.TEXTSPLIT(TRIM(E84),{" ",",","-","&lt;","&gt;",".","/","@","*"},,TRUE)))</f>
        <v>0</v>
      </c>
      <c r="P84" s="631"/>
      <c r="Q84" s="56"/>
    </row>
    <row r="85" spans="1:17" ht="55.35" customHeight="1" x14ac:dyDescent="0.3">
      <c r="A85" s="58"/>
      <c r="B85" s="617"/>
      <c r="C85" s="449"/>
      <c r="D85" s="450"/>
      <c r="E85" s="622"/>
      <c r="F85" s="623"/>
      <c r="G85" s="623"/>
      <c r="H85" s="623"/>
      <c r="I85" s="623"/>
      <c r="J85" s="623"/>
      <c r="K85" s="623"/>
      <c r="L85" s="623"/>
      <c r="M85" s="623"/>
      <c r="N85" s="624"/>
      <c r="O85" s="629">
        <f>IF(G85="",0,COUNTA(_xlfn.TEXTSPLIT(TRIM(G85),{" ",",","-","&lt;","&gt;",".","/","@","*"},,TRUE)))</f>
        <v>0</v>
      </c>
      <c r="P85" s="631" t="s">
        <v>137</v>
      </c>
      <c r="Q85" s="56"/>
    </row>
    <row r="86" spans="1:17" ht="55.35" customHeight="1" x14ac:dyDescent="0.3">
      <c r="A86" s="58"/>
      <c r="B86" s="617"/>
      <c r="C86" s="449"/>
      <c r="D86" s="450"/>
      <c r="E86" s="622"/>
      <c r="F86" s="623"/>
      <c r="G86" s="623"/>
      <c r="H86" s="623"/>
      <c r="I86" s="623"/>
      <c r="J86" s="623"/>
      <c r="K86" s="623"/>
      <c r="L86" s="623"/>
      <c r="M86" s="623"/>
      <c r="N86" s="624"/>
      <c r="O86" s="629">
        <f>IF(E86="",0,COUNTA(_xlfn.TEXTSPLIT(TRIM(E86),{" ",",","-","&lt;","&gt;",".","/","@","*"},,TRUE)))</f>
        <v>0</v>
      </c>
      <c r="P86" s="631"/>
      <c r="Q86" s="56"/>
    </row>
    <row r="87" spans="1:17" ht="55.35" customHeight="1" x14ac:dyDescent="0.3">
      <c r="A87" s="58"/>
      <c r="B87" s="617"/>
      <c r="C87" s="449"/>
      <c r="D87" s="450"/>
      <c r="E87" s="622"/>
      <c r="F87" s="623"/>
      <c r="G87" s="623"/>
      <c r="H87" s="623"/>
      <c r="I87" s="623"/>
      <c r="J87" s="623"/>
      <c r="K87" s="623"/>
      <c r="L87" s="623"/>
      <c r="M87" s="623"/>
      <c r="N87" s="624"/>
      <c r="O87" s="629">
        <f>IF(E87="",0,COUNTA(_xlfn.TEXTSPLIT(TRIM(E87),{" ",",","-","&lt;","&gt;",".","/","@","*"},,TRUE)))</f>
        <v>0</v>
      </c>
      <c r="P87" s="631"/>
      <c r="Q87" s="56"/>
    </row>
    <row r="88" spans="1:17" ht="55.35" customHeight="1" x14ac:dyDescent="0.3">
      <c r="A88" s="58"/>
      <c r="B88" s="617"/>
      <c r="C88" s="449"/>
      <c r="D88" s="450"/>
      <c r="E88" s="622"/>
      <c r="F88" s="623"/>
      <c r="G88" s="623"/>
      <c r="H88" s="623"/>
      <c r="I88" s="623"/>
      <c r="J88" s="623"/>
      <c r="K88" s="623"/>
      <c r="L88" s="623"/>
      <c r="M88" s="623"/>
      <c r="N88" s="624"/>
      <c r="O88" s="629">
        <f>IF(G88="",0,COUNTA(_xlfn.TEXTSPLIT(TRIM(G88),{" ",",","-","&lt;","&gt;",".","/","@","*"},,TRUE)))</f>
        <v>0</v>
      </c>
      <c r="P88" s="631" t="s">
        <v>138</v>
      </c>
      <c r="Q88" s="56"/>
    </row>
    <row r="89" spans="1:17" ht="55.35" customHeight="1" x14ac:dyDescent="0.3">
      <c r="A89" s="58"/>
      <c r="B89" s="617"/>
      <c r="C89" s="449"/>
      <c r="D89" s="450"/>
      <c r="E89" s="622"/>
      <c r="F89" s="623"/>
      <c r="G89" s="623"/>
      <c r="H89" s="623"/>
      <c r="I89" s="623"/>
      <c r="J89" s="623"/>
      <c r="K89" s="623"/>
      <c r="L89" s="623"/>
      <c r="M89" s="623"/>
      <c r="N89" s="624"/>
      <c r="O89" s="629">
        <f>IF(E89="",0,COUNTA(_xlfn.TEXTSPLIT(TRIM(E89),{" ",",","-","&lt;","&gt;",".","/","@","*"},,TRUE)))</f>
        <v>0</v>
      </c>
      <c r="P89" s="631"/>
      <c r="Q89" s="56"/>
    </row>
    <row r="90" spans="1:17" ht="55.35" customHeight="1" x14ac:dyDescent="0.3">
      <c r="A90" s="58"/>
      <c r="B90" s="617"/>
      <c r="C90" s="449"/>
      <c r="D90" s="450"/>
      <c r="E90" s="622"/>
      <c r="F90" s="623"/>
      <c r="G90" s="623"/>
      <c r="H90" s="623"/>
      <c r="I90" s="623"/>
      <c r="J90" s="623"/>
      <c r="K90" s="623"/>
      <c r="L90" s="623"/>
      <c r="M90" s="623"/>
      <c r="N90" s="624"/>
      <c r="O90" s="629">
        <f>IF(E90="",0,COUNTA(_xlfn.TEXTSPLIT(TRIM(E90),{" ",",","-","&lt;","&gt;",".","/","@","*"},,TRUE)))</f>
        <v>0</v>
      </c>
      <c r="P90" s="631"/>
      <c r="Q90" s="56"/>
    </row>
    <row r="91" spans="1:17" ht="55.35" customHeight="1" x14ac:dyDescent="0.3">
      <c r="A91" s="58"/>
      <c r="B91" s="617"/>
      <c r="C91" s="449"/>
      <c r="D91" s="450"/>
      <c r="E91" s="622"/>
      <c r="F91" s="623"/>
      <c r="G91" s="623"/>
      <c r="H91" s="623"/>
      <c r="I91" s="623"/>
      <c r="J91" s="623"/>
      <c r="K91" s="623"/>
      <c r="L91" s="623"/>
      <c r="M91" s="623"/>
      <c r="N91" s="624"/>
      <c r="O91" s="629">
        <f>IF(G91="",0,COUNTA(_xlfn.TEXTSPLIT(TRIM(G91),{" ",",","-","&lt;","&gt;",".","/","@","*"},,TRUE)))</f>
        <v>0</v>
      </c>
      <c r="P91" s="631" t="s">
        <v>139</v>
      </c>
      <c r="Q91" s="56"/>
    </row>
    <row r="92" spans="1:17" ht="55.35" customHeight="1" x14ac:dyDescent="0.3">
      <c r="A92" s="58"/>
      <c r="B92" s="617"/>
      <c r="C92" s="449"/>
      <c r="D92" s="450"/>
      <c r="E92" s="622"/>
      <c r="F92" s="623"/>
      <c r="G92" s="623"/>
      <c r="H92" s="623"/>
      <c r="I92" s="623"/>
      <c r="J92" s="623"/>
      <c r="K92" s="623"/>
      <c r="L92" s="623"/>
      <c r="M92" s="623"/>
      <c r="N92" s="624"/>
      <c r="O92" s="629">
        <f>IF(E92="",0,COUNTA(_xlfn.TEXTSPLIT(TRIM(E92),{" ",",","-","&lt;","&gt;",".","/","@","*"},,TRUE)))</f>
        <v>0</v>
      </c>
      <c r="P92" s="631"/>
      <c r="Q92" s="56"/>
    </row>
    <row r="93" spans="1:17" ht="55.35" customHeight="1" x14ac:dyDescent="0.3">
      <c r="A93" s="58"/>
      <c r="B93" s="617"/>
      <c r="C93" s="449"/>
      <c r="D93" s="450"/>
      <c r="E93" s="622"/>
      <c r="F93" s="623"/>
      <c r="G93" s="623"/>
      <c r="H93" s="623"/>
      <c r="I93" s="623"/>
      <c r="J93" s="623"/>
      <c r="K93" s="623"/>
      <c r="L93" s="623"/>
      <c r="M93" s="623"/>
      <c r="N93" s="624"/>
      <c r="O93" s="629">
        <f>IF(E93="",0,COUNTA(_xlfn.TEXTSPLIT(TRIM(E93),{" ",",","-","&lt;","&gt;",".","/","@","*"},,TRUE)))</f>
        <v>0</v>
      </c>
      <c r="P93" s="631"/>
      <c r="Q93" s="56"/>
    </row>
    <row r="94" spans="1:17" ht="55.35" customHeight="1" x14ac:dyDescent="0.3">
      <c r="A94" s="58"/>
      <c r="B94" s="617"/>
      <c r="C94" s="449"/>
      <c r="D94" s="450"/>
      <c r="E94" s="622"/>
      <c r="F94" s="623"/>
      <c r="G94" s="623"/>
      <c r="H94" s="623"/>
      <c r="I94" s="623"/>
      <c r="J94" s="623"/>
      <c r="K94" s="623"/>
      <c r="L94" s="623"/>
      <c r="M94" s="623"/>
      <c r="N94" s="624"/>
      <c r="O94" s="629">
        <f>IF(G94="",0,COUNTA(_xlfn.TEXTSPLIT(TRIM(G94),{" ",",","-","&lt;","&gt;",".","/","@","*"},,TRUE)))</f>
        <v>0</v>
      </c>
      <c r="P94" s="631" t="s">
        <v>140</v>
      </c>
      <c r="Q94" s="56"/>
    </row>
    <row r="95" spans="1:17" ht="55.35" customHeight="1" x14ac:dyDescent="0.3">
      <c r="A95" s="58"/>
      <c r="B95" s="617"/>
      <c r="C95" s="449"/>
      <c r="D95" s="450"/>
      <c r="E95" s="622"/>
      <c r="F95" s="623"/>
      <c r="G95" s="623"/>
      <c r="H95" s="623"/>
      <c r="I95" s="623"/>
      <c r="J95" s="623"/>
      <c r="K95" s="623"/>
      <c r="L95" s="623"/>
      <c r="M95" s="623"/>
      <c r="N95" s="624"/>
      <c r="O95" s="629">
        <f>IF(E95="",0,COUNTA(_xlfn.TEXTSPLIT(TRIM(E95),{" ",",","-","&lt;","&gt;",".","/","@","*"},,TRUE)))</f>
        <v>0</v>
      </c>
      <c r="P95" s="631"/>
      <c r="Q95" s="56"/>
    </row>
    <row r="96" spans="1:17" ht="55.35" customHeight="1" x14ac:dyDescent="0.3">
      <c r="A96" s="58"/>
      <c r="B96" s="618"/>
      <c r="C96" s="451"/>
      <c r="D96" s="452"/>
      <c r="E96" s="625"/>
      <c r="F96" s="626"/>
      <c r="G96" s="626"/>
      <c r="H96" s="626"/>
      <c r="I96" s="626"/>
      <c r="J96" s="626"/>
      <c r="K96" s="626"/>
      <c r="L96" s="626"/>
      <c r="M96" s="626"/>
      <c r="N96" s="627"/>
      <c r="O96" s="630">
        <f>IF(E96="",0,COUNTA(_xlfn.TEXTSPLIT(TRIM(E96),{" ",",","-","&lt;","&gt;",".","/","@","*"},,TRUE)))</f>
        <v>0</v>
      </c>
      <c r="P96" s="632"/>
      <c r="Q96" s="56"/>
    </row>
    <row r="97" spans="1:17" ht="105.6" customHeight="1" x14ac:dyDescent="0.3">
      <c r="A97" s="58"/>
      <c r="B97" s="368">
        <v>6</v>
      </c>
      <c r="C97" s="447" t="s">
        <v>141</v>
      </c>
      <c r="D97" s="448"/>
      <c r="E97" s="590" t="s">
        <v>142</v>
      </c>
      <c r="F97" s="591"/>
      <c r="G97" s="591"/>
      <c r="H97" s="592"/>
      <c r="I97" s="599" t="b">
        <v>0</v>
      </c>
      <c r="J97" s="600"/>
      <c r="K97" s="600"/>
      <c r="L97" s="600"/>
      <c r="M97" s="600"/>
      <c r="N97" s="600"/>
      <c r="O97" s="601"/>
      <c r="P97" s="608" t="s">
        <v>143</v>
      </c>
      <c r="Q97" s="56"/>
    </row>
    <row r="98" spans="1:17" ht="16.350000000000001" customHeight="1" x14ac:dyDescent="0.3">
      <c r="A98" s="58"/>
      <c r="B98" s="369"/>
      <c r="C98" s="449"/>
      <c r="D98" s="450"/>
      <c r="E98" s="593"/>
      <c r="F98" s="594"/>
      <c r="G98" s="594"/>
      <c r="H98" s="595"/>
      <c r="I98" s="602"/>
      <c r="J98" s="603"/>
      <c r="K98" s="603"/>
      <c r="L98" s="603"/>
      <c r="M98" s="603"/>
      <c r="N98" s="603"/>
      <c r="O98" s="604"/>
      <c r="P98" s="609"/>
      <c r="Q98" s="56"/>
    </row>
    <row r="99" spans="1:17" ht="14.85" customHeight="1" x14ac:dyDescent="0.3">
      <c r="A99" s="58"/>
      <c r="B99" s="369"/>
      <c r="C99" s="449"/>
      <c r="D99" s="450"/>
      <c r="E99" s="593"/>
      <c r="F99" s="594"/>
      <c r="G99" s="594"/>
      <c r="H99" s="595"/>
      <c r="I99" s="602"/>
      <c r="J99" s="603"/>
      <c r="K99" s="603"/>
      <c r="L99" s="603"/>
      <c r="M99" s="603"/>
      <c r="N99" s="603"/>
      <c r="O99" s="604"/>
      <c r="P99" s="609"/>
      <c r="Q99" s="56"/>
    </row>
    <row r="100" spans="1:17" x14ac:dyDescent="0.3">
      <c r="A100" s="58"/>
      <c r="B100" s="369"/>
      <c r="C100" s="449"/>
      <c r="D100" s="450"/>
      <c r="E100" s="596"/>
      <c r="F100" s="597"/>
      <c r="G100" s="597"/>
      <c r="H100" s="598"/>
      <c r="I100" s="605"/>
      <c r="J100" s="606"/>
      <c r="K100" s="606"/>
      <c r="L100" s="606"/>
      <c r="M100" s="606"/>
      <c r="N100" s="606"/>
      <c r="O100" s="607"/>
      <c r="P100" s="609"/>
      <c r="Q100" s="56"/>
    </row>
    <row r="101" spans="1:17" ht="17.100000000000001" customHeight="1" x14ac:dyDescent="0.3">
      <c r="A101" s="58"/>
      <c r="B101" s="369"/>
      <c r="C101" s="449"/>
      <c r="D101" s="450"/>
      <c r="E101" s="590" t="s">
        <v>144</v>
      </c>
      <c r="F101" s="591"/>
      <c r="G101" s="591"/>
      <c r="H101" s="592"/>
      <c r="I101" s="602" t="b">
        <v>0</v>
      </c>
      <c r="J101" s="603"/>
      <c r="K101" s="603"/>
      <c r="L101" s="603"/>
      <c r="M101" s="603"/>
      <c r="N101" s="603"/>
      <c r="O101" s="604"/>
      <c r="P101" s="609"/>
      <c r="Q101" s="56"/>
    </row>
    <row r="102" spans="1:17" ht="14.85" customHeight="1" x14ac:dyDescent="0.3">
      <c r="A102" s="58"/>
      <c r="B102" s="369"/>
      <c r="C102" s="449"/>
      <c r="D102" s="450"/>
      <c r="E102" s="593"/>
      <c r="F102" s="594"/>
      <c r="G102" s="594"/>
      <c r="H102" s="595"/>
      <c r="I102" s="602"/>
      <c r="J102" s="603"/>
      <c r="K102" s="603"/>
      <c r="L102" s="603"/>
      <c r="M102" s="603"/>
      <c r="N102" s="603"/>
      <c r="O102" s="604"/>
      <c r="P102" s="609"/>
      <c r="Q102" s="56"/>
    </row>
    <row r="103" spans="1:17" ht="16.350000000000001" customHeight="1" x14ac:dyDescent="0.3">
      <c r="A103" s="58"/>
      <c r="B103" s="369"/>
      <c r="C103" s="449"/>
      <c r="D103" s="450"/>
      <c r="E103" s="593"/>
      <c r="F103" s="594"/>
      <c r="G103" s="594"/>
      <c r="H103" s="595"/>
      <c r="I103" s="602"/>
      <c r="J103" s="603"/>
      <c r="K103" s="603"/>
      <c r="L103" s="603"/>
      <c r="M103" s="603"/>
      <c r="N103" s="603"/>
      <c r="O103" s="604"/>
      <c r="P103" s="609"/>
      <c r="Q103" s="56"/>
    </row>
    <row r="104" spans="1:17" x14ac:dyDescent="0.3">
      <c r="A104" s="58"/>
      <c r="B104" s="369"/>
      <c r="C104" s="449"/>
      <c r="D104" s="450"/>
      <c r="E104" s="593"/>
      <c r="F104" s="594"/>
      <c r="G104" s="594"/>
      <c r="H104" s="595"/>
      <c r="I104" s="602"/>
      <c r="J104" s="603"/>
      <c r="K104" s="603"/>
      <c r="L104" s="603"/>
      <c r="M104" s="603"/>
      <c r="N104" s="603"/>
      <c r="O104" s="604"/>
      <c r="P104" s="609"/>
      <c r="Q104" s="56"/>
    </row>
    <row r="105" spans="1:17" ht="14.85" customHeight="1" x14ac:dyDescent="0.3">
      <c r="A105" s="58"/>
      <c r="B105" s="369"/>
      <c r="C105" s="449"/>
      <c r="D105" s="450"/>
      <c r="E105" s="596"/>
      <c r="F105" s="597"/>
      <c r="G105" s="597"/>
      <c r="H105" s="598"/>
      <c r="I105" s="605"/>
      <c r="J105" s="606"/>
      <c r="K105" s="606"/>
      <c r="L105" s="606"/>
      <c r="M105" s="606"/>
      <c r="N105" s="606"/>
      <c r="O105" s="607"/>
      <c r="P105" s="609"/>
      <c r="Q105" s="56"/>
    </row>
    <row r="106" spans="1:17" ht="44.1" customHeight="1" x14ac:dyDescent="0.3">
      <c r="A106" s="58"/>
      <c r="B106" s="370"/>
      <c r="C106" s="451"/>
      <c r="D106" s="452"/>
      <c r="E106" s="610" t="s">
        <v>145</v>
      </c>
      <c r="F106" s="611"/>
      <c r="G106" s="611"/>
      <c r="H106" s="612"/>
      <c r="I106" s="582"/>
      <c r="J106" s="583"/>
      <c r="K106" s="583"/>
      <c r="L106" s="583"/>
      <c r="M106" s="583"/>
      <c r="N106" s="584"/>
      <c r="O106" s="332">
        <f>IF(I106="",0,COUNTA(_xlfn.TEXTSPLIT(TRIM(I106),{" ",",","-","&lt;","&gt;",".","/","@","*"},,TRUE)))</f>
        <v>0</v>
      </c>
      <c r="P106" s="609"/>
      <c r="Q106" s="56"/>
    </row>
    <row r="107" spans="1:17" ht="41.1" customHeight="1" x14ac:dyDescent="0.3">
      <c r="A107" s="58"/>
      <c r="B107" s="368" t="s">
        <v>146</v>
      </c>
      <c r="C107" s="447" t="s">
        <v>147</v>
      </c>
      <c r="D107" s="448"/>
      <c r="E107" s="579" t="s">
        <v>148</v>
      </c>
      <c r="F107" s="580"/>
      <c r="G107" s="580"/>
      <c r="H107" s="581"/>
      <c r="I107" s="582"/>
      <c r="J107" s="583"/>
      <c r="K107" s="583"/>
      <c r="L107" s="583"/>
      <c r="M107" s="583"/>
      <c r="N107" s="583"/>
      <c r="O107" s="584"/>
      <c r="P107" s="585" t="s">
        <v>149</v>
      </c>
      <c r="Q107" s="56"/>
    </row>
    <row r="108" spans="1:17" ht="46.35" customHeight="1" x14ac:dyDescent="0.3">
      <c r="A108" s="58"/>
      <c r="B108" s="369"/>
      <c r="C108" s="449"/>
      <c r="D108" s="450"/>
      <c r="E108" s="587" t="s">
        <v>150</v>
      </c>
      <c r="F108" s="588"/>
      <c r="G108" s="588"/>
      <c r="H108" s="589"/>
      <c r="I108" s="582"/>
      <c r="J108" s="583"/>
      <c r="K108" s="583"/>
      <c r="L108" s="583"/>
      <c r="M108" s="583"/>
      <c r="N108" s="583"/>
      <c r="O108" s="584"/>
      <c r="P108" s="585"/>
      <c r="Q108" s="56"/>
    </row>
    <row r="109" spans="1:17" ht="57" customHeight="1" x14ac:dyDescent="0.3">
      <c r="A109" s="58"/>
      <c r="B109" s="370"/>
      <c r="C109" s="451"/>
      <c r="D109" s="452"/>
      <c r="E109" s="587" t="s">
        <v>636</v>
      </c>
      <c r="F109" s="588"/>
      <c r="G109" s="588"/>
      <c r="H109" s="589"/>
      <c r="I109" s="549"/>
      <c r="J109" s="550"/>
      <c r="K109" s="550"/>
      <c r="L109" s="550"/>
      <c r="M109" s="550"/>
      <c r="N109" s="550"/>
      <c r="O109" s="551"/>
      <c r="P109" s="586"/>
      <c r="Q109" s="56"/>
    </row>
    <row r="110" spans="1:17" ht="51.6" customHeight="1" x14ac:dyDescent="0.3">
      <c r="A110" s="58"/>
      <c r="B110" s="562">
        <v>7</v>
      </c>
      <c r="C110" s="447" t="s">
        <v>618</v>
      </c>
      <c r="D110" s="448"/>
      <c r="E110" s="546"/>
      <c r="F110" s="547"/>
      <c r="G110" s="547"/>
      <c r="H110" s="547"/>
      <c r="I110" s="547"/>
      <c r="J110" s="547"/>
      <c r="K110" s="547"/>
      <c r="L110" s="547"/>
      <c r="M110" s="547"/>
      <c r="N110" s="548"/>
      <c r="O110" s="552">
        <f>IF(E110="",0,COUNTA(_xlfn.TEXTSPLIT(TRIM(E110),{" ",",","-","&lt;","&gt;",".","/","@","*"},,TRUE)))</f>
        <v>0</v>
      </c>
      <c r="P110" s="503" t="s">
        <v>621</v>
      </c>
      <c r="Q110" s="56"/>
    </row>
    <row r="111" spans="1:17" ht="51.6" customHeight="1" x14ac:dyDescent="0.3">
      <c r="A111" s="58"/>
      <c r="B111" s="563"/>
      <c r="C111" s="449"/>
      <c r="D111" s="450"/>
      <c r="E111" s="575"/>
      <c r="F111" s="576"/>
      <c r="G111" s="576"/>
      <c r="H111" s="576"/>
      <c r="I111" s="576"/>
      <c r="J111" s="576"/>
      <c r="K111" s="576"/>
      <c r="L111" s="576"/>
      <c r="M111" s="576"/>
      <c r="N111" s="577"/>
      <c r="O111" s="578"/>
      <c r="P111" s="560"/>
      <c r="Q111" s="56"/>
    </row>
    <row r="112" spans="1:17" ht="51.6" customHeight="1" x14ac:dyDescent="0.3">
      <c r="A112" s="58"/>
      <c r="B112" s="563"/>
      <c r="C112" s="451"/>
      <c r="D112" s="452"/>
      <c r="E112" s="575"/>
      <c r="F112" s="576"/>
      <c r="G112" s="576"/>
      <c r="H112" s="576"/>
      <c r="I112" s="576"/>
      <c r="J112" s="576"/>
      <c r="K112" s="576"/>
      <c r="L112" s="576"/>
      <c r="M112" s="576"/>
      <c r="N112" s="577"/>
      <c r="O112" s="578"/>
      <c r="P112" s="560" t="s">
        <v>151</v>
      </c>
      <c r="Q112" s="56"/>
    </row>
    <row r="113" spans="1:17" ht="48.6" customHeight="1" x14ac:dyDescent="0.3">
      <c r="A113" s="58"/>
      <c r="B113" s="563"/>
      <c r="C113" s="447" t="s">
        <v>152</v>
      </c>
      <c r="D113" s="448"/>
      <c r="E113" s="575"/>
      <c r="F113" s="576"/>
      <c r="G113" s="576"/>
      <c r="H113" s="576"/>
      <c r="I113" s="576"/>
      <c r="J113" s="576"/>
      <c r="K113" s="576"/>
      <c r="L113" s="576"/>
      <c r="M113" s="576"/>
      <c r="N113" s="577"/>
      <c r="O113" s="578"/>
      <c r="P113" s="560"/>
      <c r="Q113" s="56"/>
    </row>
    <row r="114" spans="1:17" x14ac:dyDescent="0.3">
      <c r="A114" s="58"/>
      <c r="B114" s="563"/>
      <c r="C114" s="449"/>
      <c r="D114" s="450"/>
      <c r="E114" s="575"/>
      <c r="F114" s="576"/>
      <c r="G114" s="576"/>
      <c r="H114" s="576"/>
      <c r="I114" s="576"/>
      <c r="J114" s="576"/>
      <c r="K114" s="576"/>
      <c r="L114" s="576"/>
      <c r="M114" s="576"/>
      <c r="N114" s="577"/>
      <c r="O114" s="578"/>
      <c r="P114" s="280"/>
      <c r="Q114" s="56"/>
    </row>
    <row r="115" spans="1:17" x14ac:dyDescent="0.3">
      <c r="A115" s="58"/>
      <c r="B115" s="574"/>
      <c r="C115" s="451"/>
      <c r="D115" s="452"/>
      <c r="E115" s="549"/>
      <c r="F115" s="550"/>
      <c r="G115" s="550"/>
      <c r="H115" s="550"/>
      <c r="I115" s="550"/>
      <c r="J115" s="550"/>
      <c r="K115" s="550"/>
      <c r="L115" s="550"/>
      <c r="M115" s="550"/>
      <c r="N115" s="551"/>
      <c r="O115" s="553"/>
      <c r="P115" s="280"/>
      <c r="Q115" s="56"/>
    </row>
    <row r="116" spans="1:17" ht="42.6" customHeight="1" x14ac:dyDescent="0.3">
      <c r="A116" s="58"/>
      <c r="B116" s="562">
        <v>8</v>
      </c>
      <c r="C116" s="447" t="s">
        <v>25</v>
      </c>
      <c r="D116" s="448"/>
      <c r="E116" s="540" t="s">
        <v>153</v>
      </c>
      <c r="F116" s="541"/>
      <c r="G116" s="391"/>
      <c r="H116" s="453"/>
      <c r="I116" s="453"/>
      <c r="J116" s="453"/>
      <c r="K116" s="453"/>
      <c r="L116" s="453"/>
      <c r="M116" s="453"/>
      <c r="N116" s="392"/>
      <c r="O116" s="456">
        <f>IF(G116="",0,COUNTA(_xlfn.TEXTSPLIT(TRIM(G116),{" ",",","-","&lt;","&gt;",".","/","@","*"},,TRUE)))</f>
        <v>0</v>
      </c>
      <c r="P116" s="503" t="s">
        <v>154</v>
      </c>
      <c r="Q116" s="56"/>
    </row>
    <row r="117" spans="1:17" ht="42.6" customHeight="1" x14ac:dyDescent="0.3">
      <c r="A117" s="58"/>
      <c r="B117" s="563"/>
      <c r="C117" s="449"/>
      <c r="D117" s="450"/>
      <c r="E117" s="544"/>
      <c r="F117" s="545"/>
      <c r="G117" s="395"/>
      <c r="H117" s="455"/>
      <c r="I117" s="455"/>
      <c r="J117" s="455"/>
      <c r="K117" s="455"/>
      <c r="L117" s="455"/>
      <c r="M117" s="455"/>
      <c r="N117" s="396"/>
      <c r="O117" s="458">
        <f>IF(I117="",0,COUNTA(_xlfn.TEXTSPLIT(TRIM(I117),{" ",",","-","&lt;","&gt;",".","/","@","*"},,TRUE)))</f>
        <v>0</v>
      </c>
      <c r="P117" s="504"/>
      <c r="Q117" s="56"/>
    </row>
    <row r="118" spans="1:17" ht="42.6" customHeight="1" x14ac:dyDescent="0.3">
      <c r="A118" s="58"/>
      <c r="B118" s="563"/>
      <c r="C118" s="449"/>
      <c r="D118" s="450"/>
      <c r="E118" s="540" t="s">
        <v>155</v>
      </c>
      <c r="F118" s="541"/>
      <c r="G118" s="391"/>
      <c r="H118" s="453"/>
      <c r="I118" s="453"/>
      <c r="J118" s="453"/>
      <c r="K118" s="453"/>
      <c r="L118" s="453"/>
      <c r="M118" s="453"/>
      <c r="N118" s="392"/>
      <c r="O118" s="456">
        <f>IF(G118="",0,COUNTA(_xlfn.TEXTSPLIT(TRIM(G118),{" ",",","-","&lt;","&gt;",".","/","@","*"},,TRUE)))</f>
        <v>0</v>
      </c>
      <c r="P118" s="504" t="s">
        <v>156</v>
      </c>
      <c r="Q118" s="56"/>
    </row>
    <row r="119" spans="1:17" ht="42.6" customHeight="1" x14ac:dyDescent="0.3">
      <c r="A119" s="58"/>
      <c r="B119" s="563"/>
      <c r="C119" s="449"/>
      <c r="D119" s="450"/>
      <c r="E119" s="544"/>
      <c r="F119" s="545"/>
      <c r="G119" s="395"/>
      <c r="H119" s="455"/>
      <c r="I119" s="455"/>
      <c r="J119" s="455"/>
      <c r="K119" s="455"/>
      <c r="L119" s="455"/>
      <c r="M119" s="455"/>
      <c r="N119" s="396"/>
      <c r="O119" s="458">
        <f>IF(I119="",0,COUNTA(_xlfn.TEXTSPLIT(TRIM(I119),{" ",",","-","&lt;","&gt;",".","/","@","*"},,TRUE)))</f>
        <v>0</v>
      </c>
      <c r="P119" s="504"/>
      <c r="Q119" s="56"/>
    </row>
    <row r="120" spans="1:17" ht="42.6" customHeight="1" x14ac:dyDescent="0.3">
      <c r="A120" s="58"/>
      <c r="B120" s="563"/>
      <c r="C120" s="449"/>
      <c r="D120" s="450"/>
      <c r="E120" s="540" t="s">
        <v>157</v>
      </c>
      <c r="F120" s="541"/>
      <c r="G120" s="391"/>
      <c r="H120" s="453"/>
      <c r="I120" s="453"/>
      <c r="J120" s="453"/>
      <c r="K120" s="453"/>
      <c r="L120" s="453"/>
      <c r="M120" s="453"/>
      <c r="N120" s="392"/>
      <c r="O120" s="456">
        <f>IF(G120="",0,COUNTA(_xlfn.TEXTSPLIT(TRIM(G120),{" ",",","-","&lt;","&gt;",".","/","@","*"},,TRUE)))</f>
        <v>0</v>
      </c>
      <c r="P120" s="504" t="s">
        <v>158</v>
      </c>
      <c r="Q120" s="56"/>
    </row>
    <row r="121" spans="1:17" ht="42.6" customHeight="1" x14ac:dyDescent="0.3">
      <c r="A121" s="58"/>
      <c r="B121" s="574"/>
      <c r="C121" s="451"/>
      <c r="D121" s="452"/>
      <c r="E121" s="544"/>
      <c r="F121" s="545"/>
      <c r="G121" s="395"/>
      <c r="H121" s="455"/>
      <c r="I121" s="455"/>
      <c r="J121" s="455"/>
      <c r="K121" s="455"/>
      <c r="L121" s="455"/>
      <c r="M121" s="455"/>
      <c r="N121" s="396"/>
      <c r="O121" s="458">
        <f>IF(I121="",0,COUNTA(_xlfn.TEXTSPLIT(TRIM(I121),{" ",",","-","&lt;","&gt;",".","/","@","*"},,TRUE)))</f>
        <v>0</v>
      </c>
      <c r="P121" s="505"/>
      <c r="Q121" s="56"/>
    </row>
    <row r="122" spans="1:17" ht="71.849999999999994" customHeight="1" x14ac:dyDescent="0.3">
      <c r="A122" s="58"/>
      <c r="B122" s="111" t="s">
        <v>159</v>
      </c>
      <c r="C122" s="554" t="s">
        <v>160</v>
      </c>
      <c r="D122" s="555"/>
      <c r="E122" s="417"/>
      <c r="F122" s="418"/>
      <c r="G122" s="418"/>
      <c r="H122" s="418"/>
      <c r="I122" s="418"/>
      <c r="J122" s="418"/>
      <c r="K122" s="418"/>
      <c r="L122" s="418"/>
      <c r="M122" s="418"/>
      <c r="N122" s="419"/>
      <c r="O122" s="333">
        <f>IF(E122="",0,COUNTA(_xlfn.TEXTSPLIT(TRIM(E122),{" ",",","-","&lt;","&gt;",".","/","@","*"},,TRUE)))</f>
        <v>0</v>
      </c>
      <c r="P122" s="108" t="s">
        <v>161</v>
      </c>
      <c r="Q122" s="56"/>
    </row>
    <row r="123" spans="1:17" ht="131.85" customHeight="1" x14ac:dyDescent="0.3">
      <c r="A123" s="58"/>
      <c r="B123" s="57" t="s">
        <v>162</v>
      </c>
      <c r="C123" s="554" t="s">
        <v>163</v>
      </c>
      <c r="D123" s="555"/>
      <c r="E123" s="417"/>
      <c r="F123" s="418"/>
      <c r="G123" s="418"/>
      <c r="H123" s="418"/>
      <c r="I123" s="418"/>
      <c r="J123" s="418"/>
      <c r="K123" s="418"/>
      <c r="L123" s="418"/>
      <c r="M123" s="418"/>
      <c r="N123" s="419"/>
      <c r="O123" s="333">
        <f>IF(E123="",0,COUNTA(_xlfn.TEXTSPLIT(TRIM(E123),{" ",",","-","&lt;","&gt;",".","/","@","*"},,TRUE)))</f>
        <v>0</v>
      </c>
      <c r="P123" s="283" t="s">
        <v>164</v>
      </c>
      <c r="Q123" s="56"/>
    </row>
    <row r="124" spans="1:17" ht="88.35" customHeight="1" x14ac:dyDescent="0.3">
      <c r="A124" s="58"/>
      <c r="B124" s="562">
        <v>10</v>
      </c>
      <c r="C124" s="447" t="s">
        <v>165</v>
      </c>
      <c r="D124" s="448"/>
      <c r="E124" s="565"/>
      <c r="F124" s="566"/>
      <c r="G124" s="566"/>
      <c r="H124" s="566"/>
      <c r="I124" s="566"/>
      <c r="J124" s="566"/>
      <c r="K124" s="566"/>
      <c r="L124" s="566"/>
      <c r="M124" s="566"/>
      <c r="N124" s="566"/>
      <c r="O124" s="567"/>
      <c r="P124" s="503" t="s">
        <v>166</v>
      </c>
      <c r="Q124" s="56"/>
    </row>
    <row r="125" spans="1:17" ht="27.6" customHeight="1" x14ac:dyDescent="0.3">
      <c r="A125" s="58"/>
      <c r="B125" s="563"/>
      <c r="C125" s="451"/>
      <c r="D125" s="452"/>
      <c r="E125" s="568"/>
      <c r="F125" s="569"/>
      <c r="G125" s="569"/>
      <c r="H125" s="569"/>
      <c r="I125" s="569"/>
      <c r="J125" s="569"/>
      <c r="K125" s="569"/>
      <c r="L125" s="569"/>
      <c r="M125" s="569"/>
      <c r="N125" s="569"/>
      <c r="O125" s="570"/>
      <c r="P125" s="504"/>
      <c r="Q125" s="56"/>
    </row>
    <row r="126" spans="1:17" ht="51" customHeight="1" x14ac:dyDescent="0.3">
      <c r="A126" s="58"/>
      <c r="B126" s="563"/>
      <c r="C126" s="447" t="s">
        <v>27</v>
      </c>
      <c r="D126" s="448"/>
      <c r="E126" s="568"/>
      <c r="F126" s="569"/>
      <c r="G126" s="569"/>
      <c r="H126" s="569"/>
      <c r="I126" s="569"/>
      <c r="J126" s="569"/>
      <c r="K126" s="569"/>
      <c r="L126" s="569"/>
      <c r="M126" s="569"/>
      <c r="N126" s="569"/>
      <c r="O126" s="570"/>
      <c r="P126" s="504" t="s">
        <v>167</v>
      </c>
      <c r="Q126" s="56"/>
    </row>
    <row r="127" spans="1:17" x14ac:dyDescent="0.3">
      <c r="A127" s="58"/>
      <c r="B127" s="563"/>
      <c r="C127" s="449"/>
      <c r="D127" s="450"/>
      <c r="E127" s="568"/>
      <c r="F127" s="569"/>
      <c r="G127" s="569"/>
      <c r="H127" s="569"/>
      <c r="I127" s="569"/>
      <c r="J127" s="569"/>
      <c r="K127" s="569"/>
      <c r="L127" s="569"/>
      <c r="M127" s="569"/>
      <c r="N127" s="569"/>
      <c r="O127" s="570"/>
      <c r="P127" s="504"/>
      <c r="Q127" s="56"/>
    </row>
    <row r="128" spans="1:17" ht="29.1" customHeight="1" x14ac:dyDescent="0.3">
      <c r="A128" s="58"/>
      <c r="B128" s="563"/>
      <c r="C128" s="449"/>
      <c r="D128" s="450"/>
      <c r="E128" s="568"/>
      <c r="F128" s="569"/>
      <c r="G128" s="569"/>
      <c r="H128" s="569"/>
      <c r="I128" s="569"/>
      <c r="J128" s="569"/>
      <c r="K128" s="569"/>
      <c r="L128" s="569"/>
      <c r="M128" s="569"/>
      <c r="N128" s="569"/>
      <c r="O128" s="570"/>
      <c r="P128" s="504" t="s">
        <v>168</v>
      </c>
      <c r="Q128" s="56"/>
    </row>
    <row r="129" spans="1:17" x14ac:dyDescent="0.3">
      <c r="A129" s="58"/>
      <c r="B129" s="563"/>
      <c r="C129" s="449"/>
      <c r="D129" s="450"/>
      <c r="E129" s="568"/>
      <c r="F129" s="569"/>
      <c r="G129" s="569"/>
      <c r="H129" s="569"/>
      <c r="I129" s="569"/>
      <c r="J129" s="569"/>
      <c r="K129" s="569"/>
      <c r="L129" s="569"/>
      <c r="M129" s="569"/>
      <c r="N129" s="569"/>
      <c r="O129" s="570"/>
      <c r="P129" s="504"/>
      <c r="Q129" s="56"/>
    </row>
    <row r="130" spans="1:17" x14ac:dyDescent="0.3">
      <c r="A130" s="58"/>
      <c r="B130" s="563"/>
      <c r="C130" s="449"/>
      <c r="D130" s="450"/>
      <c r="E130" s="568"/>
      <c r="F130" s="569"/>
      <c r="G130" s="569"/>
      <c r="H130" s="569"/>
      <c r="I130" s="569"/>
      <c r="J130" s="569"/>
      <c r="K130" s="569"/>
      <c r="L130" s="569"/>
      <c r="M130" s="569"/>
      <c r="N130" s="569"/>
      <c r="O130" s="570"/>
      <c r="P130" s="504"/>
      <c r="Q130" s="56"/>
    </row>
    <row r="131" spans="1:17" x14ac:dyDescent="0.3">
      <c r="A131" s="58"/>
      <c r="B131" s="563"/>
      <c r="C131" s="449"/>
      <c r="D131" s="450"/>
      <c r="E131" s="568"/>
      <c r="F131" s="569"/>
      <c r="G131" s="569"/>
      <c r="H131" s="569"/>
      <c r="I131" s="569"/>
      <c r="J131" s="569"/>
      <c r="K131" s="569"/>
      <c r="L131" s="569"/>
      <c r="M131" s="569"/>
      <c r="N131" s="569"/>
      <c r="O131" s="570"/>
      <c r="P131" s="504"/>
      <c r="Q131" s="56"/>
    </row>
    <row r="132" spans="1:17" ht="14.85" customHeight="1" thickBot="1" x14ac:dyDescent="0.35">
      <c r="A132" s="58"/>
      <c r="B132" s="564"/>
      <c r="C132" s="451"/>
      <c r="D132" s="452"/>
      <c r="E132" s="571"/>
      <c r="F132" s="572"/>
      <c r="G132" s="572"/>
      <c r="H132" s="572"/>
      <c r="I132" s="572"/>
      <c r="J132" s="572"/>
      <c r="K132" s="572"/>
      <c r="L132" s="572"/>
      <c r="M132" s="572"/>
      <c r="N132" s="572"/>
      <c r="O132" s="573"/>
      <c r="P132" s="505"/>
      <c r="Q132" s="56"/>
    </row>
    <row r="133" spans="1:17" ht="16.350000000000001" customHeight="1" x14ac:dyDescent="0.3">
      <c r="A133" s="58"/>
      <c r="B133" s="40"/>
      <c r="C133" s="38"/>
      <c r="D133" s="38"/>
      <c r="E133" s="40"/>
      <c r="F133" s="40"/>
      <c r="G133" s="40"/>
      <c r="H133" s="40"/>
      <c r="I133" s="40"/>
      <c r="J133" s="40"/>
      <c r="K133" s="40"/>
      <c r="L133" s="40"/>
      <c r="M133" s="40"/>
      <c r="N133" s="40"/>
      <c r="O133" s="40"/>
      <c r="P133" s="40"/>
      <c r="Q133" s="56"/>
    </row>
    <row r="134" spans="1:17" ht="16.350000000000001" customHeight="1" x14ac:dyDescent="0.3">
      <c r="A134" s="58"/>
      <c r="B134" s="40"/>
      <c r="C134" s="38"/>
      <c r="D134" s="38"/>
      <c r="E134" s="40"/>
      <c r="F134" s="40"/>
      <c r="G134" s="40"/>
      <c r="H134" s="40"/>
      <c r="I134" s="40"/>
      <c r="J134" s="40"/>
      <c r="K134" s="40"/>
      <c r="L134" s="40"/>
      <c r="M134" s="40"/>
      <c r="N134" s="40"/>
      <c r="O134" s="40"/>
      <c r="P134" s="40"/>
      <c r="Q134" s="56"/>
    </row>
    <row r="135" spans="1:17" ht="46.35" customHeight="1" x14ac:dyDescent="0.3">
      <c r="A135" s="58"/>
      <c r="B135" s="477" t="s">
        <v>169</v>
      </c>
      <c r="C135" s="478"/>
      <c r="D135" s="478"/>
      <c r="E135" s="478"/>
      <c r="F135" s="478"/>
      <c r="G135" s="478"/>
      <c r="H135" s="478"/>
      <c r="I135" s="478"/>
      <c r="J135" s="478"/>
      <c r="K135" s="478"/>
      <c r="L135" s="478"/>
      <c r="M135" s="478"/>
      <c r="N135" s="479"/>
      <c r="O135" s="106" t="s">
        <v>573</v>
      </c>
      <c r="P135" s="112" t="s">
        <v>81</v>
      </c>
      <c r="Q135" s="56"/>
    </row>
    <row r="136" spans="1:17" ht="37.35" customHeight="1" x14ac:dyDescent="0.3">
      <c r="A136" s="58"/>
      <c r="B136" s="368" t="s">
        <v>170</v>
      </c>
      <c r="C136" s="447" t="s">
        <v>171</v>
      </c>
      <c r="D136" s="448"/>
      <c r="E136" s="424"/>
      <c r="F136" s="425"/>
      <c r="G136" s="425"/>
      <c r="H136" s="425"/>
      <c r="I136" s="425"/>
      <c r="J136" s="425"/>
      <c r="K136" s="425"/>
      <c r="L136" s="425"/>
      <c r="M136" s="425"/>
      <c r="N136" s="426"/>
      <c r="O136" s="556">
        <f>IF(E136="",0,COUNTA(_xlfn.TEXTSPLIT(TRIM(E136),{" ",",","-","&lt;","&gt;",".","/","@","*"},,TRUE)))</f>
        <v>0</v>
      </c>
      <c r="P136" s="559" t="s">
        <v>172</v>
      </c>
      <c r="Q136" s="56"/>
    </row>
    <row r="137" spans="1:17" ht="14.85" customHeight="1" x14ac:dyDescent="0.3">
      <c r="A137" s="58"/>
      <c r="B137" s="369"/>
      <c r="C137" s="449"/>
      <c r="D137" s="450"/>
      <c r="E137" s="427"/>
      <c r="F137" s="428"/>
      <c r="G137" s="428"/>
      <c r="H137" s="428"/>
      <c r="I137" s="428"/>
      <c r="J137" s="428"/>
      <c r="K137" s="428"/>
      <c r="L137" s="428"/>
      <c r="M137" s="428"/>
      <c r="N137" s="429"/>
      <c r="O137" s="557">
        <f>IF(E137="",0,COUNTA(_xlfn.TEXTSPLIT(TRIM(E137),{" ",",","-","&lt;","&gt;",".","/","@","*"},,TRUE)))</f>
        <v>0</v>
      </c>
      <c r="P137" s="560"/>
      <c r="Q137" s="56"/>
    </row>
    <row r="138" spans="1:17" ht="64.349999999999994" customHeight="1" x14ac:dyDescent="0.3">
      <c r="A138" s="58"/>
      <c r="B138" s="370"/>
      <c r="C138" s="451"/>
      <c r="D138" s="452"/>
      <c r="E138" s="430"/>
      <c r="F138" s="431"/>
      <c r="G138" s="431"/>
      <c r="H138" s="431"/>
      <c r="I138" s="431"/>
      <c r="J138" s="431"/>
      <c r="K138" s="431"/>
      <c r="L138" s="431"/>
      <c r="M138" s="431"/>
      <c r="N138" s="432"/>
      <c r="O138" s="558">
        <f>IF(E138="",0,COUNTA(_xlfn.TEXTSPLIT(TRIM(E138),{" ",",","-","&lt;","&gt;",".","/","@","*"},,TRUE)))</f>
        <v>0</v>
      </c>
      <c r="P138" s="561"/>
      <c r="Q138" s="56"/>
    </row>
    <row r="139" spans="1:17" ht="15" customHeight="1" x14ac:dyDescent="0.3">
      <c r="A139" s="58"/>
      <c r="B139" s="368" t="s">
        <v>173</v>
      </c>
      <c r="C139" s="447" t="s">
        <v>174</v>
      </c>
      <c r="D139" s="448"/>
      <c r="E139" s="546"/>
      <c r="F139" s="547"/>
      <c r="G139" s="547"/>
      <c r="H139" s="547"/>
      <c r="I139" s="547"/>
      <c r="J139" s="547"/>
      <c r="K139" s="547"/>
      <c r="L139" s="547"/>
      <c r="M139" s="547"/>
      <c r="N139" s="548"/>
      <c r="O139" s="552">
        <f>IF(E139="",0,COUNTA(_xlfn.TEXTSPLIT(TRIM(E139),{" ",",","-","&lt;","&gt;",".","/","@","*"},,TRUE)))</f>
        <v>0</v>
      </c>
      <c r="P139" s="503" t="s">
        <v>175</v>
      </c>
      <c r="Q139" s="56"/>
    </row>
    <row r="140" spans="1:17" ht="93" customHeight="1" x14ac:dyDescent="0.3">
      <c r="A140" s="58"/>
      <c r="B140" s="370"/>
      <c r="C140" s="451"/>
      <c r="D140" s="452"/>
      <c r="E140" s="549"/>
      <c r="F140" s="550"/>
      <c r="G140" s="550"/>
      <c r="H140" s="550"/>
      <c r="I140" s="550"/>
      <c r="J140" s="550"/>
      <c r="K140" s="550"/>
      <c r="L140" s="550"/>
      <c r="M140" s="550"/>
      <c r="N140" s="551"/>
      <c r="O140" s="553">
        <f>IF(E140="",0,COUNTA(_xlfn.TEXTSPLIT(TRIM(E140),{" ",",","-","&lt;","&gt;",".","/","@","*"},,TRUE)))</f>
        <v>0</v>
      </c>
      <c r="P140" s="505"/>
      <c r="Q140" s="56"/>
    </row>
    <row r="141" spans="1:17" ht="83.85" customHeight="1" x14ac:dyDescent="0.3">
      <c r="A141" s="58"/>
      <c r="B141" s="57">
        <v>2</v>
      </c>
      <c r="C141" s="554" t="s">
        <v>176</v>
      </c>
      <c r="D141" s="555"/>
      <c r="E141" s="417"/>
      <c r="F141" s="418"/>
      <c r="G141" s="418"/>
      <c r="H141" s="418"/>
      <c r="I141" s="418"/>
      <c r="J141" s="418"/>
      <c r="K141" s="418"/>
      <c r="L141" s="418"/>
      <c r="M141" s="418"/>
      <c r="N141" s="419"/>
      <c r="O141" s="333">
        <f>IF(E141="",0,COUNTA(_xlfn.TEXTSPLIT(TRIM(E141),{" ",",","-","&lt;","&gt;",".","/","@","*"},,TRUE)))</f>
        <v>0</v>
      </c>
      <c r="P141" s="108" t="s">
        <v>177</v>
      </c>
      <c r="Q141" s="56"/>
    </row>
    <row r="142" spans="1:17" ht="29.1" customHeight="1" x14ac:dyDescent="0.3">
      <c r="A142" s="58"/>
      <c r="B142" s="435">
        <v>3</v>
      </c>
      <c r="C142" s="447" t="s">
        <v>28</v>
      </c>
      <c r="D142" s="448"/>
      <c r="E142" s="540" t="s">
        <v>178</v>
      </c>
      <c r="F142" s="541"/>
      <c r="G142" s="391"/>
      <c r="H142" s="453"/>
      <c r="I142" s="453"/>
      <c r="J142" s="453"/>
      <c r="K142" s="453"/>
      <c r="L142" s="453"/>
      <c r="M142" s="453"/>
      <c r="N142" s="392"/>
      <c r="O142" s="456">
        <f>IF(G142="",0,COUNTA(_xlfn.TEXTSPLIT(TRIM(G142),{" ",",","-","&lt;","&gt;",".","/","@","*"},,TRUE)))</f>
        <v>0</v>
      </c>
      <c r="P142" s="503" t="s">
        <v>179</v>
      </c>
      <c r="Q142" s="56"/>
    </row>
    <row r="143" spans="1:17" ht="29.1" customHeight="1" x14ac:dyDescent="0.3">
      <c r="A143" s="58"/>
      <c r="B143" s="436"/>
      <c r="C143" s="449"/>
      <c r="D143" s="450"/>
      <c r="E143" s="542"/>
      <c r="F143" s="543"/>
      <c r="G143" s="393"/>
      <c r="H143" s="454"/>
      <c r="I143" s="454"/>
      <c r="J143" s="454"/>
      <c r="K143" s="454"/>
      <c r="L143" s="454"/>
      <c r="M143" s="454"/>
      <c r="N143" s="394"/>
      <c r="O143" s="457">
        <f>IF(E143="",0,COUNTA(_xlfn.TEXTSPLIT(TRIM(E143),{" ",",","-","&lt;","&gt;",".","/","@","*"},,TRUE)))</f>
        <v>0</v>
      </c>
      <c r="P143" s="504"/>
      <c r="Q143" s="56"/>
    </row>
    <row r="144" spans="1:17" ht="29.1" customHeight="1" x14ac:dyDescent="0.3">
      <c r="A144" s="58"/>
      <c r="B144" s="436"/>
      <c r="C144" s="449"/>
      <c r="D144" s="450"/>
      <c r="E144" s="544"/>
      <c r="F144" s="545"/>
      <c r="G144" s="395"/>
      <c r="H144" s="455"/>
      <c r="I144" s="455"/>
      <c r="J144" s="455"/>
      <c r="K144" s="455"/>
      <c r="L144" s="455"/>
      <c r="M144" s="455"/>
      <c r="N144" s="396"/>
      <c r="O144" s="458">
        <f>IF(E144="",0,COUNTA(_xlfn.TEXTSPLIT(TRIM(E144),{" ",",","-","&lt;","&gt;",".","/","@","*"},,TRUE)))</f>
        <v>0</v>
      </c>
      <c r="P144" s="504"/>
      <c r="Q144" s="56"/>
    </row>
    <row r="145" spans="1:17" ht="29.1" customHeight="1" x14ac:dyDescent="0.3">
      <c r="A145" s="58"/>
      <c r="B145" s="436"/>
      <c r="C145" s="449"/>
      <c r="D145" s="450"/>
      <c r="E145" s="540" t="s">
        <v>180</v>
      </c>
      <c r="F145" s="541"/>
      <c r="G145" s="391"/>
      <c r="H145" s="453"/>
      <c r="I145" s="453"/>
      <c r="J145" s="453"/>
      <c r="K145" s="453"/>
      <c r="L145" s="453"/>
      <c r="M145" s="453"/>
      <c r="N145" s="392"/>
      <c r="O145" s="456">
        <f>IF(G145="",0,COUNTA(_xlfn.TEXTSPLIT(TRIM(G145),{" ",",","-","&lt;","&gt;",".","/","@","*"},,TRUE)))</f>
        <v>0</v>
      </c>
      <c r="P145" s="504" t="s">
        <v>181</v>
      </c>
      <c r="Q145" s="56"/>
    </row>
    <row r="146" spans="1:17" ht="29.1" customHeight="1" x14ac:dyDescent="0.3">
      <c r="A146" s="58"/>
      <c r="B146" s="436"/>
      <c r="C146" s="449"/>
      <c r="D146" s="450"/>
      <c r="E146" s="542"/>
      <c r="F146" s="543"/>
      <c r="G146" s="393"/>
      <c r="H146" s="454"/>
      <c r="I146" s="454"/>
      <c r="J146" s="454"/>
      <c r="K146" s="454"/>
      <c r="L146" s="454"/>
      <c r="M146" s="454"/>
      <c r="N146" s="394"/>
      <c r="O146" s="457">
        <f>IF(E146="",0,COUNTA(_xlfn.TEXTSPLIT(TRIM(E146),{" ",",","-","&lt;","&gt;",".","/","@","*"},,TRUE)))</f>
        <v>0</v>
      </c>
      <c r="P146" s="504"/>
      <c r="Q146" s="56"/>
    </row>
    <row r="147" spans="1:17" ht="29.1" customHeight="1" x14ac:dyDescent="0.3">
      <c r="A147" s="58"/>
      <c r="B147" s="436"/>
      <c r="C147" s="449"/>
      <c r="D147" s="450"/>
      <c r="E147" s="544"/>
      <c r="F147" s="545"/>
      <c r="G147" s="395"/>
      <c r="H147" s="455"/>
      <c r="I147" s="455"/>
      <c r="J147" s="455"/>
      <c r="K147" s="455"/>
      <c r="L147" s="455"/>
      <c r="M147" s="455"/>
      <c r="N147" s="396"/>
      <c r="O147" s="458">
        <f>IF(E147="",0,COUNTA(_xlfn.TEXTSPLIT(TRIM(E147),{" ",",","-","&lt;","&gt;",".","/","@","*"},,TRUE)))</f>
        <v>0</v>
      </c>
      <c r="P147" s="504"/>
      <c r="Q147" s="56"/>
    </row>
    <row r="148" spans="1:17" ht="29.1" customHeight="1" x14ac:dyDescent="0.3">
      <c r="A148" s="58"/>
      <c r="B148" s="436"/>
      <c r="C148" s="449"/>
      <c r="D148" s="450"/>
      <c r="E148" s="540" t="s">
        <v>182</v>
      </c>
      <c r="F148" s="541"/>
      <c r="G148" s="391"/>
      <c r="H148" s="453"/>
      <c r="I148" s="453"/>
      <c r="J148" s="453"/>
      <c r="K148" s="453"/>
      <c r="L148" s="453"/>
      <c r="M148" s="453"/>
      <c r="N148" s="392"/>
      <c r="O148" s="456">
        <f>IF(G148="",0,COUNTA(_xlfn.TEXTSPLIT(TRIM(G148),{" ",",","-","&lt;","&gt;",".","/","@","*"},,TRUE)))</f>
        <v>0</v>
      </c>
      <c r="P148" s="504" t="s">
        <v>183</v>
      </c>
      <c r="Q148" s="56"/>
    </row>
    <row r="149" spans="1:17" ht="29.1" customHeight="1" x14ac:dyDescent="0.3">
      <c r="A149" s="58"/>
      <c r="B149" s="436"/>
      <c r="C149" s="449"/>
      <c r="D149" s="450"/>
      <c r="E149" s="542"/>
      <c r="F149" s="543"/>
      <c r="G149" s="393"/>
      <c r="H149" s="454"/>
      <c r="I149" s="454"/>
      <c r="J149" s="454"/>
      <c r="K149" s="454"/>
      <c r="L149" s="454"/>
      <c r="M149" s="454"/>
      <c r="N149" s="394"/>
      <c r="O149" s="457">
        <f>IF(E149="",0,COUNTA(_xlfn.TEXTSPLIT(TRIM(E149),{" ",",","-","&lt;","&gt;",".","/","@","*"},,TRUE)))</f>
        <v>0</v>
      </c>
      <c r="P149" s="504"/>
      <c r="Q149" s="56"/>
    </row>
    <row r="150" spans="1:17" ht="29.1" customHeight="1" x14ac:dyDescent="0.3">
      <c r="A150" s="58"/>
      <c r="B150" s="436"/>
      <c r="C150" s="449"/>
      <c r="D150" s="450"/>
      <c r="E150" s="544"/>
      <c r="F150" s="545"/>
      <c r="G150" s="395"/>
      <c r="H150" s="455"/>
      <c r="I150" s="455"/>
      <c r="J150" s="455"/>
      <c r="K150" s="455"/>
      <c r="L150" s="455"/>
      <c r="M150" s="455"/>
      <c r="N150" s="396"/>
      <c r="O150" s="458">
        <f>IF(E150="",0,COUNTA(_xlfn.TEXTSPLIT(TRIM(E150),{" ",",","-","&lt;","&gt;",".","/","@","*"},,TRUE)))</f>
        <v>0</v>
      </c>
      <c r="P150" s="504"/>
      <c r="Q150" s="56"/>
    </row>
    <row r="151" spans="1:17" ht="29.1" customHeight="1" x14ac:dyDescent="0.3">
      <c r="A151" s="58"/>
      <c r="B151" s="436"/>
      <c r="C151" s="449"/>
      <c r="D151" s="450"/>
      <c r="E151" s="540" t="s">
        <v>184</v>
      </c>
      <c r="F151" s="541"/>
      <c r="G151" s="391"/>
      <c r="H151" s="453"/>
      <c r="I151" s="453"/>
      <c r="J151" s="453"/>
      <c r="K151" s="453"/>
      <c r="L151" s="453"/>
      <c r="M151" s="453"/>
      <c r="N151" s="392"/>
      <c r="O151" s="456">
        <f>IF(G151="",0,COUNTA(_xlfn.TEXTSPLIT(TRIM(G151),{" ",",","-","&lt;","&gt;",".","/","@","*"},,TRUE)))</f>
        <v>0</v>
      </c>
      <c r="P151" s="504" t="s">
        <v>185</v>
      </c>
      <c r="Q151" s="56"/>
    </row>
    <row r="152" spans="1:17" ht="29.1" customHeight="1" x14ac:dyDescent="0.3">
      <c r="A152" s="58"/>
      <c r="B152" s="436"/>
      <c r="C152" s="449"/>
      <c r="D152" s="450"/>
      <c r="E152" s="542"/>
      <c r="F152" s="543"/>
      <c r="G152" s="393"/>
      <c r="H152" s="454"/>
      <c r="I152" s="454"/>
      <c r="J152" s="454"/>
      <c r="K152" s="454"/>
      <c r="L152" s="454"/>
      <c r="M152" s="454"/>
      <c r="N152" s="394"/>
      <c r="O152" s="457">
        <f>IF(E152="",0,COUNTA(_xlfn.TEXTSPLIT(TRIM(E152),{" ",",","-","&lt;","&gt;",".","/","@","*"},,TRUE)))</f>
        <v>0</v>
      </c>
      <c r="P152" s="504"/>
      <c r="Q152" s="56"/>
    </row>
    <row r="153" spans="1:17" ht="29.1" customHeight="1" x14ac:dyDescent="0.3">
      <c r="A153" s="58"/>
      <c r="B153" s="436"/>
      <c r="C153" s="449"/>
      <c r="D153" s="450"/>
      <c r="E153" s="544"/>
      <c r="F153" s="545"/>
      <c r="G153" s="395"/>
      <c r="H153" s="455"/>
      <c r="I153" s="455"/>
      <c r="J153" s="455"/>
      <c r="K153" s="455"/>
      <c r="L153" s="455"/>
      <c r="M153" s="455"/>
      <c r="N153" s="396"/>
      <c r="O153" s="458">
        <f>IF(E153="",0,COUNTA(_xlfn.TEXTSPLIT(TRIM(E153),{" ",",","-","&lt;","&gt;",".","/","@","*"},,TRUE)))</f>
        <v>0</v>
      </c>
      <c r="P153" s="504"/>
      <c r="Q153" s="56"/>
    </row>
    <row r="154" spans="1:17" ht="29.1" customHeight="1" x14ac:dyDescent="0.3">
      <c r="A154" s="58"/>
      <c r="B154" s="436"/>
      <c r="C154" s="449"/>
      <c r="D154" s="450"/>
      <c r="E154" s="540" t="s">
        <v>186</v>
      </c>
      <c r="F154" s="541"/>
      <c r="G154" s="391"/>
      <c r="H154" s="453"/>
      <c r="I154" s="453"/>
      <c r="J154" s="453"/>
      <c r="K154" s="453"/>
      <c r="L154" s="453"/>
      <c r="M154" s="453"/>
      <c r="N154" s="392"/>
      <c r="O154" s="456">
        <f>IF(G154="",0,COUNTA(_xlfn.TEXTSPLIT(TRIM(G154),{" ",",","-","&lt;","&gt;",".","/","@","*"},,TRUE)))</f>
        <v>0</v>
      </c>
      <c r="P154" s="504" t="s">
        <v>624</v>
      </c>
      <c r="Q154" s="56"/>
    </row>
    <row r="155" spans="1:17" ht="29.1" customHeight="1" x14ac:dyDescent="0.3">
      <c r="A155" s="58"/>
      <c r="B155" s="436"/>
      <c r="C155" s="449"/>
      <c r="D155" s="450"/>
      <c r="E155" s="542"/>
      <c r="F155" s="543"/>
      <c r="G155" s="393"/>
      <c r="H155" s="454"/>
      <c r="I155" s="454"/>
      <c r="J155" s="454"/>
      <c r="K155" s="454"/>
      <c r="L155" s="454"/>
      <c r="M155" s="454"/>
      <c r="N155" s="394"/>
      <c r="O155" s="457">
        <f>IF(E155="",0,COUNTA(_xlfn.TEXTSPLIT(TRIM(E155),{" ",",","-","&lt;","&gt;",".","/","@","*"},,TRUE)))</f>
        <v>0</v>
      </c>
      <c r="P155" s="504"/>
      <c r="Q155" s="56"/>
    </row>
    <row r="156" spans="1:17" ht="29.1" customHeight="1" x14ac:dyDescent="0.3">
      <c r="A156" s="58"/>
      <c r="B156" s="437"/>
      <c r="C156" s="451"/>
      <c r="D156" s="452"/>
      <c r="E156" s="544"/>
      <c r="F156" s="545"/>
      <c r="G156" s="395"/>
      <c r="H156" s="455"/>
      <c r="I156" s="455"/>
      <c r="J156" s="455"/>
      <c r="K156" s="455"/>
      <c r="L156" s="455"/>
      <c r="M156" s="455"/>
      <c r="N156" s="396"/>
      <c r="O156" s="458">
        <f>IF(E156="",0,COUNTA(_xlfn.TEXTSPLIT(TRIM(E156),{" ",",","-","&lt;","&gt;",".","/","@","*"},,TRUE)))</f>
        <v>0</v>
      </c>
      <c r="P156" s="505"/>
      <c r="Q156" s="56"/>
    </row>
    <row r="157" spans="1:17" x14ac:dyDescent="0.3">
      <c r="A157" s="58"/>
      <c r="B157" s="113"/>
      <c r="C157" s="64"/>
      <c r="D157" s="64"/>
      <c r="E157" s="64"/>
      <c r="F157" s="64"/>
      <c r="G157" s="64"/>
      <c r="H157" s="64"/>
      <c r="I157" s="64"/>
      <c r="J157" s="64"/>
      <c r="K157" s="64"/>
      <c r="L157" s="64"/>
      <c r="M157" s="64"/>
      <c r="N157" s="64"/>
      <c r="O157" s="328"/>
      <c r="P157" s="114"/>
      <c r="Q157" s="56"/>
    </row>
    <row r="158" spans="1:17" ht="16.350000000000001" customHeight="1" x14ac:dyDescent="0.3">
      <c r="A158" s="58"/>
      <c r="B158" s="115"/>
      <c r="C158" s="58"/>
      <c r="D158" s="58"/>
      <c r="E158" s="58"/>
      <c r="F158" s="58"/>
      <c r="G158" s="58"/>
      <c r="H158" s="58"/>
      <c r="I158" s="58"/>
      <c r="J158" s="58"/>
      <c r="K158" s="58"/>
      <c r="L158" s="58"/>
      <c r="M158" s="58"/>
      <c r="N158" s="58"/>
      <c r="O158" s="327"/>
      <c r="P158" s="116"/>
      <c r="Q158" s="56"/>
    </row>
    <row r="159" spans="1:17" ht="47.1" customHeight="1" x14ac:dyDescent="0.3">
      <c r="A159" s="58"/>
      <c r="B159" s="406" t="s">
        <v>187</v>
      </c>
      <c r="C159" s="407"/>
      <c r="D159" s="407"/>
      <c r="E159" s="407"/>
      <c r="F159" s="407"/>
      <c r="G159" s="407"/>
      <c r="H159" s="407"/>
      <c r="I159" s="407"/>
      <c r="J159" s="407"/>
      <c r="K159" s="407"/>
      <c r="L159" s="407"/>
      <c r="M159" s="407"/>
      <c r="N159" s="408"/>
      <c r="O159" s="319" t="s">
        <v>573</v>
      </c>
      <c r="P159" s="106" t="s">
        <v>81</v>
      </c>
      <c r="Q159" s="56"/>
    </row>
    <row r="160" spans="1:17" ht="29.1" customHeight="1" x14ac:dyDescent="0.3">
      <c r="A160" s="58"/>
      <c r="B160" s="534">
        <v>1</v>
      </c>
      <c r="C160" s="447" t="s">
        <v>188</v>
      </c>
      <c r="D160" s="448"/>
      <c r="E160" s="391"/>
      <c r="F160" s="453"/>
      <c r="G160" s="453"/>
      <c r="H160" s="453"/>
      <c r="I160" s="453"/>
      <c r="J160" s="453"/>
      <c r="K160" s="453"/>
      <c r="L160" s="453"/>
      <c r="M160" s="453"/>
      <c r="N160" s="392"/>
      <c r="O160" s="456">
        <f>IF(E160="",0,COUNTA(_xlfn.TEXTSPLIT(TRIM(E160),{" ",",","-","&lt;","&gt;",".","/","@","*"},,TRUE)))</f>
        <v>0</v>
      </c>
      <c r="P160" s="506" t="s">
        <v>189</v>
      </c>
      <c r="Q160" s="56"/>
    </row>
    <row r="161" spans="1:17" x14ac:dyDescent="0.3">
      <c r="A161" s="58"/>
      <c r="B161" s="535"/>
      <c r="C161" s="449"/>
      <c r="D161" s="450"/>
      <c r="E161" s="393"/>
      <c r="F161" s="454"/>
      <c r="G161" s="454"/>
      <c r="H161" s="454"/>
      <c r="I161" s="454"/>
      <c r="J161" s="454"/>
      <c r="K161" s="454"/>
      <c r="L161" s="454"/>
      <c r="M161" s="454"/>
      <c r="N161" s="394"/>
      <c r="O161" s="457"/>
      <c r="P161" s="473"/>
      <c r="Q161" s="56"/>
    </row>
    <row r="162" spans="1:17" x14ac:dyDescent="0.3">
      <c r="A162" s="58"/>
      <c r="B162" s="535"/>
      <c r="C162" s="449"/>
      <c r="D162" s="450"/>
      <c r="E162" s="393"/>
      <c r="F162" s="454"/>
      <c r="G162" s="454"/>
      <c r="H162" s="454"/>
      <c r="I162" s="454"/>
      <c r="J162" s="454"/>
      <c r="K162" s="454"/>
      <c r="L162" s="454"/>
      <c r="M162" s="454"/>
      <c r="N162" s="394"/>
      <c r="O162" s="457"/>
      <c r="P162" s="473"/>
      <c r="Q162" s="56"/>
    </row>
    <row r="163" spans="1:17" ht="43.35" customHeight="1" x14ac:dyDescent="0.3">
      <c r="A163" s="58"/>
      <c r="B163" s="535"/>
      <c r="C163" s="449"/>
      <c r="D163" s="450"/>
      <c r="E163" s="393"/>
      <c r="F163" s="454"/>
      <c r="G163" s="454"/>
      <c r="H163" s="454"/>
      <c r="I163" s="454"/>
      <c r="J163" s="454"/>
      <c r="K163" s="454"/>
      <c r="L163" s="454"/>
      <c r="M163" s="454"/>
      <c r="N163" s="394"/>
      <c r="O163" s="457"/>
      <c r="P163" s="473"/>
      <c r="Q163" s="56"/>
    </row>
    <row r="164" spans="1:17" ht="21" customHeight="1" x14ac:dyDescent="0.3">
      <c r="A164" s="58"/>
      <c r="B164" s="536"/>
      <c r="C164" s="451"/>
      <c r="D164" s="452"/>
      <c r="E164" s="395"/>
      <c r="F164" s="455"/>
      <c r="G164" s="455"/>
      <c r="H164" s="455"/>
      <c r="I164" s="455"/>
      <c r="J164" s="455"/>
      <c r="K164" s="455"/>
      <c r="L164" s="455"/>
      <c r="M164" s="455"/>
      <c r="N164" s="396"/>
      <c r="O164" s="458"/>
      <c r="P164" s="507"/>
      <c r="Q164" s="56"/>
    </row>
    <row r="165" spans="1:17" ht="187.35" customHeight="1" x14ac:dyDescent="0.3">
      <c r="A165" s="58"/>
      <c r="B165" s="534">
        <v>2</v>
      </c>
      <c r="C165" s="447" t="s">
        <v>190</v>
      </c>
      <c r="D165" s="448"/>
      <c r="E165" s="391"/>
      <c r="F165" s="453"/>
      <c r="G165" s="453"/>
      <c r="H165" s="453"/>
      <c r="I165" s="453"/>
      <c r="J165" s="453"/>
      <c r="K165" s="453"/>
      <c r="L165" s="453"/>
      <c r="M165" s="453"/>
      <c r="N165" s="392"/>
      <c r="O165" s="456">
        <f>IF(E165="",0,COUNTA(_xlfn.TEXTSPLIT(TRIM(E165),{" ",",","-","&lt;","&gt;",".","/","@","*"},,TRUE)))</f>
        <v>0</v>
      </c>
      <c r="P165" s="503" t="s">
        <v>191</v>
      </c>
      <c r="Q165" s="56"/>
    </row>
    <row r="166" spans="1:17" ht="29.1" customHeight="1" x14ac:dyDescent="0.3">
      <c r="A166" s="58"/>
      <c r="B166" s="536"/>
      <c r="C166" s="451"/>
      <c r="D166" s="452"/>
      <c r="E166" s="395"/>
      <c r="F166" s="455"/>
      <c r="G166" s="455"/>
      <c r="H166" s="455"/>
      <c r="I166" s="455"/>
      <c r="J166" s="455"/>
      <c r="K166" s="455"/>
      <c r="L166" s="455"/>
      <c r="M166" s="455"/>
      <c r="N166" s="396"/>
      <c r="O166" s="458">
        <f>IF(E166="",0,COUNTA(_xlfn.TEXTSPLIT(TRIM(E166),{" ",",","-","&lt;","&gt;",".","/","@","*"},,TRUE)))</f>
        <v>0</v>
      </c>
      <c r="P166" s="505"/>
      <c r="Q166" s="56"/>
    </row>
    <row r="167" spans="1:17" ht="43.35" customHeight="1" x14ac:dyDescent="0.3">
      <c r="A167" s="58"/>
      <c r="B167" s="534">
        <v>3</v>
      </c>
      <c r="C167" s="447" t="s">
        <v>192</v>
      </c>
      <c r="D167" s="448"/>
      <c r="E167" s="391"/>
      <c r="F167" s="453"/>
      <c r="G167" s="453"/>
      <c r="H167" s="453"/>
      <c r="I167" s="453"/>
      <c r="J167" s="453"/>
      <c r="K167" s="453"/>
      <c r="L167" s="453"/>
      <c r="M167" s="453"/>
      <c r="N167" s="392"/>
      <c r="O167" s="456">
        <f>IF(E167="",0,COUNTA(_xlfn.TEXTSPLIT(TRIM(E167),{" ",",","-","&lt;","&gt;",".","/","@","*"},,TRUE)))</f>
        <v>0</v>
      </c>
      <c r="P167" s="109" t="s">
        <v>193</v>
      </c>
      <c r="Q167" s="56"/>
    </row>
    <row r="168" spans="1:17" ht="29.1" customHeight="1" x14ac:dyDescent="0.3">
      <c r="A168" s="58"/>
      <c r="B168" s="535"/>
      <c r="C168" s="449"/>
      <c r="D168" s="450"/>
      <c r="E168" s="393"/>
      <c r="F168" s="454"/>
      <c r="G168" s="454"/>
      <c r="H168" s="454"/>
      <c r="I168" s="454"/>
      <c r="J168" s="454"/>
      <c r="K168" s="454"/>
      <c r="L168" s="454"/>
      <c r="M168" s="454"/>
      <c r="N168" s="394"/>
      <c r="O168" s="457">
        <f>IF(E168="",0,COUNTA(_xlfn.TEXTSPLIT(TRIM(E168),{" ",",","-","&lt;","&gt;",".","/","@","*"},,TRUE)))</f>
        <v>0</v>
      </c>
      <c r="P168" s="109" t="s">
        <v>194</v>
      </c>
      <c r="Q168" s="56"/>
    </row>
    <row r="169" spans="1:17" x14ac:dyDescent="0.3">
      <c r="A169" s="58"/>
      <c r="B169" s="535"/>
      <c r="C169" s="449"/>
      <c r="D169" s="450"/>
      <c r="E169" s="393"/>
      <c r="F169" s="454"/>
      <c r="G169" s="454"/>
      <c r="H169" s="454"/>
      <c r="I169" s="454"/>
      <c r="J169" s="454"/>
      <c r="K169" s="454"/>
      <c r="L169" s="454"/>
      <c r="M169" s="454"/>
      <c r="N169" s="394"/>
      <c r="O169" s="457">
        <f>IF(E169="",0,COUNTA(_xlfn.TEXTSPLIT(TRIM(E169),{" ",",","-","&lt;","&gt;",".","/","@","*"},,TRUE)))</f>
        <v>0</v>
      </c>
      <c r="P169" s="109" t="s">
        <v>195</v>
      </c>
      <c r="Q169" s="56"/>
    </row>
    <row r="170" spans="1:17" ht="28.8" x14ac:dyDescent="0.3">
      <c r="A170" s="58"/>
      <c r="B170" s="535"/>
      <c r="C170" s="449"/>
      <c r="D170" s="450"/>
      <c r="E170" s="393"/>
      <c r="F170" s="454"/>
      <c r="G170" s="454"/>
      <c r="H170" s="454"/>
      <c r="I170" s="454"/>
      <c r="J170" s="454"/>
      <c r="K170" s="454"/>
      <c r="L170" s="454"/>
      <c r="M170" s="454"/>
      <c r="N170" s="394"/>
      <c r="O170" s="457">
        <f>IF(E170="",0,COUNTA(_xlfn.TEXTSPLIT(TRIM(E170),{" ",",","-","&lt;","&gt;",".","/","@","*"},,TRUE)))</f>
        <v>0</v>
      </c>
      <c r="P170" s="109" t="s">
        <v>196</v>
      </c>
      <c r="Q170" s="56"/>
    </row>
    <row r="171" spans="1:17" x14ac:dyDescent="0.3">
      <c r="A171" s="58"/>
      <c r="B171" s="535"/>
      <c r="C171" s="449"/>
      <c r="D171" s="450"/>
      <c r="E171" s="393"/>
      <c r="F171" s="454"/>
      <c r="G171" s="454"/>
      <c r="H171" s="454"/>
      <c r="I171" s="454"/>
      <c r="J171" s="454"/>
      <c r="K171" s="454"/>
      <c r="L171" s="454"/>
      <c r="M171" s="454"/>
      <c r="N171" s="394"/>
      <c r="O171" s="457">
        <f>IF(E171="",0,COUNTA(_xlfn.TEXTSPLIT(TRIM(E171),{" ",",","-","&lt;","&gt;",".","/","@","*"},,TRUE)))</f>
        <v>0</v>
      </c>
      <c r="P171" s="108"/>
      <c r="Q171" s="56"/>
    </row>
    <row r="172" spans="1:17" ht="44.1" customHeight="1" x14ac:dyDescent="0.3">
      <c r="A172" s="58"/>
      <c r="B172" s="535"/>
      <c r="C172" s="449"/>
      <c r="D172" s="450"/>
      <c r="E172" s="393"/>
      <c r="F172" s="454"/>
      <c r="G172" s="454"/>
      <c r="H172" s="454"/>
      <c r="I172" s="454"/>
      <c r="J172" s="454"/>
      <c r="K172" s="454"/>
      <c r="L172" s="454"/>
      <c r="M172" s="454"/>
      <c r="N172" s="394"/>
      <c r="O172" s="457">
        <f>IF(E172="",0,COUNTA(_xlfn.TEXTSPLIT(TRIM(E172),{" ",",","-","&lt;","&gt;",".","/","@","*"},,TRUE)))</f>
        <v>0</v>
      </c>
      <c r="P172" s="473" t="s">
        <v>197</v>
      </c>
      <c r="Q172" s="56"/>
    </row>
    <row r="173" spans="1:17" x14ac:dyDescent="0.3">
      <c r="A173" s="58"/>
      <c r="B173" s="535"/>
      <c r="C173" s="449"/>
      <c r="D173" s="450"/>
      <c r="E173" s="393"/>
      <c r="F173" s="454"/>
      <c r="G173" s="454"/>
      <c r="H173" s="454"/>
      <c r="I173" s="454"/>
      <c r="J173" s="454"/>
      <c r="K173" s="454"/>
      <c r="L173" s="454"/>
      <c r="M173" s="454"/>
      <c r="N173" s="394"/>
      <c r="O173" s="457">
        <f>IF(E173="",0,COUNTA(_xlfn.TEXTSPLIT(TRIM(E173),{" ",",","-","&lt;","&gt;",".","/","@","*"},,TRUE)))</f>
        <v>0</v>
      </c>
      <c r="P173" s="473"/>
      <c r="Q173" s="56"/>
    </row>
    <row r="174" spans="1:17" x14ac:dyDescent="0.3">
      <c r="A174" s="58"/>
      <c r="B174" s="535"/>
      <c r="C174" s="449"/>
      <c r="D174" s="450"/>
      <c r="E174" s="393"/>
      <c r="F174" s="454"/>
      <c r="G174" s="454"/>
      <c r="H174" s="454"/>
      <c r="I174" s="454"/>
      <c r="J174" s="454"/>
      <c r="K174" s="454"/>
      <c r="L174" s="454"/>
      <c r="M174" s="454"/>
      <c r="N174" s="394"/>
      <c r="O174" s="457">
        <f>IF(E174="",0,COUNTA(_xlfn.TEXTSPLIT(TRIM(E174),{" ",",","-","&lt;","&gt;",".","/","@","*"},,TRUE)))</f>
        <v>0</v>
      </c>
      <c r="P174" s="473"/>
      <c r="Q174" s="56"/>
    </row>
    <row r="175" spans="1:17" ht="44.1" customHeight="1" x14ac:dyDescent="0.3">
      <c r="A175" s="58"/>
      <c r="B175" s="536"/>
      <c r="C175" s="451"/>
      <c r="D175" s="452"/>
      <c r="E175" s="395"/>
      <c r="F175" s="455"/>
      <c r="G175" s="455"/>
      <c r="H175" s="455"/>
      <c r="I175" s="455"/>
      <c r="J175" s="455"/>
      <c r="K175" s="455"/>
      <c r="L175" s="455"/>
      <c r="M175" s="455"/>
      <c r="N175" s="396"/>
      <c r="O175" s="458">
        <f>IF(E175="",0,COUNTA(_xlfn.TEXTSPLIT(TRIM(E175),{" ",",","-","&lt;","&gt;",".","/","@","*"},,TRUE)))</f>
        <v>0</v>
      </c>
      <c r="P175" s="507"/>
      <c r="Q175" s="56"/>
    </row>
    <row r="176" spans="1:17" ht="44.1" customHeight="1" x14ac:dyDescent="0.3">
      <c r="A176" s="58"/>
      <c r="B176" s="117">
        <v>4</v>
      </c>
      <c r="C176" s="537" t="s">
        <v>507</v>
      </c>
      <c r="D176" s="538"/>
      <c r="E176" s="538"/>
      <c r="F176" s="538"/>
      <c r="G176" s="538"/>
      <c r="H176" s="538"/>
      <c r="I176" s="538"/>
      <c r="J176" s="538"/>
      <c r="K176" s="538"/>
      <c r="L176" s="538"/>
      <c r="M176" s="538"/>
      <c r="N176" s="538"/>
      <c r="O176" s="538"/>
      <c r="P176" s="539"/>
      <c r="Q176" s="56"/>
    </row>
    <row r="177" spans="1:17" ht="31.35" customHeight="1" thickBot="1" x14ac:dyDescent="0.35">
      <c r="A177" s="58"/>
      <c r="B177" s="115"/>
      <c r="C177" s="58"/>
      <c r="D177" s="58"/>
      <c r="E177" s="58"/>
      <c r="F177" s="58"/>
      <c r="G177" s="58"/>
      <c r="H177" s="58"/>
      <c r="I177" s="58"/>
      <c r="J177" s="58"/>
      <c r="K177" s="58"/>
      <c r="L177" s="58"/>
      <c r="M177" s="58"/>
      <c r="N177" s="58"/>
      <c r="O177" s="327"/>
      <c r="P177" s="116"/>
      <c r="Q177" s="56"/>
    </row>
    <row r="178" spans="1:17" ht="47.1" customHeight="1" x14ac:dyDescent="0.3">
      <c r="A178" s="58"/>
      <c r="B178" s="406" t="s">
        <v>198</v>
      </c>
      <c r="C178" s="407"/>
      <c r="D178" s="407"/>
      <c r="E178" s="407"/>
      <c r="F178" s="407"/>
      <c r="G178" s="407"/>
      <c r="H178" s="407"/>
      <c r="I178" s="407"/>
      <c r="J178" s="407"/>
      <c r="K178" s="407"/>
      <c r="L178" s="407"/>
      <c r="M178" s="407"/>
      <c r="N178" s="408"/>
      <c r="O178" s="323" t="s">
        <v>573</v>
      </c>
      <c r="P178" s="118" t="s">
        <v>81</v>
      </c>
      <c r="Q178" s="56"/>
    </row>
    <row r="179" spans="1:17" ht="30" customHeight="1" x14ac:dyDescent="0.3">
      <c r="A179" s="58"/>
      <c r="B179" s="435">
        <v>1</v>
      </c>
      <c r="C179" s="447" t="s">
        <v>199</v>
      </c>
      <c r="D179" s="448"/>
      <c r="E179" s="424"/>
      <c r="F179" s="482"/>
      <c r="G179" s="482"/>
      <c r="H179" s="482"/>
      <c r="I179" s="482"/>
      <c r="J179" s="482"/>
      <c r="K179" s="482"/>
      <c r="L179" s="482"/>
      <c r="M179" s="482"/>
      <c r="N179" s="483"/>
      <c r="O179" s="469">
        <f>IF(E179="",0,COUNTA(_xlfn.TEXTSPLIT(TRIM(E179),{" ",",","-","&lt;","&gt;",".","/","@","*"},,TRUE)))</f>
        <v>0</v>
      </c>
      <c r="P179" s="503" t="s">
        <v>200</v>
      </c>
      <c r="Q179" s="56"/>
    </row>
    <row r="180" spans="1:17" ht="30" customHeight="1" x14ac:dyDescent="0.3">
      <c r="A180" s="58"/>
      <c r="B180" s="436"/>
      <c r="C180" s="449"/>
      <c r="D180" s="450"/>
      <c r="E180" s="484"/>
      <c r="F180" s="485"/>
      <c r="G180" s="485"/>
      <c r="H180" s="485"/>
      <c r="I180" s="485"/>
      <c r="J180" s="485"/>
      <c r="K180" s="485"/>
      <c r="L180" s="485"/>
      <c r="M180" s="485"/>
      <c r="N180" s="486"/>
      <c r="O180" s="470">
        <f>IF(E180="",0,COUNTA(_xlfn.TEXTSPLIT(TRIM(E180),{" ",",","-","&lt;","&gt;",".","/","@","*"},,TRUE)))</f>
        <v>0</v>
      </c>
      <c r="P180" s="504"/>
      <c r="Q180" s="56"/>
    </row>
    <row r="181" spans="1:17" ht="30" customHeight="1" x14ac:dyDescent="0.3">
      <c r="A181" s="58"/>
      <c r="B181" s="436"/>
      <c r="C181" s="449"/>
      <c r="D181" s="450"/>
      <c r="E181" s="484"/>
      <c r="F181" s="485"/>
      <c r="G181" s="485"/>
      <c r="H181" s="485"/>
      <c r="I181" s="485"/>
      <c r="J181" s="485"/>
      <c r="K181" s="485"/>
      <c r="L181" s="485"/>
      <c r="M181" s="485"/>
      <c r="N181" s="486"/>
      <c r="O181" s="470">
        <f>IF(E181="",0,COUNTA(_xlfn.TEXTSPLIT(TRIM(E181),{" ",",","-","&lt;","&gt;",".","/","@","*"},,TRUE)))</f>
        <v>0</v>
      </c>
      <c r="P181" s="504"/>
      <c r="Q181" s="56"/>
    </row>
    <row r="182" spans="1:17" ht="30" customHeight="1" x14ac:dyDescent="0.3">
      <c r="A182" s="58"/>
      <c r="B182" s="436"/>
      <c r="C182" s="449"/>
      <c r="D182" s="450"/>
      <c r="E182" s="484"/>
      <c r="F182" s="485"/>
      <c r="G182" s="485"/>
      <c r="H182" s="485"/>
      <c r="I182" s="485"/>
      <c r="J182" s="485"/>
      <c r="K182" s="485"/>
      <c r="L182" s="485"/>
      <c r="M182" s="485"/>
      <c r="N182" s="486"/>
      <c r="O182" s="470">
        <f>IF(E182="",0,COUNTA(_xlfn.TEXTSPLIT(TRIM(E182),{" ",",","-","&lt;","&gt;",".","/","@","*"},,TRUE)))</f>
        <v>0</v>
      </c>
      <c r="P182" s="504"/>
      <c r="Q182" s="56"/>
    </row>
    <row r="183" spans="1:17" ht="30" customHeight="1" x14ac:dyDescent="0.3">
      <c r="A183" s="58"/>
      <c r="B183" s="436"/>
      <c r="C183" s="449"/>
      <c r="D183" s="450"/>
      <c r="E183" s="484"/>
      <c r="F183" s="485"/>
      <c r="G183" s="485"/>
      <c r="H183" s="485"/>
      <c r="I183" s="485"/>
      <c r="J183" s="485"/>
      <c r="K183" s="485"/>
      <c r="L183" s="485"/>
      <c r="M183" s="485"/>
      <c r="N183" s="486"/>
      <c r="O183" s="470">
        <f>IF(E183="",0,COUNTA(_xlfn.TEXTSPLIT(TRIM(E183),{" ",",","-","&lt;","&gt;",".","/","@","*"},,TRUE)))</f>
        <v>0</v>
      </c>
      <c r="P183" s="504"/>
      <c r="Q183" s="56"/>
    </row>
    <row r="184" spans="1:17" ht="30" customHeight="1" x14ac:dyDescent="0.3">
      <c r="A184" s="58"/>
      <c r="B184" s="437"/>
      <c r="C184" s="451"/>
      <c r="D184" s="452"/>
      <c r="E184" s="487"/>
      <c r="F184" s="488"/>
      <c r="G184" s="488"/>
      <c r="H184" s="488"/>
      <c r="I184" s="488"/>
      <c r="J184" s="488"/>
      <c r="K184" s="488"/>
      <c r="L184" s="488"/>
      <c r="M184" s="488"/>
      <c r="N184" s="489"/>
      <c r="O184" s="471">
        <f>IF(E184="",0,COUNTA(_xlfn.TEXTSPLIT(TRIM(E184),{" ",",","-","&lt;","&gt;",".","/","@","*"},,TRUE)))</f>
        <v>0</v>
      </c>
      <c r="P184" s="505"/>
      <c r="Q184" s="56"/>
    </row>
    <row r="185" spans="1:17" ht="30" customHeight="1" x14ac:dyDescent="0.3">
      <c r="A185" s="58"/>
      <c r="B185" s="435">
        <v>2</v>
      </c>
      <c r="C185" s="447" t="s">
        <v>201</v>
      </c>
      <c r="D185" s="448"/>
      <c r="E185" s="424"/>
      <c r="F185" s="425"/>
      <c r="G185" s="425"/>
      <c r="H185" s="425"/>
      <c r="I185" s="425"/>
      <c r="J185" s="425"/>
      <c r="K185" s="425"/>
      <c r="L185" s="425"/>
      <c r="M185" s="425"/>
      <c r="N185" s="426"/>
      <c r="O185" s="469">
        <f>IF(E185="",0,COUNTA(_xlfn.TEXTSPLIT(TRIM(E185),{" ",",","-","&lt;","&gt;",".","/","@","*"},,TRUE)))</f>
        <v>0</v>
      </c>
      <c r="P185" s="279"/>
      <c r="Q185" s="56"/>
    </row>
    <row r="186" spans="1:17" ht="30" customHeight="1" x14ac:dyDescent="0.3">
      <c r="A186" s="58"/>
      <c r="B186" s="436"/>
      <c r="C186" s="449"/>
      <c r="D186" s="450"/>
      <c r="E186" s="427"/>
      <c r="F186" s="428"/>
      <c r="G186" s="428"/>
      <c r="H186" s="428"/>
      <c r="I186" s="428"/>
      <c r="J186" s="428"/>
      <c r="K186" s="428"/>
      <c r="L186" s="428"/>
      <c r="M186" s="428"/>
      <c r="N186" s="429"/>
      <c r="O186" s="470">
        <f>IF(E186="",0,COUNTA(_xlfn.TEXTSPLIT(TRIM(E186),{" ",",","-","&lt;","&gt;",".","/","@","*"},,TRUE)))</f>
        <v>0</v>
      </c>
      <c r="P186" s="280" t="s">
        <v>202</v>
      </c>
      <c r="Q186" s="56"/>
    </row>
    <row r="187" spans="1:17" ht="30" customHeight="1" x14ac:dyDescent="0.3">
      <c r="A187" s="58"/>
      <c r="B187" s="436"/>
      <c r="C187" s="449"/>
      <c r="D187" s="450"/>
      <c r="E187" s="427"/>
      <c r="F187" s="428"/>
      <c r="G187" s="428"/>
      <c r="H187" s="428"/>
      <c r="I187" s="428"/>
      <c r="J187" s="428"/>
      <c r="K187" s="428"/>
      <c r="L187" s="428"/>
      <c r="M187" s="428"/>
      <c r="N187" s="429"/>
      <c r="O187" s="470">
        <f>IF(E187="",0,COUNTA(_xlfn.TEXTSPLIT(TRIM(E187),{" ",",","-","&lt;","&gt;",".","/","@","*"},,TRUE)))</f>
        <v>0</v>
      </c>
      <c r="P187" s="504" t="s">
        <v>203</v>
      </c>
      <c r="Q187" s="56"/>
    </row>
    <row r="188" spans="1:17" ht="30" customHeight="1" x14ac:dyDescent="0.3">
      <c r="A188" s="58"/>
      <c r="B188" s="437"/>
      <c r="C188" s="451"/>
      <c r="D188" s="452"/>
      <c r="E188" s="430"/>
      <c r="F188" s="431"/>
      <c r="G188" s="431"/>
      <c r="H188" s="431"/>
      <c r="I188" s="431"/>
      <c r="J188" s="431"/>
      <c r="K188" s="431"/>
      <c r="L188" s="431"/>
      <c r="M188" s="431"/>
      <c r="N188" s="432"/>
      <c r="O188" s="471">
        <f>IF(E188="",0,COUNTA(_xlfn.TEXTSPLIT(TRIM(E188),{" ",",","-","&lt;","&gt;",".","/","@","*"},,TRUE)))</f>
        <v>0</v>
      </c>
      <c r="P188" s="505"/>
      <c r="Q188" s="56"/>
    </row>
    <row r="189" spans="1:17" ht="27" customHeight="1" x14ac:dyDescent="0.3">
      <c r="A189" s="58"/>
      <c r="B189" s="435">
        <v>3</v>
      </c>
      <c r="C189" s="447" t="s">
        <v>204</v>
      </c>
      <c r="D189" s="448"/>
      <c r="E189" s="424"/>
      <c r="F189" s="425"/>
      <c r="G189" s="425"/>
      <c r="H189" s="425"/>
      <c r="I189" s="425"/>
      <c r="J189" s="425"/>
      <c r="K189" s="425"/>
      <c r="L189" s="425"/>
      <c r="M189" s="425"/>
      <c r="N189" s="426"/>
      <c r="O189" s="469">
        <f>IF(E189="",0,COUNTA(_xlfn.TEXTSPLIT(TRIM(E189),{" ",",","-","&lt;","&gt;",".","/","@","*"},,TRUE)))</f>
        <v>0</v>
      </c>
      <c r="P189" s="533" t="s">
        <v>205</v>
      </c>
      <c r="Q189" s="56"/>
    </row>
    <row r="190" spans="1:17" ht="27" customHeight="1" x14ac:dyDescent="0.3">
      <c r="A190" s="58"/>
      <c r="B190" s="436"/>
      <c r="C190" s="449"/>
      <c r="D190" s="450"/>
      <c r="E190" s="427"/>
      <c r="F190" s="428"/>
      <c r="G190" s="428"/>
      <c r="H190" s="428"/>
      <c r="I190" s="428"/>
      <c r="J190" s="428"/>
      <c r="K190" s="428"/>
      <c r="L190" s="428"/>
      <c r="M190" s="428"/>
      <c r="N190" s="429"/>
      <c r="O190" s="470">
        <f>IF(E190="",0,COUNTA(_xlfn.TEXTSPLIT(TRIM(E190),{" ",",","-","&lt;","&gt;",".","/","@","*"},,TRUE)))</f>
        <v>0</v>
      </c>
      <c r="P190" s="530"/>
      <c r="Q190" s="56"/>
    </row>
    <row r="191" spans="1:17" ht="27" customHeight="1" x14ac:dyDescent="0.3">
      <c r="A191" s="58"/>
      <c r="B191" s="436"/>
      <c r="C191" s="449"/>
      <c r="D191" s="450"/>
      <c r="E191" s="427"/>
      <c r="F191" s="428"/>
      <c r="G191" s="428"/>
      <c r="H191" s="428"/>
      <c r="I191" s="428"/>
      <c r="J191" s="428"/>
      <c r="K191" s="428"/>
      <c r="L191" s="428"/>
      <c r="M191" s="428"/>
      <c r="N191" s="429"/>
      <c r="O191" s="470">
        <f>IF(E191="",0,COUNTA(_xlfn.TEXTSPLIT(TRIM(E191),{" ",",","-","&lt;","&gt;",".","/","@","*"},,TRUE)))</f>
        <v>0</v>
      </c>
      <c r="P191" s="530"/>
      <c r="Q191" s="56"/>
    </row>
    <row r="192" spans="1:17" ht="27" customHeight="1" x14ac:dyDescent="0.3">
      <c r="A192" s="58"/>
      <c r="B192" s="436"/>
      <c r="C192" s="449"/>
      <c r="D192" s="450"/>
      <c r="E192" s="427"/>
      <c r="F192" s="428"/>
      <c r="G192" s="428"/>
      <c r="H192" s="428"/>
      <c r="I192" s="428"/>
      <c r="J192" s="428"/>
      <c r="K192" s="428"/>
      <c r="L192" s="428"/>
      <c r="M192" s="428"/>
      <c r="N192" s="429"/>
      <c r="O192" s="470">
        <f>IF(E192="",0,COUNTA(_xlfn.TEXTSPLIT(TRIM(E192),{" ",",","-","&lt;","&gt;",".","/","@","*"},,TRUE)))</f>
        <v>0</v>
      </c>
      <c r="P192" s="530"/>
      <c r="Q192" s="56"/>
    </row>
    <row r="193" spans="1:17" ht="20.85" customHeight="1" x14ac:dyDescent="0.3">
      <c r="A193" s="58"/>
      <c r="B193" s="436"/>
      <c r="C193" s="449"/>
      <c r="D193" s="450"/>
      <c r="E193" s="427"/>
      <c r="F193" s="428"/>
      <c r="G193" s="428"/>
      <c r="H193" s="428"/>
      <c r="I193" s="428"/>
      <c r="J193" s="428"/>
      <c r="K193" s="428"/>
      <c r="L193" s="428"/>
      <c r="M193" s="428"/>
      <c r="N193" s="429"/>
      <c r="O193" s="470">
        <f>IF(E193="",0,COUNTA(_xlfn.TEXTSPLIT(TRIM(E193),{" ",",","-","&lt;","&gt;",".","/","@","*"},,TRUE)))</f>
        <v>0</v>
      </c>
      <c r="P193" s="285" t="s">
        <v>206</v>
      </c>
      <c r="Q193" s="56"/>
    </row>
    <row r="194" spans="1:17" ht="30.6" customHeight="1" x14ac:dyDescent="0.3">
      <c r="A194" s="58"/>
      <c r="B194" s="436"/>
      <c r="C194" s="449"/>
      <c r="D194" s="450"/>
      <c r="E194" s="427"/>
      <c r="F194" s="428"/>
      <c r="G194" s="428"/>
      <c r="H194" s="428"/>
      <c r="I194" s="428"/>
      <c r="J194" s="428"/>
      <c r="K194" s="428"/>
      <c r="L194" s="428"/>
      <c r="M194" s="428"/>
      <c r="N194" s="429"/>
      <c r="O194" s="470">
        <f>IF(E194="",0,COUNTA(_xlfn.TEXTSPLIT(TRIM(E194),{" ",",","-","&lt;","&gt;",".","/","@","*"},,TRUE)))</f>
        <v>0</v>
      </c>
      <c r="P194" s="284" t="s">
        <v>207</v>
      </c>
      <c r="Q194" s="56"/>
    </row>
    <row r="195" spans="1:17" ht="30.6" customHeight="1" x14ac:dyDescent="0.3">
      <c r="A195" s="58"/>
      <c r="B195" s="436"/>
      <c r="C195" s="449"/>
      <c r="D195" s="450"/>
      <c r="E195" s="427"/>
      <c r="F195" s="428"/>
      <c r="G195" s="428"/>
      <c r="H195" s="428"/>
      <c r="I195" s="428"/>
      <c r="J195" s="428"/>
      <c r="K195" s="428"/>
      <c r="L195" s="428"/>
      <c r="M195" s="428"/>
      <c r="N195" s="429"/>
      <c r="O195" s="470">
        <f>IF(E195="",0,COUNTA(_xlfn.TEXTSPLIT(TRIM(E195),{" ",",","-","&lt;","&gt;",".","/","@","*"},,TRUE)))</f>
        <v>0</v>
      </c>
      <c r="P195" s="286" t="s">
        <v>208</v>
      </c>
      <c r="Q195" s="56"/>
    </row>
    <row r="196" spans="1:17" ht="30.6" customHeight="1" x14ac:dyDescent="0.3">
      <c r="A196" s="58"/>
      <c r="B196" s="436"/>
      <c r="C196" s="449"/>
      <c r="D196" s="450"/>
      <c r="E196" s="427"/>
      <c r="F196" s="428"/>
      <c r="G196" s="428"/>
      <c r="H196" s="428"/>
      <c r="I196" s="428"/>
      <c r="J196" s="428"/>
      <c r="K196" s="428"/>
      <c r="L196" s="428"/>
      <c r="M196" s="428"/>
      <c r="N196" s="429"/>
      <c r="O196" s="470">
        <f>IF(E196="",0,COUNTA(_xlfn.TEXTSPLIT(TRIM(E196),{" ",",","-","&lt;","&gt;",".","/","@","*"},,TRUE)))</f>
        <v>0</v>
      </c>
      <c r="P196" s="286" t="s">
        <v>209</v>
      </c>
      <c r="Q196" s="56"/>
    </row>
    <row r="197" spans="1:17" ht="30.6" customHeight="1" x14ac:dyDescent="0.3">
      <c r="A197" s="58"/>
      <c r="B197" s="436"/>
      <c r="C197" s="449"/>
      <c r="D197" s="450"/>
      <c r="E197" s="427"/>
      <c r="F197" s="428"/>
      <c r="G197" s="428"/>
      <c r="H197" s="428"/>
      <c r="I197" s="428"/>
      <c r="J197" s="428"/>
      <c r="K197" s="428"/>
      <c r="L197" s="428"/>
      <c r="M197" s="428"/>
      <c r="N197" s="429"/>
      <c r="O197" s="470">
        <f>IF(E197="",0,COUNTA(_xlfn.TEXTSPLIT(TRIM(E197),{" ",",","-","&lt;","&gt;",".","/","@","*"},,TRUE)))</f>
        <v>0</v>
      </c>
      <c r="P197" s="286" t="s">
        <v>210</v>
      </c>
      <c r="Q197" s="56"/>
    </row>
    <row r="198" spans="1:17" ht="30.6" customHeight="1" x14ac:dyDescent="0.3">
      <c r="A198" s="58"/>
      <c r="B198" s="436"/>
      <c r="C198" s="449"/>
      <c r="D198" s="450"/>
      <c r="E198" s="427"/>
      <c r="F198" s="428"/>
      <c r="G198" s="428"/>
      <c r="H198" s="428"/>
      <c r="I198" s="428"/>
      <c r="J198" s="428"/>
      <c r="K198" s="428"/>
      <c r="L198" s="428"/>
      <c r="M198" s="428"/>
      <c r="N198" s="429"/>
      <c r="O198" s="470">
        <f>IF(E198="",0,COUNTA(_xlfn.TEXTSPLIT(TRIM(E198),{" ",",","-","&lt;","&gt;",".","/","@","*"},,TRUE)))</f>
        <v>0</v>
      </c>
      <c r="P198" s="286" t="s">
        <v>211</v>
      </c>
      <c r="Q198" s="56"/>
    </row>
    <row r="199" spans="1:17" ht="20.85" customHeight="1" x14ac:dyDescent="0.3">
      <c r="A199" s="58"/>
      <c r="B199" s="436"/>
      <c r="C199" s="449"/>
      <c r="D199" s="450"/>
      <c r="E199" s="427"/>
      <c r="F199" s="428"/>
      <c r="G199" s="428"/>
      <c r="H199" s="428"/>
      <c r="I199" s="428"/>
      <c r="J199" s="428"/>
      <c r="K199" s="428"/>
      <c r="L199" s="428"/>
      <c r="M199" s="428"/>
      <c r="N199" s="429"/>
      <c r="O199" s="470">
        <f>IF(E199="",0,COUNTA(_xlfn.TEXTSPLIT(TRIM(E199),{" ",",","-","&lt;","&gt;",".","/","@","*"},,TRUE)))</f>
        <v>0</v>
      </c>
      <c r="P199" s="285" t="s">
        <v>212</v>
      </c>
      <c r="Q199" s="56"/>
    </row>
    <row r="200" spans="1:17" ht="20.85" customHeight="1" x14ac:dyDescent="0.3">
      <c r="A200" s="58"/>
      <c r="B200" s="436"/>
      <c r="C200" s="449"/>
      <c r="D200" s="450"/>
      <c r="E200" s="427"/>
      <c r="F200" s="428"/>
      <c r="G200" s="428"/>
      <c r="H200" s="428"/>
      <c r="I200" s="428"/>
      <c r="J200" s="428"/>
      <c r="K200" s="428"/>
      <c r="L200" s="428"/>
      <c r="M200" s="428"/>
      <c r="N200" s="429"/>
      <c r="O200" s="470">
        <f>IF(E200="",0,COUNTA(_xlfn.TEXTSPLIT(TRIM(E200),{" ",",","-","&lt;","&gt;",".","/","@","*"},,TRUE)))</f>
        <v>0</v>
      </c>
      <c r="P200" s="530" t="s">
        <v>213</v>
      </c>
      <c r="Q200" s="56"/>
    </row>
    <row r="201" spans="1:17" ht="20.85" customHeight="1" x14ac:dyDescent="0.3">
      <c r="A201" s="58"/>
      <c r="B201" s="436"/>
      <c r="C201" s="449"/>
      <c r="D201" s="450"/>
      <c r="E201" s="427"/>
      <c r="F201" s="428"/>
      <c r="G201" s="428"/>
      <c r="H201" s="428"/>
      <c r="I201" s="428"/>
      <c r="J201" s="428"/>
      <c r="K201" s="428"/>
      <c r="L201" s="428"/>
      <c r="M201" s="428"/>
      <c r="N201" s="429"/>
      <c r="O201" s="470">
        <f>IF(E201="",0,COUNTA(_xlfn.TEXTSPLIT(TRIM(E201),{" ",",","-","&lt;","&gt;",".","/","@","*"},,TRUE)))</f>
        <v>0</v>
      </c>
      <c r="P201" s="530"/>
      <c r="Q201" s="56"/>
    </row>
    <row r="202" spans="1:17" ht="20.85" customHeight="1" x14ac:dyDescent="0.3">
      <c r="A202" s="58"/>
      <c r="B202" s="436"/>
      <c r="C202" s="449"/>
      <c r="D202" s="450"/>
      <c r="E202" s="427"/>
      <c r="F202" s="428"/>
      <c r="G202" s="428"/>
      <c r="H202" s="428"/>
      <c r="I202" s="428"/>
      <c r="J202" s="428"/>
      <c r="K202" s="428"/>
      <c r="L202" s="428"/>
      <c r="M202" s="428"/>
      <c r="N202" s="429"/>
      <c r="O202" s="470">
        <f>IF(E202="",0,COUNTA(_xlfn.TEXTSPLIT(TRIM(E202),{" ",",","-","&lt;","&gt;",".","/","@","*"},,TRUE)))</f>
        <v>0</v>
      </c>
      <c r="P202" s="280"/>
      <c r="Q202" s="56"/>
    </row>
    <row r="203" spans="1:17" ht="20.85" customHeight="1" x14ac:dyDescent="0.3">
      <c r="A203" s="58"/>
      <c r="B203" s="436"/>
      <c r="C203" s="449"/>
      <c r="D203" s="450"/>
      <c r="E203" s="427"/>
      <c r="F203" s="428"/>
      <c r="G203" s="428"/>
      <c r="H203" s="428"/>
      <c r="I203" s="428"/>
      <c r="J203" s="428"/>
      <c r="K203" s="428"/>
      <c r="L203" s="428"/>
      <c r="M203" s="428"/>
      <c r="N203" s="429"/>
      <c r="O203" s="470">
        <f>IF(E203="",0,COUNTA(_xlfn.TEXTSPLIT(TRIM(E203),{" ",",","-","&lt;","&gt;",".","/","@","*"},,TRUE)))</f>
        <v>0</v>
      </c>
      <c r="P203" s="504" t="s">
        <v>214</v>
      </c>
      <c r="Q203" s="56"/>
    </row>
    <row r="204" spans="1:17" ht="20.85" customHeight="1" x14ac:dyDescent="0.3">
      <c r="A204" s="58"/>
      <c r="B204" s="436"/>
      <c r="C204" s="449"/>
      <c r="D204" s="450"/>
      <c r="E204" s="427"/>
      <c r="F204" s="428"/>
      <c r="G204" s="428"/>
      <c r="H204" s="428"/>
      <c r="I204" s="428"/>
      <c r="J204" s="428"/>
      <c r="K204" s="428"/>
      <c r="L204" s="428"/>
      <c r="M204" s="428"/>
      <c r="N204" s="429"/>
      <c r="O204" s="470">
        <f>IF(E204="",0,COUNTA(_xlfn.TEXTSPLIT(TRIM(E204),{" ",",","-","&lt;","&gt;",".","/","@","*"},,TRUE)))</f>
        <v>0</v>
      </c>
      <c r="P204" s="505"/>
      <c r="Q204" s="56"/>
    </row>
    <row r="205" spans="1:17" ht="20.85" customHeight="1" x14ac:dyDescent="0.3">
      <c r="A205" s="58"/>
      <c r="B205" s="436"/>
      <c r="C205" s="449"/>
      <c r="D205" s="450"/>
      <c r="E205" s="427"/>
      <c r="F205" s="428"/>
      <c r="G205" s="428"/>
      <c r="H205" s="428"/>
      <c r="I205" s="428"/>
      <c r="J205" s="428"/>
      <c r="K205" s="428"/>
      <c r="L205" s="428"/>
      <c r="M205" s="428"/>
      <c r="N205" s="429"/>
      <c r="O205" s="470">
        <f>IF(E205="",0,COUNTA(_xlfn.TEXTSPLIT(TRIM(E205),{" ",",","-","&lt;","&gt;",".","/","@","*"},,TRUE)))</f>
        <v>0</v>
      </c>
      <c r="P205" s="531" t="s">
        <v>215</v>
      </c>
      <c r="Q205" s="56"/>
    </row>
    <row r="206" spans="1:17" ht="20.85" customHeight="1" x14ac:dyDescent="0.3">
      <c r="A206" s="58"/>
      <c r="B206" s="437"/>
      <c r="C206" s="451"/>
      <c r="D206" s="452"/>
      <c r="E206" s="430"/>
      <c r="F206" s="431"/>
      <c r="G206" s="431"/>
      <c r="H206" s="431"/>
      <c r="I206" s="431"/>
      <c r="J206" s="431"/>
      <c r="K206" s="431"/>
      <c r="L206" s="431"/>
      <c r="M206" s="431"/>
      <c r="N206" s="432"/>
      <c r="O206" s="471">
        <f>IF(E206="",0,COUNTA(_xlfn.TEXTSPLIT(TRIM(E206),{" ",",","-","&lt;","&gt;",".","/","@","*"},,TRUE)))</f>
        <v>0</v>
      </c>
      <c r="P206" s="532"/>
      <c r="Q206" s="56"/>
    </row>
    <row r="207" spans="1:17" ht="29.1" customHeight="1" x14ac:dyDescent="0.3">
      <c r="A207" s="58"/>
      <c r="B207" s="435">
        <v>4</v>
      </c>
      <c r="C207" s="447" t="s">
        <v>216</v>
      </c>
      <c r="D207" s="448"/>
      <c r="E207" s="424"/>
      <c r="F207" s="425"/>
      <c r="G207" s="425"/>
      <c r="H207" s="425"/>
      <c r="I207" s="425"/>
      <c r="J207" s="425"/>
      <c r="K207" s="425"/>
      <c r="L207" s="425"/>
      <c r="M207" s="425"/>
      <c r="N207" s="426"/>
      <c r="O207" s="469">
        <f>IF(E207="",0,COUNTA(_xlfn.TEXTSPLIT(TRIM(E207),{" ",",","-","&lt;","&gt;",".","/","@","*"},,TRUE)))</f>
        <v>0</v>
      </c>
      <c r="P207" s="279" t="s">
        <v>217</v>
      </c>
      <c r="Q207" s="56"/>
    </row>
    <row r="208" spans="1:17" x14ac:dyDescent="0.3">
      <c r="A208" s="58"/>
      <c r="B208" s="436"/>
      <c r="C208" s="449"/>
      <c r="D208" s="450"/>
      <c r="E208" s="427"/>
      <c r="F208" s="428"/>
      <c r="G208" s="428"/>
      <c r="H208" s="428"/>
      <c r="I208" s="428"/>
      <c r="J208" s="428"/>
      <c r="K208" s="428"/>
      <c r="L208" s="428"/>
      <c r="M208" s="428"/>
      <c r="N208" s="429"/>
      <c r="O208" s="470">
        <f>IF(E208="",0,COUNTA(_xlfn.TEXTSPLIT(TRIM(E208),{" ",",","-","&lt;","&gt;",".","/","@","*"},,TRUE)))</f>
        <v>0</v>
      </c>
      <c r="P208" s="280" t="s">
        <v>218</v>
      </c>
      <c r="Q208" s="56"/>
    </row>
    <row r="209" spans="1:17" ht="29.1" customHeight="1" x14ac:dyDescent="0.3">
      <c r="A209" s="58"/>
      <c r="B209" s="436"/>
      <c r="C209" s="449"/>
      <c r="D209" s="450"/>
      <c r="E209" s="427"/>
      <c r="F209" s="428"/>
      <c r="G209" s="428"/>
      <c r="H209" s="428"/>
      <c r="I209" s="428"/>
      <c r="J209" s="428"/>
      <c r="K209" s="428"/>
      <c r="L209" s="428"/>
      <c r="M209" s="428"/>
      <c r="N209" s="429"/>
      <c r="O209" s="470">
        <f>IF(E209="",0,COUNTA(_xlfn.TEXTSPLIT(TRIM(E209),{" ",",","-","&lt;","&gt;",".","/","@","*"},,TRUE)))</f>
        <v>0</v>
      </c>
      <c r="P209" s="504" t="s">
        <v>219</v>
      </c>
      <c r="Q209" s="56"/>
    </row>
    <row r="210" spans="1:17" ht="29.85" customHeight="1" x14ac:dyDescent="0.3">
      <c r="A210" s="58"/>
      <c r="B210" s="437"/>
      <c r="C210" s="451"/>
      <c r="D210" s="452"/>
      <c r="E210" s="430"/>
      <c r="F210" s="431"/>
      <c r="G210" s="431"/>
      <c r="H210" s="431"/>
      <c r="I210" s="431"/>
      <c r="J210" s="431"/>
      <c r="K210" s="431"/>
      <c r="L210" s="431"/>
      <c r="M210" s="431"/>
      <c r="N210" s="432"/>
      <c r="O210" s="471">
        <f>IF(E210="",0,COUNTA(_xlfn.TEXTSPLIT(TRIM(E210),{" ",",","-","&lt;","&gt;",".","/","@","*"},,TRUE)))</f>
        <v>0</v>
      </c>
      <c r="P210" s="505"/>
      <c r="Q210" s="56"/>
    </row>
    <row r="211" spans="1:17" ht="29.1" customHeight="1" x14ac:dyDescent="0.3">
      <c r="A211" s="58"/>
      <c r="B211" s="435">
        <v>5</v>
      </c>
      <c r="C211" s="447" t="s">
        <v>220</v>
      </c>
      <c r="D211" s="448"/>
      <c r="E211" s="424"/>
      <c r="F211" s="425"/>
      <c r="G211" s="425"/>
      <c r="H211" s="425"/>
      <c r="I211" s="425"/>
      <c r="J211" s="425"/>
      <c r="K211" s="425"/>
      <c r="L211" s="425"/>
      <c r="M211" s="425"/>
      <c r="N211" s="426"/>
      <c r="O211" s="469">
        <f>IF(E211="",0,COUNTA(_xlfn.TEXTSPLIT(TRIM(E211),{" ",",","-","&lt;","&gt;",".","/","@","*"},,TRUE)))</f>
        <v>0</v>
      </c>
      <c r="P211" s="279" t="s">
        <v>217</v>
      </c>
      <c r="Q211" s="56"/>
    </row>
    <row r="212" spans="1:17" x14ac:dyDescent="0.3">
      <c r="A212" s="58"/>
      <c r="B212" s="436"/>
      <c r="C212" s="449"/>
      <c r="D212" s="450"/>
      <c r="E212" s="427"/>
      <c r="F212" s="428"/>
      <c r="G212" s="428"/>
      <c r="H212" s="428"/>
      <c r="I212" s="428"/>
      <c r="J212" s="428"/>
      <c r="K212" s="428"/>
      <c r="L212" s="428"/>
      <c r="M212" s="428"/>
      <c r="N212" s="429"/>
      <c r="O212" s="470">
        <f>IF(E212="",0,COUNTA(_xlfn.TEXTSPLIT(TRIM(E212),{" ",",","-","&lt;","&gt;",".","/","@","*"},,TRUE)))</f>
        <v>0</v>
      </c>
      <c r="P212" s="280" t="s">
        <v>221</v>
      </c>
      <c r="Q212" s="56"/>
    </row>
    <row r="213" spans="1:17" x14ac:dyDescent="0.3">
      <c r="A213" s="58"/>
      <c r="B213" s="436"/>
      <c r="C213" s="449"/>
      <c r="D213" s="450"/>
      <c r="E213" s="427"/>
      <c r="F213" s="428"/>
      <c r="G213" s="428"/>
      <c r="H213" s="428"/>
      <c r="I213" s="428"/>
      <c r="J213" s="428"/>
      <c r="K213" s="428"/>
      <c r="L213" s="428"/>
      <c r="M213" s="428"/>
      <c r="N213" s="429"/>
      <c r="O213" s="470">
        <f>IF(E213="",0,COUNTA(_xlfn.TEXTSPLIT(TRIM(E213),{" ",",","-","&lt;","&gt;",".","/","@","*"},,TRUE)))</f>
        <v>0</v>
      </c>
      <c r="P213" s="287"/>
      <c r="Q213" s="56"/>
    </row>
    <row r="214" spans="1:17" ht="43.35" customHeight="1" x14ac:dyDescent="0.3">
      <c r="A214" s="58"/>
      <c r="B214" s="436"/>
      <c r="C214" s="449"/>
      <c r="D214" s="450"/>
      <c r="E214" s="427"/>
      <c r="F214" s="428"/>
      <c r="G214" s="428"/>
      <c r="H214" s="428"/>
      <c r="I214" s="428"/>
      <c r="J214" s="428"/>
      <c r="K214" s="428"/>
      <c r="L214" s="428"/>
      <c r="M214" s="428"/>
      <c r="N214" s="429"/>
      <c r="O214" s="470">
        <f>IF(E214="",0,COUNTA(_xlfn.TEXTSPLIT(TRIM(E214),{" ",",","-","&lt;","&gt;",".","/","@","*"},,TRUE)))</f>
        <v>0</v>
      </c>
      <c r="P214" s="504" t="s">
        <v>222</v>
      </c>
      <c r="Q214" s="56"/>
    </row>
    <row r="215" spans="1:17" x14ac:dyDescent="0.3">
      <c r="A215" s="58"/>
      <c r="B215" s="437"/>
      <c r="C215" s="451"/>
      <c r="D215" s="452"/>
      <c r="E215" s="430"/>
      <c r="F215" s="431"/>
      <c r="G215" s="431"/>
      <c r="H215" s="431"/>
      <c r="I215" s="431"/>
      <c r="J215" s="431"/>
      <c r="K215" s="431"/>
      <c r="L215" s="431"/>
      <c r="M215" s="431"/>
      <c r="N215" s="432"/>
      <c r="O215" s="471">
        <f>IF(E215="",0,COUNTA(_xlfn.TEXTSPLIT(TRIM(E215),{" ",",","-","&lt;","&gt;",".","/","@","*"},,TRUE)))</f>
        <v>0</v>
      </c>
      <c r="P215" s="505"/>
      <c r="Q215" s="56"/>
    </row>
    <row r="216" spans="1:17" ht="302.85000000000002" customHeight="1" x14ac:dyDescent="0.3">
      <c r="A216" s="58"/>
      <c r="B216" s="435">
        <v>6</v>
      </c>
      <c r="C216" s="447" t="s">
        <v>223</v>
      </c>
      <c r="D216" s="448"/>
      <c r="E216" s="424"/>
      <c r="F216" s="425"/>
      <c r="G216" s="425"/>
      <c r="H216" s="425"/>
      <c r="I216" s="425"/>
      <c r="J216" s="425"/>
      <c r="K216" s="425"/>
      <c r="L216" s="425"/>
      <c r="M216" s="425"/>
      <c r="N216" s="426"/>
      <c r="O216" s="469">
        <f>IF(E216="",0,COUNTA(_xlfn.TEXTSPLIT(TRIM(E216),{" ",",","-","&lt;","&gt;",".","/","@","*"},,TRUE)))</f>
        <v>0</v>
      </c>
      <c r="P216" s="503" t="s">
        <v>224</v>
      </c>
      <c r="Q216" s="56"/>
    </row>
    <row r="217" spans="1:17" x14ac:dyDescent="0.3">
      <c r="A217" s="58"/>
      <c r="B217" s="436"/>
      <c r="C217" s="449"/>
      <c r="D217" s="450"/>
      <c r="E217" s="427"/>
      <c r="F217" s="428"/>
      <c r="G217" s="428"/>
      <c r="H217" s="428"/>
      <c r="I217" s="428"/>
      <c r="J217" s="428"/>
      <c r="K217" s="428"/>
      <c r="L217" s="428"/>
      <c r="M217" s="428"/>
      <c r="N217" s="429"/>
      <c r="O217" s="470">
        <f>IF(E217="",0,COUNTA(_xlfn.TEXTSPLIT(TRIM(E217),{" ",",","-","&lt;","&gt;",".","/","@","*"},,TRUE)))</f>
        <v>0</v>
      </c>
      <c r="P217" s="504"/>
      <c r="Q217" s="56"/>
    </row>
    <row r="218" spans="1:17" ht="15" thickBot="1" x14ac:dyDescent="0.35">
      <c r="A218" s="58"/>
      <c r="B218" s="529"/>
      <c r="C218" s="451"/>
      <c r="D218" s="452"/>
      <c r="E218" s="430"/>
      <c r="F218" s="431"/>
      <c r="G218" s="431"/>
      <c r="H218" s="431"/>
      <c r="I218" s="431"/>
      <c r="J218" s="431"/>
      <c r="K218" s="431"/>
      <c r="L218" s="431"/>
      <c r="M218" s="431"/>
      <c r="N218" s="432"/>
      <c r="O218" s="471">
        <f>IF(E218="",0,COUNTA(_xlfn.TEXTSPLIT(TRIM(E218),{" ",",","-","&lt;","&gt;",".","/","@","*"},,TRUE)))</f>
        <v>0</v>
      </c>
      <c r="P218" s="505"/>
      <c r="Q218" s="56"/>
    </row>
    <row r="219" spans="1:17" ht="73.349999999999994" customHeight="1" x14ac:dyDescent="0.3">
      <c r="A219" s="58"/>
      <c r="B219" s="528">
        <v>7</v>
      </c>
      <c r="C219" s="447" t="s">
        <v>225</v>
      </c>
      <c r="D219" s="448"/>
      <c r="E219" s="391"/>
      <c r="F219" s="453"/>
      <c r="G219" s="453"/>
      <c r="H219" s="453"/>
      <c r="I219" s="453"/>
      <c r="J219" s="453"/>
      <c r="K219" s="453"/>
      <c r="L219" s="453"/>
      <c r="M219" s="453"/>
      <c r="N219" s="392"/>
      <c r="O219" s="456">
        <f>IF(E219="",0,COUNTA(_xlfn.TEXTSPLIT(TRIM(E219),{" ",",","-","&lt;","&gt;",".","/","@","*"},,TRUE)))</f>
        <v>0</v>
      </c>
      <c r="P219" s="503" t="s">
        <v>226</v>
      </c>
      <c r="Q219" s="56"/>
    </row>
    <row r="220" spans="1:17" ht="73.349999999999994" customHeight="1" x14ac:dyDescent="0.3">
      <c r="A220" s="58"/>
      <c r="B220" s="436"/>
      <c r="C220" s="449"/>
      <c r="D220" s="450"/>
      <c r="E220" s="393"/>
      <c r="F220" s="454"/>
      <c r="G220" s="454"/>
      <c r="H220" s="454"/>
      <c r="I220" s="454"/>
      <c r="J220" s="454"/>
      <c r="K220" s="454"/>
      <c r="L220" s="454"/>
      <c r="M220" s="454"/>
      <c r="N220" s="394"/>
      <c r="O220" s="457">
        <f>IF(E220="",0,COUNTA(_xlfn.TEXTSPLIT(TRIM(E220),{" ",",","-","&lt;","&gt;",".","/","@","*"},,TRUE)))</f>
        <v>0</v>
      </c>
      <c r="P220" s="504"/>
      <c r="Q220" s="56"/>
    </row>
    <row r="221" spans="1:17" ht="73.349999999999994" customHeight="1" x14ac:dyDescent="0.3">
      <c r="A221" s="58"/>
      <c r="B221" s="437"/>
      <c r="C221" s="451"/>
      <c r="D221" s="452"/>
      <c r="E221" s="395"/>
      <c r="F221" s="455"/>
      <c r="G221" s="455"/>
      <c r="H221" s="455"/>
      <c r="I221" s="455"/>
      <c r="J221" s="455"/>
      <c r="K221" s="455"/>
      <c r="L221" s="455"/>
      <c r="M221" s="455"/>
      <c r="N221" s="396"/>
      <c r="O221" s="458">
        <f>IF(E221="",0,COUNTA(_xlfn.TEXTSPLIT(TRIM(E221),{" ",",","-","&lt;","&gt;",".","/","@","*"},,TRUE)))</f>
        <v>0</v>
      </c>
      <c r="P221" s="505"/>
      <c r="Q221" s="56"/>
    </row>
    <row r="222" spans="1:17" ht="29.1" customHeight="1" x14ac:dyDescent="0.3">
      <c r="A222" s="58"/>
      <c r="B222" s="435">
        <v>8</v>
      </c>
      <c r="C222" s="447" t="s">
        <v>227</v>
      </c>
      <c r="D222" s="448"/>
      <c r="E222" s="391"/>
      <c r="F222" s="453"/>
      <c r="G222" s="453"/>
      <c r="H222" s="453"/>
      <c r="I222" s="453"/>
      <c r="J222" s="453"/>
      <c r="K222" s="453"/>
      <c r="L222" s="453"/>
      <c r="M222" s="453"/>
      <c r="N222" s="392"/>
      <c r="O222" s="456">
        <f>IF(E222="",0,COUNTA(_xlfn.TEXTSPLIT(TRIM(E222),{" ",",","-","&lt;","&gt;",".","/","@","*"},,TRUE)))</f>
        <v>0</v>
      </c>
      <c r="P222" s="503" t="s">
        <v>228</v>
      </c>
      <c r="Q222" s="56"/>
    </row>
    <row r="223" spans="1:17" x14ac:dyDescent="0.3">
      <c r="A223" s="58"/>
      <c r="B223" s="436"/>
      <c r="C223" s="449"/>
      <c r="D223" s="450"/>
      <c r="E223" s="393"/>
      <c r="F223" s="454"/>
      <c r="G223" s="454"/>
      <c r="H223" s="454"/>
      <c r="I223" s="454"/>
      <c r="J223" s="454"/>
      <c r="K223" s="454"/>
      <c r="L223" s="454"/>
      <c r="M223" s="454"/>
      <c r="N223" s="394"/>
      <c r="O223" s="457"/>
      <c r="P223" s="504"/>
      <c r="Q223" s="56"/>
    </row>
    <row r="224" spans="1:17" x14ac:dyDescent="0.3">
      <c r="A224" s="58"/>
      <c r="B224" s="436"/>
      <c r="C224" s="449"/>
      <c r="D224" s="450"/>
      <c r="E224" s="393"/>
      <c r="F224" s="454"/>
      <c r="G224" s="454"/>
      <c r="H224" s="454"/>
      <c r="I224" s="454"/>
      <c r="J224" s="454"/>
      <c r="K224" s="454"/>
      <c r="L224" s="454"/>
      <c r="M224" s="454"/>
      <c r="N224" s="394"/>
      <c r="O224" s="457"/>
      <c r="P224" s="504"/>
      <c r="Q224" s="56"/>
    </row>
    <row r="225" spans="1:17" ht="103.35" customHeight="1" x14ac:dyDescent="0.3">
      <c r="A225" s="58"/>
      <c r="B225" s="437"/>
      <c r="C225" s="451"/>
      <c r="D225" s="452"/>
      <c r="E225" s="395"/>
      <c r="F225" s="455"/>
      <c r="G225" s="455"/>
      <c r="H225" s="455"/>
      <c r="I225" s="455"/>
      <c r="J225" s="455"/>
      <c r="K225" s="455"/>
      <c r="L225" s="455"/>
      <c r="M225" s="455"/>
      <c r="N225" s="396"/>
      <c r="O225" s="458"/>
      <c r="P225" s="505"/>
      <c r="Q225" s="56"/>
    </row>
    <row r="226" spans="1:17" ht="29.1" customHeight="1" x14ac:dyDescent="0.3">
      <c r="A226" s="58"/>
      <c r="B226" s="435">
        <v>9</v>
      </c>
      <c r="C226" s="447" t="s">
        <v>229</v>
      </c>
      <c r="D226" s="448"/>
      <c r="E226" s="424"/>
      <c r="F226" s="425"/>
      <c r="G226" s="425"/>
      <c r="H226" s="425"/>
      <c r="I226" s="425"/>
      <c r="J226" s="425"/>
      <c r="K226" s="425"/>
      <c r="L226" s="425"/>
      <c r="M226" s="425"/>
      <c r="N226" s="426"/>
      <c r="O226" s="469">
        <f>IF(E226="",0,COUNTA(_xlfn.TEXTSPLIT(TRIM(E226),{" ",",","-","&lt;","&gt;",".","/","@","*"},,TRUE)))</f>
        <v>0</v>
      </c>
      <c r="P226" s="506" t="s">
        <v>230</v>
      </c>
      <c r="Q226" s="56"/>
    </row>
    <row r="227" spans="1:17" x14ac:dyDescent="0.3">
      <c r="A227" s="58"/>
      <c r="B227" s="436"/>
      <c r="C227" s="449"/>
      <c r="D227" s="450"/>
      <c r="E227" s="427"/>
      <c r="F227" s="428"/>
      <c r="G227" s="428"/>
      <c r="H227" s="428"/>
      <c r="I227" s="428"/>
      <c r="J227" s="428"/>
      <c r="K227" s="428"/>
      <c r="L227" s="428"/>
      <c r="M227" s="428"/>
      <c r="N227" s="429"/>
      <c r="O227" s="470">
        <f>IF(E227="",0,COUNTA(_xlfn.TEXTSPLIT(TRIM(E227),{" ",",","-","&lt;","&gt;",".","/","@","*"},,TRUE)))</f>
        <v>0</v>
      </c>
      <c r="P227" s="473"/>
      <c r="Q227" s="56"/>
    </row>
    <row r="228" spans="1:17" x14ac:dyDescent="0.3">
      <c r="A228" s="58"/>
      <c r="B228" s="436"/>
      <c r="C228" s="449"/>
      <c r="D228" s="450"/>
      <c r="E228" s="427"/>
      <c r="F228" s="428"/>
      <c r="G228" s="428"/>
      <c r="H228" s="428"/>
      <c r="I228" s="428"/>
      <c r="J228" s="428"/>
      <c r="K228" s="428"/>
      <c r="L228" s="428"/>
      <c r="M228" s="428"/>
      <c r="N228" s="429"/>
      <c r="O228" s="470">
        <f>IF(E228="",0,COUNTA(_xlfn.TEXTSPLIT(TRIM(E228),{" ",",","-","&lt;","&gt;",".","/","@","*"},,TRUE)))</f>
        <v>0</v>
      </c>
      <c r="P228" s="473"/>
      <c r="Q228" s="56"/>
    </row>
    <row r="229" spans="1:17" ht="29.1" customHeight="1" x14ac:dyDescent="0.3">
      <c r="A229" s="58"/>
      <c r="B229" s="436"/>
      <c r="C229" s="449"/>
      <c r="D229" s="450"/>
      <c r="E229" s="427"/>
      <c r="F229" s="428"/>
      <c r="G229" s="428"/>
      <c r="H229" s="428"/>
      <c r="I229" s="428"/>
      <c r="J229" s="428"/>
      <c r="K229" s="428"/>
      <c r="L229" s="428"/>
      <c r="M229" s="428"/>
      <c r="N229" s="429"/>
      <c r="O229" s="470">
        <f>IF(E229="",0,COUNTA(_xlfn.TEXTSPLIT(TRIM(E229),{" ",",","-","&lt;","&gt;",".","/","@","*"},,TRUE)))</f>
        <v>0</v>
      </c>
      <c r="P229" s="473"/>
      <c r="Q229" s="56"/>
    </row>
    <row r="230" spans="1:17" ht="15" thickBot="1" x14ac:dyDescent="0.35">
      <c r="A230" s="58"/>
      <c r="B230" s="436"/>
      <c r="C230" s="451"/>
      <c r="D230" s="452"/>
      <c r="E230" s="430"/>
      <c r="F230" s="431"/>
      <c r="G230" s="431"/>
      <c r="H230" s="431"/>
      <c r="I230" s="431"/>
      <c r="J230" s="431"/>
      <c r="K230" s="431"/>
      <c r="L230" s="431"/>
      <c r="M230" s="431"/>
      <c r="N230" s="432"/>
      <c r="O230" s="471">
        <f>IF(E230="",0,COUNTA(_xlfn.TEXTSPLIT(TRIM(E230),{" ",",","-","&lt;","&gt;",".","/","@","*"},,TRUE)))</f>
        <v>0</v>
      </c>
      <c r="P230" s="288"/>
      <c r="Q230" s="56"/>
    </row>
    <row r="231" spans="1:17" x14ac:dyDescent="0.3">
      <c r="A231" s="58"/>
      <c r="B231" s="103"/>
      <c r="C231" s="58"/>
      <c r="D231" s="58"/>
      <c r="E231" s="58"/>
      <c r="F231" s="58"/>
      <c r="G231" s="58"/>
      <c r="H231" s="58"/>
      <c r="I231" s="58"/>
      <c r="J231" s="58"/>
      <c r="K231" s="58"/>
      <c r="L231" s="58"/>
      <c r="M231" s="58"/>
      <c r="N231" s="58"/>
      <c r="O231" s="327"/>
      <c r="P231" s="116"/>
      <c r="Q231" s="56"/>
    </row>
    <row r="232" spans="1:17" x14ac:dyDescent="0.3">
      <c r="A232" s="119"/>
      <c r="B232" s="120"/>
      <c r="C232" s="58"/>
      <c r="D232" s="58"/>
      <c r="E232" s="58"/>
      <c r="F232" s="58"/>
      <c r="G232" s="58"/>
      <c r="H232" s="58"/>
      <c r="I232" s="58"/>
      <c r="J232" s="58"/>
      <c r="K232" s="58"/>
      <c r="L232" s="58"/>
      <c r="M232" s="58"/>
      <c r="N232" s="58"/>
      <c r="O232" s="327"/>
      <c r="P232" s="116"/>
      <c r="Q232" s="56"/>
    </row>
    <row r="233" spans="1:17" ht="41.1" customHeight="1" x14ac:dyDescent="0.3">
      <c r="A233" s="58"/>
      <c r="B233" s="406" t="s">
        <v>231</v>
      </c>
      <c r="C233" s="407"/>
      <c r="D233" s="407"/>
      <c r="E233" s="407"/>
      <c r="F233" s="407"/>
      <c r="G233" s="407"/>
      <c r="H233" s="407"/>
      <c r="I233" s="407"/>
      <c r="J233" s="407"/>
      <c r="K233" s="407"/>
      <c r="L233" s="407"/>
      <c r="M233" s="407"/>
      <c r="N233" s="407"/>
      <c r="O233" s="407"/>
      <c r="P233" s="408"/>
      <c r="Q233" s="56"/>
    </row>
    <row r="234" spans="1:17" ht="14.85" customHeight="1" x14ac:dyDescent="0.3">
      <c r="A234" s="58"/>
      <c r="B234" s="435">
        <v>1</v>
      </c>
      <c r="C234" s="495" t="s">
        <v>232</v>
      </c>
      <c r="D234" s="510"/>
      <c r="E234" s="510"/>
      <c r="F234" s="510"/>
      <c r="G234" s="510"/>
      <c r="H234" s="510"/>
      <c r="I234" s="510"/>
      <c r="J234" s="510"/>
      <c r="K234" s="510"/>
      <c r="L234" s="510"/>
      <c r="M234" s="510"/>
      <c r="N234" s="510"/>
      <c r="O234" s="510"/>
      <c r="P234" s="511"/>
      <c r="Q234" s="56"/>
    </row>
    <row r="235" spans="1:17" x14ac:dyDescent="0.3">
      <c r="A235" s="58"/>
      <c r="B235" s="436"/>
      <c r="C235" s="501"/>
      <c r="D235" s="512"/>
      <c r="E235" s="512"/>
      <c r="F235" s="512"/>
      <c r="G235" s="512"/>
      <c r="H235" s="512"/>
      <c r="I235" s="512"/>
      <c r="J235" s="512"/>
      <c r="K235" s="512"/>
      <c r="L235" s="512"/>
      <c r="M235" s="512"/>
      <c r="N235" s="512"/>
      <c r="O235" s="512"/>
      <c r="P235" s="513"/>
      <c r="Q235" s="56"/>
    </row>
    <row r="236" spans="1:17" ht="27.6" customHeight="1" x14ac:dyDescent="0.3">
      <c r="A236" s="58"/>
      <c r="B236" s="436"/>
      <c r="C236" s="514" t="s">
        <v>233</v>
      </c>
      <c r="D236" s="514" t="s">
        <v>234</v>
      </c>
      <c r="E236" s="517" t="s">
        <v>235</v>
      </c>
      <c r="F236" s="518"/>
      <c r="G236" s="518"/>
      <c r="H236" s="518"/>
      <c r="I236" s="518"/>
      <c r="J236" s="519"/>
      <c r="K236" s="526" t="s">
        <v>236</v>
      </c>
      <c r="L236" s="527"/>
      <c r="M236" s="517" t="s">
        <v>237</v>
      </c>
      <c r="N236" s="518"/>
      <c r="O236" s="519"/>
      <c r="P236" s="514" t="s">
        <v>238</v>
      </c>
      <c r="Q236" s="56"/>
    </row>
    <row r="237" spans="1:17" ht="26.85" customHeight="1" x14ac:dyDescent="0.3">
      <c r="A237" s="58"/>
      <c r="B237" s="436"/>
      <c r="C237" s="515"/>
      <c r="D237" s="515"/>
      <c r="E237" s="520"/>
      <c r="F237" s="521"/>
      <c r="G237" s="521"/>
      <c r="H237" s="521"/>
      <c r="I237" s="521"/>
      <c r="J237" s="522"/>
      <c r="K237" s="526" t="s">
        <v>239</v>
      </c>
      <c r="L237" s="527"/>
      <c r="M237" s="520"/>
      <c r="N237" s="521"/>
      <c r="O237" s="522"/>
      <c r="P237" s="515"/>
      <c r="Q237" s="56"/>
    </row>
    <row r="238" spans="1:17" ht="23.1" customHeight="1" x14ac:dyDescent="0.3">
      <c r="A238" s="58"/>
      <c r="B238" s="436"/>
      <c r="C238" s="516"/>
      <c r="D238" s="516"/>
      <c r="E238" s="523"/>
      <c r="F238" s="524"/>
      <c r="G238" s="524"/>
      <c r="H238" s="524"/>
      <c r="I238" s="524"/>
      <c r="J238" s="525"/>
      <c r="K238" s="526" t="s">
        <v>240</v>
      </c>
      <c r="L238" s="527"/>
      <c r="M238" s="523"/>
      <c r="N238" s="524"/>
      <c r="O238" s="525"/>
      <c r="P238" s="516"/>
      <c r="Q238" s="56"/>
    </row>
    <row r="239" spans="1:17" ht="17.100000000000001" customHeight="1" x14ac:dyDescent="0.3">
      <c r="A239" s="58"/>
      <c r="B239" s="436"/>
      <c r="C239" s="459"/>
      <c r="D239" s="461"/>
      <c r="E239" s="463" t="b">
        <v>0</v>
      </c>
      <c r="F239" s="464"/>
      <c r="G239" s="464"/>
      <c r="H239" s="464"/>
      <c r="I239" s="464"/>
      <c r="J239" s="465"/>
      <c r="K239" s="391"/>
      <c r="L239" s="392"/>
      <c r="M239" s="391"/>
      <c r="N239" s="453"/>
      <c r="O239" s="392"/>
      <c r="P239" s="508"/>
      <c r="Q239" s="56"/>
    </row>
    <row r="240" spans="1:17" ht="17.850000000000001" customHeight="1" x14ac:dyDescent="0.3">
      <c r="A240" s="58"/>
      <c r="B240" s="436"/>
      <c r="C240" s="460"/>
      <c r="D240" s="462"/>
      <c r="E240" s="466"/>
      <c r="F240" s="467"/>
      <c r="G240" s="467"/>
      <c r="H240" s="467"/>
      <c r="I240" s="467"/>
      <c r="J240" s="468"/>
      <c r="K240" s="395"/>
      <c r="L240" s="396"/>
      <c r="M240" s="395"/>
      <c r="N240" s="455"/>
      <c r="O240" s="396"/>
      <c r="P240" s="509"/>
      <c r="Q240" s="56"/>
    </row>
    <row r="241" spans="1:17" ht="14.85" customHeight="1" x14ac:dyDescent="0.3">
      <c r="A241" s="58"/>
      <c r="B241" s="436"/>
      <c r="C241" s="459"/>
      <c r="D241" s="461"/>
      <c r="E241" s="463" t="b">
        <v>0</v>
      </c>
      <c r="F241" s="464"/>
      <c r="G241" s="464"/>
      <c r="H241" s="464"/>
      <c r="I241" s="464"/>
      <c r="J241" s="465"/>
      <c r="K241" s="391"/>
      <c r="L241" s="392"/>
      <c r="M241" s="391"/>
      <c r="N241" s="453"/>
      <c r="O241" s="392"/>
      <c r="P241" s="459"/>
      <c r="Q241" s="56"/>
    </row>
    <row r="242" spans="1:17" x14ac:dyDescent="0.3">
      <c r="A242" s="58"/>
      <c r="B242" s="436"/>
      <c r="C242" s="460"/>
      <c r="D242" s="462"/>
      <c r="E242" s="466"/>
      <c r="F242" s="467"/>
      <c r="G242" s="467"/>
      <c r="H242" s="467"/>
      <c r="I242" s="467"/>
      <c r="J242" s="468"/>
      <c r="K242" s="395"/>
      <c r="L242" s="396"/>
      <c r="M242" s="395"/>
      <c r="N242" s="455"/>
      <c r="O242" s="396"/>
      <c r="P242" s="460"/>
      <c r="Q242" s="56"/>
    </row>
    <row r="243" spans="1:17" ht="14.85" customHeight="1" x14ac:dyDescent="0.3">
      <c r="A243" s="58"/>
      <c r="B243" s="436"/>
      <c r="C243" s="459"/>
      <c r="D243" s="461"/>
      <c r="E243" s="463" t="b">
        <v>0</v>
      </c>
      <c r="F243" s="464"/>
      <c r="G243" s="464"/>
      <c r="H243" s="464"/>
      <c r="I243" s="464"/>
      <c r="J243" s="465"/>
      <c r="K243" s="391"/>
      <c r="L243" s="392"/>
      <c r="M243" s="391"/>
      <c r="N243" s="453"/>
      <c r="O243" s="392"/>
      <c r="P243" s="459"/>
      <c r="Q243" s="56"/>
    </row>
    <row r="244" spans="1:17" x14ac:dyDescent="0.3">
      <c r="A244" s="58"/>
      <c r="B244" s="436"/>
      <c r="C244" s="460"/>
      <c r="D244" s="462"/>
      <c r="E244" s="466"/>
      <c r="F244" s="467"/>
      <c r="G244" s="467"/>
      <c r="H244" s="467"/>
      <c r="I244" s="467"/>
      <c r="J244" s="468"/>
      <c r="K244" s="395"/>
      <c r="L244" s="396"/>
      <c r="M244" s="395"/>
      <c r="N244" s="455"/>
      <c r="O244" s="396"/>
      <c r="P244" s="460"/>
      <c r="Q244" s="56"/>
    </row>
    <row r="245" spans="1:17" ht="14.85" customHeight="1" x14ac:dyDescent="0.3">
      <c r="A245" s="58"/>
      <c r="B245" s="436"/>
      <c r="C245" s="459"/>
      <c r="D245" s="461"/>
      <c r="E245" s="463" t="b">
        <v>0</v>
      </c>
      <c r="F245" s="464"/>
      <c r="G245" s="464"/>
      <c r="H245" s="464"/>
      <c r="I245" s="464"/>
      <c r="J245" s="465"/>
      <c r="K245" s="391"/>
      <c r="L245" s="392"/>
      <c r="M245" s="391"/>
      <c r="N245" s="453"/>
      <c r="O245" s="392"/>
      <c r="P245" s="459"/>
      <c r="Q245" s="56"/>
    </row>
    <row r="246" spans="1:17" x14ac:dyDescent="0.3">
      <c r="A246" s="58"/>
      <c r="B246" s="436"/>
      <c r="C246" s="460"/>
      <c r="D246" s="462"/>
      <c r="E246" s="466"/>
      <c r="F246" s="467"/>
      <c r="G246" s="467"/>
      <c r="H246" s="467"/>
      <c r="I246" s="467"/>
      <c r="J246" s="468"/>
      <c r="K246" s="395"/>
      <c r="L246" s="396"/>
      <c r="M246" s="395"/>
      <c r="N246" s="455"/>
      <c r="O246" s="396"/>
      <c r="P246" s="460"/>
      <c r="Q246" s="56"/>
    </row>
    <row r="247" spans="1:17" ht="14.85" customHeight="1" x14ac:dyDescent="0.3">
      <c r="A247" s="58"/>
      <c r="B247" s="436"/>
      <c r="C247" s="459"/>
      <c r="D247" s="461"/>
      <c r="E247" s="463" t="b">
        <v>0</v>
      </c>
      <c r="F247" s="464"/>
      <c r="G247" s="464"/>
      <c r="H247" s="464"/>
      <c r="I247" s="464"/>
      <c r="J247" s="465"/>
      <c r="K247" s="391"/>
      <c r="L247" s="392"/>
      <c r="M247" s="391"/>
      <c r="N247" s="453"/>
      <c r="O247" s="392"/>
      <c r="P247" s="459"/>
      <c r="Q247" s="56"/>
    </row>
    <row r="248" spans="1:17" x14ac:dyDescent="0.3">
      <c r="A248" s="58"/>
      <c r="B248" s="436"/>
      <c r="C248" s="460"/>
      <c r="D248" s="462"/>
      <c r="E248" s="466"/>
      <c r="F248" s="467"/>
      <c r="G248" s="467"/>
      <c r="H248" s="467"/>
      <c r="I248" s="467"/>
      <c r="J248" s="468"/>
      <c r="K248" s="395"/>
      <c r="L248" s="396"/>
      <c r="M248" s="395"/>
      <c r="N248" s="455"/>
      <c r="O248" s="396"/>
      <c r="P248" s="460"/>
      <c r="Q248" s="56"/>
    </row>
    <row r="249" spans="1:17" ht="14.85" customHeight="1" x14ac:dyDescent="0.3">
      <c r="A249" s="58"/>
      <c r="B249" s="436"/>
      <c r="C249" s="459"/>
      <c r="D249" s="461"/>
      <c r="E249" s="463" t="b">
        <v>0</v>
      </c>
      <c r="F249" s="464"/>
      <c r="G249" s="464"/>
      <c r="H249" s="464"/>
      <c r="I249" s="464"/>
      <c r="J249" s="465"/>
      <c r="K249" s="391"/>
      <c r="L249" s="392"/>
      <c r="M249" s="391"/>
      <c r="N249" s="453"/>
      <c r="O249" s="392"/>
      <c r="P249" s="459"/>
      <c r="Q249" s="56"/>
    </row>
    <row r="250" spans="1:17" x14ac:dyDescent="0.3">
      <c r="A250" s="58"/>
      <c r="B250" s="436"/>
      <c r="C250" s="460"/>
      <c r="D250" s="462"/>
      <c r="E250" s="466"/>
      <c r="F250" s="467"/>
      <c r="G250" s="467"/>
      <c r="H250" s="467"/>
      <c r="I250" s="467"/>
      <c r="J250" s="468"/>
      <c r="K250" s="395"/>
      <c r="L250" s="396"/>
      <c r="M250" s="395"/>
      <c r="N250" s="455"/>
      <c r="O250" s="396"/>
      <c r="P250" s="460"/>
      <c r="Q250" s="56"/>
    </row>
    <row r="251" spans="1:17" x14ac:dyDescent="0.3">
      <c r="A251" s="58"/>
      <c r="B251" s="436"/>
      <c r="C251" s="459"/>
      <c r="D251" s="461"/>
      <c r="E251" s="463" t="b">
        <v>0</v>
      </c>
      <c r="F251" s="464"/>
      <c r="G251" s="464"/>
      <c r="H251" s="464"/>
      <c r="I251" s="464"/>
      <c r="J251" s="465"/>
      <c r="K251" s="391"/>
      <c r="L251" s="392"/>
      <c r="M251" s="391"/>
      <c r="N251" s="453"/>
      <c r="O251" s="392"/>
      <c r="P251" s="459"/>
      <c r="Q251" s="56"/>
    </row>
    <row r="252" spans="1:17" x14ac:dyDescent="0.3">
      <c r="A252" s="58"/>
      <c r="B252" s="436"/>
      <c r="C252" s="460"/>
      <c r="D252" s="462"/>
      <c r="E252" s="466"/>
      <c r="F252" s="467"/>
      <c r="G252" s="467"/>
      <c r="H252" s="467"/>
      <c r="I252" s="467"/>
      <c r="J252" s="468"/>
      <c r="K252" s="395"/>
      <c r="L252" s="396"/>
      <c r="M252" s="395"/>
      <c r="N252" s="455"/>
      <c r="O252" s="396"/>
      <c r="P252" s="460"/>
      <c r="Q252" s="56"/>
    </row>
    <row r="253" spans="1:17" x14ac:dyDescent="0.3">
      <c r="A253" s="58"/>
      <c r="B253" s="436"/>
      <c r="C253" s="459"/>
      <c r="D253" s="461"/>
      <c r="E253" s="463" t="b">
        <v>0</v>
      </c>
      <c r="F253" s="464"/>
      <c r="G253" s="464"/>
      <c r="H253" s="464"/>
      <c r="I253" s="464"/>
      <c r="J253" s="465"/>
      <c r="K253" s="391"/>
      <c r="L253" s="392"/>
      <c r="M253" s="391"/>
      <c r="N253" s="453"/>
      <c r="O253" s="392"/>
      <c r="P253" s="459"/>
      <c r="Q253" s="56"/>
    </row>
    <row r="254" spans="1:17" x14ac:dyDescent="0.3">
      <c r="A254" s="58"/>
      <c r="B254" s="436"/>
      <c r="C254" s="460"/>
      <c r="D254" s="462"/>
      <c r="E254" s="466"/>
      <c r="F254" s="467"/>
      <c r="G254" s="467"/>
      <c r="H254" s="467"/>
      <c r="I254" s="467"/>
      <c r="J254" s="468"/>
      <c r="K254" s="395"/>
      <c r="L254" s="396"/>
      <c r="M254" s="395"/>
      <c r="N254" s="455"/>
      <c r="O254" s="396"/>
      <c r="P254" s="460"/>
      <c r="Q254" s="56"/>
    </row>
    <row r="255" spans="1:17" x14ac:dyDescent="0.3">
      <c r="A255" s="58"/>
      <c r="B255" s="436"/>
      <c r="C255" s="459"/>
      <c r="D255" s="461"/>
      <c r="E255" s="463" t="b">
        <v>0</v>
      </c>
      <c r="F255" s="464"/>
      <c r="G255" s="464"/>
      <c r="H255" s="464"/>
      <c r="I255" s="464"/>
      <c r="J255" s="465"/>
      <c r="K255" s="391"/>
      <c r="L255" s="392"/>
      <c r="M255" s="391"/>
      <c r="N255" s="453"/>
      <c r="O255" s="392"/>
      <c r="P255" s="459"/>
      <c r="Q255" s="56"/>
    </row>
    <row r="256" spans="1:17" x14ac:dyDescent="0.3">
      <c r="A256" s="58"/>
      <c r="B256" s="436"/>
      <c r="C256" s="460"/>
      <c r="D256" s="462"/>
      <c r="E256" s="466"/>
      <c r="F256" s="467"/>
      <c r="G256" s="467"/>
      <c r="H256" s="467"/>
      <c r="I256" s="467"/>
      <c r="J256" s="468"/>
      <c r="K256" s="395"/>
      <c r="L256" s="396"/>
      <c r="M256" s="395"/>
      <c r="N256" s="455"/>
      <c r="O256" s="396"/>
      <c r="P256" s="460"/>
      <c r="Q256" s="56"/>
    </row>
    <row r="257" spans="1:17" x14ac:dyDescent="0.3">
      <c r="A257" s="58"/>
      <c r="B257" s="436"/>
      <c r="C257" s="459"/>
      <c r="D257" s="461"/>
      <c r="E257" s="463" t="b">
        <v>0</v>
      </c>
      <c r="F257" s="464"/>
      <c r="G257" s="464"/>
      <c r="H257" s="464"/>
      <c r="I257" s="464"/>
      <c r="J257" s="465"/>
      <c r="K257" s="391"/>
      <c r="L257" s="392"/>
      <c r="M257" s="391"/>
      <c r="N257" s="453"/>
      <c r="O257" s="392"/>
      <c r="P257" s="459"/>
      <c r="Q257" s="56"/>
    </row>
    <row r="258" spans="1:17" x14ac:dyDescent="0.3">
      <c r="A258" s="58"/>
      <c r="B258" s="436"/>
      <c r="C258" s="460"/>
      <c r="D258" s="462"/>
      <c r="E258" s="466"/>
      <c r="F258" s="467"/>
      <c r="G258" s="467"/>
      <c r="H258" s="467"/>
      <c r="I258" s="467"/>
      <c r="J258" s="468"/>
      <c r="K258" s="395"/>
      <c r="L258" s="396"/>
      <c r="M258" s="395"/>
      <c r="N258" s="455"/>
      <c r="O258" s="396"/>
      <c r="P258" s="460"/>
      <c r="Q258" s="56"/>
    </row>
    <row r="259" spans="1:17" x14ac:dyDescent="0.3">
      <c r="A259" s="58"/>
      <c r="B259" s="436"/>
      <c r="C259" s="459"/>
      <c r="D259" s="461"/>
      <c r="E259" s="463" t="b">
        <v>0</v>
      </c>
      <c r="F259" s="464"/>
      <c r="G259" s="464"/>
      <c r="H259" s="464"/>
      <c r="I259" s="464"/>
      <c r="J259" s="465"/>
      <c r="K259" s="391"/>
      <c r="L259" s="392"/>
      <c r="M259" s="391"/>
      <c r="N259" s="453"/>
      <c r="O259" s="392"/>
      <c r="P259" s="459"/>
      <c r="Q259" s="56"/>
    </row>
    <row r="260" spans="1:17" x14ac:dyDescent="0.3">
      <c r="A260" s="58"/>
      <c r="B260" s="436"/>
      <c r="C260" s="460"/>
      <c r="D260" s="462"/>
      <c r="E260" s="466"/>
      <c r="F260" s="467"/>
      <c r="G260" s="467"/>
      <c r="H260" s="467"/>
      <c r="I260" s="467"/>
      <c r="J260" s="468"/>
      <c r="K260" s="395"/>
      <c r="L260" s="396"/>
      <c r="M260" s="395"/>
      <c r="N260" s="455"/>
      <c r="O260" s="396"/>
      <c r="P260" s="460"/>
      <c r="Q260" s="56"/>
    </row>
    <row r="261" spans="1:17" x14ac:dyDescent="0.3">
      <c r="A261" s="58"/>
      <c r="B261" s="436"/>
      <c r="C261" s="459"/>
      <c r="D261" s="461"/>
      <c r="E261" s="463" t="b">
        <v>0</v>
      </c>
      <c r="F261" s="464"/>
      <c r="G261" s="464"/>
      <c r="H261" s="464"/>
      <c r="I261" s="464"/>
      <c r="J261" s="465"/>
      <c r="K261" s="391"/>
      <c r="L261" s="392"/>
      <c r="M261" s="391"/>
      <c r="N261" s="453"/>
      <c r="O261" s="392"/>
      <c r="P261" s="459"/>
      <c r="Q261" s="56"/>
    </row>
    <row r="262" spans="1:17" x14ac:dyDescent="0.3">
      <c r="A262" s="58"/>
      <c r="B262" s="436"/>
      <c r="C262" s="460"/>
      <c r="D262" s="462"/>
      <c r="E262" s="466"/>
      <c r="F262" s="467"/>
      <c r="G262" s="467"/>
      <c r="H262" s="467"/>
      <c r="I262" s="467"/>
      <c r="J262" s="468"/>
      <c r="K262" s="395"/>
      <c r="L262" s="396"/>
      <c r="M262" s="395"/>
      <c r="N262" s="455"/>
      <c r="O262" s="396"/>
      <c r="P262" s="460"/>
      <c r="Q262" s="56"/>
    </row>
    <row r="263" spans="1:17" ht="14.85" customHeight="1" x14ac:dyDescent="0.3">
      <c r="A263" s="58"/>
      <c r="B263" s="436"/>
      <c r="C263" s="459"/>
      <c r="D263" s="461"/>
      <c r="E263" s="463" t="b">
        <v>0</v>
      </c>
      <c r="F263" s="464"/>
      <c r="G263" s="464"/>
      <c r="H263" s="464"/>
      <c r="I263" s="464"/>
      <c r="J263" s="465"/>
      <c r="K263" s="391"/>
      <c r="L263" s="392"/>
      <c r="M263" s="391"/>
      <c r="N263" s="453"/>
      <c r="O263" s="392"/>
      <c r="P263" s="459"/>
      <c r="Q263" s="56"/>
    </row>
    <row r="264" spans="1:17" x14ac:dyDescent="0.3">
      <c r="A264" s="58"/>
      <c r="B264" s="437"/>
      <c r="C264" s="460"/>
      <c r="D264" s="462"/>
      <c r="E264" s="466"/>
      <c r="F264" s="467"/>
      <c r="G264" s="467"/>
      <c r="H264" s="467"/>
      <c r="I264" s="467"/>
      <c r="J264" s="468"/>
      <c r="K264" s="395"/>
      <c r="L264" s="396"/>
      <c r="M264" s="395"/>
      <c r="N264" s="455"/>
      <c r="O264" s="396"/>
      <c r="P264" s="460"/>
      <c r="Q264" s="56"/>
    </row>
    <row r="265" spans="1:17" ht="21" x14ac:dyDescent="0.3">
      <c r="A265" s="58"/>
      <c r="B265" s="121"/>
      <c r="C265" s="122"/>
      <c r="D265" s="122"/>
      <c r="E265" s="122"/>
      <c r="F265" s="122"/>
      <c r="G265" s="122"/>
      <c r="H265" s="122"/>
      <c r="I265" s="122"/>
      <c r="J265" s="122"/>
      <c r="K265" s="122"/>
      <c r="L265" s="122"/>
      <c r="M265" s="122"/>
      <c r="N265" s="122"/>
      <c r="O265" s="330" t="s">
        <v>573</v>
      </c>
      <c r="P265" s="123" t="s">
        <v>26</v>
      </c>
      <c r="Q265" s="56"/>
    </row>
    <row r="266" spans="1:17" ht="14.85" customHeight="1" x14ac:dyDescent="0.3">
      <c r="A266" s="58"/>
      <c r="B266" s="435">
        <v>2</v>
      </c>
      <c r="C266" s="447" t="s">
        <v>241</v>
      </c>
      <c r="D266" s="448"/>
      <c r="E266" s="391"/>
      <c r="F266" s="453"/>
      <c r="G266" s="453"/>
      <c r="H266" s="453"/>
      <c r="I266" s="453"/>
      <c r="J266" s="453"/>
      <c r="K266" s="453"/>
      <c r="L266" s="453"/>
      <c r="M266" s="453"/>
      <c r="N266" s="392"/>
      <c r="O266" s="456">
        <f>IF(E266="",0,COUNTA(_xlfn.TEXTSPLIT(TRIM(E266),{" ",",","-","&lt;","&gt;",".","/","@","*"},,TRUE)))</f>
        <v>0</v>
      </c>
      <c r="P266" s="506" t="s">
        <v>242</v>
      </c>
      <c r="Q266" s="56"/>
    </row>
    <row r="267" spans="1:17" x14ac:dyDescent="0.3">
      <c r="A267" s="58"/>
      <c r="B267" s="436"/>
      <c r="C267" s="449"/>
      <c r="D267" s="450"/>
      <c r="E267" s="393"/>
      <c r="F267" s="454"/>
      <c r="G267" s="454"/>
      <c r="H267" s="454"/>
      <c r="I267" s="454"/>
      <c r="J267" s="454"/>
      <c r="K267" s="454"/>
      <c r="L267" s="454"/>
      <c r="M267" s="454"/>
      <c r="N267" s="394"/>
      <c r="O267" s="457">
        <f>IF(E267="",0,COUNTA(_xlfn.TEXTSPLIT(TRIM(E267),{" ",",","-","&lt;","&gt;",".","/","@","*"},,TRUE)))</f>
        <v>0</v>
      </c>
      <c r="P267" s="473"/>
      <c r="Q267" s="56"/>
    </row>
    <row r="268" spans="1:17" x14ac:dyDescent="0.3">
      <c r="A268" s="58"/>
      <c r="B268" s="436"/>
      <c r="C268" s="449"/>
      <c r="D268" s="450"/>
      <c r="E268" s="393"/>
      <c r="F268" s="454"/>
      <c r="G268" s="454"/>
      <c r="H268" s="454"/>
      <c r="I268" s="454"/>
      <c r="J268" s="454"/>
      <c r="K268" s="454"/>
      <c r="L268" s="454"/>
      <c r="M268" s="454"/>
      <c r="N268" s="394"/>
      <c r="O268" s="457">
        <f>IF(E268="",0,COUNTA(_xlfn.TEXTSPLIT(TRIM(E268),{" ",",","-","&lt;","&gt;",".","/","@","*"},,TRUE)))</f>
        <v>0</v>
      </c>
      <c r="P268" s="473"/>
      <c r="Q268" s="56"/>
    </row>
    <row r="269" spans="1:17" x14ac:dyDescent="0.3">
      <c r="A269" s="58"/>
      <c r="B269" s="436"/>
      <c r="C269" s="449"/>
      <c r="D269" s="450"/>
      <c r="E269" s="393"/>
      <c r="F269" s="454"/>
      <c r="G269" s="454"/>
      <c r="H269" s="454"/>
      <c r="I269" s="454"/>
      <c r="J269" s="454"/>
      <c r="K269" s="454"/>
      <c r="L269" s="454"/>
      <c r="M269" s="454"/>
      <c r="N269" s="394"/>
      <c r="O269" s="457">
        <f>IF(E269="",0,COUNTA(_xlfn.TEXTSPLIT(TRIM(E269),{" ",",","-","&lt;","&gt;",".","/","@","*"},,TRUE)))</f>
        <v>0</v>
      </c>
      <c r="P269" s="473"/>
      <c r="Q269" s="56"/>
    </row>
    <row r="270" spans="1:17" x14ac:dyDescent="0.3">
      <c r="A270" s="58"/>
      <c r="B270" s="437"/>
      <c r="C270" s="451"/>
      <c r="D270" s="452"/>
      <c r="E270" s="395"/>
      <c r="F270" s="455"/>
      <c r="G270" s="455"/>
      <c r="H270" s="455"/>
      <c r="I270" s="455"/>
      <c r="J270" s="455"/>
      <c r="K270" s="455"/>
      <c r="L270" s="455"/>
      <c r="M270" s="455"/>
      <c r="N270" s="396"/>
      <c r="O270" s="458">
        <f>IF(E270="",0,COUNTA(_xlfn.TEXTSPLIT(TRIM(E270),{" ",",","-","&lt;","&gt;",".","/","@","*"},,TRUE)))</f>
        <v>0</v>
      </c>
      <c r="P270" s="507"/>
      <c r="Q270" s="56"/>
    </row>
    <row r="271" spans="1:17" ht="86.1" customHeight="1" x14ac:dyDescent="0.3">
      <c r="A271" s="58"/>
      <c r="B271" s="435">
        <v>3</v>
      </c>
      <c r="C271" s="447" t="s">
        <v>37</v>
      </c>
      <c r="D271" s="448"/>
      <c r="E271" s="391"/>
      <c r="F271" s="453"/>
      <c r="G271" s="453"/>
      <c r="H271" s="453"/>
      <c r="I271" s="453"/>
      <c r="J271" s="453"/>
      <c r="K271" s="453"/>
      <c r="L271" s="453"/>
      <c r="M271" s="453"/>
      <c r="N271" s="392"/>
      <c r="O271" s="456">
        <f>IF(E271="",0,COUNTA(_xlfn.TEXTSPLIT(TRIM(E271),{" ",",","-","&lt;","&gt;",".","/","@","*",":"},,TRUE)))</f>
        <v>0</v>
      </c>
      <c r="P271" s="279" t="s">
        <v>243</v>
      </c>
      <c r="Q271" s="56"/>
    </row>
    <row r="272" spans="1:17" ht="86.1" customHeight="1" x14ac:dyDescent="0.3">
      <c r="A272" s="58"/>
      <c r="B272" s="437"/>
      <c r="C272" s="451"/>
      <c r="D272" s="452"/>
      <c r="E272" s="395"/>
      <c r="F272" s="455"/>
      <c r="G272" s="455"/>
      <c r="H272" s="455"/>
      <c r="I272" s="455"/>
      <c r="J272" s="455"/>
      <c r="K272" s="455"/>
      <c r="L272" s="455"/>
      <c r="M272" s="455"/>
      <c r="N272" s="396"/>
      <c r="O272" s="458">
        <f>IF(E272="",0,COUNTA(_xlfn.TEXTSPLIT(TRIM(E272),{" ",",","-","&lt;","&gt;",".","/","@","*"},,TRUE)))</f>
        <v>0</v>
      </c>
      <c r="P272" s="281" t="s">
        <v>244</v>
      </c>
      <c r="Q272" s="56"/>
    </row>
    <row r="273" spans="1:17" ht="65.099999999999994" customHeight="1" x14ac:dyDescent="0.3">
      <c r="A273" s="58"/>
      <c r="B273" s="435">
        <v>4</v>
      </c>
      <c r="C273" s="447" t="s">
        <v>245</v>
      </c>
      <c r="D273" s="448"/>
      <c r="E273" s="391"/>
      <c r="F273" s="453"/>
      <c r="G273" s="453"/>
      <c r="H273" s="453"/>
      <c r="I273" s="453"/>
      <c r="J273" s="453"/>
      <c r="K273" s="453"/>
      <c r="L273" s="453"/>
      <c r="M273" s="453"/>
      <c r="N273" s="392"/>
      <c r="O273" s="456">
        <f>IF(E273="",0,COUNTA(_xlfn.TEXTSPLIT(TRIM(E273),{" ",",","-","&lt;","&gt;",".","/","@","*"},,TRUE)))</f>
        <v>0</v>
      </c>
      <c r="P273" s="503" t="s">
        <v>246</v>
      </c>
      <c r="Q273" s="56"/>
    </row>
    <row r="274" spans="1:17" ht="65.099999999999994" customHeight="1" x14ac:dyDescent="0.3">
      <c r="A274" s="58"/>
      <c r="B274" s="436"/>
      <c r="C274" s="449" t="s">
        <v>247</v>
      </c>
      <c r="D274" s="450"/>
      <c r="E274" s="393"/>
      <c r="F274" s="454"/>
      <c r="G274" s="454"/>
      <c r="H274" s="454"/>
      <c r="I274" s="454"/>
      <c r="J274" s="454"/>
      <c r="K274" s="454"/>
      <c r="L274" s="454"/>
      <c r="M274" s="454"/>
      <c r="N274" s="394"/>
      <c r="O274" s="457">
        <f>IF(E274="",0,COUNTA(_xlfn.TEXTSPLIT(TRIM(E274),{" ",",","-","&lt;","&gt;",".","/","@","*"},,TRUE)))</f>
        <v>0</v>
      </c>
      <c r="P274" s="504"/>
      <c r="Q274" s="56"/>
    </row>
    <row r="275" spans="1:17" ht="65.099999999999994" customHeight="1" x14ac:dyDescent="0.3">
      <c r="A275" s="58"/>
      <c r="B275" s="437"/>
      <c r="C275" s="451"/>
      <c r="D275" s="452"/>
      <c r="E275" s="395"/>
      <c r="F275" s="455"/>
      <c r="G275" s="455"/>
      <c r="H275" s="455"/>
      <c r="I275" s="455"/>
      <c r="J275" s="455"/>
      <c r="K275" s="455"/>
      <c r="L275" s="455"/>
      <c r="M275" s="455"/>
      <c r="N275" s="396"/>
      <c r="O275" s="458">
        <f>IF(E275="",0,COUNTA(_xlfn.TEXTSPLIT(TRIM(E275),{" ",",","-","&lt;","&gt;",".","/","@","*"},,TRUE)))</f>
        <v>0</v>
      </c>
      <c r="P275" s="505"/>
      <c r="Q275" s="56"/>
    </row>
    <row r="276" spans="1:17" ht="48.6" customHeight="1" x14ac:dyDescent="0.3">
      <c r="A276" s="58"/>
      <c r="B276" s="435">
        <v>5</v>
      </c>
      <c r="C276" s="438" t="s">
        <v>564</v>
      </c>
      <c r="D276" s="439"/>
      <c r="E276" s="439"/>
      <c r="F276" s="439"/>
      <c r="G276" s="439"/>
      <c r="H276" s="439"/>
      <c r="I276" s="439"/>
      <c r="J276" s="439"/>
      <c r="K276" s="439"/>
      <c r="L276" s="439"/>
      <c r="M276" s="439"/>
      <c r="N276" s="439"/>
      <c r="O276" s="440"/>
      <c r="P276" s="289" t="s">
        <v>246</v>
      </c>
      <c r="Q276" s="56"/>
    </row>
    <row r="277" spans="1:17" ht="48.6" customHeight="1" x14ac:dyDescent="0.3">
      <c r="A277" s="58"/>
      <c r="B277" s="436"/>
      <c r="C277" s="441"/>
      <c r="D277" s="442"/>
      <c r="E277" s="442"/>
      <c r="F277" s="442"/>
      <c r="G277" s="442"/>
      <c r="H277" s="442"/>
      <c r="I277" s="442"/>
      <c r="J277" s="442"/>
      <c r="K277" s="442"/>
      <c r="L277" s="442"/>
      <c r="M277" s="442"/>
      <c r="N277" s="442"/>
      <c r="O277" s="443"/>
      <c r="P277" s="433" t="s">
        <v>562</v>
      </c>
      <c r="Q277" s="56"/>
    </row>
    <row r="278" spans="1:17" ht="48.6" customHeight="1" x14ac:dyDescent="0.3">
      <c r="A278" s="58"/>
      <c r="B278" s="436"/>
      <c r="C278" s="441"/>
      <c r="D278" s="442"/>
      <c r="E278" s="442"/>
      <c r="F278" s="442"/>
      <c r="G278" s="442"/>
      <c r="H278" s="442"/>
      <c r="I278" s="442"/>
      <c r="J278" s="442"/>
      <c r="K278" s="442"/>
      <c r="L278" s="442"/>
      <c r="M278" s="442"/>
      <c r="N278" s="442"/>
      <c r="O278" s="443"/>
      <c r="P278" s="433"/>
      <c r="Q278" s="56"/>
    </row>
    <row r="279" spans="1:17" ht="48.6" customHeight="1" x14ac:dyDescent="0.3">
      <c r="A279" s="58"/>
      <c r="B279" s="437"/>
      <c r="C279" s="444"/>
      <c r="D279" s="445"/>
      <c r="E279" s="445"/>
      <c r="F279" s="445"/>
      <c r="G279" s="445"/>
      <c r="H279" s="445"/>
      <c r="I279" s="445"/>
      <c r="J279" s="445"/>
      <c r="K279" s="445"/>
      <c r="L279" s="445"/>
      <c r="M279" s="445"/>
      <c r="N279" s="445"/>
      <c r="O279" s="446"/>
      <c r="P279" s="289" t="s">
        <v>563</v>
      </c>
      <c r="Q279" s="56"/>
    </row>
    <row r="280" spans="1:17" x14ac:dyDescent="0.3">
      <c r="A280" s="58"/>
      <c r="B280" s="124"/>
      <c r="C280" s="58"/>
      <c r="D280" s="58"/>
      <c r="E280" s="58"/>
      <c r="F280" s="58"/>
      <c r="G280" s="58"/>
      <c r="H280" s="58"/>
      <c r="I280" s="58"/>
      <c r="J280" s="58"/>
      <c r="K280" s="58"/>
      <c r="L280" s="58"/>
      <c r="M280" s="58"/>
      <c r="N280" s="58"/>
      <c r="O280" s="327"/>
      <c r="P280" s="116"/>
      <c r="Q280" s="56"/>
    </row>
    <row r="281" spans="1:17" ht="15" thickBot="1" x14ac:dyDescent="0.35">
      <c r="A281" s="58"/>
      <c r="B281" s="124"/>
      <c r="C281" s="58"/>
      <c r="D281" s="58"/>
      <c r="E281" s="58"/>
      <c r="F281" s="58"/>
      <c r="G281" s="58"/>
      <c r="H281" s="58"/>
      <c r="I281" s="58"/>
      <c r="J281" s="58"/>
      <c r="K281" s="58"/>
      <c r="L281" s="58"/>
      <c r="M281" s="58"/>
      <c r="N281" s="58"/>
      <c r="O281" s="327"/>
      <c r="P281" s="116"/>
      <c r="Q281" s="56"/>
    </row>
    <row r="282" spans="1:17" ht="37.35" customHeight="1" thickBot="1" x14ac:dyDescent="0.35">
      <c r="A282" s="58"/>
      <c r="B282" s="406" t="s">
        <v>248</v>
      </c>
      <c r="C282" s="407"/>
      <c r="D282" s="407"/>
      <c r="E282" s="407"/>
      <c r="F282" s="407"/>
      <c r="G282" s="407"/>
      <c r="H282" s="407"/>
      <c r="I282" s="407"/>
      <c r="J282" s="407"/>
      <c r="K282" s="407"/>
      <c r="L282" s="407"/>
      <c r="M282" s="407"/>
      <c r="N282" s="408"/>
      <c r="O282" s="106" t="s">
        <v>573</v>
      </c>
      <c r="P282" s="125" t="s">
        <v>81</v>
      </c>
      <c r="Q282" s="56"/>
    </row>
    <row r="283" spans="1:17" ht="45.6" customHeight="1" x14ac:dyDescent="0.3">
      <c r="A283" s="58"/>
      <c r="B283" s="498">
        <v>1</v>
      </c>
      <c r="C283" s="495" t="s">
        <v>249</v>
      </c>
      <c r="D283" s="496"/>
      <c r="E283" s="391"/>
      <c r="F283" s="453"/>
      <c r="G283" s="453"/>
      <c r="H283" s="453"/>
      <c r="I283" s="453"/>
      <c r="J283" s="453"/>
      <c r="K283" s="453"/>
      <c r="L283" s="453"/>
      <c r="M283" s="453"/>
      <c r="N283" s="392"/>
      <c r="O283" s="456">
        <f>IF(E283="",0,COUNTA(_xlfn.TEXTSPLIT(TRIM(E283),{" ",",","-","&lt;","&gt;",".","/","@","*"},,TRUE)))</f>
        <v>0</v>
      </c>
      <c r="P283" s="108" t="s">
        <v>250</v>
      </c>
      <c r="Q283" s="56"/>
    </row>
    <row r="284" spans="1:17" x14ac:dyDescent="0.3">
      <c r="A284" s="58"/>
      <c r="B284" s="499"/>
      <c r="C284" s="433"/>
      <c r="D284" s="434"/>
      <c r="E284" s="393"/>
      <c r="F284" s="454"/>
      <c r="G284" s="454"/>
      <c r="H284" s="454"/>
      <c r="I284" s="454"/>
      <c r="J284" s="454"/>
      <c r="K284" s="454"/>
      <c r="L284" s="454"/>
      <c r="M284" s="454"/>
      <c r="N284" s="394"/>
      <c r="O284" s="457"/>
      <c r="P284" s="126" t="s">
        <v>251</v>
      </c>
      <c r="Q284" s="56"/>
    </row>
    <row r="285" spans="1:17" ht="42.6" customHeight="1" x14ac:dyDescent="0.3">
      <c r="A285" s="58"/>
      <c r="B285" s="499"/>
      <c r="C285" s="433"/>
      <c r="D285" s="434"/>
      <c r="E285" s="393"/>
      <c r="F285" s="454"/>
      <c r="G285" s="454"/>
      <c r="H285" s="454"/>
      <c r="I285" s="454"/>
      <c r="J285" s="454"/>
      <c r="K285" s="454"/>
      <c r="L285" s="454"/>
      <c r="M285" s="454"/>
      <c r="N285" s="394"/>
      <c r="O285" s="457"/>
      <c r="P285" s="108" t="s">
        <v>252</v>
      </c>
      <c r="Q285" s="56"/>
    </row>
    <row r="286" spans="1:17" x14ac:dyDescent="0.3">
      <c r="A286" s="58"/>
      <c r="B286" s="499"/>
      <c r="C286" s="433"/>
      <c r="D286" s="434"/>
      <c r="E286" s="393"/>
      <c r="F286" s="454"/>
      <c r="G286" s="454"/>
      <c r="H286" s="454"/>
      <c r="I286" s="454"/>
      <c r="J286" s="454"/>
      <c r="K286" s="454"/>
      <c r="L286" s="454"/>
      <c r="M286" s="454"/>
      <c r="N286" s="394"/>
      <c r="O286" s="457"/>
      <c r="P286" s="126" t="s">
        <v>253</v>
      </c>
      <c r="Q286" s="56"/>
    </row>
    <row r="287" spans="1:17" ht="42.6" customHeight="1" x14ac:dyDescent="0.3">
      <c r="A287" s="58"/>
      <c r="B287" s="499"/>
      <c r="C287" s="433"/>
      <c r="D287" s="434"/>
      <c r="E287" s="393"/>
      <c r="F287" s="454"/>
      <c r="G287" s="454"/>
      <c r="H287" s="454"/>
      <c r="I287" s="454"/>
      <c r="J287" s="454"/>
      <c r="K287" s="454"/>
      <c r="L287" s="454"/>
      <c r="M287" s="454"/>
      <c r="N287" s="394"/>
      <c r="O287" s="457"/>
      <c r="P287" s="108" t="s">
        <v>254</v>
      </c>
      <c r="Q287" s="56"/>
    </row>
    <row r="288" spans="1:17" x14ac:dyDescent="0.3">
      <c r="A288" s="58"/>
      <c r="B288" s="499"/>
      <c r="C288" s="433"/>
      <c r="D288" s="434"/>
      <c r="E288" s="393"/>
      <c r="F288" s="454"/>
      <c r="G288" s="454"/>
      <c r="H288" s="454"/>
      <c r="I288" s="454"/>
      <c r="J288" s="454"/>
      <c r="K288" s="454"/>
      <c r="L288" s="454"/>
      <c r="M288" s="454"/>
      <c r="N288" s="394"/>
      <c r="O288" s="457"/>
      <c r="P288" s="126" t="s">
        <v>255</v>
      </c>
      <c r="Q288" s="56"/>
    </row>
    <row r="289" spans="1:17" ht="42.6" customHeight="1" x14ac:dyDescent="0.3">
      <c r="A289" s="58"/>
      <c r="B289" s="499"/>
      <c r="C289" s="433"/>
      <c r="D289" s="434"/>
      <c r="E289" s="393"/>
      <c r="F289" s="454"/>
      <c r="G289" s="454"/>
      <c r="H289" s="454"/>
      <c r="I289" s="454"/>
      <c r="J289" s="454"/>
      <c r="K289" s="454"/>
      <c r="L289" s="454"/>
      <c r="M289" s="454"/>
      <c r="N289" s="394"/>
      <c r="O289" s="457"/>
      <c r="P289" s="108" t="s">
        <v>256</v>
      </c>
      <c r="Q289" s="56"/>
    </row>
    <row r="290" spans="1:17" ht="29.4" thickBot="1" x14ac:dyDescent="0.35">
      <c r="A290" s="58"/>
      <c r="B290" s="500"/>
      <c r="C290" s="501"/>
      <c r="D290" s="502"/>
      <c r="E290" s="395"/>
      <c r="F290" s="455"/>
      <c r="G290" s="455"/>
      <c r="H290" s="455"/>
      <c r="I290" s="455"/>
      <c r="J290" s="455"/>
      <c r="K290" s="455"/>
      <c r="L290" s="455"/>
      <c r="M290" s="455"/>
      <c r="N290" s="396"/>
      <c r="O290" s="458"/>
      <c r="P290" s="288" t="s">
        <v>257</v>
      </c>
      <c r="Q290" s="56"/>
    </row>
    <row r="291" spans="1:17" ht="32.85" customHeight="1" x14ac:dyDescent="0.3">
      <c r="A291" s="58"/>
      <c r="B291" s="492">
        <v>2</v>
      </c>
      <c r="C291" s="495" t="s">
        <v>258</v>
      </c>
      <c r="D291" s="496"/>
      <c r="E291" s="391"/>
      <c r="F291" s="453"/>
      <c r="G291" s="453"/>
      <c r="H291" s="453"/>
      <c r="I291" s="453"/>
      <c r="J291" s="453"/>
      <c r="K291" s="453"/>
      <c r="L291" s="453"/>
      <c r="M291" s="453"/>
      <c r="N291" s="392"/>
      <c r="O291" s="456">
        <f>IF(E291="",0,COUNTA(_xlfn.TEXTSPLIT(TRIM(E291),{" ",",","-","&lt;","&gt;",".","/","@","*"},,TRUE)))</f>
        <v>0</v>
      </c>
      <c r="P291" s="497" t="s">
        <v>259</v>
      </c>
      <c r="Q291" s="56"/>
    </row>
    <row r="292" spans="1:17" ht="52.35" customHeight="1" x14ac:dyDescent="0.3">
      <c r="A292" s="58"/>
      <c r="B292" s="493"/>
      <c r="C292" s="433" t="s">
        <v>260</v>
      </c>
      <c r="D292" s="434"/>
      <c r="E292" s="393"/>
      <c r="F292" s="454"/>
      <c r="G292" s="454"/>
      <c r="H292" s="454"/>
      <c r="I292" s="454"/>
      <c r="J292" s="454"/>
      <c r="K292" s="454"/>
      <c r="L292" s="454"/>
      <c r="M292" s="454"/>
      <c r="N292" s="394"/>
      <c r="O292" s="457">
        <f>IF(E292="",0,COUNTA(_xlfn.TEXTSPLIT(TRIM(E292),{" ",",","-","&lt;","&gt;",".","/","@","*"},,TRUE)))</f>
        <v>0</v>
      </c>
      <c r="P292" s="473"/>
      <c r="Q292" s="56"/>
    </row>
    <row r="293" spans="1:17" ht="43.2" x14ac:dyDescent="0.3">
      <c r="A293" s="58"/>
      <c r="B293" s="493"/>
      <c r="C293" s="433"/>
      <c r="D293" s="434"/>
      <c r="E293" s="393"/>
      <c r="F293" s="454"/>
      <c r="G293" s="454"/>
      <c r="H293" s="454"/>
      <c r="I293" s="454"/>
      <c r="J293" s="454"/>
      <c r="K293" s="454"/>
      <c r="L293" s="454"/>
      <c r="M293" s="454"/>
      <c r="N293" s="394"/>
      <c r="O293" s="457">
        <f>IF(E293="",0,COUNTA(_xlfn.TEXTSPLIT(TRIM(E293),{" ",",","-","&lt;","&gt;",".","/","@","*"},,TRUE)))</f>
        <v>0</v>
      </c>
      <c r="P293" s="108" t="s">
        <v>261</v>
      </c>
      <c r="Q293" s="56"/>
    </row>
    <row r="294" spans="1:17" ht="15" customHeight="1" x14ac:dyDescent="0.3">
      <c r="A294" s="58"/>
      <c r="B294" s="493"/>
      <c r="C294" s="433"/>
      <c r="D294" s="434"/>
      <c r="E294" s="393"/>
      <c r="F294" s="454"/>
      <c r="G294" s="454"/>
      <c r="H294" s="454"/>
      <c r="I294" s="454"/>
      <c r="J294" s="454"/>
      <c r="K294" s="454"/>
      <c r="L294" s="454"/>
      <c r="M294" s="454"/>
      <c r="N294" s="394"/>
      <c r="O294" s="457">
        <f>IF(E294="",0,COUNTA(_xlfn.TEXTSPLIT(TRIM(E294),{" ",",","-","&lt;","&gt;",".","/","@","*"},,TRUE)))</f>
        <v>0</v>
      </c>
      <c r="P294" s="473" t="s">
        <v>262</v>
      </c>
      <c r="Q294" s="56"/>
    </row>
    <row r="295" spans="1:17" ht="52.35" customHeight="1" x14ac:dyDescent="0.3">
      <c r="A295" s="58"/>
      <c r="B295" s="493"/>
      <c r="C295" s="433" t="s">
        <v>263</v>
      </c>
      <c r="D295" s="434"/>
      <c r="E295" s="393"/>
      <c r="F295" s="454"/>
      <c r="G295" s="454"/>
      <c r="H295" s="454"/>
      <c r="I295" s="454"/>
      <c r="J295" s="454"/>
      <c r="K295" s="454"/>
      <c r="L295" s="454"/>
      <c r="M295" s="454"/>
      <c r="N295" s="394"/>
      <c r="O295" s="457">
        <f>IF(E295="",0,COUNTA(_xlfn.TEXTSPLIT(TRIM(E295),{" ",",","-","&lt;","&gt;",".","/","@","*"},,TRUE)))</f>
        <v>0</v>
      </c>
      <c r="P295" s="473"/>
      <c r="Q295" s="56"/>
    </row>
    <row r="296" spans="1:17" ht="15" customHeight="1" x14ac:dyDescent="0.3">
      <c r="A296" s="58"/>
      <c r="B296" s="493"/>
      <c r="C296" s="433"/>
      <c r="D296" s="434"/>
      <c r="E296" s="393"/>
      <c r="F296" s="454"/>
      <c r="G296" s="454"/>
      <c r="H296" s="454"/>
      <c r="I296" s="454"/>
      <c r="J296" s="454"/>
      <c r="K296" s="454"/>
      <c r="L296" s="454"/>
      <c r="M296" s="454"/>
      <c r="N296" s="394"/>
      <c r="O296" s="457">
        <f>IF(E296="",0,COUNTA(_xlfn.TEXTSPLIT(TRIM(E296),{" ",",","-","&lt;","&gt;",".","/","@","*"},,TRUE)))</f>
        <v>0</v>
      </c>
      <c r="P296" s="473" t="s">
        <v>264</v>
      </c>
      <c r="Q296" s="56"/>
    </row>
    <row r="297" spans="1:17" ht="23.1" customHeight="1" x14ac:dyDescent="0.3">
      <c r="A297" s="58"/>
      <c r="B297" s="493"/>
      <c r="C297" s="433"/>
      <c r="D297" s="434"/>
      <c r="E297" s="393"/>
      <c r="F297" s="454"/>
      <c r="G297" s="454"/>
      <c r="H297" s="454"/>
      <c r="I297" s="454"/>
      <c r="J297" s="454"/>
      <c r="K297" s="454"/>
      <c r="L297" s="454"/>
      <c r="M297" s="454"/>
      <c r="N297" s="394"/>
      <c r="O297" s="457">
        <f>IF(E297="",0,COUNTA(_xlfn.TEXTSPLIT(TRIM(E297),{" ",",","-","&lt;","&gt;",".","/","@","*"},,TRUE)))</f>
        <v>0</v>
      </c>
      <c r="P297" s="473"/>
      <c r="Q297" s="56"/>
    </row>
    <row r="298" spans="1:17" ht="52.35" customHeight="1" x14ac:dyDescent="0.3">
      <c r="A298" s="58"/>
      <c r="B298" s="493"/>
      <c r="C298" s="433" t="s">
        <v>265</v>
      </c>
      <c r="D298" s="434"/>
      <c r="E298" s="393"/>
      <c r="F298" s="454"/>
      <c r="G298" s="454"/>
      <c r="H298" s="454"/>
      <c r="I298" s="454"/>
      <c r="J298" s="454"/>
      <c r="K298" s="454"/>
      <c r="L298" s="454"/>
      <c r="M298" s="454"/>
      <c r="N298" s="394"/>
      <c r="O298" s="457">
        <f>IF(E298="",0,COUNTA(_xlfn.TEXTSPLIT(TRIM(E298),{" ",",","-","&lt;","&gt;",".","/","@","*"},,TRUE)))</f>
        <v>0</v>
      </c>
      <c r="P298" s="473" t="s">
        <v>266</v>
      </c>
      <c r="Q298" s="56"/>
    </row>
    <row r="299" spans="1:17" x14ac:dyDescent="0.3">
      <c r="A299" s="58"/>
      <c r="B299" s="493"/>
      <c r="C299" s="433"/>
      <c r="D299" s="434"/>
      <c r="E299" s="393"/>
      <c r="F299" s="454"/>
      <c r="G299" s="454"/>
      <c r="H299" s="454"/>
      <c r="I299" s="454"/>
      <c r="J299" s="454"/>
      <c r="K299" s="454"/>
      <c r="L299" s="454"/>
      <c r="M299" s="454"/>
      <c r="N299" s="394"/>
      <c r="O299" s="457">
        <f>IF(E299="",0,COUNTA(_xlfn.TEXTSPLIT(TRIM(E299),{" ",",","-","&lt;","&gt;",".","/","@","*"},,TRUE)))</f>
        <v>0</v>
      </c>
      <c r="P299" s="473"/>
      <c r="Q299" s="56"/>
    </row>
    <row r="300" spans="1:17" ht="15" customHeight="1" x14ac:dyDescent="0.3">
      <c r="A300" s="58"/>
      <c r="B300" s="493"/>
      <c r="C300" s="433"/>
      <c r="D300" s="434"/>
      <c r="E300" s="393"/>
      <c r="F300" s="454"/>
      <c r="G300" s="454"/>
      <c r="H300" s="454"/>
      <c r="I300" s="454"/>
      <c r="J300" s="454"/>
      <c r="K300" s="454"/>
      <c r="L300" s="454"/>
      <c r="M300" s="454"/>
      <c r="N300" s="394"/>
      <c r="O300" s="457">
        <f>IF(E300="",0,COUNTA(_xlfn.TEXTSPLIT(TRIM(E300),{" ",",","-","&lt;","&gt;",".","/","@","*"},,TRUE)))</f>
        <v>0</v>
      </c>
      <c r="P300" s="473" t="s">
        <v>267</v>
      </c>
      <c r="Q300" s="56"/>
    </row>
    <row r="301" spans="1:17" ht="112.35" customHeight="1" x14ac:dyDescent="0.3">
      <c r="A301" s="58"/>
      <c r="B301" s="494"/>
      <c r="C301" s="433"/>
      <c r="D301" s="434"/>
      <c r="E301" s="395"/>
      <c r="F301" s="455"/>
      <c r="G301" s="455"/>
      <c r="H301" s="455"/>
      <c r="I301" s="455"/>
      <c r="J301" s="455"/>
      <c r="K301" s="455"/>
      <c r="L301" s="455"/>
      <c r="M301" s="455"/>
      <c r="N301" s="396"/>
      <c r="O301" s="458">
        <f>IF(E301="",0,COUNTA(_xlfn.TEXTSPLIT(TRIM(E301),{" ",",","-","&lt;","&gt;",".","/","@","*"},,TRUE)))</f>
        <v>0</v>
      </c>
      <c r="P301" s="473"/>
      <c r="Q301" s="56"/>
    </row>
    <row r="302" spans="1:17" x14ac:dyDescent="0.3">
      <c r="A302" s="58"/>
      <c r="B302" s="127"/>
      <c r="C302" s="39"/>
      <c r="D302" s="39"/>
      <c r="E302" s="39"/>
      <c r="F302" s="39"/>
      <c r="G302" s="39"/>
      <c r="H302" s="39"/>
      <c r="I302" s="39"/>
      <c r="J302" s="39"/>
      <c r="K302" s="39"/>
      <c r="L302" s="39"/>
      <c r="M302" s="39"/>
      <c r="N302" s="39"/>
      <c r="O302" s="40"/>
      <c r="P302" s="39"/>
      <c r="Q302" s="56"/>
    </row>
    <row r="303" spans="1:17" ht="14.85" customHeight="1" x14ac:dyDescent="0.3">
      <c r="A303" s="58"/>
      <c r="B303" s="474" t="s">
        <v>582</v>
      </c>
      <c r="C303" s="475"/>
      <c r="D303" s="475"/>
      <c r="E303" s="475"/>
      <c r="F303" s="475"/>
      <c r="G303" s="475"/>
      <c r="H303" s="475"/>
      <c r="I303" s="475"/>
      <c r="J303" s="475"/>
      <c r="K303" s="475"/>
      <c r="L303" s="475"/>
      <c r="M303" s="475"/>
      <c r="N303" s="476"/>
      <c r="O303" s="480" t="s">
        <v>573</v>
      </c>
      <c r="P303" s="480" t="s">
        <v>81</v>
      </c>
      <c r="Q303" s="56"/>
    </row>
    <row r="304" spans="1:17" ht="33" customHeight="1" x14ac:dyDescent="0.3">
      <c r="A304" s="58"/>
      <c r="B304" s="477"/>
      <c r="C304" s="478"/>
      <c r="D304" s="478"/>
      <c r="E304" s="478"/>
      <c r="F304" s="478"/>
      <c r="G304" s="478"/>
      <c r="H304" s="478"/>
      <c r="I304" s="478"/>
      <c r="J304" s="478"/>
      <c r="K304" s="478"/>
      <c r="L304" s="478"/>
      <c r="M304" s="478"/>
      <c r="N304" s="479"/>
      <c r="O304" s="481"/>
      <c r="P304" s="481"/>
      <c r="Q304" s="56"/>
    </row>
    <row r="305" spans="1:17" x14ac:dyDescent="0.3">
      <c r="A305" s="58"/>
      <c r="B305" s="420">
        <v>1</v>
      </c>
      <c r="C305" s="673" t="s">
        <v>558</v>
      </c>
      <c r="D305" s="673"/>
      <c r="E305" s="424"/>
      <c r="F305" s="482"/>
      <c r="G305" s="482"/>
      <c r="H305" s="482"/>
      <c r="I305" s="482"/>
      <c r="J305" s="482"/>
      <c r="K305" s="482"/>
      <c r="L305" s="482"/>
      <c r="M305" s="482"/>
      <c r="N305" s="483"/>
      <c r="O305" s="469">
        <f>IF(E305="",0,COUNTA(_xlfn.TEXTSPLIT(TRIM(E305),{" ","–",",","-","&lt;","&gt;",".","/","@","*"},,TRUE)))</f>
        <v>0</v>
      </c>
      <c r="P305" s="490" t="s">
        <v>541</v>
      </c>
      <c r="Q305" s="56"/>
    </row>
    <row r="306" spans="1:17" x14ac:dyDescent="0.3">
      <c r="A306" s="58"/>
      <c r="B306" s="421"/>
      <c r="C306" s="673"/>
      <c r="D306" s="673"/>
      <c r="E306" s="484"/>
      <c r="F306" s="485"/>
      <c r="G306" s="485"/>
      <c r="H306" s="485"/>
      <c r="I306" s="485"/>
      <c r="J306" s="485"/>
      <c r="K306" s="485"/>
      <c r="L306" s="485"/>
      <c r="M306" s="485"/>
      <c r="N306" s="486"/>
      <c r="O306" s="470">
        <f>IF(E306="",0,COUNTA(_xlfn.TEXTSPLIT(TRIM(E306),{" ",",","-","&lt;","&gt;",".","/","@","*"},,TRUE)))</f>
        <v>0</v>
      </c>
      <c r="P306" s="491"/>
      <c r="Q306" s="56"/>
    </row>
    <row r="307" spans="1:17" x14ac:dyDescent="0.3">
      <c r="A307" s="58"/>
      <c r="B307" s="421"/>
      <c r="C307" s="673"/>
      <c r="D307" s="673"/>
      <c r="E307" s="484"/>
      <c r="F307" s="485"/>
      <c r="G307" s="485"/>
      <c r="H307" s="485"/>
      <c r="I307" s="485"/>
      <c r="J307" s="485"/>
      <c r="K307" s="485"/>
      <c r="L307" s="485"/>
      <c r="M307" s="485"/>
      <c r="N307" s="486"/>
      <c r="O307" s="470">
        <f>IF(E307="",0,COUNTA(_xlfn.TEXTSPLIT(TRIM(E307),{" ",",","-","&lt;","&gt;",".","/","@","*"},,TRUE)))</f>
        <v>0</v>
      </c>
      <c r="P307" s="491"/>
      <c r="Q307" s="56"/>
    </row>
    <row r="308" spans="1:17" x14ac:dyDescent="0.3">
      <c r="A308" s="58"/>
      <c r="B308" s="421"/>
      <c r="C308" s="673"/>
      <c r="D308" s="673"/>
      <c r="E308" s="484"/>
      <c r="F308" s="485"/>
      <c r="G308" s="485"/>
      <c r="H308" s="485"/>
      <c r="I308" s="485"/>
      <c r="J308" s="485"/>
      <c r="K308" s="485"/>
      <c r="L308" s="485"/>
      <c r="M308" s="485"/>
      <c r="N308" s="486"/>
      <c r="O308" s="470">
        <f>IF(E308="",0,COUNTA(_xlfn.TEXTSPLIT(TRIM(E308),{" ",",","-","&lt;","&gt;",".","/","@","*"},,TRUE)))</f>
        <v>0</v>
      </c>
      <c r="P308" s="491"/>
      <c r="Q308" s="56"/>
    </row>
    <row r="309" spans="1:17" x14ac:dyDescent="0.3">
      <c r="A309" s="58"/>
      <c r="B309" s="421"/>
      <c r="C309" s="673"/>
      <c r="D309" s="673"/>
      <c r="E309" s="484"/>
      <c r="F309" s="485"/>
      <c r="G309" s="485"/>
      <c r="H309" s="485"/>
      <c r="I309" s="485"/>
      <c r="J309" s="485"/>
      <c r="K309" s="485"/>
      <c r="L309" s="485"/>
      <c r="M309" s="485"/>
      <c r="N309" s="486"/>
      <c r="O309" s="470">
        <f>IF(E309="",0,COUNTA(_xlfn.TEXTSPLIT(TRIM(E309),{" ",",","-","&lt;","&gt;",".","/","@","*"},,TRUE)))</f>
        <v>0</v>
      </c>
      <c r="P309" s="491"/>
      <c r="Q309" s="56"/>
    </row>
    <row r="310" spans="1:17" x14ac:dyDescent="0.3">
      <c r="A310" s="58"/>
      <c r="B310" s="421"/>
      <c r="C310" s="673"/>
      <c r="D310" s="673"/>
      <c r="E310" s="484"/>
      <c r="F310" s="485"/>
      <c r="G310" s="485"/>
      <c r="H310" s="485"/>
      <c r="I310" s="485"/>
      <c r="J310" s="485"/>
      <c r="K310" s="485"/>
      <c r="L310" s="485"/>
      <c r="M310" s="485"/>
      <c r="N310" s="486"/>
      <c r="O310" s="470">
        <f>IF(E310="",0,COUNTA(_xlfn.TEXTSPLIT(TRIM(E310),{" ",",","-","&lt;","&gt;",".","/","@","*"},,TRUE)))</f>
        <v>0</v>
      </c>
      <c r="P310" s="491"/>
      <c r="Q310" s="56"/>
    </row>
    <row r="311" spans="1:17" x14ac:dyDescent="0.3">
      <c r="A311" s="58"/>
      <c r="B311" s="421"/>
      <c r="C311" s="673"/>
      <c r="D311" s="673"/>
      <c r="E311" s="484"/>
      <c r="F311" s="485"/>
      <c r="G311" s="485"/>
      <c r="H311" s="485"/>
      <c r="I311" s="485"/>
      <c r="J311" s="485"/>
      <c r="K311" s="485"/>
      <c r="L311" s="485"/>
      <c r="M311" s="485"/>
      <c r="N311" s="486"/>
      <c r="O311" s="470">
        <f>IF(E311="",0,COUNTA(_xlfn.TEXTSPLIT(TRIM(E311),{" ",",","-","&lt;","&gt;",".","/","@","*"},,TRUE)))</f>
        <v>0</v>
      </c>
      <c r="P311" s="491"/>
      <c r="Q311" s="56"/>
    </row>
    <row r="312" spans="1:17" x14ac:dyDescent="0.3">
      <c r="A312" s="58"/>
      <c r="B312" s="421"/>
      <c r="C312" s="673"/>
      <c r="D312" s="673"/>
      <c r="E312" s="484"/>
      <c r="F312" s="485"/>
      <c r="G312" s="485"/>
      <c r="H312" s="485"/>
      <c r="I312" s="485"/>
      <c r="J312" s="485"/>
      <c r="K312" s="485"/>
      <c r="L312" s="485"/>
      <c r="M312" s="485"/>
      <c r="N312" s="486"/>
      <c r="O312" s="470">
        <f>IF(E312="",0,COUNTA(_xlfn.TEXTSPLIT(TRIM(E312),{" ",",","-","&lt;","&gt;",".","/","@","*"},,TRUE)))</f>
        <v>0</v>
      </c>
      <c r="P312" s="491"/>
      <c r="Q312" s="56"/>
    </row>
    <row r="313" spans="1:17" x14ac:dyDescent="0.3">
      <c r="A313" s="58"/>
      <c r="B313" s="422"/>
      <c r="C313" s="673"/>
      <c r="D313" s="673"/>
      <c r="E313" s="487"/>
      <c r="F313" s="488"/>
      <c r="G313" s="488"/>
      <c r="H313" s="488"/>
      <c r="I313" s="488"/>
      <c r="J313" s="488"/>
      <c r="K313" s="488"/>
      <c r="L313" s="488"/>
      <c r="M313" s="488"/>
      <c r="N313" s="489"/>
      <c r="O313" s="471">
        <f>IF(E313="",0,COUNTA(_xlfn.TEXTSPLIT(TRIM(E313),{" ",",","-","&lt;","&gt;",".","/","@","*"},,TRUE)))</f>
        <v>0</v>
      </c>
      <c r="P313" s="491"/>
      <c r="Q313" s="56"/>
    </row>
    <row r="314" spans="1:17" ht="14.4" customHeight="1" x14ac:dyDescent="0.3">
      <c r="A314" s="58"/>
      <c r="B314" s="420">
        <v>2</v>
      </c>
      <c r="C314" s="673" t="s">
        <v>559</v>
      </c>
      <c r="D314" s="673"/>
      <c r="E314" s="424"/>
      <c r="F314" s="425"/>
      <c r="G314" s="425"/>
      <c r="H314" s="425"/>
      <c r="I314" s="425"/>
      <c r="J314" s="425"/>
      <c r="K314" s="425"/>
      <c r="L314" s="425"/>
      <c r="M314" s="425"/>
      <c r="N314" s="426"/>
      <c r="O314" s="469">
        <f>IF(E314="",0,COUNTA(_xlfn.TEXTSPLIT(TRIM(E314),{" ",",","-","&lt;","&gt;",".","/","@","*"},,TRUE)))</f>
        <v>0</v>
      </c>
      <c r="P314" s="491"/>
      <c r="Q314" s="56"/>
    </row>
    <row r="315" spans="1:17" x14ac:dyDescent="0.3">
      <c r="A315" s="58"/>
      <c r="B315" s="421"/>
      <c r="C315" s="673"/>
      <c r="D315" s="673"/>
      <c r="E315" s="427"/>
      <c r="F315" s="428"/>
      <c r="G315" s="428"/>
      <c r="H315" s="428"/>
      <c r="I315" s="428"/>
      <c r="J315" s="428"/>
      <c r="K315" s="428"/>
      <c r="L315" s="428"/>
      <c r="M315" s="428"/>
      <c r="N315" s="429"/>
      <c r="O315" s="470">
        <f>IF(E315="",0,COUNTA(_xlfn.TEXTSPLIT(TRIM(E315),{" ",",","-","&lt;","&gt;",".","/","@","*"},,TRUE)))</f>
        <v>0</v>
      </c>
      <c r="P315" s="491"/>
      <c r="Q315" s="56"/>
    </row>
    <row r="316" spans="1:17" x14ac:dyDescent="0.3">
      <c r="A316" s="58"/>
      <c r="B316" s="421"/>
      <c r="C316" s="673"/>
      <c r="D316" s="673"/>
      <c r="E316" s="427"/>
      <c r="F316" s="428"/>
      <c r="G316" s="428"/>
      <c r="H316" s="428"/>
      <c r="I316" s="428"/>
      <c r="J316" s="428"/>
      <c r="K316" s="428"/>
      <c r="L316" s="428"/>
      <c r="M316" s="428"/>
      <c r="N316" s="429"/>
      <c r="O316" s="470">
        <f>IF(E316="",0,COUNTA(_xlfn.TEXTSPLIT(TRIM(E316),{" ",",","-","&lt;","&gt;",".","/","@","*"},,TRUE)))</f>
        <v>0</v>
      </c>
      <c r="P316" s="491"/>
      <c r="Q316" s="56"/>
    </row>
    <row r="317" spans="1:17" x14ac:dyDescent="0.3">
      <c r="A317" s="58"/>
      <c r="B317" s="421"/>
      <c r="C317" s="673"/>
      <c r="D317" s="673"/>
      <c r="E317" s="427"/>
      <c r="F317" s="428"/>
      <c r="G317" s="428"/>
      <c r="H317" s="428"/>
      <c r="I317" s="428"/>
      <c r="J317" s="428"/>
      <c r="K317" s="428"/>
      <c r="L317" s="428"/>
      <c r="M317" s="428"/>
      <c r="N317" s="429"/>
      <c r="O317" s="470">
        <f>IF(E317="",0,COUNTA(_xlfn.TEXTSPLIT(TRIM(E317),{" ",",","-","&lt;","&gt;",".","/","@","*"},,TRUE)))</f>
        <v>0</v>
      </c>
      <c r="P317" s="491"/>
      <c r="Q317" s="56"/>
    </row>
    <row r="318" spans="1:17" x14ac:dyDescent="0.3">
      <c r="A318" s="58"/>
      <c r="B318" s="421"/>
      <c r="C318" s="673"/>
      <c r="D318" s="673"/>
      <c r="E318" s="427"/>
      <c r="F318" s="428"/>
      <c r="G318" s="428"/>
      <c r="H318" s="428"/>
      <c r="I318" s="428"/>
      <c r="J318" s="428"/>
      <c r="K318" s="428"/>
      <c r="L318" s="428"/>
      <c r="M318" s="428"/>
      <c r="N318" s="429"/>
      <c r="O318" s="470">
        <f>IF(E318="",0,COUNTA(_xlfn.TEXTSPLIT(TRIM(E318),{" ",",","-","&lt;","&gt;",".","/","@","*"},,TRUE)))</f>
        <v>0</v>
      </c>
      <c r="P318" s="491"/>
      <c r="Q318" s="56"/>
    </row>
    <row r="319" spans="1:17" x14ac:dyDescent="0.3">
      <c r="A319" s="58"/>
      <c r="B319" s="421"/>
      <c r="C319" s="673"/>
      <c r="D319" s="673"/>
      <c r="E319" s="427"/>
      <c r="F319" s="428"/>
      <c r="G319" s="428"/>
      <c r="H319" s="428"/>
      <c r="I319" s="428"/>
      <c r="J319" s="428"/>
      <c r="K319" s="428"/>
      <c r="L319" s="428"/>
      <c r="M319" s="428"/>
      <c r="N319" s="429"/>
      <c r="O319" s="470">
        <f>IF(E319="",0,COUNTA(_xlfn.TEXTSPLIT(TRIM(E319),{" ",",","-","&lt;","&gt;",".","/","@","*"},,TRUE)))</f>
        <v>0</v>
      </c>
      <c r="P319" s="491"/>
      <c r="Q319" s="56"/>
    </row>
    <row r="320" spans="1:17" x14ac:dyDescent="0.3">
      <c r="A320" s="58"/>
      <c r="B320" s="421"/>
      <c r="C320" s="673"/>
      <c r="D320" s="673"/>
      <c r="E320" s="427"/>
      <c r="F320" s="428"/>
      <c r="G320" s="428"/>
      <c r="H320" s="428"/>
      <c r="I320" s="428"/>
      <c r="J320" s="428"/>
      <c r="K320" s="428"/>
      <c r="L320" s="428"/>
      <c r="M320" s="428"/>
      <c r="N320" s="429"/>
      <c r="O320" s="470">
        <f>IF(E320="",0,COUNTA(_xlfn.TEXTSPLIT(TRIM(E320),{" ",",","-","&lt;","&gt;",".","/","@","*"},,TRUE)))</f>
        <v>0</v>
      </c>
      <c r="P320" s="491"/>
      <c r="Q320" s="56"/>
    </row>
    <row r="321" spans="1:17" x14ac:dyDescent="0.3">
      <c r="A321" s="58"/>
      <c r="B321" s="421"/>
      <c r="C321" s="673"/>
      <c r="D321" s="673"/>
      <c r="E321" s="427"/>
      <c r="F321" s="428"/>
      <c r="G321" s="428"/>
      <c r="H321" s="428"/>
      <c r="I321" s="428"/>
      <c r="J321" s="428"/>
      <c r="K321" s="428"/>
      <c r="L321" s="428"/>
      <c r="M321" s="428"/>
      <c r="N321" s="429"/>
      <c r="O321" s="470">
        <f>IF(E321="",0,COUNTA(_xlfn.TEXTSPLIT(TRIM(E321),{" ",",","-","&lt;","&gt;",".","/","@","*"},,TRUE)))</f>
        <v>0</v>
      </c>
      <c r="P321" s="491"/>
      <c r="Q321" s="56"/>
    </row>
    <row r="322" spans="1:17" ht="29.1" customHeight="1" x14ac:dyDescent="0.3">
      <c r="A322" s="58"/>
      <c r="B322" s="422"/>
      <c r="C322" s="673"/>
      <c r="D322" s="673"/>
      <c r="E322" s="430"/>
      <c r="F322" s="431"/>
      <c r="G322" s="431"/>
      <c r="H322" s="431"/>
      <c r="I322" s="431"/>
      <c r="J322" s="431"/>
      <c r="K322" s="431"/>
      <c r="L322" s="431"/>
      <c r="M322" s="431"/>
      <c r="N322" s="432"/>
      <c r="O322" s="471">
        <f>IF(E322="",0,COUNTA(_xlfn.TEXTSPLIT(TRIM(E322),{" ",",","-","&lt;","&gt;",".","/","@","*"},,TRUE)))</f>
        <v>0</v>
      </c>
      <c r="P322" s="491"/>
      <c r="Q322" s="56"/>
    </row>
    <row r="323" spans="1:17" ht="25.35" customHeight="1" x14ac:dyDescent="0.3">
      <c r="A323" s="58"/>
      <c r="B323" s="420">
        <v>3</v>
      </c>
      <c r="C323" s="674" t="s">
        <v>560</v>
      </c>
      <c r="D323" s="674"/>
      <c r="E323" s="424"/>
      <c r="F323" s="425"/>
      <c r="G323" s="425"/>
      <c r="H323" s="425"/>
      <c r="I323" s="425"/>
      <c r="J323" s="425"/>
      <c r="K323" s="425"/>
      <c r="L323" s="425"/>
      <c r="M323" s="425"/>
      <c r="N323" s="426"/>
      <c r="O323" s="469">
        <f>IF(E323="",0,COUNTA(_xlfn.TEXTSPLIT(TRIM(E323),{" ",",","-","&lt;","&gt;",".","/","@","*"},,TRUE)))</f>
        <v>0</v>
      </c>
      <c r="P323" s="491"/>
      <c r="Q323" s="56"/>
    </row>
    <row r="324" spans="1:17" ht="25.35" customHeight="1" x14ac:dyDescent="0.3">
      <c r="A324" s="58"/>
      <c r="B324" s="421"/>
      <c r="C324" s="674"/>
      <c r="D324" s="674"/>
      <c r="E324" s="427"/>
      <c r="F324" s="428"/>
      <c r="G324" s="428"/>
      <c r="H324" s="428"/>
      <c r="I324" s="428"/>
      <c r="J324" s="428"/>
      <c r="K324" s="428"/>
      <c r="L324" s="428"/>
      <c r="M324" s="428"/>
      <c r="N324" s="429"/>
      <c r="O324" s="470">
        <f>IF(E324="",0,COUNTA(_xlfn.TEXTSPLIT(TRIM(E324),{" ",",","-","&lt;","&gt;",".","/","@","*"},,TRUE)))</f>
        <v>0</v>
      </c>
      <c r="P324" s="491"/>
      <c r="Q324" s="56"/>
    </row>
    <row r="325" spans="1:17" ht="25.35" customHeight="1" x14ac:dyDescent="0.3">
      <c r="A325" s="58"/>
      <c r="B325" s="421"/>
      <c r="C325" s="674"/>
      <c r="D325" s="674"/>
      <c r="E325" s="427"/>
      <c r="F325" s="428"/>
      <c r="G325" s="428"/>
      <c r="H325" s="428"/>
      <c r="I325" s="428"/>
      <c r="J325" s="428"/>
      <c r="K325" s="428"/>
      <c r="L325" s="428"/>
      <c r="M325" s="428"/>
      <c r="N325" s="429"/>
      <c r="O325" s="470">
        <f>IF(E325="",0,COUNTA(_xlfn.TEXTSPLIT(TRIM(E325),{" ",",","-","&lt;","&gt;",".","/","@","*"},,TRUE)))</f>
        <v>0</v>
      </c>
      <c r="P325" s="491"/>
      <c r="Q325" s="56"/>
    </row>
    <row r="326" spans="1:17" ht="25.35" customHeight="1" x14ac:dyDescent="0.3">
      <c r="A326" s="58"/>
      <c r="B326" s="421"/>
      <c r="C326" s="674"/>
      <c r="D326" s="674"/>
      <c r="E326" s="427"/>
      <c r="F326" s="428"/>
      <c r="G326" s="428"/>
      <c r="H326" s="428"/>
      <c r="I326" s="428"/>
      <c r="J326" s="428"/>
      <c r="K326" s="428"/>
      <c r="L326" s="428"/>
      <c r="M326" s="428"/>
      <c r="N326" s="429"/>
      <c r="O326" s="470">
        <f>IF(E326="",0,COUNTA(_xlfn.TEXTSPLIT(TRIM(E326),{" ",",","-","&lt;","&gt;",".","/","@","*"},,TRUE)))</f>
        <v>0</v>
      </c>
      <c r="P326" s="491"/>
      <c r="Q326" s="56"/>
    </row>
    <row r="327" spans="1:17" ht="25.35" customHeight="1" x14ac:dyDescent="0.3">
      <c r="A327" s="58"/>
      <c r="B327" s="421"/>
      <c r="C327" s="674"/>
      <c r="D327" s="674"/>
      <c r="E327" s="427"/>
      <c r="F327" s="428"/>
      <c r="G327" s="428"/>
      <c r="H327" s="428"/>
      <c r="I327" s="428"/>
      <c r="J327" s="428"/>
      <c r="K327" s="428"/>
      <c r="L327" s="428"/>
      <c r="M327" s="428"/>
      <c r="N327" s="429"/>
      <c r="O327" s="470">
        <f>IF(E327="",0,COUNTA(_xlfn.TEXTSPLIT(TRIM(E327),{" ",",","-","&lt;","&gt;",".","/","@","*"},,TRUE)))</f>
        <v>0</v>
      </c>
      <c r="P327" s="491"/>
      <c r="Q327" s="56"/>
    </row>
    <row r="328" spans="1:17" ht="25.35" customHeight="1" x14ac:dyDescent="0.3">
      <c r="A328" s="58"/>
      <c r="B328" s="421"/>
      <c r="C328" s="674"/>
      <c r="D328" s="674"/>
      <c r="E328" s="427"/>
      <c r="F328" s="428"/>
      <c r="G328" s="428"/>
      <c r="H328" s="428"/>
      <c r="I328" s="428"/>
      <c r="J328" s="428"/>
      <c r="K328" s="428"/>
      <c r="L328" s="428"/>
      <c r="M328" s="428"/>
      <c r="N328" s="429"/>
      <c r="O328" s="470">
        <f>IF(E328="",0,COUNTA(_xlfn.TEXTSPLIT(TRIM(E328),{" ",",","-","&lt;","&gt;",".","/","@","*"},,TRUE)))</f>
        <v>0</v>
      </c>
      <c r="P328" s="491"/>
      <c r="Q328" s="56"/>
    </row>
    <row r="329" spans="1:17" ht="25.35" customHeight="1" x14ac:dyDescent="0.3">
      <c r="A329" s="58"/>
      <c r="B329" s="421"/>
      <c r="C329" s="674"/>
      <c r="D329" s="674"/>
      <c r="E329" s="427"/>
      <c r="F329" s="428"/>
      <c r="G329" s="428"/>
      <c r="H329" s="428"/>
      <c r="I329" s="428"/>
      <c r="J329" s="428"/>
      <c r="K329" s="428"/>
      <c r="L329" s="428"/>
      <c r="M329" s="428"/>
      <c r="N329" s="429"/>
      <c r="O329" s="470">
        <f>IF(E329="",0,COUNTA(_xlfn.TEXTSPLIT(TRIM(E329),{" ",",","-","&lt;","&gt;",".","/","@","*"},,TRUE)))</f>
        <v>0</v>
      </c>
      <c r="P329" s="491"/>
      <c r="Q329" s="56"/>
    </row>
    <row r="330" spans="1:17" ht="25.35" customHeight="1" x14ac:dyDescent="0.3">
      <c r="A330" s="58"/>
      <c r="B330" s="421"/>
      <c r="C330" s="674"/>
      <c r="D330" s="674"/>
      <c r="E330" s="427"/>
      <c r="F330" s="428"/>
      <c r="G330" s="428"/>
      <c r="H330" s="428"/>
      <c r="I330" s="428"/>
      <c r="J330" s="428"/>
      <c r="K330" s="428"/>
      <c r="L330" s="428"/>
      <c r="M330" s="428"/>
      <c r="N330" s="429"/>
      <c r="O330" s="470">
        <f>IF(E330="",0,COUNTA(_xlfn.TEXTSPLIT(TRIM(E330),{" ",",","-","&lt;","&gt;",".","/","@","*"},,TRUE)))</f>
        <v>0</v>
      </c>
      <c r="P330" s="491"/>
      <c r="Q330" s="56"/>
    </row>
    <row r="331" spans="1:17" ht="18.600000000000001" customHeight="1" x14ac:dyDescent="0.3">
      <c r="A331" s="58"/>
      <c r="B331" s="422"/>
      <c r="C331" s="674"/>
      <c r="D331" s="674"/>
      <c r="E331" s="430"/>
      <c r="F331" s="431"/>
      <c r="G331" s="431"/>
      <c r="H331" s="431"/>
      <c r="I331" s="431"/>
      <c r="J331" s="431"/>
      <c r="K331" s="431"/>
      <c r="L331" s="431"/>
      <c r="M331" s="431"/>
      <c r="N331" s="432"/>
      <c r="O331" s="471">
        <f>IF(E331="",0,COUNTA(_xlfn.TEXTSPLIT(TRIM(E331),{" ",",","-","&lt;","&gt;",".","/","@","*"},,TRUE)))</f>
        <v>0</v>
      </c>
      <c r="P331" s="491"/>
      <c r="Q331" s="56"/>
    </row>
    <row r="332" spans="1:17" x14ac:dyDescent="0.3">
      <c r="A332" s="58"/>
      <c r="B332" s="103"/>
      <c r="C332" s="58"/>
      <c r="D332" s="58"/>
      <c r="E332" s="58"/>
      <c r="F332" s="58"/>
      <c r="G332" s="58"/>
      <c r="H332" s="58"/>
      <c r="I332" s="58"/>
      <c r="J332" s="58"/>
      <c r="K332" s="58"/>
      <c r="L332" s="58"/>
      <c r="M332" s="58"/>
      <c r="N332" s="58"/>
      <c r="O332" s="327"/>
      <c r="P332" s="65"/>
      <c r="Q332" s="56"/>
    </row>
    <row r="333" spans="1:17" x14ac:dyDescent="0.3">
      <c r="A333" s="58"/>
      <c r="B333" s="103"/>
      <c r="C333" s="58"/>
      <c r="D333" s="58"/>
      <c r="E333" s="58"/>
      <c r="F333" s="58"/>
      <c r="G333" s="58"/>
      <c r="H333" s="58"/>
      <c r="I333" s="58"/>
      <c r="J333" s="58"/>
      <c r="K333" s="58"/>
      <c r="L333" s="58"/>
      <c r="M333" s="58"/>
      <c r="N333" s="58"/>
      <c r="O333" s="327"/>
      <c r="P333" s="65"/>
      <c r="Q333" s="56"/>
    </row>
    <row r="334" spans="1:17" x14ac:dyDescent="0.3">
      <c r="A334" s="58"/>
      <c r="B334" s="103"/>
      <c r="C334" s="58"/>
      <c r="D334" s="58"/>
      <c r="E334" s="58"/>
      <c r="F334" s="58"/>
      <c r="G334" s="58"/>
      <c r="H334" s="58"/>
      <c r="I334" s="58"/>
      <c r="J334" s="58"/>
      <c r="K334" s="58"/>
      <c r="L334" s="58"/>
      <c r="M334" s="58"/>
      <c r="N334" s="58"/>
      <c r="O334" s="327"/>
      <c r="P334" s="65"/>
      <c r="Q334" s="56"/>
    </row>
    <row r="335" spans="1:17" x14ac:dyDescent="0.3">
      <c r="A335" s="58"/>
      <c r="B335" s="103"/>
      <c r="C335" s="58"/>
      <c r="D335" s="58"/>
      <c r="E335" s="58"/>
      <c r="F335" s="58"/>
      <c r="G335" s="58"/>
      <c r="H335" s="58"/>
      <c r="I335" s="58"/>
      <c r="J335" s="58"/>
      <c r="K335" s="58"/>
      <c r="L335" s="58"/>
      <c r="M335" s="58"/>
      <c r="N335" s="58"/>
      <c r="O335" s="327"/>
      <c r="P335" s="65"/>
      <c r="Q335" s="56"/>
    </row>
    <row r="336" spans="1:17" x14ac:dyDescent="0.3">
      <c r="A336" s="58"/>
      <c r="B336" s="103"/>
      <c r="C336" s="58"/>
      <c r="D336" s="58"/>
      <c r="E336" s="58"/>
      <c r="F336" s="58"/>
      <c r="G336" s="58"/>
      <c r="H336" s="58"/>
      <c r="I336" s="58"/>
      <c r="J336" s="58"/>
      <c r="K336" s="58"/>
      <c r="L336" s="58"/>
      <c r="M336" s="58"/>
      <c r="N336" s="58"/>
      <c r="O336" s="327"/>
      <c r="P336" s="65"/>
      <c r="Q336" s="56"/>
    </row>
    <row r="337" spans="1:17" x14ac:dyDescent="0.3">
      <c r="A337" s="58"/>
      <c r="B337" s="103"/>
      <c r="C337" s="58"/>
      <c r="D337" s="58"/>
      <c r="E337" s="58"/>
      <c r="F337" s="58"/>
      <c r="G337" s="58"/>
      <c r="H337" s="58"/>
      <c r="I337" s="58"/>
      <c r="J337" s="58"/>
      <c r="K337" s="58"/>
      <c r="L337" s="58"/>
      <c r="M337" s="58"/>
      <c r="N337" s="58"/>
      <c r="O337" s="327"/>
      <c r="P337" s="65"/>
      <c r="Q337" s="56"/>
    </row>
  </sheetData>
  <mergeCells count="426">
    <mergeCell ref="M36:N36"/>
    <mergeCell ref="M37:N37"/>
    <mergeCell ref="M38:N38"/>
    <mergeCell ref="M39:N39"/>
    <mergeCell ref="M251:O252"/>
    <mergeCell ref="M253:O254"/>
    <mergeCell ref="M255:O256"/>
    <mergeCell ref="M257:O258"/>
    <mergeCell ref="M259:O260"/>
    <mergeCell ref="E55:N56"/>
    <mergeCell ref="O55:O56"/>
    <mergeCell ref="E120:F121"/>
    <mergeCell ref="G120:N121"/>
    <mergeCell ref="O120:O121"/>
    <mergeCell ref="E148:F150"/>
    <mergeCell ref="G148:N150"/>
    <mergeCell ref="O148:O150"/>
    <mergeCell ref="B159:N159"/>
    <mergeCell ref="B160:B164"/>
    <mergeCell ref="C160:D164"/>
    <mergeCell ref="E160:N164"/>
    <mergeCell ref="O160:O164"/>
    <mergeCell ref="B211:B215"/>
    <mergeCell ref="C211:D215"/>
    <mergeCell ref="M261:O262"/>
    <mergeCell ref="P261:P262"/>
    <mergeCell ref="P259:P260"/>
    <mergeCell ref="P257:P258"/>
    <mergeCell ref="P255:P256"/>
    <mergeCell ref="P253:P254"/>
    <mergeCell ref="P251:P252"/>
    <mergeCell ref="E261:J262"/>
    <mergeCell ref="E259:J260"/>
    <mergeCell ref="E257:J258"/>
    <mergeCell ref="E255:J256"/>
    <mergeCell ref="E253:J254"/>
    <mergeCell ref="E251:J252"/>
    <mergeCell ref="K261:L262"/>
    <mergeCell ref="K259:L260"/>
    <mergeCell ref="K257:L258"/>
    <mergeCell ref="K255:L256"/>
    <mergeCell ref="K253:L254"/>
    <mergeCell ref="K251:L252"/>
    <mergeCell ref="E30:G30"/>
    <mergeCell ref="E29:G29"/>
    <mergeCell ref="E28:G28"/>
    <mergeCell ref="H34:I34"/>
    <mergeCell ref="H35:I35"/>
    <mergeCell ref="H36:I36"/>
    <mergeCell ref="H37:I37"/>
    <mergeCell ref="H38:I38"/>
    <mergeCell ref="H39:I39"/>
    <mergeCell ref="E39:G39"/>
    <mergeCell ref="E38:G38"/>
    <mergeCell ref="E37:G37"/>
    <mergeCell ref="E36:G36"/>
    <mergeCell ref="E35:G35"/>
    <mergeCell ref="E34:G34"/>
    <mergeCell ref="E33:G33"/>
    <mergeCell ref="E32:G32"/>
    <mergeCell ref="E31:G31"/>
    <mergeCell ref="B5:Q5"/>
    <mergeCell ref="C6:E6"/>
    <mergeCell ref="B8:N9"/>
    <mergeCell ref="O8:O9"/>
    <mergeCell ref="P8:P9"/>
    <mergeCell ref="B10:B16"/>
    <mergeCell ref="C10:D16"/>
    <mergeCell ref="E10:N16"/>
    <mergeCell ref="O10:O16"/>
    <mergeCell ref="P10:P16"/>
    <mergeCell ref="B17:B25"/>
    <mergeCell ref="C17:D25"/>
    <mergeCell ref="E17:N25"/>
    <mergeCell ref="O17:O25"/>
    <mergeCell ref="B26:B46"/>
    <mergeCell ref="C26:D27"/>
    <mergeCell ref="E26:G27"/>
    <mergeCell ref="H26:I27"/>
    <mergeCell ref="J26:K27"/>
    <mergeCell ref="L26:L27"/>
    <mergeCell ref="H30:I30"/>
    <mergeCell ref="J30:K30"/>
    <mergeCell ref="M30:N30"/>
    <mergeCell ref="H31:I31"/>
    <mergeCell ref="J31:K31"/>
    <mergeCell ref="M31:N31"/>
    <mergeCell ref="M26:N27"/>
    <mergeCell ref="O26:O27"/>
    <mergeCell ref="C41:D46"/>
    <mergeCell ref="E41:H41"/>
    <mergeCell ref="I41:O41"/>
    <mergeCell ref="I46:N46"/>
    <mergeCell ref="C28:D40"/>
    <mergeCell ref="E40:G40"/>
    <mergeCell ref="P26:P40"/>
    <mergeCell ref="H28:I28"/>
    <mergeCell ref="J28:K28"/>
    <mergeCell ref="M28:N28"/>
    <mergeCell ref="H29:I29"/>
    <mergeCell ref="J29:K29"/>
    <mergeCell ref="M29:N29"/>
    <mergeCell ref="H40:I40"/>
    <mergeCell ref="J40:K40"/>
    <mergeCell ref="M40:N40"/>
    <mergeCell ref="H32:I32"/>
    <mergeCell ref="J32:K32"/>
    <mergeCell ref="M32:N32"/>
    <mergeCell ref="H33:I33"/>
    <mergeCell ref="J33:K33"/>
    <mergeCell ref="M33:N33"/>
    <mergeCell ref="J39:K39"/>
    <mergeCell ref="J38:K38"/>
    <mergeCell ref="J37:K37"/>
    <mergeCell ref="J36:K36"/>
    <mergeCell ref="J35:K35"/>
    <mergeCell ref="J34:K34"/>
    <mergeCell ref="M34:N34"/>
    <mergeCell ref="M35:N35"/>
    <mergeCell ref="P41:P46"/>
    <mergeCell ref="E42:H42"/>
    <mergeCell ref="I42:N42"/>
    <mergeCell ref="E43:H43"/>
    <mergeCell ref="I43:N43"/>
    <mergeCell ref="E44:H44"/>
    <mergeCell ref="I44:N44"/>
    <mergeCell ref="E45:H45"/>
    <mergeCell ref="I45:N45"/>
    <mergeCell ref="E46:H46"/>
    <mergeCell ref="B57:B62"/>
    <mergeCell ref="C57:D62"/>
    <mergeCell ref="E57:O62"/>
    <mergeCell ref="P58:P62"/>
    <mergeCell ref="B47:B56"/>
    <mergeCell ref="C47:D54"/>
    <mergeCell ref="E47:J48"/>
    <mergeCell ref="K47:O48"/>
    <mergeCell ref="P47:P56"/>
    <mergeCell ref="E49:J51"/>
    <mergeCell ref="K49:O51"/>
    <mergeCell ref="E52:J54"/>
    <mergeCell ref="K52:O54"/>
    <mergeCell ref="C55:D56"/>
    <mergeCell ref="B63:B69"/>
    <mergeCell ref="C63:D69"/>
    <mergeCell ref="E63:N69"/>
    <mergeCell ref="O63:O69"/>
    <mergeCell ref="P63:P69"/>
    <mergeCell ref="B70:B78"/>
    <mergeCell ref="C70:D78"/>
    <mergeCell ref="E70:F72"/>
    <mergeCell ref="G70:N72"/>
    <mergeCell ref="O70:O72"/>
    <mergeCell ref="P70:P72"/>
    <mergeCell ref="E73:F75"/>
    <mergeCell ref="G73:N75"/>
    <mergeCell ref="O73:O75"/>
    <mergeCell ref="P73:P75"/>
    <mergeCell ref="E76:F78"/>
    <mergeCell ref="G76:N78"/>
    <mergeCell ref="O76:O78"/>
    <mergeCell ref="P76:P78"/>
    <mergeCell ref="B79:B96"/>
    <mergeCell ref="C79:D96"/>
    <mergeCell ref="E79:N96"/>
    <mergeCell ref="O79:O96"/>
    <mergeCell ref="P79:P81"/>
    <mergeCell ref="P82:P84"/>
    <mergeCell ref="P85:P87"/>
    <mergeCell ref="P88:P90"/>
    <mergeCell ref="P91:P93"/>
    <mergeCell ref="P94:P96"/>
    <mergeCell ref="B97:B106"/>
    <mergeCell ref="C97:D106"/>
    <mergeCell ref="E97:H100"/>
    <mergeCell ref="I97:O100"/>
    <mergeCell ref="P97:P106"/>
    <mergeCell ref="E101:H105"/>
    <mergeCell ref="I101:O105"/>
    <mergeCell ref="E106:H106"/>
    <mergeCell ref="I106:N106"/>
    <mergeCell ref="B110:B115"/>
    <mergeCell ref="C110:D112"/>
    <mergeCell ref="E110:N115"/>
    <mergeCell ref="O110:O115"/>
    <mergeCell ref="P110:P111"/>
    <mergeCell ref="P112:P113"/>
    <mergeCell ref="C113:D115"/>
    <mergeCell ref="B107:B109"/>
    <mergeCell ref="C107:D109"/>
    <mergeCell ref="E107:H107"/>
    <mergeCell ref="I107:O107"/>
    <mergeCell ref="P107:P109"/>
    <mergeCell ref="E108:H108"/>
    <mergeCell ref="I108:O108"/>
    <mergeCell ref="E109:H109"/>
    <mergeCell ref="I109:O109"/>
    <mergeCell ref="P120:P121"/>
    <mergeCell ref="C122:D122"/>
    <mergeCell ref="E122:N122"/>
    <mergeCell ref="B116:B121"/>
    <mergeCell ref="C116:D121"/>
    <mergeCell ref="E116:F117"/>
    <mergeCell ref="G116:N117"/>
    <mergeCell ref="O116:O117"/>
    <mergeCell ref="P116:P117"/>
    <mergeCell ref="E118:F119"/>
    <mergeCell ref="G118:N119"/>
    <mergeCell ref="O118:O119"/>
    <mergeCell ref="P118:P119"/>
    <mergeCell ref="C123:D123"/>
    <mergeCell ref="E123:N123"/>
    <mergeCell ref="B124:B132"/>
    <mergeCell ref="C124:D125"/>
    <mergeCell ref="E124:O132"/>
    <mergeCell ref="P124:P125"/>
    <mergeCell ref="C126:D132"/>
    <mergeCell ref="P126:P127"/>
    <mergeCell ref="P128:P132"/>
    <mergeCell ref="B139:B140"/>
    <mergeCell ref="C139:D140"/>
    <mergeCell ref="E139:N140"/>
    <mergeCell ref="O139:O140"/>
    <mergeCell ref="P139:P140"/>
    <mergeCell ref="C141:D141"/>
    <mergeCell ref="E141:N141"/>
    <mergeCell ref="B135:N135"/>
    <mergeCell ref="B136:B138"/>
    <mergeCell ref="C136:D138"/>
    <mergeCell ref="E136:N138"/>
    <mergeCell ref="O136:O138"/>
    <mergeCell ref="P136:P138"/>
    <mergeCell ref="P148:P150"/>
    <mergeCell ref="E151:F153"/>
    <mergeCell ref="G151:N153"/>
    <mergeCell ref="O151:O153"/>
    <mergeCell ref="P151:P153"/>
    <mergeCell ref="B142:B156"/>
    <mergeCell ref="C142:D156"/>
    <mergeCell ref="E142:F144"/>
    <mergeCell ref="G142:N144"/>
    <mergeCell ref="O142:O144"/>
    <mergeCell ref="P142:P144"/>
    <mergeCell ref="E145:F147"/>
    <mergeCell ref="G145:N147"/>
    <mergeCell ref="O145:O147"/>
    <mergeCell ref="P145:P147"/>
    <mergeCell ref="E154:F156"/>
    <mergeCell ref="G154:N156"/>
    <mergeCell ref="O154:O156"/>
    <mergeCell ref="P154:P156"/>
    <mergeCell ref="P160:P164"/>
    <mergeCell ref="C176:P176"/>
    <mergeCell ref="B178:N178"/>
    <mergeCell ref="B179:B184"/>
    <mergeCell ref="C179:D184"/>
    <mergeCell ref="E179:N184"/>
    <mergeCell ref="O179:O184"/>
    <mergeCell ref="P179:P184"/>
    <mergeCell ref="B165:B166"/>
    <mergeCell ref="C165:D166"/>
    <mergeCell ref="E165:N166"/>
    <mergeCell ref="O165:O166"/>
    <mergeCell ref="P165:P166"/>
    <mergeCell ref="B167:B175"/>
    <mergeCell ref="C167:D175"/>
    <mergeCell ref="E167:N175"/>
    <mergeCell ref="O167:O175"/>
    <mergeCell ref="P172:P175"/>
    <mergeCell ref="P200:P201"/>
    <mergeCell ref="P203:P204"/>
    <mergeCell ref="P205:P206"/>
    <mergeCell ref="B207:B210"/>
    <mergeCell ref="C207:D210"/>
    <mergeCell ref="E207:N210"/>
    <mergeCell ref="O207:O210"/>
    <mergeCell ref="P209:P210"/>
    <mergeCell ref="B185:B188"/>
    <mergeCell ref="C185:D188"/>
    <mergeCell ref="E185:N188"/>
    <mergeCell ref="O185:O188"/>
    <mergeCell ref="P187:P188"/>
    <mergeCell ref="B189:B206"/>
    <mergeCell ref="C189:D206"/>
    <mergeCell ref="E189:N206"/>
    <mergeCell ref="O189:O206"/>
    <mergeCell ref="P189:P192"/>
    <mergeCell ref="E211:N215"/>
    <mergeCell ref="O211:O215"/>
    <mergeCell ref="P214:P215"/>
    <mergeCell ref="B216:B218"/>
    <mergeCell ref="C216:D218"/>
    <mergeCell ref="E216:N218"/>
    <mergeCell ref="O216:O218"/>
    <mergeCell ref="P216:P218"/>
    <mergeCell ref="B226:B230"/>
    <mergeCell ref="C226:D230"/>
    <mergeCell ref="E226:N230"/>
    <mergeCell ref="O226:O230"/>
    <mergeCell ref="P226:P229"/>
    <mergeCell ref="B233:P233"/>
    <mergeCell ref="B219:B221"/>
    <mergeCell ref="C219:D221"/>
    <mergeCell ref="E219:N221"/>
    <mergeCell ref="O219:O221"/>
    <mergeCell ref="P219:P221"/>
    <mergeCell ref="B222:B225"/>
    <mergeCell ref="C222:D225"/>
    <mergeCell ref="E222:N225"/>
    <mergeCell ref="O222:O225"/>
    <mergeCell ref="P222:P225"/>
    <mergeCell ref="C239:C240"/>
    <mergeCell ref="D239:D240"/>
    <mergeCell ref="E239:J240"/>
    <mergeCell ref="K239:L240"/>
    <mergeCell ref="M239:O240"/>
    <mergeCell ref="P239:P240"/>
    <mergeCell ref="B234:B264"/>
    <mergeCell ref="C234:P235"/>
    <mergeCell ref="C236:C238"/>
    <mergeCell ref="D236:D238"/>
    <mergeCell ref="E236:J238"/>
    <mergeCell ref="K236:L236"/>
    <mergeCell ref="M236:O238"/>
    <mergeCell ref="P236:P238"/>
    <mergeCell ref="K237:L237"/>
    <mergeCell ref="K238:L238"/>
    <mergeCell ref="C243:C244"/>
    <mergeCell ref="D243:D244"/>
    <mergeCell ref="E243:J244"/>
    <mergeCell ref="K243:L244"/>
    <mergeCell ref="M243:O244"/>
    <mergeCell ref="P243:P244"/>
    <mergeCell ref="C241:C242"/>
    <mergeCell ref="D241:D242"/>
    <mergeCell ref="E241:J242"/>
    <mergeCell ref="K241:L242"/>
    <mergeCell ref="M241:O242"/>
    <mergeCell ref="P241:P242"/>
    <mergeCell ref="C247:C248"/>
    <mergeCell ref="D247:D248"/>
    <mergeCell ref="E247:J248"/>
    <mergeCell ref="K247:L248"/>
    <mergeCell ref="M247:O248"/>
    <mergeCell ref="P247:P248"/>
    <mergeCell ref="C245:C246"/>
    <mergeCell ref="D245:D246"/>
    <mergeCell ref="E245:J246"/>
    <mergeCell ref="K245:L246"/>
    <mergeCell ref="M245:O246"/>
    <mergeCell ref="P245:P246"/>
    <mergeCell ref="C263:C264"/>
    <mergeCell ref="D263:D264"/>
    <mergeCell ref="E263:J264"/>
    <mergeCell ref="K263:L264"/>
    <mergeCell ref="M263:O264"/>
    <mergeCell ref="P263:P264"/>
    <mergeCell ref="C249:C250"/>
    <mergeCell ref="D249:D250"/>
    <mergeCell ref="E249:J250"/>
    <mergeCell ref="K249:L250"/>
    <mergeCell ref="M249:O250"/>
    <mergeCell ref="P249:P250"/>
    <mergeCell ref="C261:C262"/>
    <mergeCell ref="C259:C260"/>
    <mergeCell ref="C257:C258"/>
    <mergeCell ref="C255:C256"/>
    <mergeCell ref="C253:C254"/>
    <mergeCell ref="C251:C252"/>
    <mergeCell ref="D251:D252"/>
    <mergeCell ref="D261:D262"/>
    <mergeCell ref="D259:D260"/>
    <mergeCell ref="D257:D258"/>
    <mergeCell ref="D255:D256"/>
    <mergeCell ref="D253:D254"/>
    <mergeCell ref="B273:B275"/>
    <mergeCell ref="C273:D273"/>
    <mergeCell ref="E273:N275"/>
    <mergeCell ref="O273:O275"/>
    <mergeCell ref="P273:P275"/>
    <mergeCell ref="C274:D275"/>
    <mergeCell ref="B266:B270"/>
    <mergeCell ref="C266:D270"/>
    <mergeCell ref="E266:N270"/>
    <mergeCell ref="O266:O270"/>
    <mergeCell ref="P266:P270"/>
    <mergeCell ref="B271:B272"/>
    <mergeCell ref="C271:D272"/>
    <mergeCell ref="E271:N272"/>
    <mergeCell ref="O271:O272"/>
    <mergeCell ref="P294:P295"/>
    <mergeCell ref="C295:D297"/>
    <mergeCell ref="P296:P297"/>
    <mergeCell ref="C298:D301"/>
    <mergeCell ref="B276:B279"/>
    <mergeCell ref="C276:O279"/>
    <mergeCell ref="P277:P278"/>
    <mergeCell ref="B282:N282"/>
    <mergeCell ref="B283:B290"/>
    <mergeCell ref="C283:D290"/>
    <mergeCell ref="E283:N290"/>
    <mergeCell ref="O283:O290"/>
    <mergeCell ref="B314:B322"/>
    <mergeCell ref="C314:D322"/>
    <mergeCell ref="E314:N322"/>
    <mergeCell ref="O314:O322"/>
    <mergeCell ref="B323:B331"/>
    <mergeCell ref="C323:D331"/>
    <mergeCell ref="E323:N331"/>
    <mergeCell ref="O323:O331"/>
    <mergeCell ref="P298:P299"/>
    <mergeCell ref="P300:P301"/>
    <mergeCell ref="B303:N304"/>
    <mergeCell ref="O303:O304"/>
    <mergeCell ref="P303:P304"/>
    <mergeCell ref="B305:B313"/>
    <mergeCell ref="C305:D313"/>
    <mergeCell ref="E305:N313"/>
    <mergeCell ref="O305:O313"/>
    <mergeCell ref="P305:P331"/>
    <mergeCell ref="B291:B301"/>
    <mergeCell ref="C291:D291"/>
    <mergeCell ref="E291:N301"/>
    <mergeCell ref="O291:O301"/>
    <mergeCell ref="P291:P292"/>
    <mergeCell ref="C292:D294"/>
  </mergeCells>
  <dataValidations count="3">
    <dataValidation type="textLength" operator="equal" allowBlank="1" showInputMessage="1" showErrorMessage="1" sqref="C211:D218 C222:D225 C266:D270" xr:uid="{81987798-75D3-4939-97E1-7D793D06FA99}">
      <formula1>50</formula1>
    </dataValidation>
    <dataValidation operator="lessThan" allowBlank="1" showInputMessage="1" showErrorMessage="1" sqref="O323 E10:N25 E55:N56 E63:N69 O314 O17 E305:N331 O305 E79:N96 O79 O10 O207 O189 O185 O222 E266:N270 O120 O216 I106:N106 O160 O139 O154 O266 G116:N121 O116 O118 G142:N156 O145 O148 O151 O211 O273 O283 G70:N78 E122:O123 O291 E141:O141 O179 O219 O167 O142 O226 O70 O73 O76 E110:N115 O110 E136:N140 O136 E160:N175 O165 E273:N275 E283:N301 E179:N230" xr:uid="{53087244-10BD-4E71-AF6C-8ED6D77C11DC}"/>
    <dataValidation operator="equal" allowBlank="1" showInputMessage="1" showErrorMessage="1" sqref="I42:N46" xr:uid="{78B235AB-004A-4D18-95DB-8A0182D15A5E}"/>
  </dataValidations>
  <hyperlinks>
    <hyperlink ref="P107" r:id="rId1" display="https://reports.ofsted.gov.uk/" xr:uid="{3B928550-FE62-44B8-A741-D461E721F409}"/>
  </hyperlinks>
  <pageMargins left="0.7" right="0.7" top="0.75" bottom="0.75" header="0.3" footer="0.3"/>
  <pageSetup paperSize="9" orientation="portrait" r:id="rId2"/>
  <headerFooter>
    <oddHeader>&amp;C&amp;"Calibri"&amp;10&amp;K000000 OFFICIAL&amp;1#_x000D_</oddHeader>
    <oddFooter>&amp;C_x000D_&amp;1#&amp;"Calibri"&amp;10&amp;K000000 OFFICIAL</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D364F-7810-49B3-B7EA-D928B31EF07B}">
  <sheetPr>
    <tabColor theme="5" tint="0.79998168889431442"/>
  </sheetPr>
  <dimension ref="A1:Q340"/>
  <sheetViews>
    <sheetView showGridLines="0" topLeftCell="A98" zoomScale="60" zoomScaleNormal="60" workbookViewId="0">
      <selection activeCell="C111" sqref="C111:D113"/>
    </sheetView>
  </sheetViews>
  <sheetFormatPr defaultColWidth="8.5546875" defaultRowHeight="14.4" x14ac:dyDescent="0.3"/>
  <cols>
    <col min="1" max="1" width="8.5546875" style="49"/>
    <col min="2" max="2" width="5.5546875" style="49" customWidth="1"/>
    <col min="3" max="4" width="16.44140625" style="49" customWidth="1"/>
    <col min="5" max="6" width="12.44140625" style="49" customWidth="1"/>
    <col min="7" max="7" width="14.5546875" style="49" customWidth="1"/>
    <col min="8" max="14" width="12.44140625" style="49" customWidth="1"/>
    <col min="15" max="15" width="15" style="329" customWidth="1"/>
    <col min="16" max="16" width="59.44140625" style="49" customWidth="1"/>
    <col min="17" max="17" width="8.5546875" style="49" customWidth="1"/>
    <col min="18" max="16384" width="8.5546875" style="49"/>
  </cols>
  <sheetData>
    <row r="1" spans="1:17" ht="29.1" customHeight="1" x14ac:dyDescent="0.3">
      <c r="A1" s="58"/>
      <c r="B1" s="102"/>
      <c r="C1" s="58"/>
      <c r="D1" s="58"/>
      <c r="E1" s="58"/>
      <c r="F1" s="58"/>
      <c r="G1" s="58"/>
      <c r="H1" s="58"/>
      <c r="I1" s="58"/>
      <c r="J1" s="58"/>
      <c r="K1" s="58"/>
      <c r="L1" s="58"/>
      <c r="M1" s="58"/>
      <c r="N1" s="58"/>
      <c r="O1" s="327"/>
      <c r="P1" s="65"/>
      <c r="Q1" s="56"/>
    </row>
    <row r="2" spans="1:17" ht="29.1" customHeight="1" x14ac:dyDescent="0.3">
      <c r="A2" s="58"/>
      <c r="B2" s="102"/>
      <c r="C2" s="58"/>
      <c r="D2" s="58"/>
      <c r="E2" s="58"/>
      <c r="F2" s="58"/>
      <c r="G2" s="58"/>
      <c r="H2" s="58"/>
      <c r="I2" s="58"/>
      <c r="J2" s="58"/>
      <c r="K2" s="58"/>
      <c r="L2" s="58"/>
      <c r="M2" s="58"/>
      <c r="N2" s="58"/>
      <c r="O2" s="327"/>
      <c r="P2" s="65"/>
      <c r="Q2" s="56"/>
    </row>
    <row r="3" spans="1:17" ht="29.1" customHeight="1" x14ac:dyDescent="0.3">
      <c r="A3" s="58"/>
      <c r="B3" s="102"/>
      <c r="C3" s="58"/>
      <c r="D3" s="58"/>
      <c r="E3" s="58"/>
      <c r="F3" s="58"/>
      <c r="G3" s="58"/>
      <c r="H3" s="58"/>
      <c r="I3" s="58"/>
      <c r="J3" s="58"/>
      <c r="K3" s="58"/>
      <c r="L3" s="58"/>
      <c r="M3" s="58"/>
      <c r="N3" s="58"/>
      <c r="O3" s="327"/>
      <c r="P3" s="65"/>
      <c r="Q3" s="56"/>
    </row>
    <row r="4" spans="1:17" ht="29.1" customHeight="1" x14ac:dyDescent="0.5">
      <c r="A4" s="58"/>
      <c r="B4" s="103"/>
      <c r="C4" s="104"/>
      <c r="D4" s="104"/>
      <c r="E4" s="104"/>
      <c r="F4" s="47"/>
      <c r="G4" s="47"/>
      <c r="H4" s="47"/>
      <c r="I4" s="58"/>
      <c r="J4" s="58"/>
      <c r="K4" s="58"/>
      <c r="L4" s="58"/>
      <c r="M4" s="58"/>
      <c r="N4" s="58"/>
      <c r="O4" s="327"/>
      <c r="P4" s="65"/>
      <c r="Q4" s="56"/>
    </row>
    <row r="5" spans="1:17" ht="29.1" customHeight="1" x14ac:dyDescent="0.5">
      <c r="A5" s="58"/>
      <c r="B5" s="671" t="s">
        <v>572</v>
      </c>
      <c r="C5" s="671"/>
      <c r="D5" s="671"/>
      <c r="E5" s="671"/>
      <c r="F5" s="671"/>
      <c r="G5" s="671"/>
      <c r="H5" s="671"/>
      <c r="I5" s="671"/>
      <c r="J5" s="671"/>
      <c r="K5" s="671"/>
      <c r="L5" s="671"/>
      <c r="M5" s="671"/>
      <c r="N5" s="671"/>
      <c r="O5" s="671"/>
      <c r="P5" s="671"/>
      <c r="Q5" s="671"/>
    </row>
    <row r="6" spans="1:17" ht="25.8" x14ac:dyDescent="0.5">
      <c r="A6" s="58"/>
      <c r="B6" s="105"/>
      <c r="C6" s="672" t="s">
        <v>506</v>
      </c>
      <c r="D6" s="672"/>
      <c r="E6" s="672"/>
      <c r="F6" s="105"/>
      <c r="G6" s="105"/>
      <c r="H6" s="105"/>
      <c r="I6" s="105"/>
      <c r="J6" s="105"/>
      <c r="K6" s="105"/>
      <c r="L6" s="105"/>
      <c r="M6" s="105"/>
      <c r="N6" s="105"/>
      <c r="O6" s="326"/>
      <c r="P6" s="105"/>
      <c r="Q6" s="105"/>
    </row>
    <row r="7" spans="1:17" ht="29.1" customHeight="1" x14ac:dyDescent="0.5">
      <c r="A7" s="58"/>
      <c r="B7" s="105"/>
      <c r="C7" s="105"/>
      <c r="D7" s="105"/>
      <c r="E7" s="105"/>
      <c r="F7" s="105"/>
      <c r="G7" s="105"/>
      <c r="H7" s="105"/>
      <c r="I7" s="105"/>
      <c r="J7" s="105"/>
      <c r="K7" s="105"/>
      <c r="L7" s="105"/>
      <c r="M7" s="105"/>
      <c r="N7" s="105"/>
      <c r="O7" s="326"/>
      <c r="P7" s="105"/>
      <c r="Q7" s="105"/>
    </row>
    <row r="8" spans="1:17" ht="15" customHeight="1" x14ac:dyDescent="0.3">
      <c r="A8" s="58"/>
      <c r="B8" s="474" t="s">
        <v>95</v>
      </c>
      <c r="C8" s="475"/>
      <c r="D8" s="475"/>
      <c r="E8" s="475"/>
      <c r="F8" s="475"/>
      <c r="G8" s="475"/>
      <c r="H8" s="475"/>
      <c r="I8" s="475"/>
      <c r="J8" s="475"/>
      <c r="K8" s="475"/>
      <c r="L8" s="475"/>
      <c r="M8" s="475"/>
      <c r="N8" s="476"/>
      <c r="O8" s="690" t="s">
        <v>573</v>
      </c>
      <c r="P8" s="480" t="s">
        <v>81</v>
      </c>
      <c r="Q8" s="56"/>
    </row>
    <row r="9" spans="1:17" ht="29.1" customHeight="1" x14ac:dyDescent="0.3">
      <c r="A9" s="58"/>
      <c r="B9" s="477"/>
      <c r="C9" s="478"/>
      <c r="D9" s="478"/>
      <c r="E9" s="478"/>
      <c r="F9" s="478"/>
      <c r="G9" s="478"/>
      <c r="H9" s="478"/>
      <c r="I9" s="478"/>
      <c r="J9" s="478"/>
      <c r="K9" s="478"/>
      <c r="L9" s="478"/>
      <c r="M9" s="478"/>
      <c r="N9" s="479"/>
      <c r="O9" s="481"/>
      <c r="P9" s="481"/>
      <c r="Q9" s="56"/>
    </row>
    <row r="10" spans="1:17" ht="29.1" customHeight="1" x14ac:dyDescent="0.3">
      <c r="A10" s="58"/>
      <c r="B10" s="616">
        <v>1</v>
      </c>
      <c r="C10" s="447" t="s">
        <v>96</v>
      </c>
      <c r="D10" s="448"/>
      <c r="E10" s="391"/>
      <c r="F10" s="453"/>
      <c r="G10" s="453"/>
      <c r="H10" s="453"/>
      <c r="I10" s="453"/>
      <c r="J10" s="453"/>
      <c r="K10" s="453"/>
      <c r="L10" s="453"/>
      <c r="M10" s="453"/>
      <c r="N10" s="392"/>
      <c r="O10" s="456">
        <f>IF(E10="",0,COUNTA(_xlfn.TEXTSPLIT(TRIM(E10),{" ",",","-","&lt;","&gt;",".","/","@","*",";"},,TRUE)))</f>
        <v>0</v>
      </c>
      <c r="P10" s="503" t="s">
        <v>97</v>
      </c>
      <c r="Q10" s="56"/>
    </row>
    <row r="11" spans="1:17" ht="15" customHeight="1" x14ac:dyDescent="0.3">
      <c r="A11" s="58"/>
      <c r="B11" s="617"/>
      <c r="C11" s="449"/>
      <c r="D11" s="450"/>
      <c r="E11" s="393"/>
      <c r="F11" s="454"/>
      <c r="G11" s="454"/>
      <c r="H11" s="454"/>
      <c r="I11" s="454"/>
      <c r="J11" s="454"/>
      <c r="K11" s="454"/>
      <c r="L11" s="454"/>
      <c r="M11" s="454"/>
      <c r="N11" s="394"/>
      <c r="O11" s="457"/>
      <c r="P11" s="504"/>
      <c r="Q11" s="56"/>
    </row>
    <row r="12" spans="1:17" ht="43.35" customHeight="1" x14ac:dyDescent="0.3">
      <c r="A12" s="58"/>
      <c r="B12" s="617"/>
      <c r="C12" s="449"/>
      <c r="D12" s="450"/>
      <c r="E12" s="393"/>
      <c r="F12" s="454"/>
      <c r="G12" s="454"/>
      <c r="H12" s="454"/>
      <c r="I12" s="454"/>
      <c r="J12" s="454"/>
      <c r="K12" s="454"/>
      <c r="L12" s="454"/>
      <c r="M12" s="454"/>
      <c r="N12" s="394"/>
      <c r="O12" s="457"/>
      <c r="P12" s="504"/>
      <c r="Q12" s="56"/>
    </row>
    <row r="13" spans="1:17" ht="15" customHeight="1" x14ac:dyDescent="0.3">
      <c r="A13" s="58"/>
      <c r="B13" s="617"/>
      <c r="C13" s="449"/>
      <c r="D13" s="450"/>
      <c r="E13" s="393"/>
      <c r="F13" s="454"/>
      <c r="G13" s="454"/>
      <c r="H13" s="454"/>
      <c r="I13" s="454"/>
      <c r="J13" s="454"/>
      <c r="K13" s="454"/>
      <c r="L13" s="454"/>
      <c r="M13" s="454"/>
      <c r="N13" s="394"/>
      <c r="O13" s="457"/>
      <c r="P13" s="504"/>
      <c r="Q13" s="56"/>
    </row>
    <row r="14" spans="1:17" ht="15" customHeight="1" x14ac:dyDescent="0.3">
      <c r="A14" s="58"/>
      <c r="B14" s="617"/>
      <c r="C14" s="449"/>
      <c r="D14" s="450"/>
      <c r="E14" s="393"/>
      <c r="F14" s="454"/>
      <c r="G14" s="454"/>
      <c r="H14" s="454"/>
      <c r="I14" s="454"/>
      <c r="J14" s="454"/>
      <c r="K14" s="454"/>
      <c r="L14" s="454"/>
      <c r="M14" s="454"/>
      <c r="N14" s="394"/>
      <c r="O14" s="457"/>
      <c r="P14" s="504"/>
      <c r="Q14" s="56"/>
    </row>
    <row r="15" spans="1:17" ht="15" customHeight="1" x14ac:dyDescent="0.3">
      <c r="A15" s="58"/>
      <c r="B15" s="617"/>
      <c r="C15" s="449"/>
      <c r="D15" s="450"/>
      <c r="E15" s="393"/>
      <c r="F15" s="454"/>
      <c r="G15" s="454"/>
      <c r="H15" s="454"/>
      <c r="I15" s="454"/>
      <c r="J15" s="454"/>
      <c r="K15" s="454"/>
      <c r="L15" s="454"/>
      <c r="M15" s="454"/>
      <c r="N15" s="394"/>
      <c r="O15" s="457"/>
      <c r="P15" s="504"/>
      <c r="Q15" s="56"/>
    </row>
    <row r="16" spans="1:17" ht="14.85" customHeight="1" x14ac:dyDescent="0.3">
      <c r="A16" s="58"/>
      <c r="B16" s="618"/>
      <c r="C16" s="451"/>
      <c r="D16" s="452"/>
      <c r="E16" s="395"/>
      <c r="F16" s="455"/>
      <c r="G16" s="455"/>
      <c r="H16" s="455"/>
      <c r="I16" s="455"/>
      <c r="J16" s="455"/>
      <c r="K16" s="455"/>
      <c r="L16" s="455"/>
      <c r="M16" s="455"/>
      <c r="N16" s="396"/>
      <c r="O16" s="458"/>
      <c r="P16" s="505"/>
      <c r="Q16" s="56"/>
    </row>
    <row r="17" spans="1:17" ht="14.85" customHeight="1" x14ac:dyDescent="0.3">
      <c r="A17" s="58"/>
      <c r="B17" s="435">
        <v>2</v>
      </c>
      <c r="C17" s="447" t="s">
        <v>615</v>
      </c>
      <c r="D17" s="448"/>
      <c r="E17" s="391"/>
      <c r="F17" s="453"/>
      <c r="G17" s="453"/>
      <c r="H17" s="453"/>
      <c r="I17" s="453"/>
      <c r="J17" s="453"/>
      <c r="K17" s="453"/>
      <c r="L17" s="453"/>
      <c r="M17" s="453"/>
      <c r="N17" s="392"/>
      <c r="O17" s="456">
        <f>IF(E17="",0,COUNTA(_xlfn.TEXTSPLIT(TRIM(E17),{" ",",","-","&lt;","&gt;",".","/","@","*"},,TRUE)))</f>
        <v>0</v>
      </c>
      <c r="P17" s="108"/>
      <c r="Q17" s="56"/>
    </row>
    <row r="18" spans="1:17" ht="30" customHeight="1" x14ac:dyDescent="0.3">
      <c r="A18" s="58"/>
      <c r="B18" s="436"/>
      <c r="C18" s="449"/>
      <c r="D18" s="450"/>
      <c r="E18" s="393"/>
      <c r="F18" s="454"/>
      <c r="G18" s="454"/>
      <c r="H18" s="454"/>
      <c r="I18" s="454"/>
      <c r="J18" s="454"/>
      <c r="K18" s="454"/>
      <c r="L18" s="454"/>
      <c r="M18" s="454"/>
      <c r="N18" s="394"/>
      <c r="O18" s="457"/>
      <c r="P18" s="108" t="s">
        <v>98</v>
      </c>
      <c r="Q18" s="56"/>
    </row>
    <row r="19" spans="1:17" ht="30" customHeight="1" x14ac:dyDescent="0.3">
      <c r="A19" s="58"/>
      <c r="B19" s="436"/>
      <c r="C19" s="449"/>
      <c r="D19" s="450"/>
      <c r="E19" s="393"/>
      <c r="F19" s="454"/>
      <c r="G19" s="454"/>
      <c r="H19" s="454"/>
      <c r="I19" s="454"/>
      <c r="J19" s="454"/>
      <c r="K19" s="454"/>
      <c r="L19" s="454"/>
      <c r="M19" s="454"/>
      <c r="N19" s="394"/>
      <c r="O19" s="457"/>
      <c r="P19" s="109" t="s">
        <v>99</v>
      </c>
      <c r="Q19" s="56"/>
    </row>
    <row r="20" spans="1:17" ht="15" customHeight="1" x14ac:dyDescent="0.3">
      <c r="A20" s="58"/>
      <c r="B20" s="436"/>
      <c r="C20" s="449"/>
      <c r="D20" s="450"/>
      <c r="E20" s="393"/>
      <c r="F20" s="454"/>
      <c r="G20" s="454"/>
      <c r="H20" s="454"/>
      <c r="I20" s="454"/>
      <c r="J20" s="454"/>
      <c r="K20" s="454"/>
      <c r="L20" s="454"/>
      <c r="M20" s="454"/>
      <c r="N20" s="394"/>
      <c r="O20" s="457"/>
      <c r="P20" s="110"/>
      <c r="Q20" s="56"/>
    </row>
    <row r="21" spans="1:17" ht="60" customHeight="1" x14ac:dyDescent="0.3">
      <c r="A21" s="58"/>
      <c r="B21" s="436"/>
      <c r="C21" s="449"/>
      <c r="D21" s="450"/>
      <c r="E21" s="393"/>
      <c r="F21" s="454"/>
      <c r="G21" s="454"/>
      <c r="H21" s="454"/>
      <c r="I21" s="454"/>
      <c r="J21" s="454"/>
      <c r="K21" s="454"/>
      <c r="L21" s="454"/>
      <c r="M21" s="454"/>
      <c r="N21" s="394"/>
      <c r="O21" s="457"/>
      <c r="P21" s="109" t="s">
        <v>100</v>
      </c>
      <c r="Q21" s="56"/>
    </row>
    <row r="22" spans="1:17" ht="15" customHeight="1" x14ac:dyDescent="0.3">
      <c r="A22" s="58"/>
      <c r="B22" s="436"/>
      <c r="C22" s="449"/>
      <c r="D22" s="450"/>
      <c r="E22" s="393"/>
      <c r="F22" s="454"/>
      <c r="G22" s="454"/>
      <c r="H22" s="454"/>
      <c r="I22" s="454"/>
      <c r="J22" s="454"/>
      <c r="K22" s="454"/>
      <c r="L22" s="454"/>
      <c r="M22" s="454"/>
      <c r="N22" s="394"/>
      <c r="O22" s="457"/>
      <c r="P22" s="110"/>
      <c r="Q22" s="56"/>
    </row>
    <row r="23" spans="1:17" ht="15" customHeight="1" x14ac:dyDescent="0.3">
      <c r="A23" s="58"/>
      <c r="B23" s="436"/>
      <c r="C23" s="449"/>
      <c r="D23" s="450"/>
      <c r="E23" s="393"/>
      <c r="F23" s="454"/>
      <c r="G23" s="454"/>
      <c r="H23" s="454"/>
      <c r="I23" s="454"/>
      <c r="J23" s="454"/>
      <c r="K23" s="454"/>
      <c r="L23" s="454"/>
      <c r="M23" s="454"/>
      <c r="N23" s="394"/>
      <c r="O23" s="457"/>
      <c r="P23" s="108"/>
      <c r="Q23" s="56"/>
    </row>
    <row r="24" spans="1:17" ht="15" customHeight="1" x14ac:dyDescent="0.3">
      <c r="A24" s="58"/>
      <c r="B24" s="436"/>
      <c r="C24" s="449"/>
      <c r="D24" s="450"/>
      <c r="E24" s="393"/>
      <c r="F24" s="454"/>
      <c r="G24" s="454"/>
      <c r="H24" s="454"/>
      <c r="I24" s="454"/>
      <c r="J24" s="454"/>
      <c r="K24" s="454"/>
      <c r="L24" s="454"/>
      <c r="M24" s="454"/>
      <c r="N24" s="394"/>
      <c r="O24" s="457"/>
      <c r="P24" s="282" t="s">
        <v>101</v>
      </c>
      <c r="Q24" s="56"/>
    </row>
    <row r="25" spans="1:17" ht="29.85" customHeight="1" x14ac:dyDescent="0.3">
      <c r="A25" s="58"/>
      <c r="B25" s="437"/>
      <c r="C25" s="451"/>
      <c r="D25" s="452"/>
      <c r="E25" s="395"/>
      <c r="F25" s="455"/>
      <c r="G25" s="455"/>
      <c r="H25" s="455"/>
      <c r="I25" s="455"/>
      <c r="J25" s="455"/>
      <c r="K25" s="455"/>
      <c r="L25" s="455"/>
      <c r="M25" s="455"/>
      <c r="N25" s="396"/>
      <c r="O25" s="458"/>
      <c r="P25" s="108"/>
      <c r="Q25" s="56"/>
    </row>
    <row r="26" spans="1:17" ht="29.85" customHeight="1" x14ac:dyDescent="0.3">
      <c r="A26" s="58"/>
      <c r="B26" s="663" t="s">
        <v>102</v>
      </c>
      <c r="C26" s="495" t="s">
        <v>103</v>
      </c>
      <c r="D26" s="496"/>
      <c r="E26" s="540" t="s">
        <v>104</v>
      </c>
      <c r="F26" s="651"/>
      <c r="G26" s="541"/>
      <c r="H26" s="540" t="s">
        <v>106</v>
      </c>
      <c r="I26" s="541"/>
      <c r="J26" s="540" t="s">
        <v>107</v>
      </c>
      <c r="K26" s="541"/>
      <c r="L26" s="666" t="s">
        <v>108</v>
      </c>
      <c r="M26" s="540" t="s">
        <v>109</v>
      </c>
      <c r="N26" s="541"/>
      <c r="O26" s="666" t="s">
        <v>105</v>
      </c>
      <c r="P26" s="503" t="s">
        <v>110</v>
      </c>
      <c r="Q26" s="56"/>
    </row>
    <row r="27" spans="1:17" ht="29.85" customHeight="1" x14ac:dyDescent="0.3">
      <c r="A27" s="58"/>
      <c r="B27" s="664"/>
      <c r="C27" s="501"/>
      <c r="D27" s="502"/>
      <c r="E27" s="544"/>
      <c r="F27" s="652"/>
      <c r="G27" s="545"/>
      <c r="H27" s="544"/>
      <c r="I27" s="545"/>
      <c r="J27" s="544"/>
      <c r="K27" s="545"/>
      <c r="L27" s="667"/>
      <c r="M27" s="544"/>
      <c r="N27" s="545"/>
      <c r="O27" s="667"/>
      <c r="P27" s="504"/>
      <c r="Q27" s="56"/>
    </row>
    <row r="28" spans="1:17" ht="29.85" customHeight="1" x14ac:dyDescent="0.3">
      <c r="A28" s="58"/>
      <c r="B28" s="664"/>
      <c r="C28" s="495" t="s">
        <v>583</v>
      </c>
      <c r="D28" s="496"/>
      <c r="E28" s="417"/>
      <c r="F28" s="418"/>
      <c r="G28" s="419"/>
      <c r="H28" s="417"/>
      <c r="I28" s="419"/>
      <c r="J28" s="417"/>
      <c r="K28" s="419"/>
      <c r="L28" s="18"/>
      <c r="M28" s="417"/>
      <c r="N28" s="419"/>
      <c r="O28" s="18"/>
      <c r="P28" s="504"/>
      <c r="Q28" s="56"/>
    </row>
    <row r="29" spans="1:17" ht="29.85" customHeight="1" x14ac:dyDescent="0.3">
      <c r="A29" s="58"/>
      <c r="B29" s="664"/>
      <c r="C29" s="433"/>
      <c r="D29" s="434"/>
      <c r="E29" s="417"/>
      <c r="F29" s="418"/>
      <c r="G29" s="419"/>
      <c r="H29" s="417"/>
      <c r="I29" s="419"/>
      <c r="J29" s="417"/>
      <c r="K29" s="419"/>
      <c r="L29" s="18"/>
      <c r="M29" s="417"/>
      <c r="N29" s="419"/>
      <c r="O29" s="18"/>
      <c r="P29" s="504"/>
      <c r="Q29" s="56"/>
    </row>
    <row r="30" spans="1:17" ht="29.85" customHeight="1" x14ac:dyDescent="0.3">
      <c r="A30" s="58"/>
      <c r="B30" s="664"/>
      <c r="C30" s="433"/>
      <c r="D30" s="434"/>
      <c r="E30" s="417"/>
      <c r="F30" s="418"/>
      <c r="G30" s="419"/>
      <c r="H30" s="417"/>
      <c r="I30" s="419"/>
      <c r="J30" s="417"/>
      <c r="K30" s="419"/>
      <c r="L30" s="18"/>
      <c r="M30" s="417"/>
      <c r="N30" s="419"/>
      <c r="O30" s="18"/>
      <c r="P30" s="504"/>
      <c r="Q30" s="56"/>
    </row>
    <row r="31" spans="1:17" ht="29.85" customHeight="1" x14ac:dyDescent="0.3">
      <c r="A31" s="58"/>
      <c r="B31" s="664"/>
      <c r="C31" s="433"/>
      <c r="D31" s="434"/>
      <c r="E31" s="417"/>
      <c r="F31" s="418"/>
      <c r="G31" s="419"/>
      <c r="H31" s="417"/>
      <c r="I31" s="419"/>
      <c r="J31" s="417"/>
      <c r="K31" s="419"/>
      <c r="L31" s="18"/>
      <c r="M31" s="417"/>
      <c r="N31" s="419"/>
      <c r="O31" s="18"/>
      <c r="P31" s="504"/>
      <c r="Q31" s="56"/>
    </row>
    <row r="32" spans="1:17" ht="29.85" customHeight="1" x14ac:dyDescent="0.3">
      <c r="A32" s="58"/>
      <c r="B32" s="664"/>
      <c r="C32" s="433"/>
      <c r="D32" s="434"/>
      <c r="E32" s="417"/>
      <c r="F32" s="418"/>
      <c r="G32" s="419"/>
      <c r="H32" s="417"/>
      <c r="I32" s="419"/>
      <c r="J32" s="417"/>
      <c r="K32" s="419"/>
      <c r="L32" s="18"/>
      <c r="M32" s="417"/>
      <c r="N32" s="419"/>
      <c r="O32" s="18"/>
      <c r="P32" s="504"/>
      <c r="Q32" s="56"/>
    </row>
    <row r="33" spans="1:17" ht="29.85" customHeight="1" x14ac:dyDescent="0.3">
      <c r="A33" s="58"/>
      <c r="B33" s="664"/>
      <c r="C33" s="433"/>
      <c r="D33" s="434"/>
      <c r="E33" s="417"/>
      <c r="F33" s="418"/>
      <c r="G33" s="419"/>
      <c r="H33" s="417"/>
      <c r="I33" s="419"/>
      <c r="J33" s="417"/>
      <c r="K33" s="419"/>
      <c r="L33" s="18"/>
      <c r="M33" s="417"/>
      <c r="N33" s="419"/>
      <c r="O33" s="18"/>
      <c r="P33" s="504"/>
      <c r="Q33" s="56"/>
    </row>
    <row r="34" spans="1:17" ht="29.85" customHeight="1" x14ac:dyDescent="0.3">
      <c r="A34" s="58"/>
      <c r="B34" s="664"/>
      <c r="C34" s="433"/>
      <c r="D34" s="434"/>
      <c r="E34" s="417"/>
      <c r="F34" s="418"/>
      <c r="G34" s="419"/>
      <c r="H34" s="417"/>
      <c r="I34" s="419"/>
      <c r="J34" s="417"/>
      <c r="K34" s="419"/>
      <c r="L34" s="18"/>
      <c r="M34" s="417"/>
      <c r="N34" s="419"/>
      <c r="O34" s="18"/>
      <c r="P34" s="504"/>
      <c r="Q34" s="56"/>
    </row>
    <row r="35" spans="1:17" ht="29.85" customHeight="1" x14ac:dyDescent="0.3">
      <c r="A35" s="58"/>
      <c r="B35" s="664"/>
      <c r="C35" s="433"/>
      <c r="D35" s="434"/>
      <c r="E35" s="417"/>
      <c r="F35" s="418"/>
      <c r="G35" s="419"/>
      <c r="H35" s="417"/>
      <c r="I35" s="419"/>
      <c r="J35" s="417"/>
      <c r="K35" s="419"/>
      <c r="L35" s="18"/>
      <c r="M35" s="417"/>
      <c r="N35" s="419"/>
      <c r="O35" s="18"/>
      <c r="P35" s="504"/>
      <c r="Q35" s="56"/>
    </row>
    <row r="36" spans="1:17" ht="29.85" customHeight="1" x14ac:dyDescent="0.3">
      <c r="A36" s="58"/>
      <c r="B36" s="664"/>
      <c r="C36" s="433"/>
      <c r="D36" s="434"/>
      <c r="E36" s="417"/>
      <c r="F36" s="418"/>
      <c r="G36" s="419"/>
      <c r="H36" s="417"/>
      <c r="I36" s="419"/>
      <c r="J36" s="417"/>
      <c r="K36" s="419"/>
      <c r="L36" s="18"/>
      <c r="M36" s="417"/>
      <c r="N36" s="419"/>
      <c r="O36" s="18"/>
      <c r="P36" s="504"/>
      <c r="Q36" s="56"/>
    </row>
    <row r="37" spans="1:17" ht="29.85" customHeight="1" x14ac:dyDescent="0.3">
      <c r="A37" s="58"/>
      <c r="B37" s="664"/>
      <c r="C37" s="433"/>
      <c r="D37" s="434"/>
      <c r="E37" s="417"/>
      <c r="F37" s="418"/>
      <c r="G37" s="419"/>
      <c r="H37" s="417"/>
      <c r="I37" s="419"/>
      <c r="J37" s="417"/>
      <c r="K37" s="419"/>
      <c r="L37" s="18"/>
      <c r="M37" s="417"/>
      <c r="N37" s="419"/>
      <c r="O37" s="18"/>
      <c r="P37" s="504"/>
      <c r="Q37" s="56"/>
    </row>
    <row r="38" spans="1:17" ht="29.85" customHeight="1" x14ac:dyDescent="0.3">
      <c r="A38" s="58"/>
      <c r="B38" s="664"/>
      <c r="C38" s="433"/>
      <c r="D38" s="434"/>
      <c r="E38" s="417"/>
      <c r="F38" s="418"/>
      <c r="G38" s="419"/>
      <c r="H38" s="417"/>
      <c r="I38" s="419"/>
      <c r="J38" s="417"/>
      <c r="K38" s="419"/>
      <c r="L38" s="18"/>
      <c r="M38" s="417"/>
      <c r="N38" s="419"/>
      <c r="O38" s="18"/>
      <c r="P38" s="504"/>
      <c r="Q38" s="56"/>
    </row>
    <row r="39" spans="1:17" ht="29.85" customHeight="1" x14ac:dyDescent="0.3">
      <c r="A39" s="58"/>
      <c r="B39" s="664"/>
      <c r="C39" s="433"/>
      <c r="D39" s="434"/>
      <c r="E39" s="417"/>
      <c r="F39" s="418"/>
      <c r="G39" s="419"/>
      <c r="H39" s="417"/>
      <c r="I39" s="419"/>
      <c r="J39" s="417"/>
      <c r="K39" s="419"/>
      <c r="L39" s="18"/>
      <c r="M39" s="417"/>
      <c r="N39" s="419"/>
      <c r="O39" s="18"/>
      <c r="P39" s="504"/>
      <c r="Q39" s="56"/>
    </row>
    <row r="40" spans="1:17" ht="29.85" customHeight="1" x14ac:dyDescent="0.3">
      <c r="A40" s="58"/>
      <c r="B40" s="664"/>
      <c r="C40" s="433"/>
      <c r="D40" s="434"/>
      <c r="E40" s="417"/>
      <c r="F40" s="418"/>
      <c r="G40" s="419"/>
      <c r="H40" s="417"/>
      <c r="I40" s="419"/>
      <c r="J40" s="417"/>
      <c r="K40" s="419"/>
      <c r="L40" s="18"/>
      <c r="M40" s="417"/>
      <c r="N40" s="419"/>
      <c r="O40" s="18"/>
      <c r="P40" s="504"/>
      <c r="Q40" s="56"/>
    </row>
    <row r="41" spans="1:17" ht="29.85" customHeight="1" x14ac:dyDescent="0.3">
      <c r="A41" s="58"/>
      <c r="B41" s="664"/>
      <c r="C41" s="501"/>
      <c r="D41" s="502"/>
      <c r="E41" s="417"/>
      <c r="F41" s="418"/>
      <c r="G41" s="419"/>
      <c r="H41" s="417"/>
      <c r="I41" s="419"/>
      <c r="J41" s="417"/>
      <c r="K41" s="419"/>
      <c r="L41" s="18"/>
      <c r="M41" s="417"/>
      <c r="N41" s="419"/>
      <c r="O41" s="18"/>
      <c r="P41" s="505"/>
      <c r="Q41" s="56"/>
    </row>
    <row r="42" spans="1:17" ht="55.35" customHeight="1" x14ac:dyDescent="0.3">
      <c r="A42" s="58"/>
      <c r="B42" s="664"/>
      <c r="C42" s="495" t="s">
        <v>111</v>
      </c>
      <c r="D42" s="496"/>
      <c r="E42" s="668" t="s">
        <v>112</v>
      </c>
      <c r="F42" s="669"/>
      <c r="G42" s="669"/>
      <c r="H42" s="670"/>
      <c r="I42" s="668" t="s">
        <v>113</v>
      </c>
      <c r="J42" s="669"/>
      <c r="K42" s="669"/>
      <c r="L42" s="669"/>
      <c r="M42" s="669"/>
      <c r="N42" s="669"/>
      <c r="O42" s="670"/>
      <c r="P42" s="495" t="s">
        <v>114</v>
      </c>
      <c r="Q42" s="56"/>
    </row>
    <row r="43" spans="1:17" ht="163.65" customHeight="1" x14ac:dyDescent="0.3">
      <c r="A43" s="58"/>
      <c r="B43" s="664"/>
      <c r="C43" s="433"/>
      <c r="D43" s="434"/>
      <c r="E43" s="417"/>
      <c r="F43" s="418"/>
      <c r="G43" s="418"/>
      <c r="H43" s="419"/>
      <c r="I43" s="395"/>
      <c r="J43" s="455"/>
      <c r="K43" s="455"/>
      <c r="L43" s="455"/>
      <c r="M43" s="455"/>
      <c r="N43" s="396"/>
      <c r="O43" s="333">
        <f>IF(I43="",0,COUNTA(_xlfn.TEXTSPLIT(TRIM(I43),{" ",",","-","&lt;","&gt;",".","/","@","*"},,TRUE)))</f>
        <v>0</v>
      </c>
      <c r="P43" s="433"/>
      <c r="Q43" s="56"/>
    </row>
    <row r="44" spans="1:17" ht="163.65" customHeight="1" x14ac:dyDescent="0.3">
      <c r="A44" s="58"/>
      <c r="B44" s="664"/>
      <c r="C44" s="433"/>
      <c r="D44" s="434"/>
      <c r="E44" s="417"/>
      <c r="F44" s="418"/>
      <c r="G44" s="418"/>
      <c r="H44" s="419"/>
      <c r="I44" s="417"/>
      <c r="J44" s="418"/>
      <c r="K44" s="418"/>
      <c r="L44" s="418"/>
      <c r="M44" s="418"/>
      <c r="N44" s="419"/>
      <c r="O44" s="333">
        <f>IF(I44="",0,COUNTA(_xlfn.TEXTSPLIT(TRIM(I44),{" ",",","-","&lt;","&gt;",".","/","@","*"},,TRUE)))</f>
        <v>0</v>
      </c>
      <c r="P44" s="433"/>
      <c r="Q44" s="56"/>
    </row>
    <row r="45" spans="1:17" ht="163.65" customHeight="1" x14ac:dyDescent="0.3">
      <c r="A45" s="58"/>
      <c r="B45" s="664"/>
      <c r="C45" s="433"/>
      <c r="D45" s="434"/>
      <c r="E45" s="417"/>
      <c r="F45" s="418"/>
      <c r="G45" s="418"/>
      <c r="H45" s="419"/>
      <c r="I45" s="417"/>
      <c r="J45" s="418"/>
      <c r="K45" s="418"/>
      <c r="L45" s="418"/>
      <c r="M45" s="418"/>
      <c r="N45" s="419"/>
      <c r="O45" s="333">
        <f>IF(I45="",0,COUNTA(_xlfn.TEXTSPLIT(TRIM(I45),{" ",",","-","&lt;","&gt;",".","/","@","*"},,TRUE)))</f>
        <v>0</v>
      </c>
      <c r="P45" s="433"/>
      <c r="Q45" s="56"/>
    </row>
    <row r="46" spans="1:17" ht="163.65" customHeight="1" x14ac:dyDescent="0.3">
      <c r="A46" s="58"/>
      <c r="B46" s="664"/>
      <c r="C46" s="433"/>
      <c r="D46" s="434"/>
      <c r="E46" s="417"/>
      <c r="F46" s="418"/>
      <c r="G46" s="418"/>
      <c r="H46" s="419"/>
      <c r="I46" s="417"/>
      <c r="J46" s="418"/>
      <c r="K46" s="418"/>
      <c r="L46" s="418"/>
      <c r="M46" s="418"/>
      <c r="N46" s="419"/>
      <c r="O46" s="333">
        <f>IF(I46="",0,COUNTA(_xlfn.TEXTSPLIT(TRIM(I46),{" ",",","-","&lt;","&gt;",".","/","@","*"},,TRUE)))</f>
        <v>0</v>
      </c>
      <c r="P46" s="433"/>
      <c r="Q46" s="56"/>
    </row>
    <row r="47" spans="1:17" ht="163.65" customHeight="1" x14ac:dyDescent="0.3">
      <c r="A47" s="58"/>
      <c r="B47" s="665"/>
      <c r="C47" s="501"/>
      <c r="D47" s="502"/>
      <c r="E47" s="417"/>
      <c r="F47" s="418"/>
      <c r="G47" s="418"/>
      <c r="H47" s="419"/>
      <c r="I47" s="417"/>
      <c r="J47" s="418"/>
      <c r="K47" s="418"/>
      <c r="L47" s="418"/>
      <c r="M47" s="418"/>
      <c r="N47" s="419"/>
      <c r="O47" s="331">
        <f>IF(I47="",0,COUNTA(_xlfn.TEXTSPLIT(TRIM(I47),{" ",",","-","&lt;","&gt;",".","/","@","*"},,TRUE)))</f>
        <v>0</v>
      </c>
      <c r="P47" s="501"/>
      <c r="Q47" s="56"/>
    </row>
    <row r="48" spans="1:17" ht="26.1" customHeight="1" x14ac:dyDescent="0.3">
      <c r="A48" s="58"/>
      <c r="B48" s="616">
        <v>3</v>
      </c>
      <c r="C48" s="495" t="s">
        <v>115</v>
      </c>
      <c r="D48" s="496"/>
      <c r="E48" s="540" t="s">
        <v>116</v>
      </c>
      <c r="F48" s="651"/>
      <c r="G48" s="651"/>
      <c r="H48" s="651"/>
      <c r="I48" s="651"/>
      <c r="J48" s="541"/>
      <c r="K48" s="653" t="b">
        <v>0</v>
      </c>
      <c r="L48" s="654"/>
      <c r="M48" s="654"/>
      <c r="N48" s="654"/>
      <c r="O48" s="655"/>
      <c r="P48" s="506" t="s">
        <v>117</v>
      </c>
      <c r="Q48" s="56"/>
    </row>
    <row r="49" spans="1:17" ht="14.85" customHeight="1" x14ac:dyDescent="0.3">
      <c r="A49" s="58"/>
      <c r="B49" s="617"/>
      <c r="C49" s="433"/>
      <c r="D49" s="434"/>
      <c r="E49" s="544"/>
      <c r="F49" s="652"/>
      <c r="G49" s="652"/>
      <c r="H49" s="652"/>
      <c r="I49" s="652"/>
      <c r="J49" s="545"/>
      <c r="K49" s="656"/>
      <c r="L49" s="657"/>
      <c r="M49" s="657"/>
      <c r="N49" s="657"/>
      <c r="O49" s="658"/>
      <c r="P49" s="473"/>
      <c r="Q49" s="56"/>
    </row>
    <row r="50" spans="1:17" ht="14.85" customHeight="1" x14ac:dyDescent="0.3">
      <c r="A50" s="58"/>
      <c r="B50" s="617"/>
      <c r="C50" s="433"/>
      <c r="D50" s="434"/>
      <c r="E50" s="540" t="s">
        <v>118</v>
      </c>
      <c r="F50" s="651"/>
      <c r="G50" s="651"/>
      <c r="H50" s="651"/>
      <c r="I50" s="651"/>
      <c r="J50" s="541"/>
      <c r="K50" s="653" t="b">
        <v>0</v>
      </c>
      <c r="L50" s="654"/>
      <c r="M50" s="654"/>
      <c r="N50" s="654"/>
      <c r="O50" s="655"/>
      <c r="P50" s="473"/>
      <c r="Q50" s="56"/>
    </row>
    <row r="51" spans="1:17" ht="14.85" customHeight="1" x14ac:dyDescent="0.3">
      <c r="A51" s="58"/>
      <c r="B51" s="617"/>
      <c r="C51" s="433"/>
      <c r="D51" s="434"/>
      <c r="E51" s="542"/>
      <c r="F51" s="659"/>
      <c r="G51" s="659"/>
      <c r="H51" s="659"/>
      <c r="I51" s="659"/>
      <c r="J51" s="543"/>
      <c r="K51" s="660"/>
      <c r="L51" s="661"/>
      <c r="M51" s="661"/>
      <c r="N51" s="661"/>
      <c r="O51" s="662"/>
      <c r="P51" s="473"/>
      <c r="Q51" s="56"/>
    </row>
    <row r="52" spans="1:17" ht="16.350000000000001" customHeight="1" x14ac:dyDescent="0.3">
      <c r="A52" s="58"/>
      <c r="B52" s="617"/>
      <c r="C52" s="433"/>
      <c r="D52" s="434"/>
      <c r="E52" s="544"/>
      <c r="F52" s="652"/>
      <c r="G52" s="652"/>
      <c r="H52" s="652"/>
      <c r="I52" s="652"/>
      <c r="J52" s="545"/>
      <c r="K52" s="656"/>
      <c r="L52" s="657"/>
      <c r="M52" s="657"/>
      <c r="N52" s="657"/>
      <c r="O52" s="658"/>
      <c r="P52" s="473"/>
      <c r="Q52" s="56"/>
    </row>
    <row r="53" spans="1:17" ht="14.85" customHeight="1" x14ac:dyDescent="0.3">
      <c r="A53" s="58"/>
      <c r="B53" s="617"/>
      <c r="C53" s="433"/>
      <c r="D53" s="434"/>
      <c r="E53" s="540" t="s">
        <v>119</v>
      </c>
      <c r="F53" s="651"/>
      <c r="G53" s="651"/>
      <c r="H53" s="651"/>
      <c r="I53" s="651"/>
      <c r="J53" s="541"/>
      <c r="K53" s="653" t="b">
        <v>0</v>
      </c>
      <c r="L53" s="654"/>
      <c r="M53" s="654"/>
      <c r="N53" s="654"/>
      <c r="O53" s="655"/>
      <c r="P53" s="473"/>
      <c r="Q53" s="56"/>
    </row>
    <row r="54" spans="1:17" ht="16.350000000000001" customHeight="1" x14ac:dyDescent="0.3">
      <c r="A54" s="58"/>
      <c r="B54" s="617"/>
      <c r="C54" s="433"/>
      <c r="D54" s="434"/>
      <c r="E54" s="542"/>
      <c r="F54" s="659"/>
      <c r="G54" s="659"/>
      <c r="H54" s="659"/>
      <c r="I54" s="659"/>
      <c r="J54" s="543"/>
      <c r="K54" s="660"/>
      <c r="L54" s="661"/>
      <c r="M54" s="661"/>
      <c r="N54" s="661"/>
      <c r="O54" s="662"/>
      <c r="P54" s="473"/>
      <c r="Q54" s="56"/>
    </row>
    <row r="55" spans="1:17" ht="14.85" customHeight="1" x14ac:dyDescent="0.3">
      <c r="A55" s="58"/>
      <c r="B55" s="617"/>
      <c r="C55" s="501"/>
      <c r="D55" s="502"/>
      <c r="E55" s="544"/>
      <c r="F55" s="652"/>
      <c r="G55" s="652"/>
      <c r="H55" s="652"/>
      <c r="I55" s="652"/>
      <c r="J55" s="545"/>
      <c r="K55" s="656"/>
      <c r="L55" s="657"/>
      <c r="M55" s="657"/>
      <c r="N55" s="657"/>
      <c r="O55" s="658"/>
      <c r="P55" s="473"/>
      <c r="Q55" s="56"/>
    </row>
    <row r="56" spans="1:17" ht="53.85" customHeight="1" x14ac:dyDescent="0.3">
      <c r="A56" s="58"/>
      <c r="B56" s="617"/>
      <c r="C56" s="447" t="s">
        <v>120</v>
      </c>
      <c r="D56" s="448"/>
      <c r="E56" s="391"/>
      <c r="F56" s="453"/>
      <c r="G56" s="453"/>
      <c r="H56" s="453"/>
      <c r="I56" s="453"/>
      <c r="J56" s="453"/>
      <c r="K56" s="454"/>
      <c r="L56" s="454"/>
      <c r="M56" s="454"/>
      <c r="N56" s="394"/>
      <c r="O56" s="456">
        <f>IF(E56="",0,COUNTA(_xlfn.TEXTSPLIT(TRIM(E56),{" ",",","-","&lt;","&gt;",".","/","@","*"},,TRUE)))</f>
        <v>0</v>
      </c>
      <c r="P56" s="473"/>
      <c r="Q56" s="56"/>
    </row>
    <row r="57" spans="1:17" ht="53.85" customHeight="1" x14ac:dyDescent="0.3">
      <c r="A57" s="58"/>
      <c r="B57" s="618"/>
      <c r="C57" s="451"/>
      <c r="D57" s="452"/>
      <c r="E57" s="395"/>
      <c r="F57" s="455"/>
      <c r="G57" s="455"/>
      <c r="H57" s="455"/>
      <c r="I57" s="455"/>
      <c r="J57" s="455"/>
      <c r="K57" s="455"/>
      <c r="L57" s="455"/>
      <c r="M57" s="455"/>
      <c r="N57" s="396"/>
      <c r="O57" s="458"/>
      <c r="P57" s="507"/>
      <c r="Q57" s="56"/>
    </row>
    <row r="58" spans="1:17" ht="86.1" customHeight="1" x14ac:dyDescent="0.3">
      <c r="A58" s="58"/>
      <c r="B58" s="616" t="s">
        <v>86</v>
      </c>
      <c r="C58" s="447" t="s">
        <v>121</v>
      </c>
      <c r="D58" s="448"/>
      <c r="E58" s="391"/>
      <c r="F58" s="453"/>
      <c r="G58" s="453"/>
      <c r="H58" s="453"/>
      <c r="I58" s="453"/>
      <c r="J58" s="453"/>
      <c r="K58" s="453"/>
      <c r="L58" s="453"/>
      <c r="M58" s="453"/>
      <c r="N58" s="453"/>
      <c r="O58" s="392"/>
      <c r="P58" s="283" t="s">
        <v>122</v>
      </c>
      <c r="Q58" s="56"/>
    </row>
    <row r="59" spans="1:17" ht="57.6" customHeight="1" x14ac:dyDescent="0.3">
      <c r="A59" s="58"/>
      <c r="B59" s="617"/>
      <c r="C59" s="449"/>
      <c r="D59" s="450"/>
      <c r="E59" s="393"/>
      <c r="F59" s="454"/>
      <c r="G59" s="454"/>
      <c r="H59" s="454"/>
      <c r="I59" s="454"/>
      <c r="J59" s="454"/>
      <c r="K59" s="454"/>
      <c r="L59" s="454"/>
      <c r="M59" s="454"/>
      <c r="N59" s="454"/>
      <c r="O59" s="394"/>
      <c r="P59" s="506" t="s">
        <v>123</v>
      </c>
      <c r="Q59" s="56"/>
    </row>
    <row r="60" spans="1:17" x14ac:dyDescent="0.3">
      <c r="A60" s="58"/>
      <c r="B60" s="617"/>
      <c r="C60" s="449"/>
      <c r="D60" s="450"/>
      <c r="E60" s="393"/>
      <c r="F60" s="454"/>
      <c r="G60" s="454"/>
      <c r="H60" s="454"/>
      <c r="I60" s="454"/>
      <c r="J60" s="454"/>
      <c r="K60" s="454"/>
      <c r="L60" s="454"/>
      <c r="M60" s="454"/>
      <c r="N60" s="454"/>
      <c r="O60" s="394"/>
      <c r="P60" s="473"/>
      <c r="Q60" s="56"/>
    </row>
    <row r="61" spans="1:17" x14ac:dyDescent="0.3">
      <c r="A61" s="58"/>
      <c r="B61" s="617"/>
      <c r="C61" s="449"/>
      <c r="D61" s="450"/>
      <c r="E61" s="393"/>
      <c r="F61" s="454"/>
      <c r="G61" s="454"/>
      <c r="H61" s="454"/>
      <c r="I61" s="454"/>
      <c r="J61" s="454"/>
      <c r="K61" s="454"/>
      <c r="L61" s="454"/>
      <c r="M61" s="454"/>
      <c r="N61" s="454"/>
      <c r="O61" s="394"/>
      <c r="P61" s="473"/>
      <c r="Q61" s="56"/>
    </row>
    <row r="62" spans="1:17" x14ac:dyDescent="0.3">
      <c r="A62" s="58"/>
      <c r="B62" s="617"/>
      <c r="C62" s="449"/>
      <c r="D62" s="450"/>
      <c r="E62" s="393"/>
      <c r="F62" s="454"/>
      <c r="G62" s="454"/>
      <c r="H62" s="454"/>
      <c r="I62" s="454"/>
      <c r="J62" s="454"/>
      <c r="K62" s="454"/>
      <c r="L62" s="454"/>
      <c r="M62" s="454"/>
      <c r="N62" s="454"/>
      <c r="O62" s="394"/>
      <c r="P62" s="473"/>
      <c r="Q62" s="56"/>
    </row>
    <row r="63" spans="1:17" ht="43.35" customHeight="1" x14ac:dyDescent="0.3">
      <c r="A63" s="58"/>
      <c r="B63" s="618"/>
      <c r="C63" s="451"/>
      <c r="D63" s="452"/>
      <c r="E63" s="393"/>
      <c r="F63" s="454"/>
      <c r="G63" s="454"/>
      <c r="H63" s="454"/>
      <c r="I63" s="454"/>
      <c r="J63" s="454"/>
      <c r="K63" s="454"/>
      <c r="L63" s="454"/>
      <c r="M63" s="454"/>
      <c r="N63" s="454"/>
      <c r="O63" s="394"/>
      <c r="P63" s="473"/>
      <c r="Q63" s="56"/>
    </row>
    <row r="64" spans="1:17" ht="48.6" customHeight="1" x14ac:dyDescent="0.3">
      <c r="A64" s="58"/>
      <c r="B64" s="616" t="s">
        <v>124</v>
      </c>
      <c r="C64" s="447" t="s">
        <v>125</v>
      </c>
      <c r="D64" s="448"/>
      <c r="E64" s="391"/>
      <c r="F64" s="453"/>
      <c r="G64" s="453"/>
      <c r="H64" s="453"/>
      <c r="I64" s="453"/>
      <c r="J64" s="453"/>
      <c r="K64" s="453"/>
      <c r="L64" s="453"/>
      <c r="M64" s="453"/>
      <c r="N64" s="392"/>
      <c r="O64" s="456">
        <f>IF(E64="",0,COUNTA(_xlfn.TEXTSPLIT(TRIM(E64),{" ",",","-","&lt;","&gt;",".","/","@","*"},,TRUE)))</f>
        <v>0</v>
      </c>
      <c r="P64" s="433" t="s">
        <v>126</v>
      </c>
      <c r="Q64" s="56"/>
    </row>
    <row r="65" spans="1:17" ht="14.85" customHeight="1" x14ac:dyDescent="0.3">
      <c r="A65" s="58"/>
      <c r="B65" s="617"/>
      <c r="C65" s="449"/>
      <c r="D65" s="450"/>
      <c r="E65" s="393"/>
      <c r="F65" s="454"/>
      <c r="G65" s="454"/>
      <c r="H65" s="454"/>
      <c r="I65" s="454"/>
      <c r="J65" s="454"/>
      <c r="K65" s="454"/>
      <c r="L65" s="454"/>
      <c r="M65" s="454"/>
      <c r="N65" s="394"/>
      <c r="O65" s="457"/>
      <c r="P65" s="433"/>
      <c r="Q65" s="56"/>
    </row>
    <row r="66" spans="1:17" ht="30.75" customHeight="1" x14ac:dyDescent="0.3">
      <c r="A66" s="58"/>
      <c r="B66" s="617"/>
      <c r="C66" s="449"/>
      <c r="D66" s="450"/>
      <c r="E66" s="393"/>
      <c r="F66" s="454"/>
      <c r="G66" s="454"/>
      <c r="H66" s="454"/>
      <c r="I66" s="454"/>
      <c r="J66" s="454"/>
      <c r="K66" s="454"/>
      <c r="L66" s="454"/>
      <c r="M66" s="454"/>
      <c r="N66" s="394"/>
      <c r="O66" s="457"/>
      <c r="P66" s="433"/>
      <c r="Q66" s="56"/>
    </row>
    <row r="67" spans="1:17" x14ac:dyDescent="0.3">
      <c r="A67" s="58"/>
      <c r="B67" s="617"/>
      <c r="C67" s="449"/>
      <c r="D67" s="450"/>
      <c r="E67" s="393"/>
      <c r="F67" s="454"/>
      <c r="G67" s="454"/>
      <c r="H67" s="454"/>
      <c r="I67" s="454"/>
      <c r="J67" s="454"/>
      <c r="K67" s="454"/>
      <c r="L67" s="454"/>
      <c r="M67" s="454"/>
      <c r="N67" s="394"/>
      <c r="O67" s="457"/>
      <c r="P67" s="433"/>
      <c r="Q67" s="56"/>
    </row>
    <row r="68" spans="1:17" x14ac:dyDescent="0.3">
      <c r="A68" s="58"/>
      <c r="B68" s="617"/>
      <c r="C68" s="449"/>
      <c r="D68" s="450"/>
      <c r="E68" s="393"/>
      <c r="F68" s="454"/>
      <c r="G68" s="454"/>
      <c r="H68" s="454"/>
      <c r="I68" s="454"/>
      <c r="J68" s="454"/>
      <c r="K68" s="454"/>
      <c r="L68" s="454"/>
      <c r="M68" s="454"/>
      <c r="N68" s="394"/>
      <c r="O68" s="457"/>
      <c r="P68" s="433"/>
      <c r="Q68" s="56"/>
    </row>
    <row r="69" spans="1:17" ht="43.35" customHeight="1" x14ac:dyDescent="0.3">
      <c r="A69" s="58"/>
      <c r="B69" s="617"/>
      <c r="C69" s="449"/>
      <c r="D69" s="450"/>
      <c r="E69" s="393"/>
      <c r="F69" s="454"/>
      <c r="G69" s="454"/>
      <c r="H69" s="454"/>
      <c r="I69" s="454"/>
      <c r="J69" s="454"/>
      <c r="K69" s="454"/>
      <c r="L69" s="454"/>
      <c r="M69" s="454"/>
      <c r="N69" s="394"/>
      <c r="O69" s="457"/>
      <c r="P69" s="433"/>
      <c r="Q69" s="56"/>
    </row>
    <row r="70" spans="1:17" ht="36" customHeight="1" x14ac:dyDescent="0.3">
      <c r="A70" s="58"/>
      <c r="B70" s="618"/>
      <c r="C70" s="451"/>
      <c r="D70" s="452"/>
      <c r="E70" s="395"/>
      <c r="F70" s="455"/>
      <c r="G70" s="455"/>
      <c r="H70" s="455"/>
      <c r="I70" s="455"/>
      <c r="J70" s="455"/>
      <c r="K70" s="455"/>
      <c r="L70" s="455"/>
      <c r="M70" s="455"/>
      <c r="N70" s="396"/>
      <c r="O70" s="458"/>
      <c r="P70" s="636"/>
      <c r="Q70" s="56"/>
    </row>
    <row r="71" spans="1:17" ht="36" customHeight="1" x14ac:dyDescent="0.3">
      <c r="A71" s="58"/>
      <c r="B71" s="616">
        <v>4</v>
      </c>
      <c r="C71" s="637" t="s">
        <v>127</v>
      </c>
      <c r="D71" s="638"/>
      <c r="E71" s="643" t="s">
        <v>128</v>
      </c>
      <c r="F71" s="644"/>
      <c r="G71" s="391"/>
      <c r="H71" s="453"/>
      <c r="I71" s="453"/>
      <c r="J71" s="453"/>
      <c r="K71" s="453"/>
      <c r="L71" s="453"/>
      <c r="M71" s="453"/>
      <c r="N71" s="392"/>
      <c r="O71" s="456">
        <f>IF(G71="",0,COUNTA(_xlfn.TEXTSPLIT(TRIM(G71),{" ",",","-","&lt;","&gt;",".","/","@","*"},,TRUE)))</f>
        <v>0</v>
      </c>
      <c r="P71" s="649" t="s">
        <v>129</v>
      </c>
      <c r="Q71" s="56"/>
    </row>
    <row r="72" spans="1:17" ht="36" customHeight="1" x14ac:dyDescent="0.3">
      <c r="A72" s="58"/>
      <c r="B72" s="617"/>
      <c r="C72" s="639"/>
      <c r="D72" s="640"/>
      <c r="E72" s="645"/>
      <c r="F72" s="646"/>
      <c r="G72" s="393"/>
      <c r="H72" s="454"/>
      <c r="I72" s="454"/>
      <c r="J72" s="454"/>
      <c r="K72" s="454"/>
      <c r="L72" s="454"/>
      <c r="M72" s="454"/>
      <c r="N72" s="394"/>
      <c r="O72" s="457">
        <f>IF(E72="",0,COUNTA(_xlfn.TEXTSPLIT(TRIM(E72),{" ",",","-","&lt;","&gt;",".","/","@","*"},,TRUE)))</f>
        <v>0</v>
      </c>
      <c r="P72" s="650"/>
      <c r="Q72" s="56"/>
    </row>
    <row r="73" spans="1:17" ht="36" customHeight="1" x14ac:dyDescent="0.3">
      <c r="A73" s="58"/>
      <c r="B73" s="617"/>
      <c r="C73" s="639"/>
      <c r="D73" s="640"/>
      <c r="E73" s="647"/>
      <c r="F73" s="648"/>
      <c r="G73" s="395"/>
      <c r="H73" s="455"/>
      <c r="I73" s="455"/>
      <c r="J73" s="455"/>
      <c r="K73" s="455"/>
      <c r="L73" s="455"/>
      <c r="M73" s="455"/>
      <c r="N73" s="396"/>
      <c r="O73" s="458">
        <f>IF(E73="",0,COUNTA(_xlfn.TEXTSPLIT(TRIM(E73),{" ",",","-","&lt;","&gt;",".","/","@","*"},,TRUE)))</f>
        <v>0</v>
      </c>
      <c r="P73" s="650"/>
      <c r="Q73" s="56"/>
    </row>
    <row r="74" spans="1:17" ht="36" customHeight="1" x14ac:dyDescent="0.3">
      <c r="A74" s="58"/>
      <c r="B74" s="617"/>
      <c r="C74" s="639"/>
      <c r="D74" s="640"/>
      <c r="E74" s="643" t="s">
        <v>130</v>
      </c>
      <c r="F74" s="644"/>
      <c r="G74" s="391"/>
      <c r="H74" s="453"/>
      <c r="I74" s="453"/>
      <c r="J74" s="453"/>
      <c r="K74" s="453"/>
      <c r="L74" s="453"/>
      <c r="M74" s="453"/>
      <c r="N74" s="392"/>
      <c r="O74" s="456">
        <f>IF(G74="",0,COUNTA(_xlfn.TEXTSPLIT(TRIM(G74),{" ",",","-","&lt;","&gt;",".","/","@","*"},,TRUE)))</f>
        <v>0</v>
      </c>
      <c r="P74" s="473" t="s">
        <v>131</v>
      </c>
      <c r="Q74" s="56"/>
    </row>
    <row r="75" spans="1:17" ht="36" customHeight="1" x14ac:dyDescent="0.3">
      <c r="A75" s="58"/>
      <c r="B75" s="617"/>
      <c r="C75" s="639"/>
      <c r="D75" s="640"/>
      <c r="E75" s="645"/>
      <c r="F75" s="646"/>
      <c r="G75" s="393"/>
      <c r="H75" s="454"/>
      <c r="I75" s="454"/>
      <c r="J75" s="454"/>
      <c r="K75" s="454"/>
      <c r="L75" s="454"/>
      <c r="M75" s="454"/>
      <c r="N75" s="394"/>
      <c r="O75" s="457">
        <f>IF(E75="",0,COUNTA(_xlfn.TEXTSPLIT(TRIM(E75),{" ",",","-","&lt;","&gt;",".","/","@","*"},,TRUE)))</f>
        <v>0</v>
      </c>
      <c r="P75" s="473"/>
      <c r="Q75" s="56"/>
    </row>
    <row r="76" spans="1:17" ht="36" customHeight="1" x14ac:dyDescent="0.3">
      <c r="A76" s="58"/>
      <c r="B76" s="617"/>
      <c r="C76" s="639"/>
      <c r="D76" s="640"/>
      <c r="E76" s="647"/>
      <c r="F76" s="648"/>
      <c r="G76" s="395"/>
      <c r="H76" s="455"/>
      <c r="I76" s="455"/>
      <c r="J76" s="455"/>
      <c r="K76" s="455"/>
      <c r="L76" s="455"/>
      <c r="M76" s="455"/>
      <c r="N76" s="396"/>
      <c r="O76" s="458">
        <f>IF(E76="",0,COUNTA(_xlfn.TEXTSPLIT(TRIM(E76),{" ",",","-","&lt;","&gt;",".","/","@","*"},,TRUE)))</f>
        <v>0</v>
      </c>
      <c r="P76" s="507"/>
      <c r="Q76" s="56"/>
    </row>
    <row r="77" spans="1:17" ht="36" customHeight="1" x14ac:dyDescent="0.3">
      <c r="A77" s="58"/>
      <c r="B77" s="617"/>
      <c r="C77" s="639"/>
      <c r="D77" s="640"/>
      <c r="E77" s="643" t="s">
        <v>132</v>
      </c>
      <c r="F77" s="644"/>
      <c r="G77" s="391"/>
      <c r="H77" s="453"/>
      <c r="I77" s="453"/>
      <c r="J77" s="453"/>
      <c r="K77" s="453"/>
      <c r="L77" s="453"/>
      <c r="M77" s="453"/>
      <c r="N77" s="392"/>
      <c r="O77" s="456">
        <f>IF(G77="",0,COUNTA(_xlfn.TEXTSPLIT(TRIM(G77),{" ",",","-","&lt;","&gt;",".","/","@","*"},,TRUE)))</f>
        <v>0</v>
      </c>
      <c r="P77" s="503" t="s">
        <v>133</v>
      </c>
      <c r="Q77" s="56"/>
    </row>
    <row r="78" spans="1:17" ht="36" customHeight="1" x14ac:dyDescent="0.3">
      <c r="A78" s="58"/>
      <c r="B78" s="617"/>
      <c r="C78" s="639"/>
      <c r="D78" s="640"/>
      <c r="E78" s="645"/>
      <c r="F78" s="646"/>
      <c r="G78" s="393"/>
      <c r="H78" s="454"/>
      <c r="I78" s="454"/>
      <c r="J78" s="454"/>
      <c r="K78" s="454"/>
      <c r="L78" s="454"/>
      <c r="M78" s="454"/>
      <c r="N78" s="394"/>
      <c r="O78" s="457">
        <f>IF(E78="",0,COUNTA(_xlfn.TEXTSPLIT(TRIM(E78),{" ",",","-","&lt;","&gt;",".","/","@","*"},,TRUE)))</f>
        <v>0</v>
      </c>
      <c r="P78" s="504"/>
      <c r="Q78" s="56"/>
    </row>
    <row r="79" spans="1:17" ht="36" customHeight="1" x14ac:dyDescent="0.3">
      <c r="A79" s="58"/>
      <c r="B79" s="618"/>
      <c r="C79" s="641"/>
      <c r="D79" s="642"/>
      <c r="E79" s="647"/>
      <c r="F79" s="648"/>
      <c r="G79" s="395"/>
      <c r="H79" s="455"/>
      <c r="I79" s="455"/>
      <c r="J79" s="455"/>
      <c r="K79" s="455"/>
      <c r="L79" s="455"/>
      <c r="M79" s="455"/>
      <c r="N79" s="396"/>
      <c r="O79" s="458">
        <f>IF(E79="",0,COUNTA(_xlfn.TEXTSPLIT(TRIM(E79),{" ",",","-","&lt;","&gt;",".","/","@","*"},,TRUE)))</f>
        <v>0</v>
      </c>
      <c r="P79" s="505"/>
      <c r="Q79" s="56"/>
    </row>
    <row r="80" spans="1:17" ht="62.4" customHeight="1" x14ac:dyDescent="0.3">
      <c r="A80" s="58"/>
      <c r="B80" s="616">
        <v>5</v>
      </c>
      <c r="C80" s="447" t="s">
        <v>134</v>
      </c>
      <c r="D80" s="448"/>
      <c r="E80" s="619"/>
      <c r="F80" s="620"/>
      <c r="G80" s="620"/>
      <c r="H80" s="620"/>
      <c r="I80" s="620"/>
      <c r="J80" s="620"/>
      <c r="K80" s="620"/>
      <c r="L80" s="620"/>
      <c r="M80" s="620"/>
      <c r="N80" s="621"/>
      <c r="O80" s="628">
        <f>IF(E80="",0,COUNTA(_xlfn.TEXTSPLIT(TRIM(E80),{" ",",","-","&lt;","&gt;",".","/","@","*"},,TRUE)))</f>
        <v>0</v>
      </c>
      <c r="P80" s="506" t="s">
        <v>135</v>
      </c>
      <c r="Q80" s="56"/>
    </row>
    <row r="81" spans="1:17" ht="62.4" customHeight="1" x14ac:dyDescent="0.3">
      <c r="A81" s="58"/>
      <c r="B81" s="617"/>
      <c r="C81" s="449"/>
      <c r="D81" s="450"/>
      <c r="E81" s="622"/>
      <c r="F81" s="623"/>
      <c r="G81" s="623"/>
      <c r="H81" s="623"/>
      <c r="I81" s="623"/>
      <c r="J81" s="623"/>
      <c r="K81" s="623"/>
      <c r="L81" s="623"/>
      <c r="M81" s="623"/>
      <c r="N81" s="624"/>
      <c r="O81" s="629">
        <f>IF(E81="",0,COUNTA(_xlfn.TEXTSPLIT(TRIM(E81),{" ",",","-","&lt;","&gt;",".","/","@","*"},,TRUE)))</f>
        <v>0</v>
      </c>
      <c r="P81" s="473"/>
      <c r="Q81" s="56"/>
    </row>
    <row r="82" spans="1:17" ht="62.4" customHeight="1" x14ac:dyDescent="0.3">
      <c r="A82" s="58"/>
      <c r="B82" s="617"/>
      <c r="C82" s="449"/>
      <c r="D82" s="450"/>
      <c r="E82" s="622"/>
      <c r="F82" s="623"/>
      <c r="G82" s="623"/>
      <c r="H82" s="623"/>
      <c r="I82" s="623"/>
      <c r="J82" s="623"/>
      <c r="K82" s="623"/>
      <c r="L82" s="623"/>
      <c r="M82" s="623"/>
      <c r="N82" s="624"/>
      <c r="O82" s="629">
        <f>IF(E82="",0,COUNTA(_xlfn.TEXTSPLIT(TRIM(E82),{" ",",","-","&lt;","&gt;",".","/","@","*"},,TRUE)))</f>
        <v>0</v>
      </c>
      <c r="P82" s="473"/>
      <c r="Q82" s="56"/>
    </row>
    <row r="83" spans="1:17" ht="62.4" customHeight="1" x14ac:dyDescent="0.3">
      <c r="A83" s="58"/>
      <c r="B83" s="617"/>
      <c r="C83" s="449"/>
      <c r="D83" s="450"/>
      <c r="E83" s="622"/>
      <c r="F83" s="623"/>
      <c r="G83" s="623"/>
      <c r="H83" s="623"/>
      <c r="I83" s="623"/>
      <c r="J83" s="623"/>
      <c r="K83" s="623"/>
      <c r="L83" s="623"/>
      <c r="M83" s="623"/>
      <c r="N83" s="624"/>
      <c r="O83" s="629">
        <f>IF(G83="",0,COUNTA(_xlfn.TEXTSPLIT(TRIM(G83),{" ",",","-","&lt;","&gt;",".","/","@","*"},,TRUE)))</f>
        <v>0</v>
      </c>
      <c r="P83" s="631" t="s">
        <v>136</v>
      </c>
      <c r="Q83" s="56"/>
    </row>
    <row r="84" spans="1:17" ht="62.4" customHeight="1" x14ac:dyDescent="0.3">
      <c r="A84" s="58"/>
      <c r="B84" s="617"/>
      <c r="C84" s="449"/>
      <c r="D84" s="450"/>
      <c r="E84" s="622"/>
      <c r="F84" s="623"/>
      <c r="G84" s="623"/>
      <c r="H84" s="623"/>
      <c r="I84" s="623"/>
      <c r="J84" s="623"/>
      <c r="K84" s="623"/>
      <c r="L84" s="623"/>
      <c r="M84" s="623"/>
      <c r="N84" s="624"/>
      <c r="O84" s="629">
        <f>IF(E84="",0,COUNTA(_xlfn.TEXTSPLIT(TRIM(E84),{" ",",","-","&lt;","&gt;",".","/","@","*"},,TRUE)))</f>
        <v>0</v>
      </c>
      <c r="P84" s="631"/>
      <c r="Q84" s="56"/>
    </row>
    <row r="85" spans="1:17" ht="62.4" customHeight="1" x14ac:dyDescent="0.3">
      <c r="A85" s="58"/>
      <c r="B85" s="617"/>
      <c r="C85" s="449"/>
      <c r="D85" s="450"/>
      <c r="E85" s="622"/>
      <c r="F85" s="623"/>
      <c r="G85" s="623"/>
      <c r="H85" s="623"/>
      <c r="I85" s="623"/>
      <c r="J85" s="623"/>
      <c r="K85" s="623"/>
      <c r="L85" s="623"/>
      <c r="M85" s="623"/>
      <c r="N85" s="624"/>
      <c r="O85" s="629">
        <f>IF(E85="",0,COUNTA(_xlfn.TEXTSPLIT(TRIM(E85),{" ",",","-","&lt;","&gt;",".","/","@","*"},,TRUE)))</f>
        <v>0</v>
      </c>
      <c r="P85" s="631"/>
      <c r="Q85" s="56"/>
    </row>
    <row r="86" spans="1:17" ht="62.4" customHeight="1" x14ac:dyDescent="0.3">
      <c r="A86" s="58"/>
      <c r="B86" s="617"/>
      <c r="C86" s="449"/>
      <c r="D86" s="450"/>
      <c r="E86" s="622"/>
      <c r="F86" s="623"/>
      <c r="G86" s="623"/>
      <c r="H86" s="623"/>
      <c r="I86" s="623"/>
      <c r="J86" s="623"/>
      <c r="K86" s="623"/>
      <c r="L86" s="623"/>
      <c r="M86" s="623"/>
      <c r="N86" s="624"/>
      <c r="O86" s="629">
        <f>IF(G86="",0,COUNTA(_xlfn.TEXTSPLIT(TRIM(G86),{" ",",","-","&lt;","&gt;",".","/","@","*"},,TRUE)))</f>
        <v>0</v>
      </c>
      <c r="P86" s="631" t="s">
        <v>137</v>
      </c>
      <c r="Q86" s="56"/>
    </row>
    <row r="87" spans="1:17" ht="62.4" customHeight="1" x14ac:dyDescent="0.3">
      <c r="A87" s="58"/>
      <c r="B87" s="617"/>
      <c r="C87" s="449"/>
      <c r="D87" s="450"/>
      <c r="E87" s="622"/>
      <c r="F87" s="623"/>
      <c r="G87" s="623"/>
      <c r="H87" s="623"/>
      <c r="I87" s="623"/>
      <c r="J87" s="623"/>
      <c r="K87" s="623"/>
      <c r="L87" s="623"/>
      <c r="M87" s="623"/>
      <c r="N87" s="624"/>
      <c r="O87" s="629">
        <f>IF(E87="",0,COUNTA(_xlfn.TEXTSPLIT(TRIM(E87),{" ",",","-","&lt;","&gt;",".","/","@","*"},,TRUE)))</f>
        <v>0</v>
      </c>
      <c r="P87" s="631"/>
      <c r="Q87" s="56"/>
    </row>
    <row r="88" spans="1:17" ht="62.4" customHeight="1" x14ac:dyDescent="0.3">
      <c r="A88" s="58"/>
      <c r="B88" s="617"/>
      <c r="C88" s="449"/>
      <c r="D88" s="450"/>
      <c r="E88" s="622"/>
      <c r="F88" s="623"/>
      <c r="G88" s="623"/>
      <c r="H88" s="623"/>
      <c r="I88" s="623"/>
      <c r="J88" s="623"/>
      <c r="K88" s="623"/>
      <c r="L88" s="623"/>
      <c r="M88" s="623"/>
      <c r="N88" s="624"/>
      <c r="O88" s="629">
        <f>IF(E88="",0,COUNTA(_xlfn.TEXTSPLIT(TRIM(E88),{" ",",","-","&lt;","&gt;",".","/","@","*"},,TRUE)))</f>
        <v>0</v>
      </c>
      <c r="P88" s="631"/>
      <c r="Q88" s="56"/>
    </row>
    <row r="89" spans="1:17" ht="62.4" customHeight="1" x14ac:dyDescent="0.3">
      <c r="A89" s="58"/>
      <c r="B89" s="617"/>
      <c r="C89" s="449"/>
      <c r="D89" s="450"/>
      <c r="E89" s="622"/>
      <c r="F89" s="623"/>
      <c r="G89" s="623"/>
      <c r="H89" s="623"/>
      <c r="I89" s="623"/>
      <c r="J89" s="623"/>
      <c r="K89" s="623"/>
      <c r="L89" s="623"/>
      <c r="M89" s="623"/>
      <c r="N89" s="624"/>
      <c r="O89" s="629">
        <f>IF(G89="",0,COUNTA(_xlfn.TEXTSPLIT(TRIM(G89),{" ",",","-","&lt;","&gt;",".","/","@","*"},,TRUE)))</f>
        <v>0</v>
      </c>
      <c r="P89" s="631" t="s">
        <v>138</v>
      </c>
      <c r="Q89" s="56"/>
    </row>
    <row r="90" spans="1:17" ht="62.4" customHeight="1" x14ac:dyDescent="0.3">
      <c r="A90" s="58"/>
      <c r="B90" s="617"/>
      <c r="C90" s="449"/>
      <c r="D90" s="450"/>
      <c r="E90" s="622"/>
      <c r="F90" s="623"/>
      <c r="G90" s="623"/>
      <c r="H90" s="623"/>
      <c r="I90" s="623"/>
      <c r="J90" s="623"/>
      <c r="K90" s="623"/>
      <c r="L90" s="623"/>
      <c r="M90" s="623"/>
      <c r="N90" s="624"/>
      <c r="O90" s="629">
        <f>IF(E90="",0,COUNTA(_xlfn.TEXTSPLIT(TRIM(E90),{" ",",","-","&lt;","&gt;",".","/","@","*"},,TRUE)))</f>
        <v>0</v>
      </c>
      <c r="P90" s="631"/>
      <c r="Q90" s="56"/>
    </row>
    <row r="91" spans="1:17" ht="62.4" customHeight="1" x14ac:dyDescent="0.3">
      <c r="A91" s="58"/>
      <c r="B91" s="617"/>
      <c r="C91" s="449"/>
      <c r="D91" s="450"/>
      <c r="E91" s="622"/>
      <c r="F91" s="623"/>
      <c r="G91" s="623"/>
      <c r="H91" s="623"/>
      <c r="I91" s="623"/>
      <c r="J91" s="623"/>
      <c r="K91" s="623"/>
      <c r="L91" s="623"/>
      <c r="M91" s="623"/>
      <c r="N91" s="624"/>
      <c r="O91" s="629">
        <f>IF(E91="",0,COUNTA(_xlfn.TEXTSPLIT(TRIM(E91),{" ",",","-","&lt;","&gt;",".","/","@","*"},,TRUE)))</f>
        <v>0</v>
      </c>
      <c r="P91" s="631"/>
      <c r="Q91" s="56"/>
    </row>
    <row r="92" spans="1:17" ht="62.4" customHeight="1" x14ac:dyDescent="0.3">
      <c r="A92" s="58"/>
      <c r="B92" s="617"/>
      <c r="C92" s="449"/>
      <c r="D92" s="450"/>
      <c r="E92" s="622"/>
      <c r="F92" s="623"/>
      <c r="G92" s="623"/>
      <c r="H92" s="623"/>
      <c r="I92" s="623"/>
      <c r="J92" s="623"/>
      <c r="K92" s="623"/>
      <c r="L92" s="623"/>
      <c r="M92" s="623"/>
      <c r="N92" s="624"/>
      <c r="O92" s="629">
        <f>IF(G92="",0,COUNTA(_xlfn.TEXTSPLIT(TRIM(G92),{" ",",","-","&lt;","&gt;",".","/","@","*"},,TRUE)))</f>
        <v>0</v>
      </c>
      <c r="P92" s="631" t="s">
        <v>139</v>
      </c>
      <c r="Q92" s="56"/>
    </row>
    <row r="93" spans="1:17" ht="62.4" customHeight="1" x14ac:dyDescent="0.3">
      <c r="A93" s="58"/>
      <c r="B93" s="617"/>
      <c r="C93" s="449"/>
      <c r="D93" s="450"/>
      <c r="E93" s="622"/>
      <c r="F93" s="623"/>
      <c r="G93" s="623"/>
      <c r="H93" s="623"/>
      <c r="I93" s="623"/>
      <c r="J93" s="623"/>
      <c r="K93" s="623"/>
      <c r="L93" s="623"/>
      <c r="M93" s="623"/>
      <c r="N93" s="624"/>
      <c r="O93" s="629">
        <f>IF(E93="",0,COUNTA(_xlfn.TEXTSPLIT(TRIM(E93),{" ",",","-","&lt;","&gt;",".","/","@","*"},,TRUE)))</f>
        <v>0</v>
      </c>
      <c r="P93" s="631"/>
      <c r="Q93" s="56"/>
    </row>
    <row r="94" spans="1:17" ht="62.4" customHeight="1" x14ac:dyDescent="0.3">
      <c r="A94" s="58"/>
      <c r="B94" s="617"/>
      <c r="C94" s="449"/>
      <c r="D94" s="450"/>
      <c r="E94" s="622"/>
      <c r="F94" s="623"/>
      <c r="G94" s="623"/>
      <c r="H94" s="623"/>
      <c r="I94" s="623"/>
      <c r="J94" s="623"/>
      <c r="K94" s="623"/>
      <c r="L94" s="623"/>
      <c r="M94" s="623"/>
      <c r="N94" s="624"/>
      <c r="O94" s="629">
        <f>IF(E94="",0,COUNTA(_xlfn.TEXTSPLIT(TRIM(E94),{" ",",","-","&lt;","&gt;",".","/","@","*"},,TRUE)))</f>
        <v>0</v>
      </c>
      <c r="P94" s="631"/>
      <c r="Q94" s="56"/>
    </row>
    <row r="95" spans="1:17" ht="62.4" customHeight="1" x14ac:dyDescent="0.3">
      <c r="A95" s="58"/>
      <c r="B95" s="617"/>
      <c r="C95" s="449"/>
      <c r="D95" s="450"/>
      <c r="E95" s="622"/>
      <c r="F95" s="623"/>
      <c r="G95" s="623"/>
      <c r="H95" s="623"/>
      <c r="I95" s="623"/>
      <c r="J95" s="623"/>
      <c r="K95" s="623"/>
      <c r="L95" s="623"/>
      <c r="M95" s="623"/>
      <c r="N95" s="624"/>
      <c r="O95" s="629">
        <f>IF(G95="",0,COUNTA(_xlfn.TEXTSPLIT(TRIM(G95),{" ",",","-","&lt;","&gt;",".","/","@","*"},,TRUE)))</f>
        <v>0</v>
      </c>
      <c r="P95" s="631" t="s">
        <v>140</v>
      </c>
      <c r="Q95" s="56"/>
    </row>
    <row r="96" spans="1:17" ht="62.4" customHeight="1" x14ac:dyDescent="0.3">
      <c r="A96" s="58"/>
      <c r="B96" s="617"/>
      <c r="C96" s="449"/>
      <c r="D96" s="450"/>
      <c r="E96" s="622"/>
      <c r="F96" s="623"/>
      <c r="G96" s="623"/>
      <c r="H96" s="623"/>
      <c r="I96" s="623"/>
      <c r="J96" s="623"/>
      <c r="K96" s="623"/>
      <c r="L96" s="623"/>
      <c r="M96" s="623"/>
      <c r="N96" s="624"/>
      <c r="O96" s="629">
        <f>IF(E96="",0,COUNTA(_xlfn.TEXTSPLIT(TRIM(E96),{" ",",","-","&lt;","&gt;",".","/","@","*"},,TRUE)))</f>
        <v>0</v>
      </c>
      <c r="P96" s="631"/>
      <c r="Q96" s="56"/>
    </row>
    <row r="97" spans="1:17" ht="62.4" customHeight="1" x14ac:dyDescent="0.3">
      <c r="A97" s="58"/>
      <c r="B97" s="618"/>
      <c r="C97" s="451"/>
      <c r="D97" s="452"/>
      <c r="E97" s="625"/>
      <c r="F97" s="626"/>
      <c r="G97" s="626"/>
      <c r="H97" s="626"/>
      <c r="I97" s="626"/>
      <c r="J97" s="626"/>
      <c r="K97" s="626"/>
      <c r="L97" s="626"/>
      <c r="M97" s="626"/>
      <c r="N97" s="627"/>
      <c r="O97" s="630">
        <f>IF(E97="",0,COUNTA(_xlfn.TEXTSPLIT(TRIM(E97),{" ",",","-","&lt;","&gt;",".","/","@","*"},,TRUE)))</f>
        <v>0</v>
      </c>
      <c r="P97" s="632"/>
      <c r="Q97" s="56"/>
    </row>
    <row r="98" spans="1:17" ht="105.6" customHeight="1" x14ac:dyDescent="0.3">
      <c r="A98" s="58"/>
      <c r="B98" s="368">
        <v>6</v>
      </c>
      <c r="C98" s="447" t="s">
        <v>141</v>
      </c>
      <c r="D98" s="448"/>
      <c r="E98" s="590" t="s">
        <v>142</v>
      </c>
      <c r="F98" s="591"/>
      <c r="G98" s="591"/>
      <c r="H98" s="592"/>
      <c r="I98" s="599" t="b">
        <v>0</v>
      </c>
      <c r="J98" s="600"/>
      <c r="K98" s="600"/>
      <c r="L98" s="600"/>
      <c r="M98" s="600"/>
      <c r="N98" s="600"/>
      <c r="O98" s="601"/>
      <c r="P98" s="608" t="s">
        <v>143</v>
      </c>
      <c r="Q98" s="56"/>
    </row>
    <row r="99" spans="1:17" ht="16.350000000000001" customHeight="1" x14ac:dyDescent="0.3">
      <c r="A99" s="58"/>
      <c r="B99" s="369"/>
      <c r="C99" s="449"/>
      <c r="D99" s="450"/>
      <c r="E99" s="593"/>
      <c r="F99" s="594"/>
      <c r="G99" s="594"/>
      <c r="H99" s="595"/>
      <c r="I99" s="602"/>
      <c r="J99" s="603"/>
      <c r="K99" s="603"/>
      <c r="L99" s="603"/>
      <c r="M99" s="603"/>
      <c r="N99" s="603"/>
      <c r="O99" s="604"/>
      <c r="P99" s="609"/>
      <c r="Q99" s="56"/>
    </row>
    <row r="100" spans="1:17" ht="14.85" customHeight="1" x14ac:dyDescent="0.3">
      <c r="A100" s="58"/>
      <c r="B100" s="369"/>
      <c r="C100" s="449"/>
      <c r="D100" s="450"/>
      <c r="E100" s="593"/>
      <c r="F100" s="594"/>
      <c r="G100" s="594"/>
      <c r="H100" s="595"/>
      <c r="I100" s="602"/>
      <c r="J100" s="603"/>
      <c r="K100" s="603"/>
      <c r="L100" s="603"/>
      <c r="M100" s="603"/>
      <c r="N100" s="603"/>
      <c r="O100" s="604"/>
      <c r="P100" s="609"/>
      <c r="Q100" s="56"/>
    </row>
    <row r="101" spans="1:17" x14ac:dyDescent="0.3">
      <c r="A101" s="58"/>
      <c r="B101" s="369"/>
      <c r="C101" s="449"/>
      <c r="D101" s="450"/>
      <c r="E101" s="596"/>
      <c r="F101" s="597"/>
      <c r="G101" s="597"/>
      <c r="H101" s="598"/>
      <c r="I101" s="605"/>
      <c r="J101" s="606"/>
      <c r="K101" s="606"/>
      <c r="L101" s="606"/>
      <c r="M101" s="606"/>
      <c r="N101" s="606"/>
      <c r="O101" s="607"/>
      <c r="P101" s="609"/>
      <c r="Q101" s="56"/>
    </row>
    <row r="102" spans="1:17" ht="17.100000000000001" customHeight="1" x14ac:dyDescent="0.3">
      <c r="A102" s="58"/>
      <c r="B102" s="369"/>
      <c r="C102" s="449"/>
      <c r="D102" s="450"/>
      <c r="E102" s="590" t="s">
        <v>144</v>
      </c>
      <c r="F102" s="591"/>
      <c r="G102" s="591"/>
      <c r="H102" s="592"/>
      <c r="I102" s="602" t="b">
        <v>0</v>
      </c>
      <c r="J102" s="603"/>
      <c r="K102" s="603"/>
      <c r="L102" s="603"/>
      <c r="M102" s="603"/>
      <c r="N102" s="603"/>
      <c r="O102" s="604"/>
      <c r="P102" s="609"/>
      <c r="Q102" s="56"/>
    </row>
    <row r="103" spans="1:17" ht="14.85" customHeight="1" x14ac:dyDescent="0.3">
      <c r="A103" s="58"/>
      <c r="B103" s="369"/>
      <c r="C103" s="449"/>
      <c r="D103" s="450"/>
      <c r="E103" s="593"/>
      <c r="F103" s="594"/>
      <c r="G103" s="594"/>
      <c r="H103" s="595"/>
      <c r="I103" s="602"/>
      <c r="J103" s="603"/>
      <c r="K103" s="603"/>
      <c r="L103" s="603"/>
      <c r="M103" s="603"/>
      <c r="N103" s="603"/>
      <c r="O103" s="604"/>
      <c r="P103" s="609"/>
      <c r="Q103" s="56"/>
    </row>
    <row r="104" spans="1:17" ht="16.350000000000001" customHeight="1" x14ac:dyDescent="0.3">
      <c r="A104" s="58"/>
      <c r="B104" s="369"/>
      <c r="C104" s="449"/>
      <c r="D104" s="450"/>
      <c r="E104" s="593"/>
      <c r="F104" s="594"/>
      <c r="G104" s="594"/>
      <c r="H104" s="595"/>
      <c r="I104" s="602"/>
      <c r="J104" s="603"/>
      <c r="K104" s="603"/>
      <c r="L104" s="603"/>
      <c r="M104" s="603"/>
      <c r="N104" s="603"/>
      <c r="O104" s="604"/>
      <c r="P104" s="609"/>
      <c r="Q104" s="56"/>
    </row>
    <row r="105" spans="1:17" x14ac:dyDescent="0.3">
      <c r="A105" s="58"/>
      <c r="B105" s="369"/>
      <c r="C105" s="449"/>
      <c r="D105" s="450"/>
      <c r="E105" s="593"/>
      <c r="F105" s="594"/>
      <c r="G105" s="594"/>
      <c r="H105" s="595"/>
      <c r="I105" s="602"/>
      <c r="J105" s="603"/>
      <c r="K105" s="603"/>
      <c r="L105" s="603"/>
      <c r="M105" s="603"/>
      <c r="N105" s="603"/>
      <c r="O105" s="604"/>
      <c r="P105" s="609"/>
      <c r="Q105" s="56"/>
    </row>
    <row r="106" spans="1:17" ht="14.85" customHeight="1" x14ac:dyDescent="0.3">
      <c r="A106" s="58"/>
      <c r="B106" s="369"/>
      <c r="C106" s="449"/>
      <c r="D106" s="450"/>
      <c r="E106" s="596"/>
      <c r="F106" s="597"/>
      <c r="G106" s="597"/>
      <c r="H106" s="598"/>
      <c r="I106" s="605"/>
      <c r="J106" s="606"/>
      <c r="K106" s="606"/>
      <c r="L106" s="606"/>
      <c r="M106" s="606"/>
      <c r="N106" s="606"/>
      <c r="O106" s="607"/>
      <c r="P106" s="609"/>
      <c r="Q106" s="56"/>
    </row>
    <row r="107" spans="1:17" ht="44.1" customHeight="1" x14ac:dyDescent="0.3">
      <c r="A107" s="58"/>
      <c r="B107" s="370"/>
      <c r="C107" s="451"/>
      <c r="D107" s="452"/>
      <c r="E107" s="610" t="s">
        <v>145</v>
      </c>
      <c r="F107" s="611"/>
      <c r="G107" s="611"/>
      <c r="H107" s="612"/>
      <c r="I107" s="582"/>
      <c r="J107" s="583"/>
      <c r="K107" s="583"/>
      <c r="L107" s="583"/>
      <c r="M107" s="583"/>
      <c r="N107" s="584"/>
      <c r="O107" s="332">
        <f>IF(I107="",0,COUNTA(_xlfn.TEXTSPLIT(TRIM(I107),{" ",",","-","&lt;","&gt;",".","/","@","*"},,TRUE)))</f>
        <v>0</v>
      </c>
      <c r="P107" s="609"/>
      <c r="Q107" s="56"/>
    </row>
    <row r="108" spans="1:17" ht="41.1" customHeight="1" x14ac:dyDescent="0.3">
      <c r="A108" s="58"/>
      <c r="B108" s="368" t="s">
        <v>146</v>
      </c>
      <c r="C108" s="447" t="s">
        <v>147</v>
      </c>
      <c r="D108" s="448"/>
      <c r="E108" s="579" t="s">
        <v>148</v>
      </c>
      <c r="F108" s="580"/>
      <c r="G108" s="580"/>
      <c r="H108" s="581"/>
      <c r="I108" s="582"/>
      <c r="J108" s="583"/>
      <c r="K108" s="583"/>
      <c r="L108" s="583"/>
      <c r="M108" s="583"/>
      <c r="N108" s="583"/>
      <c r="O108" s="584"/>
      <c r="P108" s="585" t="s">
        <v>149</v>
      </c>
      <c r="Q108" s="56"/>
    </row>
    <row r="109" spans="1:17" ht="46.35" customHeight="1" x14ac:dyDescent="0.3">
      <c r="A109" s="58"/>
      <c r="B109" s="369"/>
      <c r="C109" s="449"/>
      <c r="D109" s="450"/>
      <c r="E109" s="587" t="s">
        <v>150</v>
      </c>
      <c r="F109" s="588"/>
      <c r="G109" s="588"/>
      <c r="H109" s="589"/>
      <c r="I109" s="582"/>
      <c r="J109" s="583"/>
      <c r="K109" s="583"/>
      <c r="L109" s="583"/>
      <c r="M109" s="583"/>
      <c r="N109" s="583"/>
      <c r="O109" s="584"/>
      <c r="P109" s="585"/>
      <c r="Q109" s="56"/>
    </row>
    <row r="110" spans="1:17" ht="57" customHeight="1" x14ac:dyDescent="0.3">
      <c r="A110" s="58"/>
      <c r="B110" s="370"/>
      <c r="C110" s="451"/>
      <c r="D110" s="452"/>
      <c r="E110" s="587" t="s">
        <v>636</v>
      </c>
      <c r="F110" s="588"/>
      <c r="G110" s="588"/>
      <c r="H110" s="589"/>
      <c r="I110" s="549"/>
      <c r="J110" s="550"/>
      <c r="K110" s="550"/>
      <c r="L110" s="550"/>
      <c r="M110" s="550"/>
      <c r="N110" s="550"/>
      <c r="O110" s="551"/>
      <c r="P110" s="586"/>
      <c r="Q110" s="56"/>
    </row>
    <row r="111" spans="1:17" ht="54" customHeight="1" x14ac:dyDescent="0.3">
      <c r="A111" s="58"/>
      <c r="B111" s="562">
        <v>7</v>
      </c>
      <c r="C111" s="447" t="s">
        <v>617</v>
      </c>
      <c r="D111" s="448"/>
      <c r="E111" s="546"/>
      <c r="F111" s="547"/>
      <c r="G111" s="547"/>
      <c r="H111" s="547"/>
      <c r="I111" s="547"/>
      <c r="J111" s="547"/>
      <c r="K111" s="547"/>
      <c r="L111" s="547"/>
      <c r="M111" s="547"/>
      <c r="N111" s="548"/>
      <c r="O111" s="552">
        <f>IF(E111="",0,COUNTA(_xlfn.TEXTSPLIT(TRIM(E111),{" ",",","-","&lt;","&gt;",".","/","@","*"},,TRUE)))</f>
        <v>0</v>
      </c>
      <c r="P111" s="503" t="s">
        <v>622</v>
      </c>
      <c r="Q111" s="56"/>
    </row>
    <row r="112" spans="1:17" ht="54" customHeight="1" x14ac:dyDescent="0.3">
      <c r="A112" s="58"/>
      <c r="B112" s="563"/>
      <c r="C112" s="449"/>
      <c r="D112" s="450"/>
      <c r="E112" s="575"/>
      <c r="F112" s="576"/>
      <c r="G112" s="576"/>
      <c r="H112" s="576"/>
      <c r="I112" s="576"/>
      <c r="J112" s="576"/>
      <c r="K112" s="576"/>
      <c r="L112" s="576"/>
      <c r="M112" s="576"/>
      <c r="N112" s="577"/>
      <c r="O112" s="578"/>
      <c r="P112" s="560"/>
      <c r="Q112" s="56"/>
    </row>
    <row r="113" spans="1:17" ht="54" customHeight="1" x14ac:dyDescent="0.3">
      <c r="A113" s="58"/>
      <c r="B113" s="563"/>
      <c r="C113" s="451"/>
      <c r="D113" s="452"/>
      <c r="E113" s="575"/>
      <c r="F113" s="576"/>
      <c r="G113" s="576"/>
      <c r="H113" s="576"/>
      <c r="I113" s="576"/>
      <c r="J113" s="576"/>
      <c r="K113" s="576"/>
      <c r="L113" s="576"/>
      <c r="M113" s="576"/>
      <c r="N113" s="577"/>
      <c r="O113" s="578"/>
      <c r="P113" s="560" t="s">
        <v>151</v>
      </c>
      <c r="Q113" s="56"/>
    </row>
    <row r="114" spans="1:17" ht="48.6" customHeight="1" x14ac:dyDescent="0.3">
      <c r="A114" s="58"/>
      <c r="B114" s="563"/>
      <c r="C114" s="447" t="s">
        <v>152</v>
      </c>
      <c r="D114" s="448"/>
      <c r="E114" s="575"/>
      <c r="F114" s="576"/>
      <c r="G114" s="576"/>
      <c r="H114" s="576"/>
      <c r="I114" s="576"/>
      <c r="J114" s="576"/>
      <c r="K114" s="576"/>
      <c r="L114" s="576"/>
      <c r="M114" s="576"/>
      <c r="N114" s="577"/>
      <c r="O114" s="578"/>
      <c r="P114" s="560"/>
      <c r="Q114" s="56"/>
    </row>
    <row r="115" spans="1:17" x14ac:dyDescent="0.3">
      <c r="A115" s="58"/>
      <c r="B115" s="563"/>
      <c r="C115" s="449"/>
      <c r="D115" s="450"/>
      <c r="E115" s="575"/>
      <c r="F115" s="576"/>
      <c r="G115" s="576"/>
      <c r="H115" s="576"/>
      <c r="I115" s="576"/>
      <c r="J115" s="576"/>
      <c r="K115" s="576"/>
      <c r="L115" s="576"/>
      <c r="M115" s="576"/>
      <c r="N115" s="577"/>
      <c r="O115" s="578"/>
      <c r="P115" s="280"/>
      <c r="Q115" s="56"/>
    </row>
    <row r="116" spans="1:17" x14ac:dyDescent="0.3">
      <c r="A116" s="58"/>
      <c r="B116" s="574"/>
      <c r="C116" s="451"/>
      <c r="D116" s="452"/>
      <c r="E116" s="549"/>
      <c r="F116" s="550"/>
      <c r="G116" s="550"/>
      <c r="H116" s="550"/>
      <c r="I116" s="550"/>
      <c r="J116" s="550"/>
      <c r="K116" s="550"/>
      <c r="L116" s="550"/>
      <c r="M116" s="550"/>
      <c r="N116" s="551"/>
      <c r="O116" s="553"/>
      <c r="P116" s="280"/>
      <c r="Q116" s="56"/>
    </row>
    <row r="117" spans="1:17" ht="42.6" customHeight="1" x14ac:dyDescent="0.3">
      <c r="A117" s="58"/>
      <c r="B117" s="562">
        <v>8</v>
      </c>
      <c r="C117" s="447" t="s">
        <v>25</v>
      </c>
      <c r="D117" s="448"/>
      <c r="E117" s="540" t="s">
        <v>153</v>
      </c>
      <c r="F117" s="541"/>
      <c r="G117" s="391"/>
      <c r="H117" s="453"/>
      <c r="I117" s="453"/>
      <c r="J117" s="453"/>
      <c r="K117" s="453"/>
      <c r="L117" s="453"/>
      <c r="M117" s="453"/>
      <c r="N117" s="392"/>
      <c r="O117" s="456">
        <f>IF(G117="",0,COUNTA(_xlfn.TEXTSPLIT(TRIM(G117),{" ",",","-","&lt;","&gt;",".","/","@","*"},,TRUE)))</f>
        <v>0</v>
      </c>
      <c r="P117" s="503" t="s">
        <v>154</v>
      </c>
      <c r="Q117" s="56"/>
    </row>
    <row r="118" spans="1:17" ht="42.6" customHeight="1" x14ac:dyDescent="0.3">
      <c r="A118" s="58"/>
      <c r="B118" s="563"/>
      <c r="C118" s="449"/>
      <c r="D118" s="450"/>
      <c r="E118" s="544"/>
      <c r="F118" s="545"/>
      <c r="G118" s="395"/>
      <c r="H118" s="455"/>
      <c r="I118" s="455"/>
      <c r="J118" s="455"/>
      <c r="K118" s="455"/>
      <c r="L118" s="455"/>
      <c r="M118" s="455"/>
      <c r="N118" s="396"/>
      <c r="O118" s="458">
        <f>IF(I118="",0,COUNTA(_xlfn.TEXTSPLIT(TRIM(I118),{" ",",","-","&lt;","&gt;",".","/","@","*"},,TRUE)))</f>
        <v>0</v>
      </c>
      <c r="P118" s="504"/>
      <c r="Q118" s="56"/>
    </row>
    <row r="119" spans="1:17" ht="42.6" customHeight="1" x14ac:dyDescent="0.3">
      <c r="A119" s="58"/>
      <c r="B119" s="563"/>
      <c r="C119" s="449"/>
      <c r="D119" s="450"/>
      <c r="E119" s="540" t="s">
        <v>155</v>
      </c>
      <c r="F119" s="541"/>
      <c r="G119" s="391"/>
      <c r="H119" s="453"/>
      <c r="I119" s="453"/>
      <c r="J119" s="453"/>
      <c r="K119" s="453"/>
      <c r="L119" s="453"/>
      <c r="M119" s="453"/>
      <c r="N119" s="392"/>
      <c r="O119" s="456">
        <f>IF(G119="",0,COUNTA(_xlfn.TEXTSPLIT(TRIM(G119),{" ",",","-","&lt;","&gt;",".","/","@","*"},,TRUE)))</f>
        <v>0</v>
      </c>
      <c r="P119" s="504" t="s">
        <v>156</v>
      </c>
      <c r="Q119" s="56"/>
    </row>
    <row r="120" spans="1:17" ht="42.6" customHeight="1" x14ac:dyDescent="0.3">
      <c r="A120" s="58"/>
      <c r="B120" s="563"/>
      <c r="C120" s="449"/>
      <c r="D120" s="450"/>
      <c r="E120" s="544"/>
      <c r="F120" s="545"/>
      <c r="G120" s="395"/>
      <c r="H120" s="455"/>
      <c r="I120" s="455"/>
      <c r="J120" s="455"/>
      <c r="K120" s="455"/>
      <c r="L120" s="455"/>
      <c r="M120" s="455"/>
      <c r="N120" s="396"/>
      <c r="O120" s="458">
        <f>IF(I120="",0,COUNTA(_xlfn.TEXTSPLIT(TRIM(I120),{" ",",","-","&lt;","&gt;",".","/","@","*"},,TRUE)))</f>
        <v>0</v>
      </c>
      <c r="P120" s="504"/>
      <c r="Q120" s="56"/>
    </row>
    <row r="121" spans="1:17" ht="42.6" customHeight="1" x14ac:dyDescent="0.3">
      <c r="A121" s="58"/>
      <c r="B121" s="563"/>
      <c r="C121" s="449"/>
      <c r="D121" s="450"/>
      <c r="E121" s="540" t="s">
        <v>157</v>
      </c>
      <c r="F121" s="541"/>
      <c r="G121" s="391"/>
      <c r="H121" s="453"/>
      <c r="I121" s="453"/>
      <c r="J121" s="453"/>
      <c r="K121" s="453"/>
      <c r="L121" s="453"/>
      <c r="M121" s="453"/>
      <c r="N121" s="392"/>
      <c r="O121" s="456">
        <f>IF(G121="",0,COUNTA(_xlfn.TEXTSPLIT(TRIM(G121),{" ",",","-","&lt;","&gt;",".","/","@","*"},,TRUE)))</f>
        <v>0</v>
      </c>
      <c r="P121" s="504" t="s">
        <v>158</v>
      </c>
      <c r="Q121" s="56"/>
    </row>
    <row r="122" spans="1:17" ht="42.6" customHeight="1" x14ac:dyDescent="0.3">
      <c r="A122" s="58"/>
      <c r="B122" s="574"/>
      <c r="C122" s="451"/>
      <c r="D122" s="452"/>
      <c r="E122" s="544"/>
      <c r="F122" s="545"/>
      <c r="G122" s="395"/>
      <c r="H122" s="455"/>
      <c r="I122" s="455"/>
      <c r="J122" s="455"/>
      <c r="K122" s="455"/>
      <c r="L122" s="455"/>
      <c r="M122" s="455"/>
      <c r="N122" s="396"/>
      <c r="O122" s="458">
        <f>IF(I122="",0,COUNTA(_xlfn.TEXTSPLIT(TRIM(I122),{" ",",","-","&lt;","&gt;",".","/","@","*"},,TRUE)))</f>
        <v>0</v>
      </c>
      <c r="P122" s="505"/>
      <c r="Q122" s="56"/>
    </row>
    <row r="123" spans="1:17" ht="71.849999999999994" customHeight="1" x14ac:dyDescent="0.3">
      <c r="A123" s="58"/>
      <c r="B123" s="111" t="s">
        <v>159</v>
      </c>
      <c r="C123" s="554" t="s">
        <v>160</v>
      </c>
      <c r="D123" s="555"/>
      <c r="E123" s="417"/>
      <c r="F123" s="418"/>
      <c r="G123" s="418"/>
      <c r="H123" s="418"/>
      <c r="I123" s="418"/>
      <c r="J123" s="418"/>
      <c r="K123" s="418"/>
      <c r="L123" s="418"/>
      <c r="M123" s="418"/>
      <c r="N123" s="419"/>
      <c r="O123" s="333">
        <f>IF(E123="",0,COUNTA(_xlfn.TEXTSPLIT(TRIM(E123),{" ",",","-","&lt;","&gt;",".","/","@","*"},,TRUE)))</f>
        <v>0</v>
      </c>
      <c r="P123" s="108" t="s">
        <v>161</v>
      </c>
      <c r="Q123" s="56"/>
    </row>
    <row r="124" spans="1:17" ht="131.85" customHeight="1" x14ac:dyDescent="0.3">
      <c r="A124" s="58"/>
      <c r="B124" s="57" t="s">
        <v>162</v>
      </c>
      <c r="C124" s="554" t="s">
        <v>163</v>
      </c>
      <c r="D124" s="555"/>
      <c r="E124" s="417"/>
      <c r="F124" s="418"/>
      <c r="G124" s="418"/>
      <c r="H124" s="418"/>
      <c r="I124" s="418"/>
      <c r="J124" s="418"/>
      <c r="K124" s="418"/>
      <c r="L124" s="418"/>
      <c r="M124" s="418"/>
      <c r="N124" s="419"/>
      <c r="O124" s="333">
        <f>IF(E124="",0,COUNTA(_xlfn.TEXTSPLIT(TRIM(E124),{" ",",","-","&lt;","&gt;",".","/","@","*"},,TRUE)))</f>
        <v>0</v>
      </c>
      <c r="P124" s="283" t="s">
        <v>164</v>
      </c>
      <c r="Q124" s="56"/>
    </row>
    <row r="125" spans="1:17" ht="88.35" customHeight="1" x14ac:dyDescent="0.3">
      <c r="A125" s="58"/>
      <c r="B125" s="562">
        <v>10</v>
      </c>
      <c r="C125" s="447" t="s">
        <v>165</v>
      </c>
      <c r="D125" s="448"/>
      <c r="E125" s="565"/>
      <c r="F125" s="566"/>
      <c r="G125" s="566"/>
      <c r="H125" s="566"/>
      <c r="I125" s="566"/>
      <c r="J125" s="566"/>
      <c r="K125" s="566"/>
      <c r="L125" s="566"/>
      <c r="M125" s="566"/>
      <c r="N125" s="566"/>
      <c r="O125" s="567"/>
      <c r="P125" s="503" t="s">
        <v>166</v>
      </c>
      <c r="Q125" s="56"/>
    </row>
    <row r="126" spans="1:17" ht="27.6" customHeight="1" x14ac:dyDescent="0.3">
      <c r="A126" s="58"/>
      <c r="B126" s="563"/>
      <c r="C126" s="451"/>
      <c r="D126" s="452"/>
      <c r="E126" s="568"/>
      <c r="F126" s="569"/>
      <c r="G126" s="569"/>
      <c r="H126" s="569"/>
      <c r="I126" s="569"/>
      <c r="J126" s="569"/>
      <c r="K126" s="569"/>
      <c r="L126" s="569"/>
      <c r="M126" s="569"/>
      <c r="N126" s="569"/>
      <c r="O126" s="570"/>
      <c r="P126" s="504"/>
      <c r="Q126" s="56"/>
    </row>
    <row r="127" spans="1:17" ht="51" customHeight="1" x14ac:dyDescent="0.3">
      <c r="A127" s="58"/>
      <c r="B127" s="563"/>
      <c r="C127" s="447" t="s">
        <v>27</v>
      </c>
      <c r="D127" s="448"/>
      <c r="E127" s="568"/>
      <c r="F127" s="569"/>
      <c r="G127" s="569"/>
      <c r="H127" s="569"/>
      <c r="I127" s="569"/>
      <c r="J127" s="569"/>
      <c r="K127" s="569"/>
      <c r="L127" s="569"/>
      <c r="M127" s="569"/>
      <c r="N127" s="569"/>
      <c r="O127" s="570"/>
      <c r="P127" s="504" t="s">
        <v>167</v>
      </c>
      <c r="Q127" s="56"/>
    </row>
    <row r="128" spans="1:17" x14ac:dyDescent="0.3">
      <c r="A128" s="58"/>
      <c r="B128" s="563"/>
      <c r="C128" s="449"/>
      <c r="D128" s="450"/>
      <c r="E128" s="568"/>
      <c r="F128" s="569"/>
      <c r="G128" s="569"/>
      <c r="H128" s="569"/>
      <c r="I128" s="569"/>
      <c r="J128" s="569"/>
      <c r="K128" s="569"/>
      <c r="L128" s="569"/>
      <c r="M128" s="569"/>
      <c r="N128" s="569"/>
      <c r="O128" s="570"/>
      <c r="P128" s="504"/>
      <c r="Q128" s="56"/>
    </row>
    <row r="129" spans="1:17" ht="29.1" customHeight="1" x14ac:dyDescent="0.3">
      <c r="A129" s="58"/>
      <c r="B129" s="563"/>
      <c r="C129" s="449"/>
      <c r="D129" s="450"/>
      <c r="E129" s="568"/>
      <c r="F129" s="569"/>
      <c r="G129" s="569"/>
      <c r="H129" s="569"/>
      <c r="I129" s="569"/>
      <c r="J129" s="569"/>
      <c r="K129" s="569"/>
      <c r="L129" s="569"/>
      <c r="M129" s="569"/>
      <c r="N129" s="569"/>
      <c r="O129" s="570"/>
      <c r="P129" s="504" t="s">
        <v>168</v>
      </c>
      <c r="Q129" s="56"/>
    </row>
    <row r="130" spans="1:17" x14ac:dyDescent="0.3">
      <c r="A130" s="58"/>
      <c r="B130" s="563"/>
      <c r="C130" s="449"/>
      <c r="D130" s="450"/>
      <c r="E130" s="568"/>
      <c r="F130" s="569"/>
      <c r="G130" s="569"/>
      <c r="H130" s="569"/>
      <c r="I130" s="569"/>
      <c r="J130" s="569"/>
      <c r="K130" s="569"/>
      <c r="L130" s="569"/>
      <c r="M130" s="569"/>
      <c r="N130" s="569"/>
      <c r="O130" s="570"/>
      <c r="P130" s="504"/>
      <c r="Q130" s="56"/>
    </row>
    <row r="131" spans="1:17" x14ac:dyDescent="0.3">
      <c r="A131" s="58"/>
      <c r="B131" s="563"/>
      <c r="C131" s="449"/>
      <c r="D131" s="450"/>
      <c r="E131" s="568"/>
      <c r="F131" s="569"/>
      <c r="G131" s="569"/>
      <c r="H131" s="569"/>
      <c r="I131" s="569"/>
      <c r="J131" s="569"/>
      <c r="K131" s="569"/>
      <c r="L131" s="569"/>
      <c r="M131" s="569"/>
      <c r="N131" s="569"/>
      <c r="O131" s="570"/>
      <c r="P131" s="504"/>
      <c r="Q131" s="56"/>
    </row>
    <row r="132" spans="1:17" x14ac:dyDescent="0.3">
      <c r="A132" s="58"/>
      <c r="B132" s="563"/>
      <c r="C132" s="449"/>
      <c r="D132" s="450"/>
      <c r="E132" s="568"/>
      <c r="F132" s="569"/>
      <c r="G132" s="569"/>
      <c r="H132" s="569"/>
      <c r="I132" s="569"/>
      <c r="J132" s="569"/>
      <c r="K132" s="569"/>
      <c r="L132" s="569"/>
      <c r="M132" s="569"/>
      <c r="N132" s="569"/>
      <c r="O132" s="570"/>
      <c r="P132" s="504"/>
      <c r="Q132" s="56"/>
    </row>
    <row r="133" spans="1:17" ht="14.85" customHeight="1" thickBot="1" x14ac:dyDescent="0.35">
      <c r="A133" s="58"/>
      <c r="B133" s="564"/>
      <c r="C133" s="451"/>
      <c r="D133" s="452"/>
      <c r="E133" s="571"/>
      <c r="F133" s="572"/>
      <c r="G133" s="572"/>
      <c r="H133" s="572"/>
      <c r="I133" s="572"/>
      <c r="J133" s="572"/>
      <c r="K133" s="572"/>
      <c r="L133" s="572"/>
      <c r="M133" s="572"/>
      <c r="N133" s="572"/>
      <c r="O133" s="573"/>
      <c r="P133" s="505"/>
      <c r="Q133" s="56"/>
    </row>
    <row r="134" spans="1:17" ht="16.350000000000001" customHeight="1" x14ac:dyDescent="0.3">
      <c r="A134" s="58"/>
      <c r="B134" s="40"/>
      <c r="C134" s="38"/>
      <c r="D134" s="38"/>
      <c r="E134" s="40"/>
      <c r="F134" s="40"/>
      <c r="G134" s="40"/>
      <c r="H134" s="40"/>
      <c r="I134" s="40"/>
      <c r="J134" s="40"/>
      <c r="K134" s="40"/>
      <c r="L134" s="40"/>
      <c r="M134" s="40"/>
      <c r="N134" s="40"/>
      <c r="O134" s="40"/>
      <c r="P134" s="40"/>
      <c r="Q134" s="56"/>
    </row>
    <row r="135" spans="1:17" ht="16.350000000000001" customHeight="1" x14ac:dyDescent="0.3">
      <c r="A135" s="58"/>
      <c r="B135" s="40"/>
      <c r="C135" s="38"/>
      <c r="D135" s="38"/>
      <c r="E135" s="40"/>
      <c r="F135" s="40"/>
      <c r="G135" s="40"/>
      <c r="H135" s="40"/>
      <c r="I135" s="40"/>
      <c r="J135" s="40"/>
      <c r="K135" s="40"/>
      <c r="L135" s="40"/>
      <c r="M135" s="40"/>
      <c r="N135" s="40"/>
      <c r="O135" s="40"/>
      <c r="P135" s="40"/>
      <c r="Q135" s="56"/>
    </row>
    <row r="136" spans="1:17" ht="46.35" customHeight="1" x14ac:dyDescent="0.3">
      <c r="A136" s="58"/>
      <c r="B136" s="477" t="s">
        <v>169</v>
      </c>
      <c r="C136" s="478"/>
      <c r="D136" s="478"/>
      <c r="E136" s="478"/>
      <c r="F136" s="478"/>
      <c r="G136" s="478"/>
      <c r="H136" s="478"/>
      <c r="I136" s="478"/>
      <c r="J136" s="478"/>
      <c r="K136" s="478"/>
      <c r="L136" s="478"/>
      <c r="M136" s="478"/>
      <c r="N136" s="479"/>
      <c r="O136" s="106" t="s">
        <v>573</v>
      </c>
      <c r="P136" s="112" t="s">
        <v>81</v>
      </c>
      <c r="Q136" s="56"/>
    </row>
    <row r="137" spans="1:17" ht="37.35" customHeight="1" x14ac:dyDescent="0.3">
      <c r="A137" s="58"/>
      <c r="B137" s="368" t="s">
        <v>170</v>
      </c>
      <c r="C137" s="447" t="s">
        <v>171</v>
      </c>
      <c r="D137" s="448"/>
      <c r="E137" s="424"/>
      <c r="F137" s="425"/>
      <c r="G137" s="425"/>
      <c r="H137" s="425"/>
      <c r="I137" s="425"/>
      <c r="J137" s="425"/>
      <c r="K137" s="425"/>
      <c r="L137" s="425"/>
      <c r="M137" s="425"/>
      <c r="N137" s="426"/>
      <c r="O137" s="556">
        <f>IF(E137="",0,COUNTA(_xlfn.TEXTSPLIT(TRIM(E137),{" ",",","-","&lt;","&gt;",".","/","@","*"},,TRUE)))</f>
        <v>0</v>
      </c>
      <c r="P137" s="559" t="s">
        <v>172</v>
      </c>
      <c r="Q137" s="56"/>
    </row>
    <row r="138" spans="1:17" ht="14.85" customHeight="1" x14ac:dyDescent="0.3">
      <c r="A138" s="58"/>
      <c r="B138" s="369"/>
      <c r="C138" s="449"/>
      <c r="D138" s="450"/>
      <c r="E138" s="427"/>
      <c r="F138" s="428"/>
      <c r="G138" s="428"/>
      <c r="H138" s="428"/>
      <c r="I138" s="428"/>
      <c r="J138" s="428"/>
      <c r="K138" s="428"/>
      <c r="L138" s="428"/>
      <c r="M138" s="428"/>
      <c r="N138" s="429"/>
      <c r="O138" s="557">
        <f>IF(E138="",0,COUNTA(_xlfn.TEXTSPLIT(TRIM(E138),{" ",",","-","&lt;","&gt;",".","/","@","*"},,TRUE)))</f>
        <v>0</v>
      </c>
      <c r="P138" s="560"/>
      <c r="Q138" s="56"/>
    </row>
    <row r="139" spans="1:17" ht="96.6" customHeight="1" x14ac:dyDescent="0.3">
      <c r="A139" s="58"/>
      <c r="B139" s="370"/>
      <c r="C139" s="451"/>
      <c r="D139" s="452"/>
      <c r="E139" s="430"/>
      <c r="F139" s="431"/>
      <c r="G139" s="431"/>
      <c r="H139" s="431"/>
      <c r="I139" s="431"/>
      <c r="J139" s="431"/>
      <c r="K139" s="431"/>
      <c r="L139" s="431"/>
      <c r="M139" s="431"/>
      <c r="N139" s="432"/>
      <c r="O139" s="558">
        <f>IF(E139="",0,COUNTA(_xlfn.TEXTSPLIT(TRIM(E139),{" ",",","-","&lt;","&gt;",".","/","@","*"},,TRUE)))</f>
        <v>0</v>
      </c>
      <c r="P139" s="561"/>
      <c r="Q139" s="56"/>
    </row>
    <row r="140" spans="1:17" ht="15" customHeight="1" x14ac:dyDescent="0.3">
      <c r="A140" s="58"/>
      <c r="B140" s="368" t="s">
        <v>173</v>
      </c>
      <c r="C140" s="447" t="s">
        <v>174</v>
      </c>
      <c r="D140" s="448"/>
      <c r="E140" s="546"/>
      <c r="F140" s="547"/>
      <c r="G140" s="547"/>
      <c r="H140" s="547"/>
      <c r="I140" s="547"/>
      <c r="J140" s="547"/>
      <c r="K140" s="547"/>
      <c r="L140" s="547"/>
      <c r="M140" s="547"/>
      <c r="N140" s="548"/>
      <c r="O140" s="552">
        <f>IF(E140="",0,COUNTA(_xlfn.TEXTSPLIT(TRIM(E140),{" ",",","-","&lt;","&gt;",".","/","@","*"},,TRUE)))</f>
        <v>0</v>
      </c>
      <c r="P140" s="503" t="s">
        <v>175</v>
      </c>
      <c r="Q140" s="56"/>
    </row>
    <row r="141" spans="1:17" ht="93" customHeight="1" x14ac:dyDescent="0.3">
      <c r="A141" s="58"/>
      <c r="B141" s="370"/>
      <c r="C141" s="451"/>
      <c r="D141" s="452"/>
      <c r="E141" s="549"/>
      <c r="F141" s="550"/>
      <c r="G141" s="550"/>
      <c r="H141" s="550"/>
      <c r="I141" s="550"/>
      <c r="J141" s="550"/>
      <c r="K141" s="550"/>
      <c r="L141" s="550"/>
      <c r="M141" s="550"/>
      <c r="N141" s="551"/>
      <c r="O141" s="553">
        <f>IF(E141="",0,COUNTA(_xlfn.TEXTSPLIT(TRIM(E141),{" ",",","-","&lt;","&gt;",".","/","@","*"},,TRUE)))</f>
        <v>0</v>
      </c>
      <c r="P141" s="505"/>
      <c r="Q141" s="56"/>
    </row>
    <row r="142" spans="1:17" ht="83.85" customHeight="1" x14ac:dyDescent="0.3">
      <c r="A142" s="58"/>
      <c r="B142" s="57">
        <v>2</v>
      </c>
      <c r="C142" s="554" t="s">
        <v>176</v>
      </c>
      <c r="D142" s="555"/>
      <c r="E142" s="417"/>
      <c r="F142" s="418"/>
      <c r="G142" s="418"/>
      <c r="H142" s="418"/>
      <c r="I142" s="418"/>
      <c r="J142" s="418"/>
      <c r="K142" s="418"/>
      <c r="L142" s="418"/>
      <c r="M142" s="418"/>
      <c r="N142" s="419"/>
      <c r="O142" s="333">
        <f>IF(E142="",0,COUNTA(_xlfn.TEXTSPLIT(TRIM(E142),{" ",",","-","&lt;","&gt;",".","/","@","*"},,TRUE)))</f>
        <v>0</v>
      </c>
      <c r="P142" s="108" t="s">
        <v>177</v>
      </c>
      <c r="Q142" s="56"/>
    </row>
    <row r="143" spans="1:17" ht="29.1" customHeight="1" x14ac:dyDescent="0.3">
      <c r="A143" s="58"/>
      <c r="B143" s="435">
        <v>3</v>
      </c>
      <c r="C143" s="447" t="s">
        <v>28</v>
      </c>
      <c r="D143" s="448"/>
      <c r="E143" s="540" t="s">
        <v>178</v>
      </c>
      <c r="F143" s="541"/>
      <c r="G143" s="391"/>
      <c r="H143" s="453"/>
      <c r="I143" s="453"/>
      <c r="J143" s="453"/>
      <c r="K143" s="453"/>
      <c r="L143" s="453"/>
      <c r="M143" s="453"/>
      <c r="N143" s="392"/>
      <c r="O143" s="456">
        <f>IF(G143="",0,COUNTA(_xlfn.TEXTSPLIT(TRIM(G143),{" ",",","-","&lt;","&gt;",".","/","@","*"},,TRUE)))</f>
        <v>0</v>
      </c>
      <c r="P143" s="503" t="s">
        <v>179</v>
      </c>
      <c r="Q143" s="56"/>
    </row>
    <row r="144" spans="1:17" ht="29.1" customHeight="1" x14ac:dyDescent="0.3">
      <c r="A144" s="58"/>
      <c r="B144" s="436"/>
      <c r="C144" s="449"/>
      <c r="D144" s="450"/>
      <c r="E144" s="542"/>
      <c r="F144" s="543"/>
      <c r="G144" s="393"/>
      <c r="H144" s="454"/>
      <c r="I144" s="454"/>
      <c r="J144" s="454"/>
      <c r="K144" s="454"/>
      <c r="L144" s="454"/>
      <c r="M144" s="454"/>
      <c r="N144" s="394"/>
      <c r="O144" s="457">
        <f>IF(E144="",0,COUNTA(_xlfn.TEXTSPLIT(TRIM(E144),{" ",",","-","&lt;","&gt;",".","/","@","*"},,TRUE)))</f>
        <v>0</v>
      </c>
      <c r="P144" s="504"/>
      <c r="Q144" s="56"/>
    </row>
    <row r="145" spans="1:17" ht="29.1" customHeight="1" x14ac:dyDescent="0.3">
      <c r="A145" s="58"/>
      <c r="B145" s="436"/>
      <c r="C145" s="449"/>
      <c r="D145" s="450"/>
      <c r="E145" s="544"/>
      <c r="F145" s="545"/>
      <c r="G145" s="395"/>
      <c r="H145" s="455"/>
      <c r="I145" s="455"/>
      <c r="J145" s="455"/>
      <c r="K145" s="455"/>
      <c r="L145" s="455"/>
      <c r="M145" s="455"/>
      <c r="N145" s="396"/>
      <c r="O145" s="458">
        <f>IF(E145="",0,COUNTA(_xlfn.TEXTSPLIT(TRIM(E145),{" ",",","-","&lt;","&gt;",".","/","@","*"},,TRUE)))</f>
        <v>0</v>
      </c>
      <c r="P145" s="504"/>
      <c r="Q145" s="56"/>
    </row>
    <row r="146" spans="1:17" ht="29.1" customHeight="1" x14ac:dyDescent="0.3">
      <c r="A146" s="58"/>
      <c r="B146" s="436"/>
      <c r="C146" s="449"/>
      <c r="D146" s="450"/>
      <c r="E146" s="540" t="s">
        <v>180</v>
      </c>
      <c r="F146" s="541"/>
      <c r="G146" s="391"/>
      <c r="H146" s="453"/>
      <c r="I146" s="453"/>
      <c r="J146" s="453"/>
      <c r="K146" s="453"/>
      <c r="L146" s="453"/>
      <c r="M146" s="453"/>
      <c r="N146" s="392"/>
      <c r="O146" s="456">
        <f>IF(G146="",0,COUNTA(_xlfn.TEXTSPLIT(TRIM(G146),{" ",",","-","&lt;","&gt;",".","/","@","*"},,TRUE)))</f>
        <v>0</v>
      </c>
      <c r="P146" s="504" t="s">
        <v>181</v>
      </c>
      <c r="Q146" s="56"/>
    </row>
    <row r="147" spans="1:17" ht="29.1" customHeight="1" x14ac:dyDescent="0.3">
      <c r="A147" s="58"/>
      <c r="B147" s="436"/>
      <c r="C147" s="449"/>
      <c r="D147" s="450"/>
      <c r="E147" s="542"/>
      <c r="F147" s="543"/>
      <c r="G147" s="393"/>
      <c r="H147" s="454"/>
      <c r="I147" s="454"/>
      <c r="J147" s="454"/>
      <c r="K147" s="454"/>
      <c r="L147" s="454"/>
      <c r="M147" s="454"/>
      <c r="N147" s="394"/>
      <c r="O147" s="457">
        <f>IF(E147="",0,COUNTA(_xlfn.TEXTSPLIT(TRIM(E147),{" ",",","-","&lt;","&gt;",".","/","@","*"},,TRUE)))</f>
        <v>0</v>
      </c>
      <c r="P147" s="504"/>
      <c r="Q147" s="56"/>
    </row>
    <row r="148" spans="1:17" ht="29.1" customHeight="1" x14ac:dyDescent="0.3">
      <c r="A148" s="58"/>
      <c r="B148" s="436"/>
      <c r="C148" s="449"/>
      <c r="D148" s="450"/>
      <c r="E148" s="544"/>
      <c r="F148" s="545"/>
      <c r="G148" s="395"/>
      <c r="H148" s="455"/>
      <c r="I148" s="455"/>
      <c r="J148" s="455"/>
      <c r="K148" s="455"/>
      <c r="L148" s="455"/>
      <c r="M148" s="455"/>
      <c r="N148" s="396"/>
      <c r="O148" s="458">
        <f>IF(E148="",0,COUNTA(_xlfn.TEXTSPLIT(TRIM(E148),{" ",",","-","&lt;","&gt;",".","/","@","*"},,TRUE)))</f>
        <v>0</v>
      </c>
      <c r="P148" s="504"/>
      <c r="Q148" s="56"/>
    </row>
    <row r="149" spans="1:17" ht="29.1" customHeight="1" x14ac:dyDescent="0.3">
      <c r="A149" s="58"/>
      <c r="B149" s="436"/>
      <c r="C149" s="449"/>
      <c r="D149" s="450"/>
      <c r="E149" s="540" t="s">
        <v>182</v>
      </c>
      <c r="F149" s="541"/>
      <c r="G149" s="391"/>
      <c r="H149" s="453"/>
      <c r="I149" s="453"/>
      <c r="J149" s="453"/>
      <c r="K149" s="453"/>
      <c r="L149" s="453"/>
      <c r="M149" s="453"/>
      <c r="N149" s="392"/>
      <c r="O149" s="456">
        <f>IF(G149="",0,COUNTA(_xlfn.TEXTSPLIT(TRIM(G149),{" ",",","-","&lt;","&gt;",".","/","@","*"},,TRUE)))</f>
        <v>0</v>
      </c>
      <c r="P149" s="504" t="s">
        <v>183</v>
      </c>
      <c r="Q149" s="56"/>
    </row>
    <row r="150" spans="1:17" ht="29.1" customHeight="1" x14ac:dyDescent="0.3">
      <c r="A150" s="58"/>
      <c r="B150" s="436"/>
      <c r="C150" s="449"/>
      <c r="D150" s="450"/>
      <c r="E150" s="542"/>
      <c r="F150" s="543"/>
      <c r="G150" s="393"/>
      <c r="H150" s="454"/>
      <c r="I150" s="454"/>
      <c r="J150" s="454"/>
      <c r="K150" s="454"/>
      <c r="L150" s="454"/>
      <c r="M150" s="454"/>
      <c r="N150" s="394"/>
      <c r="O150" s="457">
        <f>IF(E150="",0,COUNTA(_xlfn.TEXTSPLIT(TRIM(E150),{" ",",","-","&lt;","&gt;",".","/","@","*"},,TRUE)))</f>
        <v>0</v>
      </c>
      <c r="P150" s="504"/>
      <c r="Q150" s="56"/>
    </row>
    <row r="151" spans="1:17" ht="29.1" customHeight="1" x14ac:dyDescent="0.3">
      <c r="A151" s="58"/>
      <c r="B151" s="436"/>
      <c r="C151" s="449"/>
      <c r="D151" s="450"/>
      <c r="E151" s="544"/>
      <c r="F151" s="545"/>
      <c r="G151" s="395"/>
      <c r="H151" s="455"/>
      <c r="I151" s="455"/>
      <c r="J151" s="455"/>
      <c r="K151" s="455"/>
      <c r="L151" s="455"/>
      <c r="M151" s="455"/>
      <c r="N151" s="396"/>
      <c r="O151" s="458">
        <f>IF(E151="",0,COUNTA(_xlfn.TEXTSPLIT(TRIM(E151),{" ",",","-","&lt;","&gt;",".","/","@","*"},,TRUE)))</f>
        <v>0</v>
      </c>
      <c r="P151" s="504"/>
      <c r="Q151" s="56"/>
    </row>
    <row r="152" spans="1:17" ht="29.1" customHeight="1" x14ac:dyDescent="0.3">
      <c r="A152" s="58"/>
      <c r="B152" s="436"/>
      <c r="C152" s="449"/>
      <c r="D152" s="450"/>
      <c r="E152" s="540" t="s">
        <v>184</v>
      </c>
      <c r="F152" s="541"/>
      <c r="G152" s="391"/>
      <c r="H152" s="453"/>
      <c r="I152" s="453"/>
      <c r="J152" s="453"/>
      <c r="K152" s="453"/>
      <c r="L152" s="453"/>
      <c r="M152" s="453"/>
      <c r="N152" s="392"/>
      <c r="O152" s="456">
        <f>IF(G152="",0,COUNTA(_xlfn.TEXTSPLIT(TRIM(G152),{" ",",","-","&lt;","&gt;",".","/","@","*"},,TRUE)))</f>
        <v>0</v>
      </c>
      <c r="P152" s="504" t="s">
        <v>185</v>
      </c>
      <c r="Q152" s="56"/>
    </row>
    <row r="153" spans="1:17" ht="29.1" customHeight="1" x14ac:dyDescent="0.3">
      <c r="A153" s="58"/>
      <c r="B153" s="436"/>
      <c r="C153" s="449"/>
      <c r="D153" s="450"/>
      <c r="E153" s="542"/>
      <c r="F153" s="543"/>
      <c r="G153" s="393"/>
      <c r="H153" s="454"/>
      <c r="I153" s="454"/>
      <c r="J153" s="454"/>
      <c r="K153" s="454"/>
      <c r="L153" s="454"/>
      <c r="M153" s="454"/>
      <c r="N153" s="394"/>
      <c r="O153" s="457">
        <f>IF(E153="",0,COUNTA(_xlfn.TEXTSPLIT(TRIM(E153),{" ",",","-","&lt;","&gt;",".","/","@","*"},,TRUE)))</f>
        <v>0</v>
      </c>
      <c r="P153" s="504"/>
      <c r="Q153" s="56"/>
    </row>
    <row r="154" spans="1:17" ht="29.1" customHeight="1" x14ac:dyDescent="0.3">
      <c r="A154" s="58"/>
      <c r="B154" s="436"/>
      <c r="C154" s="449"/>
      <c r="D154" s="450"/>
      <c r="E154" s="544"/>
      <c r="F154" s="545"/>
      <c r="G154" s="395"/>
      <c r="H154" s="455"/>
      <c r="I154" s="455"/>
      <c r="J154" s="455"/>
      <c r="K154" s="455"/>
      <c r="L154" s="455"/>
      <c r="M154" s="455"/>
      <c r="N154" s="396"/>
      <c r="O154" s="458">
        <f>IF(E154="",0,COUNTA(_xlfn.TEXTSPLIT(TRIM(E154),{" ",",","-","&lt;","&gt;",".","/","@","*"},,TRUE)))</f>
        <v>0</v>
      </c>
      <c r="P154" s="504"/>
      <c r="Q154" s="56"/>
    </row>
    <row r="155" spans="1:17" ht="29.1" customHeight="1" x14ac:dyDescent="0.3">
      <c r="A155" s="58"/>
      <c r="B155" s="436"/>
      <c r="C155" s="449"/>
      <c r="D155" s="450"/>
      <c r="E155" s="540" t="s">
        <v>186</v>
      </c>
      <c r="F155" s="541"/>
      <c r="G155" s="391"/>
      <c r="H155" s="453"/>
      <c r="I155" s="453"/>
      <c r="J155" s="453"/>
      <c r="K155" s="453"/>
      <c r="L155" s="453"/>
      <c r="M155" s="453"/>
      <c r="N155" s="392"/>
      <c r="O155" s="456">
        <f>IF(G155="",0,COUNTA(_xlfn.TEXTSPLIT(TRIM(G155),{" ",",","-","&lt;","&gt;",".","/","@","*"},,TRUE)))</f>
        <v>0</v>
      </c>
      <c r="P155" s="504" t="s">
        <v>624</v>
      </c>
      <c r="Q155" s="56"/>
    </row>
    <row r="156" spans="1:17" ht="29.1" customHeight="1" x14ac:dyDescent="0.3">
      <c r="A156" s="58"/>
      <c r="B156" s="436"/>
      <c r="C156" s="449"/>
      <c r="D156" s="450"/>
      <c r="E156" s="542"/>
      <c r="F156" s="543"/>
      <c r="G156" s="393"/>
      <c r="H156" s="454"/>
      <c r="I156" s="454"/>
      <c r="J156" s="454"/>
      <c r="K156" s="454"/>
      <c r="L156" s="454"/>
      <c r="M156" s="454"/>
      <c r="N156" s="394"/>
      <c r="O156" s="457">
        <f>IF(E156="",0,COUNTA(_xlfn.TEXTSPLIT(TRIM(E156),{" ",",","-","&lt;","&gt;",".","/","@","*"},,TRUE)))</f>
        <v>0</v>
      </c>
      <c r="P156" s="504"/>
      <c r="Q156" s="56"/>
    </row>
    <row r="157" spans="1:17" ht="29.1" customHeight="1" x14ac:dyDescent="0.3">
      <c r="A157" s="58"/>
      <c r="B157" s="437"/>
      <c r="C157" s="451"/>
      <c r="D157" s="452"/>
      <c r="E157" s="544"/>
      <c r="F157" s="545"/>
      <c r="G157" s="395"/>
      <c r="H157" s="455"/>
      <c r="I157" s="455"/>
      <c r="J157" s="455"/>
      <c r="K157" s="455"/>
      <c r="L157" s="455"/>
      <c r="M157" s="455"/>
      <c r="N157" s="396"/>
      <c r="O157" s="458">
        <f>IF(E157="",0,COUNTA(_xlfn.TEXTSPLIT(TRIM(E157),{" ",",","-","&lt;","&gt;",".","/","@","*"},,TRUE)))</f>
        <v>0</v>
      </c>
      <c r="P157" s="505"/>
      <c r="Q157" s="56"/>
    </row>
    <row r="158" spans="1:17" x14ac:dyDescent="0.3">
      <c r="A158" s="58"/>
      <c r="B158" s="113"/>
      <c r="C158" s="64"/>
      <c r="D158" s="64"/>
      <c r="E158" s="64"/>
      <c r="F158" s="64"/>
      <c r="G158" s="64"/>
      <c r="H158" s="64"/>
      <c r="I158" s="64"/>
      <c r="J158" s="64"/>
      <c r="K158" s="64"/>
      <c r="L158" s="64"/>
      <c r="M158" s="64"/>
      <c r="N158" s="64"/>
      <c r="O158" s="328"/>
      <c r="P158" s="114"/>
      <c r="Q158" s="56"/>
    </row>
    <row r="159" spans="1:17" ht="16.350000000000001" customHeight="1" x14ac:dyDescent="0.3">
      <c r="A159" s="58"/>
      <c r="B159" s="115"/>
      <c r="C159" s="58"/>
      <c r="D159" s="58"/>
      <c r="E159" s="58"/>
      <c r="F159" s="58"/>
      <c r="G159" s="58"/>
      <c r="H159" s="58"/>
      <c r="I159" s="58"/>
      <c r="J159" s="58"/>
      <c r="K159" s="58"/>
      <c r="L159" s="58"/>
      <c r="M159" s="58"/>
      <c r="N159" s="58"/>
      <c r="O159" s="327"/>
      <c r="P159" s="116"/>
      <c r="Q159" s="56"/>
    </row>
    <row r="160" spans="1:17" ht="47.1" customHeight="1" x14ac:dyDescent="0.3">
      <c r="A160" s="58"/>
      <c r="B160" s="406" t="s">
        <v>187</v>
      </c>
      <c r="C160" s="407"/>
      <c r="D160" s="407"/>
      <c r="E160" s="407"/>
      <c r="F160" s="407"/>
      <c r="G160" s="407"/>
      <c r="H160" s="407"/>
      <c r="I160" s="407"/>
      <c r="J160" s="407"/>
      <c r="K160" s="407"/>
      <c r="L160" s="407"/>
      <c r="M160" s="407"/>
      <c r="N160" s="408"/>
      <c r="O160" s="319" t="s">
        <v>573</v>
      </c>
      <c r="P160" s="106" t="s">
        <v>81</v>
      </c>
      <c r="Q160" s="56"/>
    </row>
    <row r="161" spans="1:17" ht="29.1" customHeight="1" x14ac:dyDescent="0.3">
      <c r="A161" s="58"/>
      <c r="B161" s="534">
        <v>1</v>
      </c>
      <c r="C161" s="447" t="s">
        <v>188</v>
      </c>
      <c r="D161" s="448"/>
      <c r="E161" s="391"/>
      <c r="F161" s="453"/>
      <c r="G161" s="453"/>
      <c r="H161" s="453"/>
      <c r="I161" s="453"/>
      <c r="J161" s="453"/>
      <c r="K161" s="453"/>
      <c r="L161" s="453"/>
      <c r="M161" s="453"/>
      <c r="N161" s="392"/>
      <c r="O161" s="456">
        <f>IF(E161="",0,COUNTA(_xlfn.TEXTSPLIT(TRIM(E161),{" ",",","-","&lt;","&gt;",".","/","@","*"},,TRUE)))</f>
        <v>0</v>
      </c>
      <c r="P161" s="506" t="s">
        <v>189</v>
      </c>
      <c r="Q161" s="56"/>
    </row>
    <row r="162" spans="1:17" x14ac:dyDescent="0.3">
      <c r="A162" s="58"/>
      <c r="B162" s="535"/>
      <c r="C162" s="449"/>
      <c r="D162" s="450"/>
      <c r="E162" s="393"/>
      <c r="F162" s="454"/>
      <c r="G162" s="454"/>
      <c r="H162" s="454"/>
      <c r="I162" s="454"/>
      <c r="J162" s="454"/>
      <c r="K162" s="454"/>
      <c r="L162" s="454"/>
      <c r="M162" s="454"/>
      <c r="N162" s="394"/>
      <c r="O162" s="457"/>
      <c r="P162" s="473"/>
      <c r="Q162" s="56"/>
    </row>
    <row r="163" spans="1:17" x14ac:dyDescent="0.3">
      <c r="A163" s="58"/>
      <c r="B163" s="535"/>
      <c r="C163" s="449"/>
      <c r="D163" s="450"/>
      <c r="E163" s="393"/>
      <c r="F163" s="454"/>
      <c r="G163" s="454"/>
      <c r="H163" s="454"/>
      <c r="I163" s="454"/>
      <c r="J163" s="454"/>
      <c r="K163" s="454"/>
      <c r="L163" s="454"/>
      <c r="M163" s="454"/>
      <c r="N163" s="394"/>
      <c r="O163" s="457"/>
      <c r="P163" s="473"/>
      <c r="Q163" s="56"/>
    </row>
    <row r="164" spans="1:17" ht="43.35" customHeight="1" x14ac:dyDescent="0.3">
      <c r="A164" s="58"/>
      <c r="B164" s="535"/>
      <c r="C164" s="449"/>
      <c r="D164" s="450"/>
      <c r="E164" s="393"/>
      <c r="F164" s="454"/>
      <c r="G164" s="454"/>
      <c r="H164" s="454"/>
      <c r="I164" s="454"/>
      <c r="J164" s="454"/>
      <c r="K164" s="454"/>
      <c r="L164" s="454"/>
      <c r="M164" s="454"/>
      <c r="N164" s="394"/>
      <c r="O164" s="457"/>
      <c r="P164" s="473"/>
      <c r="Q164" s="56"/>
    </row>
    <row r="165" spans="1:17" ht="21" customHeight="1" x14ac:dyDescent="0.3">
      <c r="A165" s="58"/>
      <c r="B165" s="536"/>
      <c r="C165" s="451"/>
      <c r="D165" s="452"/>
      <c r="E165" s="395"/>
      <c r="F165" s="455"/>
      <c r="G165" s="455"/>
      <c r="H165" s="455"/>
      <c r="I165" s="455"/>
      <c r="J165" s="455"/>
      <c r="K165" s="455"/>
      <c r="L165" s="455"/>
      <c r="M165" s="455"/>
      <c r="N165" s="396"/>
      <c r="O165" s="458"/>
      <c r="P165" s="507"/>
      <c r="Q165" s="56"/>
    </row>
    <row r="166" spans="1:17" ht="187.35" customHeight="1" x14ac:dyDescent="0.3">
      <c r="A166" s="58"/>
      <c r="B166" s="534">
        <v>2</v>
      </c>
      <c r="C166" s="447" t="s">
        <v>190</v>
      </c>
      <c r="D166" s="448"/>
      <c r="E166" s="391"/>
      <c r="F166" s="453"/>
      <c r="G166" s="453"/>
      <c r="H166" s="453"/>
      <c r="I166" s="453"/>
      <c r="J166" s="453"/>
      <c r="K166" s="453"/>
      <c r="L166" s="453"/>
      <c r="M166" s="453"/>
      <c r="N166" s="392"/>
      <c r="O166" s="456">
        <f>IF(E166="",0,COUNTA(_xlfn.TEXTSPLIT(TRIM(E166),{" ",",","-","&lt;","&gt;",".","/","@","*"},,TRUE)))</f>
        <v>0</v>
      </c>
      <c r="P166" s="503" t="s">
        <v>191</v>
      </c>
      <c r="Q166" s="56"/>
    </row>
    <row r="167" spans="1:17" ht="29.1" customHeight="1" x14ac:dyDescent="0.3">
      <c r="A167" s="58"/>
      <c r="B167" s="536"/>
      <c r="C167" s="451"/>
      <c r="D167" s="452"/>
      <c r="E167" s="395"/>
      <c r="F167" s="455"/>
      <c r="G167" s="455"/>
      <c r="H167" s="455"/>
      <c r="I167" s="455"/>
      <c r="J167" s="455"/>
      <c r="K167" s="455"/>
      <c r="L167" s="455"/>
      <c r="M167" s="455"/>
      <c r="N167" s="396"/>
      <c r="O167" s="458">
        <f>IF(E167="",0,COUNTA(_xlfn.TEXTSPLIT(TRIM(E167),{" ",",","-","&lt;","&gt;",".","/","@","*"},,TRUE)))</f>
        <v>0</v>
      </c>
      <c r="P167" s="505"/>
      <c r="Q167" s="56"/>
    </row>
    <row r="168" spans="1:17" ht="43.35" customHeight="1" x14ac:dyDescent="0.3">
      <c r="A168" s="58"/>
      <c r="B168" s="534">
        <v>3</v>
      </c>
      <c r="C168" s="447" t="s">
        <v>192</v>
      </c>
      <c r="D168" s="448"/>
      <c r="E168" s="391"/>
      <c r="F168" s="453"/>
      <c r="G168" s="453"/>
      <c r="H168" s="453"/>
      <c r="I168" s="453"/>
      <c r="J168" s="453"/>
      <c r="K168" s="453"/>
      <c r="L168" s="453"/>
      <c r="M168" s="453"/>
      <c r="N168" s="392"/>
      <c r="O168" s="456">
        <f>IF(E168="",0,COUNTA(_xlfn.TEXTSPLIT(TRIM(E168),{" ",",","-","&lt;","&gt;",".","/","@","*"},,TRUE)))</f>
        <v>0</v>
      </c>
      <c r="P168" s="109" t="s">
        <v>193</v>
      </c>
      <c r="Q168" s="56"/>
    </row>
    <row r="169" spans="1:17" ht="29.1" customHeight="1" x14ac:dyDescent="0.3">
      <c r="A169" s="58"/>
      <c r="B169" s="535"/>
      <c r="C169" s="449"/>
      <c r="D169" s="450"/>
      <c r="E169" s="393"/>
      <c r="F169" s="454"/>
      <c r="G169" s="454"/>
      <c r="H169" s="454"/>
      <c r="I169" s="454"/>
      <c r="J169" s="454"/>
      <c r="K169" s="454"/>
      <c r="L169" s="454"/>
      <c r="M169" s="454"/>
      <c r="N169" s="394"/>
      <c r="O169" s="457">
        <f>IF(E169="",0,COUNTA(_xlfn.TEXTSPLIT(TRIM(E169),{" ",",","-","&lt;","&gt;",".","/","@","*"},,TRUE)))</f>
        <v>0</v>
      </c>
      <c r="P169" s="109" t="s">
        <v>194</v>
      </c>
      <c r="Q169" s="56"/>
    </row>
    <row r="170" spans="1:17" x14ac:dyDescent="0.3">
      <c r="A170" s="58"/>
      <c r="B170" s="535"/>
      <c r="C170" s="449"/>
      <c r="D170" s="450"/>
      <c r="E170" s="393"/>
      <c r="F170" s="454"/>
      <c r="G170" s="454"/>
      <c r="H170" s="454"/>
      <c r="I170" s="454"/>
      <c r="J170" s="454"/>
      <c r="K170" s="454"/>
      <c r="L170" s="454"/>
      <c r="M170" s="454"/>
      <c r="N170" s="394"/>
      <c r="O170" s="457">
        <f>IF(E170="",0,COUNTA(_xlfn.TEXTSPLIT(TRIM(E170),{" ",",","-","&lt;","&gt;",".","/","@","*"},,TRUE)))</f>
        <v>0</v>
      </c>
      <c r="P170" s="109" t="s">
        <v>195</v>
      </c>
      <c r="Q170" s="56"/>
    </row>
    <row r="171" spans="1:17" ht="28.8" x14ac:dyDescent="0.3">
      <c r="A171" s="58"/>
      <c r="B171" s="535"/>
      <c r="C171" s="449"/>
      <c r="D171" s="450"/>
      <c r="E171" s="393"/>
      <c r="F171" s="454"/>
      <c r="G171" s="454"/>
      <c r="H171" s="454"/>
      <c r="I171" s="454"/>
      <c r="J171" s="454"/>
      <c r="K171" s="454"/>
      <c r="L171" s="454"/>
      <c r="M171" s="454"/>
      <c r="N171" s="394"/>
      <c r="O171" s="457">
        <f>IF(E171="",0,COUNTA(_xlfn.TEXTSPLIT(TRIM(E171),{" ",",","-","&lt;","&gt;",".","/","@","*"},,TRUE)))</f>
        <v>0</v>
      </c>
      <c r="P171" s="109" t="s">
        <v>196</v>
      </c>
      <c r="Q171" s="56"/>
    </row>
    <row r="172" spans="1:17" x14ac:dyDescent="0.3">
      <c r="A172" s="58"/>
      <c r="B172" s="535"/>
      <c r="C172" s="449"/>
      <c r="D172" s="450"/>
      <c r="E172" s="393"/>
      <c r="F172" s="454"/>
      <c r="G172" s="454"/>
      <c r="H172" s="454"/>
      <c r="I172" s="454"/>
      <c r="J172" s="454"/>
      <c r="K172" s="454"/>
      <c r="L172" s="454"/>
      <c r="M172" s="454"/>
      <c r="N172" s="394"/>
      <c r="O172" s="457">
        <f>IF(E172="",0,COUNTA(_xlfn.TEXTSPLIT(TRIM(E172),{" ",",","-","&lt;","&gt;",".","/","@","*"},,TRUE)))</f>
        <v>0</v>
      </c>
      <c r="P172" s="108"/>
      <c r="Q172" s="56"/>
    </row>
    <row r="173" spans="1:17" ht="44.1" customHeight="1" x14ac:dyDescent="0.3">
      <c r="A173" s="58"/>
      <c r="B173" s="535"/>
      <c r="C173" s="449"/>
      <c r="D173" s="450"/>
      <c r="E173" s="393"/>
      <c r="F173" s="454"/>
      <c r="G173" s="454"/>
      <c r="H173" s="454"/>
      <c r="I173" s="454"/>
      <c r="J173" s="454"/>
      <c r="K173" s="454"/>
      <c r="L173" s="454"/>
      <c r="M173" s="454"/>
      <c r="N173" s="394"/>
      <c r="O173" s="457">
        <f>IF(E173="",0,COUNTA(_xlfn.TEXTSPLIT(TRIM(E173),{" ",",","-","&lt;","&gt;",".","/","@","*"},,TRUE)))</f>
        <v>0</v>
      </c>
      <c r="P173" s="473" t="s">
        <v>197</v>
      </c>
      <c r="Q173" s="56"/>
    </row>
    <row r="174" spans="1:17" x14ac:dyDescent="0.3">
      <c r="A174" s="58"/>
      <c r="B174" s="535"/>
      <c r="C174" s="449"/>
      <c r="D174" s="450"/>
      <c r="E174" s="393"/>
      <c r="F174" s="454"/>
      <c r="G174" s="454"/>
      <c r="H174" s="454"/>
      <c r="I174" s="454"/>
      <c r="J174" s="454"/>
      <c r="K174" s="454"/>
      <c r="L174" s="454"/>
      <c r="M174" s="454"/>
      <c r="N174" s="394"/>
      <c r="O174" s="457">
        <f>IF(E174="",0,COUNTA(_xlfn.TEXTSPLIT(TRIM(E174),{" ",",","-","&lt;","&gt;",".","/","@","*"},,TRUE)))</f>
        <v>0</v>
      </c>
      <c r="P174" s="473"/>
      <c r="Q174" s="56"/>
    </row>
    <row r="175" spans="1:17" x14ac:dyDescent="0.3">
      <c r="A175" s="58"/>
      <c r="B175" s="535"/>
      <c r="C175" s="449"/>
      <c r="D175" s="450"/>
      <c r="E175" s="393"/>
      <c r="F175" s="454"/>
      <c r="G175" s="454"/>
      <c r="H175" s="454"/>
      <c r="I175" s="454"/>
      <c r="J175" s="454"/>
      <c r="K175" s="454"/>
      <c r="L175" s="454"/>
      <c r="M175" s="454"/>
      <c r="N175" s="394"/>
      <c r="O175" s="457">
        <f>IF(E175="",0,COUNTA(_xlfn.TEXTSPLIT(TRIM(E175),{" ",",","-","&lt;","&gt;",".","/","@","*"},,TRUE)))</f>
        <v>0</v>
      </c>
      <c r="P175" s="473"/>
      <c r="Q175" s="56"/>
    </row>
    <row r="176" spans="1:17" ht="44.1" customHeight="1" x14ac:dyDescent="0.3">
      <c r="A176" s="58"/>
      <c r="B176" s="536"/>
      <c r="C176" s="451"/>
      <c r="D176" s="452"/>
      <c r="E176" s="395"/>
      <c r="F176" s="455"/>
      <c r="G176" s="455"/>
      <c r="H176" s="455"/>
      <c r="I176" s="455"/>
      <c r="J176" s="455"/>
      <c r="K176" s="455"/>
      <c r="L176" s="455"/>
      <c r="M176" s="455"/>
      <c r="N176" s="396"/>
      <c r="O176" s="458">
        <f>IF(E176="",0,COUNTA(_xlfn.TEXTSPLIT(TRIM(E176),{" ",",","-","&lt;","&gt;",".","/","@","*"},,TRUE)))</f>
        <v>0</v>
      </c>
      <c r="P176" s="507"/>
      <c r="Q176" s="56"/>
    </row>
    <row r="177" spans="1:17" ht="44.1" customHeight="1" x14ac:dyDescent="0.3">
      <c r="A177" s="58"/>
      <c r="B177" s="117">
        <v>4</v>
      </c>
      <c r="C177" s="537" t="s">
        <v>507</v>
      </c>
      <c r="D177" s="538"/>
      <c r="E177" s="538"/>
      <c r="F177" s="538"/>
      <c r="G177" s="538"/>
      <c r="H177" s="538"/>
      <c r="I177" s="538"/>
      <c r="J177" s="538"/>
      <c r="K177" s="538"/>
      <c r="L177" s="538"/>
      <c r="M177" s="538"/>
      <c r="N177" s="538"/>
      <c r="O177" s="538"/>
      <c r="P177" s="539"/>
      <c r="Q177" s="56"/>
    </row>
    <row r="178" spans="1:17" ht="31.35" customHeight="1" thickBot="1" x14ac:dyDescent="0.35">
      <c r="A178" s="58"/>
      <c r="B178" s="115"/>
      <c r="C178" s="58"/>
      <c r="D178" s="58"/>
      <c r="E178" s="58"/>
      <c r="F178" s="58"/>
      <c r="G178" s="58"/>
      <c r="H178" s="58"/>
      <c r="I178" s="58"/>
      <c r="J178" s="58"/>
      <c r="K178" s="58"/>
      <c r="L178" s="58"/>
      <c r="M178" s="58"/>
      <c r="N178" s="58"/>
      <c r="O178" s="327"/>
      <c r="P178" s="116"/>
      <c r="Q178" s="56"/>
    </row>
    <row r="179" spans="1:17" ht="47.1" customHeight="1" x14ac:dyDescent="0.3">
      <c r="A179" s="58"/>
      <c r="B179" s="406" t="s">
        <v>198</v>
      </c>
      <c r="C179" s="407"/>
      <c r="D179" s="407"/>
      <c r="E179" s="407"/>
      <c r="F179" s="407"/>
      <c r="G179" s="407"/>
      <c r="H179" s="407"/>
      <c r="I179" s="407"/>
      <c r="J179" s="407"/>
      <c r="K179" s="407"/>
      <c r="L179" s="407"/>
      <c r="M179" s="407"/>
      <c r="N179" s="408"/>
      <c r="O179" s="323" t="s">
        <v>573</v>
      </c>
      <c r="P179" s="118" t="s">
        <v>81</v>
      </c>
      <c r="Q179" s="56"/>
    </row>
    <row r="180" spans="1:17" ht="30" customHeight="1" x14ac:dyDescent="0.3">
      <c r="A180" s="58"/>
      <c r="B180" s="435">
        <v>1</v>
      </c>
      <c r="C180" s="447" t="s">
        <v>199</v>
      </c>
      <c r="D180" s="448"/>
      <c r="E180" s="424"/>
      <c r="F180" s="482"/>
      <c r="G180" s="482"/>
      <c r="H180" s="482"/>
      <c r="I180" s="482"/>
      <c r="J180" s="482"/>
      <c r="K180" s="482"/>
      <c r="L180" s="482"/>
      <c r="M180" s="482"/>
      <c r="N180" s="483"/>
      <c r="O180" s="469">
        <f>IF(E180="",0,COUNTA(_xlfn.TEXTSPLIT(TRIM(E180),{" ",",","-","&lt;","&gt;",".","/","@","*"},,TRUE)))</f>
        <v>0</v>
      </c>
      <c r="P180" s="503" t="s">
        <v>200</v>
      </c>
      <c r="Q180" s="56"/>
    </row>
    <row r="181" spans="1:17" ht="30" customHeight="1" x14ac:dyDescent="0.3">
      <c r="A181" s="58"/>
      <c r="B181" s="436"/>
      <c r="C181" s="449"/>
      <c r="D181" s="450"/>
      <c r="E181" s="484"/>
      <c r="F181" s="485"/>
      <c r="G181" s="485"/>
      <c r="H181" s="485"/>
      <c r="I181" s="485"/>
      <c r="J181" s="485"/>
      <c r="K181" s="485"/>
      <c r="L181" s="485"/>
      <c r="M181" s="485"/>
      <c r="N181" s="486"/>
      <c r="O181" s="470">
        <f>IF(E181="",0,COUNTA(_xlfn.TEXTSPLIT(TRIM(E181),{" ",",","-","&lt;","&gt;",".","/","@","*"},,TRUE)))</f>
        <v>0</v>
      </c>
      <c r="P181" s="504"/>
      <c r="Q181" s="56"/>
    </row>
    <row r="182" spans="1:17" ht="30" customHeight="1" x14ac:dyDescent="0.3">
      <c r="A182" s="58"/>
      <c r="B182" s="436"/>
      <c r="C182" s="449"/>
      <c r="D182" s="450"/>
      <c r="E182" s="484"/>
      <c r="F182" s="485"/>
      <c r="G182" s="485"/>
      <c r="H182" s="485"/>
      <c r="I182" s="485"/>
      <c r="J182" s="485"/>
      <c r="K182" s="485"/>
      <c r="L182" s="485"/>
      <c r="M182" s="485"/>
      <c r="N182" s="486"/>
      <c r="O182" s="470">
        <f>IF(E182="",0,COUNTA(_xlfn.TEXTSPLIT(TRIM(E182),{" ",",","-","&lt;","&gt;",".","/","@","*"},,TRUE)))</f>
        <v>0</v>
      </c>
      <c r="P182" s="504"/>
      <c r="Q182" s="56"/>
    </row>
    <row r="183" spans="1:17" ht="30" customHeight="1" x14ac:dyDescent="0.3">
      <c r="A183" s="58"/>
      <c r="B183" s="436"/>
      <c r="C183" s="449"/>
      <c r="D183" s="450"/>
      <c r="E183" s="484"/>
      <c r="F183" s="485"/>
      <c r="G183" s="485"/>
      <c r="H183" s="485"/>
      <c r="I183" s="485"/>
      <c r="J183" s="485"/>
      <c r="K183" s="485"/>
      <c r="L183" s="485"/>
      <c r="M183" s="485"/>
      <c r="N183" s="486"/>
      <c r="O183" s="470">
        <f>IF(E183="",0,COUNTA(_xlfn.TEXTSPLIT(TRIM(E183),{" ",",","-","&lt;","&gt;",".","/","@","*"},,TRUE)))</f>
        <v>0</v>
      </c>
      <c r="P183" s="504"/>
      <c r="Q183" s="56"/>
    </row>
    <row r="184" spans="1:17" ht="30" customHeight="1" x14ac:dyDescent="0.3">
      <c r="A184" s="58"/>
      <c r="B184" s="436"/>
      <c r="C184" s="449"/>
      <c r="D184" s="450"/>
      <c r="E184" s="484"/>
      <c r="F184" s="485"/>
      <c r="G184" s="485"/>
      <c r="H184" s="485"/>
      <c r="I184" s="485"/>
      <c r="J184" s="485"/>
      <c r="K184" s="485"/>
      <c r="L184" s="485"/>
      <c r="M184" s="485"/>
      <c r="N184" s="486"/>
      <c r="O184" s="470">
        <f>IF(E184="",0,COUNTA(_xlfn.TEXTSPLIT(TRIM(E184),{" ",",","-","&lt;","&gt;",".","/","@","*"},,TRUE)))</f>
        <v>0</v>
      </c>
      <c r="P184" s="504"/>
      <c r="Q184" s="56"/>
    </row>
    <row r="185" spans="1:17" ht="30" customHeight="1" x14ac:dyDescent="0.3">
      <c r="A185" s="58"/>
      <c r="B185" s="437"/>
      <c r="C185" s="451"/>
      <c r="D185" s="452"/>
      <c r="E185" s="487"/>
      <c r="F185" s="488"/>
      <c r="G185" s="488"/>
      <c r="H185" s="488"/>
      <c r="I185" s="488"/>
      <c r="J185" s="488"/>
      <c r="K185" s="488"/>
      <c r="L185" s="488"/>
      <c r="M185" s="488"/>
      <c r="N185" s="489"/>
      <c r="O185" s="471">
        <f>IF(E185="",0,COUNTA(_xlfn.TEXTSPLIT(TRIM(E185),{" ",",","-","&lt;","&gt;",".","/","@","*"},,TRUE)))</f>
        <v>0</v>
      </c>
      <c r="P185" s="505"/>
      <c r="Q185" s="56"/>
    </row>
    <row r="186" spans="1:17" ht="30" customHeight="1" x14ac:dyDescent="0.3">
      <c r="A186" s="58"/>
      <c r="B186" s="435">
        <v>2</v>
      </c>
      <c r="C186" s="447" t="s">
        <v>201</v>
      </c>
      <c r="D186" s="448"/>
      <c r="E186" s="424"/>
      <c r="F186" s="425"/>
      <c r="G186" s="425"/>
      <c r="H186" s="425"/>
      <c r="I186" s="425"/>
      <c r="J186" s="425"/>
      <c r="K186" s="425"/>
      <c r="L186" s="425"/>
      <c r="M186" s="425"/>
      <c r="N186" s="426"/>
      <c r="O186" s="469">
        <f>IF(E186="",0,COUNTA(_xlfn.TEXTSPLIT(TRIM(E186),{" ",",","-","&lt;","&gt;",".","/","@","*"},,TRUE)))</f>
        <v>0</v>
      </c>
      <c r="P186" s="279"/>
      <c r="Q186" s="56"/>
    </row>
    <row r="187" spans="1:17" ht="30" customHeight="1" x14ac:dyDescent="0.3">
      <c r="A187" s="58"/>
      <c r="B187" s="436"/>
      <c r="C187" s="449"/>
      <c r="D187" s="450"/>
      <c r="E187" s="427"/>
      <c r="F187" s="428"/>
      <c r="G187" s="428"/>
      <c r="H187" s="428"/>
      <c r="I187" s="428"/>
      <c r="J187" s="428"/>
      <c r="K187" s="428"/>
      <c r="L187" s="428"/>
      <c r="M187" s="428"/>
      <c r="N187" s="429"/>
      <c r="O187" s="470">
        <f>IF(E187="",0,COUNTA(_xlfn.TEXTSPLIT(TRIM(E187),{" ",",","-","&lt;","&gt;",".","/","@","*"},,TRUE)))</f>
        <v>0</v>
      </c>
      <c r="P187" s="280" t="s">
        <v>202</v>
      </c>
      <c r="Q187" s="56"/>
    </row>
    <row r="188" spans="1:17" ht="30" customHeight="1" x14ac:dyDescent="0.3">
      <c r="A188" s="58"/>
      <c r="B188" s="436"/>
      <c r="C188" s="449"/>
      <c r="D188" s="450"/>
      <c r="E188" s="427"/>
      <c r="F188" s="428"/>
      <c r="G188" s="428"/>
      <c r="H188" s="428"/>
      <c r="I188" s="428"/>
      <c r="J188" s="428"/>
      <c r="K188" s="428"/>
      <c r="L188" s="428"/>
      <c r="M188" s="428"/>
      <c r="N188" s="429"/>
      <c r="O188" s="470">
        <f>IF(E188="",0,COUNTA(_xlfn.TEXTSPLIT(TRIM(E188),{" ",",","-","&lt;","&gt;",".","/","@","*"},,TRUE)))</f>
        <v>0</v>
      </c>
      <c r="P188" s="504" t="s">
        <v>203</v>
      </c>
      <c r="Q188" s="56"/>
    </row>
    <row r="189" spans="1:17" ht="30" customHeight="1" x14ac:dyDescent="0.3">
      <c r="A189" s="58"/>
      <c r="B189" s="437"/>
      <c r="C189" s="451"/>
      <c r="D189" s="452"/>
      <c r="E189" s="430"/>
      <c r="F189" s="431"/>
      <c r="G189" s="431"/>
      <c r="H189" s="431"/>
      <c r="I189" s="431"/>
      <c r="J189" s="431"/>
      <c r="K189" s="431"/>
      <c r="L189" s="431"/>
      <c r="M189" s="431"/>
      <c r="N189" s="432"/>
      <c r="O189" s="471">
        <f>IF(E189="",0,COUNTA(_xlfn.TEXTSPLIT(TRIM(E189),{" ",",","-","&lt;","&gt;",".","/","@","*"},,TRUE)))</f>
        <v>0</v>
      </c>
      <c r="P189" s="505"/>
      <c r="Q189" s="56"/>
    </row>
    <row r="190" spans="1:17" ht="27" customHeight="1" x14ac:dyDescent="0.3">
      <c r="A190" s="58"/>
      <c r="B190" s="435">
        <v>3</v>
      </c>
      <c r="C190" s="447" t="s">
        <v>204</v>
      </c>
      <c r="D190" s="448"/>
      <c r="E190" s="424"/>
      <c r="F190" s="425"/>
      <c r="G190" s="425"/>
      <c r="H190" s="425"/>
      <c r="I190" s="425"/>
      <c r="J190" s="425"/>
      <c r="K190" s="425"/>
      <c r="L190" s="425"/>
      <c r="M190" s="425"/>
      <c r="N190" s="426"/>
      <c r="O190" s="469">
        <f>IF(E190="",0,COUNTA(_xlfn.TEXTSPLIT(TRIM(E190),{" ",",","-","&lt;","&gt;",".","/","@","*"},,TRUE)))</f>
        <v>0</v>
      </c>
      <c r="P190" s="533" t="s">
        <v>205</v>
      </c>
      <c r="Q190" s="56"/>
    </row>
    <row r="191" spans="1:17" ht="27" customHeight="1" x14ac:dyDescent="0.3">
      <c r="A191" s="58"/>
      <c r="B191" s="436"/>
      <c r="C191" s="449"/>
      <c r="D191" s="450"/>
      <c r="E191" s="427"/>
      <c r="F191" s="428"/>
      <c r="G191" s="428"/>
      <c r="H191" s="428"/>
      <c r="I191" s="428"/>
      <c r="J191" s="428"/>
      <c r="K191" s="428"/>
      <c r="L191" s="428"/>
      <c r="M191" s="428"/>
      <c r="N191" s="429"/>
      <c r="O191" s="470">
        <f>IF(E191="",0,COUNTA(_xlfn.TEXTSPLIT(TRIM(E191),{" ",",","-","&lt;","&gt;",".","/","@","*"},,TRUE)))</f>
        <v>0</v>
      </c>
      <c r="P191" s="530"/>
      <c r="Q191" s="56"/>
    </row>
    <row r="192" spans="1:17" ht="27" customHeight="1" x14ac:dyDescent="0.3">
      <c r="A192" s="58"/>
      <c r="B192" s="436"/>
      <c r="C192" s="449"/>
      <c r="D192" s="450"/>
      <c r="E192" s="427"/>
      <c r="F192" s="428"/>
      <c r="G192" s="428"/>
      <c r="H192" s="428"/>
      <c r="I192" s="428"/>
      <c r="J192" s="428"/>
      <c r="K192" s="428"/>
      <c r="L192" s="428"/>
      <c r="M192" s="428"/>
      <c r="N192" s="429"/>
      <c r="O192" s="470">
        <f>IF(E192="",0,COUNTA(_xlfn.TEXTSPLIT(TRIM(E192),{" ",",","-","&lt;","&gt;",".","/","@","*"},,TRUE)))</f>
        <v>0</v>
      </c>
      <c r="P192" s="530"/>
      <c r="Q192" s="56"/>
    </row>
    <row r="193" spans="1:17" ht="27" customHeight="1" x14ac:dyDescent="0.3">
      <c r="A193" s="58"/>
      <c r="B193" s="436"/>
      <c r="C193" s="449"/>
      <c r="D193" s="450"/>
      <c r="E193" s="427"/>
      <c r="F193" s="428"/>
      <c r="G193" s="428"/>
      <c r="H193" s="428"/>
      <c r="I193" s="428"/>
      <c r="J193" s="428"/>
      <c r="K193" s="428"/>
      <c r="L193" s="428"/>
      <c r="M193" s="428"/>
      <c r="N193" s="429"/>
      <c r="O193" s="470">
        <f>IF(E193="",0,COUNTA(_xlfn.TEXTSPLIT(TRIM(E193),{" ",",","-","&lt;","&gt;",".","/","@","*"},,TRUE)))</f>
        <v>0</v>
      </c>
      <c r="P193" s="530"/>
      <c r="Q193" s="56"/>
    </row>
    <row r="194" spans="1:17" ht="20.85" customHeight="1" x14ac:dyDescent="0.3">
      <c r="A194" s="58"/>
      <c r="B194" s="436"/>
      <c r="C194" s="449"/>
      <c r="D194" s="450"/>
      <c r="E194" s="427"/>
      <c r="F194" s="428"/>
      <c r="G194" s="428"/>
      <c r="H194" s="428"/>
      <c r="I194" s="428"/>
      <c r="J194" s="428"/>
      <c r="K194" s="428"/>
      <c r="L194" s="428"/>
      <c r="M194" s="428"/>
      <c r="N194" s="429"/>
      <c r="O194" s="470">
        <f>IF(E194="",0,COUNTA(_xlfn.TEXTSPLIT(TRIM(E194),{" ",",","-","&lt;","&gt;",".","/","@","*"},,TRUE)))</f>
        <v>0</v>
      </c>
      <c r="P194" s="285" t="s">
        <v>206</v>
      </c>
      <c r="Q194" s="56"/>
    </row>
    <row r="195" spans="1:17" ht="30.6" customHeight="1" x14ac:dyDescent="0.3">
      <c r="A195" s="58"/>
      <c r="B195" s="436"/>
      <c r="C195" s="449"/>
      <c r="D195" s="450"/>
      <c r="E195" s="427"/>
      <c r="F195" s="428"/>
      <c r="G195" s="428"/>
      <c r="H195" s="428"/>
      <c r="I195" s="428"/>
      <c r="J195" s="428"/>
      <c r="K195" s="428"/>
      <c r="L195" s="428"/>
      <c r="M195" s="428"/>
      <c r="N195" s="429"/>
      <c r="O195" s="470">
        <f>IF(E195="",0,COUNTA(_xlfn.TEXTSPLIT(TRIM(E195),{" ",",","-","&lt;","&gt;",".","/","@","*"},,TRUE)))</f>
        <v>0</v>
      </c>
      <c r="P195" s="284" t="s">
        <v>207</v>
      </c>
      <c r="Q195" s="56"/>
    </row>
    <row r="196" spans="1:17" ht="30.6" customHeight="1" x14ac:dyDescent="0.3">
      <c r="A196" s="58"/>
      <c r="B196" s="436"/>
      <c r="C196" s="449"/>
      <c r="D196" s="450"/>
      <c r="E196" s="427"/>
      <c r="F196" s="428"/>
      <c r="G196" s="428"/>
      <c r="H196" s="428"/>
      <c r="I196" s="428"/>
      <c r="J196" s="428"/>
      <c r="K196" s="428"/>
      <c r="L196" s="428"/>
      <c r="M196" s="428"/>
      <c r="N196" s="429"/>
      <c r="O196" s="470">
        <f>IF(E196="",0,COUNTA(_xlfn.TEXTSPLIT(TRIM(E196),{" ",",","-","&lt;","&gt;",".","/","@","*"},,TRUE)))</f>
        <v>0</v>
      </c>
      <c r="P196" s="286" t="s">
        <v>208</v>
      </c>
      <c r="Q196" s="56"/>
    </row>
    <row r="197" spans="1:17" ht="30.6" customHeight="1" x14ac:dyDescent="0.3">
      <c r="A197" s="58"/>
      <c r="B197" s="436"/>
      <c r="C197" s="449"/>
      <c r="D197" s="450"/>
      <c r="E197" s="427"/>
      <c r="F197" s="428"/>
      <c r="G197" s="428"/>
      <c r="H197" s="428"/>
      <c r="I197" s="428"/>
      <c r="J197" s="428"/>
      <c r="K197" s="428"/>
      <c r="L197" s="428"/>
      <c r="M197" s="428"/>
      <c r="N197" s="429"/>
      <c r="O197" s="470">
        <f>IF(E197="",0,COUNTA(_xlfn.TEXTSPLIT(TRIM(E197),{" ",",","-","&lt;","&gt;",".","/","@","*"},,TRUE)))</f>
        <v>0</v>
      </c>
      <c r="P197" s="286" t="s">
        <v>209</v>
      </c>
      <c r="Q197" s="56"/>
    </row>
    <row r="198" spans="1:17" ht="30.6" customHeight="1" x14ac:dyDescent="0.3">
      <c r="A198" s="58"/>
      <c r="B198" s="436"/>
      <c r="C198" s="449"/>
      <c r="D198" s="450"/>
      <c r="E198" s="427"/>
      <c r="F198" s="428"/>
      <c r="G198" s="428"/>
      <c r="H198" s="428"/>
      <c r="I198" s="428"/>
      <c r="J198" s="428"/>
      <c r="K198" s="428"/>
      <c r="L198" s="428"/>
      <c r="M198" s="428"/>
      <c r="N198" s="429"/>
      <c r="O198" s="470">
        <f>IF(E198="",0,COUNTA(_xlfn.TEXTSPLIT(TRIM(E198),{" ",",","-","&lt;","&gt;",".","/","@","*"},,TRUE)))</f>
        <v>0</v>
      </c>
      <c r="P198" s="286" t="s">
        <v>210</v>
      </c>
      <c r="Q198" s="56"/>
    </row>
    <row r="199" spans="1:17" ht="30.6" customHeight="1" x14ac:dyDescent="0.3">
      <c r="A199" s="58"/>
      <c r="B199" s="436"/>
      <c r="C199" s="449"/>
      <c r="D199" s="450"/>
      <c r="E199" s="427"/>
      <c r="F199" s="428"/>
      <c r="G199" s="428"/>
      <c r="H199" s="428"/>
      <c r="I199" s="428"/>
      <c r="J199" s="428"/>
      <c r="K199" s="428"/>
      <c r="L199" s="428"/>
      <c r="M199" s="428"/>
      <c r="N199" s="429"/>
      <c r="O199" s="470">
        <f>IF(E199="",0,COUNTA(_xlfn.TEXTSPLIT(TRIM(E199),{" ",",","-","&lt;","&gt;",".","/","@","*"},,TRUE)))</f>
        <v>0</v>
      </c>
      <c r="P199" s="286" t="s">
        <v>211</v>
      </c>
      <c r="Q199" s="56"/>
    </row>
    <row r="200" spans="1:17" ht="20.85" customHeight="1" x14ac:dyDescent="0.3">
      <c r="A200" s="58"/>
      <c r="B200" s="436"/>
      <c r="C200" s="449"/>
      <c r="D200" s="450"/>
      <c r="E200" s="427"/>
      <c r="F200" s="428"/>
      <c r="G200" s="428"/>
      <c r="H200" s="428"/>
      <c r="I200" s="428"/>
      <c r="J200" s="428"/>
      <c r="K200" s="428"/>
      <c r="L200" s="428"/>
      <c r="M200" s="428"/>
      <c r="N200" s="429"/>
      <c r="O200" s="470">
        <f>IF(E200="",0,COUNTA(_xlfn.TEXTSPLIT(TRIM(E200),{" ",",","-","&lt;","&gt;",".","/","@","*"},,TRUE)))</f>
        <v>0</v>
      </c>
      <c r="P200" s="285" t="s">
        <v>212</v>
      </c>
      <c r="Q200" s="56"/>
    </row>
    <row r="201" spans="1:17" ht="20.85" customHeight="1" x14ac:dyDescent="0.3">
      <c r="A201" s="58"/>
      <c r="B201" s="436"/>
      <c r="C201" s="449"/>
      <c r="D201" s="450"/>
      <c r="E201" s="427"/>
      <c r="F201" s="428"/>
      <c r="G201" s="428"/>
      <c r="H201" s="428"/>
      <c r="I201" s="428"/>
      <c r="J201" s="428"/>
      <c r="K201" s="428"/>
      <c r="L201" s="428"/>
      <c r="M201" s="428"/>
      <c r="N201" s="429"/>
      <c r="O201" s="470">
        <f>IF(E201="",0,COUNTA(_xlfn.TEXTSPLIT(TRIM(E201),{" ",",","-","&lt;","&gt;",".","/","@","*"},,TRUE)))</f>
        <v>0</v>
      </c>
      <c r="P201" s="530" t="s">
        <v>213</v>
      </c>
      <c r="Q201" s="56"/>
    </row>
    <row r="202" spans="1:17" ht="20.85" customHeight="1" x14ac:dyDescent="0.3">
      <c r="A202" s="58"/>
      <c r="B202" s="436"/>
      <c r="C202" s="449"/>
      <c r="D202" s="450"/>
      <c r="E202" s="427"/>
      <c r="F202" s="428"/>
      <c r="G202" s="428"/>
      <c r="H202" s="428"/>
      <c r="I202" s="428"/>
      <c r="J202" s="428"/>
      <c r="K202" s="428"/>
      <c r="L202" s="428"/>
      <c r="M202" s="428"/>
      <c r="N202" s="429"/>
      <c r="O202" s="470">
        <f>IF(E202="",0,COUNTA(_xlfn.TEXTSPLIT(TRIM(E202),{" ",",","-","&lt;","&gt;",".","/","@","*"},,TRUE)))</f>
        <v>0</v>
      </c>
      <c r="P202" s="530"/>
      <c r="Q202" s="56"/>
    </row>
    <row r="203" spans="1:17" ht="20.85" customHeight="1" x14ac:dyDescent="0.3">
      <c r="A203" s="58"/>
      <c r="B203" s="436"/>
      <c r="C203" s="449"/>
      <c r="D203" s="450"/>
      <c r="E203" s="427"/>
      <c r="F203" s="428"/>
      <c r="G203" s="428"/>
      <c r="H203" s="428"/>
      <c r="I203" s="428"/>
      <c r="J203" s="428"/>
      <c r="K203" s="428"/>
      <c r="L203" s="428"/>
      <c r="M203" s="428"/>
      <c r="N203" s="429"/>
      <c r="O203" s="470">
        <f>IF(E203="",0,COUNTA(_xlfn.TEXTSPLIT(TRIM(E203),{" ",",","-","&lt;","&gt;",".","/","@","*"},,TRUE)))</f>
        <v>0</v>
      </c>
      <c r="P203" s="280"/>
      <c r="Q203" s="56"/>
    </row>
    <row r="204" spans="1:17" ht="20.85" customHeight="1" x14ac:dyDescent="0.3">
      <c r="A204" s="58"/>
      <c r="B204" s="436"/>
      <c r="C204" s="449"/>
      <c r="D204" s="450"/>
      <c r="E204" s="427"/>
      <c r="F204" s="428"/>
      <c r="G204" s="428"/>
      <c r="H204" s="428"/>
      <c r="I204" s="428"/>
      <c r="J204" s="428"/>
      <c r="K204" s="428"/>
      <c r="L204" s="428"/>
      <c r="M204" s="428"/>
      <c r="N204" s="429"/>
      <c r="O204" s="470">
        <f>IF(E204="",0,COUNTA(_xlfn.TEXTSPLIT(TRIM(E204),{" ",",","-","&lt;","&gt;",".","/","@","*"},,TRUE)))</f>
        <v>0</v>
      </c>
      <c r="P204" s="504" t="s">
        <v>214</v>
      </c>
      <c r="Q204" s="56"/>
    </row>
    <row r="205" spans="1:17" ht="20.85" customHeight="1" x14ac:dyDescent="0.3">
      <c r="A205" s="58"/>
      <c r="B205" s="436"/>
      <c r="C205" s="449"/>
      <c r="D205" s="450"/>
      <c r="E205" s="427"/>
      <c r="F205" s="428"/>
      <c r="G205" s="428"/>
      <c r="H205" s="428"/>
      <c r="I205" s="428"/>
      <c r="J205" s="428"/>
      <c r="K205" s="428"/>
      <c r="L205" s="428"/>
      <c r="M205" s="428"/>
      <c r="N205" s="429"/>
      <c r="O205" s="470">
        <f>IF(E205="",0,COUNTA(_xlfn.TEXTSPLIT(TRIM(E205),{" ",",","-","&lt;","&gt;",".","/","@","*"},,TRUE)))</f>
        <v>0</v>
      </c>
      <c r="P205" s="505"/>
      <c r="Q205" s="56"/>
    </row>
    <row r="206" spans="1:17" ht="20.85" customHeight="1" x14ac:dyDescent="0.3">
      <c r="A206" s="58"/>
      <c r="B206" s="436"/>
      <c r="C206" s="449"/>
      <c r="D206" s="450"/>
      <c r="E206" s="427"/>
      <c r="F206" s="428"/>
      <c r="G206" s="428"/>
      <c r="H206" s="428"/>
      <c r="I206" s="428"/>
      <c r="J206" s="428"/>
      <c r="K206" s="428"/>
      <c r="L206" s="428"/>
      <c r="M206" s="428"/>
      <c r="N206" s="429"/>
      <c r="O206" s="470">
        <f>IF(E206="",0,COUNTA(_xlfn.TEXTSPLIT(TRIM(E206),{" ",",","-","&lt;","&gt;",".","/","@","*"},,TRUE)))</f>
        <v>0</v>
      </c>
      <c r="P206" s="531" t="s">
        <v>215</v>
      </c>
      <c r="Q206" s="56"/>
    </row>
    <row r="207" spans="1:17" ht="20.85" customHeight="1" x14ac:dyDescent="0.3">
      <c r="A207" s="58"/>
      <c r="B207" s="437"/>
      <c r="C207" s="451"/>
      <c r="D207" s="452"/>
      <c r="E207" s="430"/>
      <c r="F207" s="431"/>
      <c r="G207" s="431"/>
      <c r="H207" s="431"/>
      <c r="I207" s="431"/>
      <c r="J207" s="431"/>
      <c r="K207" s="431"/>
      <c r="L207" s="431"/>
      <c r="M207" s="431"/>
      <c r="N207" s="432"/>
      <c r="O207" s="471">
        <f>IF(E207="",0,COUNTA(_xlfn.TEXTSPLIT(TRIM(E207),{" ",",","-","&lt;","&gt;",".","/","@","*"},,TRUE)))</f>
        <v>0</v>
      </c>
      <c r="P207" s="532"/>
      <c r="Q207" s="56"/>
    </row>
    <row r="208" spans="1:17" ht="29.1" customHeight="1" x14ac:dyDescent="0.3">
      <c r="A208" s="58"/>
      <c r="B208" s="435">
        <v>4</v>
      </c>
      <c r="C208" s="447" t="s">
        <v>216</v>
      </c>
      <c r="D208" s="448"/>
      <c r="E208" s="424"/>
      <c r="F208" s="425"/>
      <c r="G208" s="425"/>
      <c r="H208" s="425"/>
      <c r="I208" s="425"/>
      <c r="J208" s="425"/>
      <c r="K208" s="425"/>
      <c r="L208" s="425"/>
      <c r="M208" s="425"/>
      <c r="N208" s="426"/>
      <c r="O208" s="469">
        <f>IF(E208="",0,COUNTA(_xlfn.TEXTSPLIT(TRIM(E208),{" ",",","-","&lt;","&gt;",".","/","@","*"},,TRUE)))</f>
        <v>0</v>
      </c>
      <c r="P208" s="279" t="s">
        <v>217</v>
      </c>
      <c r="Q208" s="56"/>
    </row>
    <row r="209" spans="1:17" x14ac:dyDescent="0.3">
      <c r="A209" s="58"/>
      <c r="B209" s="436"/>
      <c r="C209" s="449"/>
      <c r="D209" s="450"/>
      <c r="E209" s="427"/>
      <c r="F209" s="428"/>
      <c r="G209" s="428"/>
      <c r="H209" s="428"/>
      <c r="I209" s="428"/>
      <c r="J209" s="428"/>
      <c r="K209" s="428"/>
      <c r="L209" s="428"/>
      <c r="M209" s="428"/>
      <c r="N209" s="429"/>
      <c r="O209" s="470">
        <f>IF(E209="",0,COUNTA(_xlfn.TEXTSPLIT(TRIM(E209),{" ",",","-","&lt;","&gt;",".","/","@","*"},,TRUE)))</f>
        <v>0</v>
      </c>
      <c r="P209" s="280" t="s">
        <v>218</v>
      </c>
      <c r="Q209" s="56"/>
    </row>
    <row r="210" spans="1:17" ht="29.1" customHeight="1" x14ac:dyDescent="0.3">
      <c r="A210" s="58"/>
      <c r="B210" s="436"/>
      <c r="C210" s="449"/>
      <c r="D210" s="450"/>
      <c r="E210" s="427"/>
      <c r="F210" s="428"/>
      <c r="G210" s="428"/>
      <c r="H210" s="428"/>
      <c r="I210" s="428"/>
      <c r="J210" s="428"/>
      <c r="K210" s="428"/>
      <c r="L210" s="428"/>
      <c r="M210" s="428"/>
      <c r="N210" s="429"/>
      <c r="O210" s="470">
        <f>IF(E210="",0,COUNTA(_xlfn.TEXTSPLIT(TRIM(E210),{" ",",","-","&lt;","&gt;",".","/","@","*"},,TRUE)))</f>
        <v>0</v>
      </c>
      <c r="P210" s="504" t="s">
        <v>219</v>
      </c>
      <c r="Q210" s="56"/>
    </row>
    <row r="211" spans="1:17" ht="29.85" customHeight="1" x14ac:dyDescent="0.3">
      <c r="A211" s="58"/>
      <c r="B211" s="437"/>
      <c r="C211" s="451"/>
      <c r="D211" s="452"/>
      <c r="E211" s="430"/>
      <c r="F211" s="431"/>
      <c r="G211" s="431"/>
      <c r="H211" s="431"/>
      <c r="I211" s="431"/>
      <c r="J211" s="431"/>
      <c r="K211" s="431"/>
      <c r="L211" s="431"/>
      <c r="M211" s="431"/>
      <c r="N211" s="432"/>
      <c r="O211" s="471">
        <f>IF(E211="",0,COUNTA(_xlfn.TEXTSPLIT(TRIM(E211),{" ",",","-","&lt;","&gt;",".","/","@","*"},,TRUE)))</f>
        <v>0</v>
      </c>
      <c r="P211" s="505"/>
      <c r="Q211" s="56"/>
    </row>
    <row r="212" spans="1:17" ht="29.1" customHeight="1" x14ac:dyDescent="0.3">
      <c r="A212" s="58"/>
      <c r="B212" s="435">
        <v>5</v>
      </c>
      <c r="C212" s="447" t="s">
        <v>220</v>
      </c>
      <c r="D212" s="448"/>
      <c r="E212" s="424"/>
      <c r="F212" s="425"/>
      <c r="G212" s="425"/>
      <c r="H212" s="425"/>
      <c r="I212" s="425"/>
      <c r="J212" s="425"/>
      <c r="K212" s="425"/>
      <c r="L212" s="425"/>
      <c r="M212" s="425"/>
      <c r="N212" s="426"/>
      <c r="O212" s="469">
        <f>IF(E212="",0,COUNTA(_xlfn.TEXTSPLIT(TRIM(E212),{" ",",","-","&lt;","&gt;",".","/","@","*"},,TRUE)))</f>
        <v>0</v>
      </c>
      <c r="P212" s="279" t="s">
        <v>217</v>
      </c>
      <c r="Q212" s="56"/>
    </row>
    <row r="213" spans="1:17" x14ac:dyDescent="0.3">
      <c r="A213" s="58"/>
      <c r="B213" s="436"/>
      <c r="C213" s="449"/>
      <c r="D213" s="450"/>
      <c r="E213" s="427"/>
      <c r="F213" s="428"/>
      <c r="G213" s="428"/>
      <c r="H213" s="428"/>
      <c r="I213" s="428"/>
      <c r="J213" s="428"/>
      <c r="K213" s="428"/>
      <c r="L213" s="428"/>
      <c r="M213" s="428"/>
      <c r="N213" s="429"/>
      <c r="O213" s="470">
        <f>IF(E213="",0,COUNTA(_xlfn.TEXTSPLIT(TRIM(E213),{" ",",","-","&lt;","&gt;",".","/","@","*"},,TRUE)))</f>
        <v>0</v>
      </c>
      <c r="P213" s="280" t="s">
        <v>221</v>
      </c>
      <c r="Q213" s="56"/>
    </row>
    <row r="214" spans="1:17" x14ac:dyDescent="0.3">
      <c r="A214" s="58"/>
      <c r="B214" s="436"/>
      <c r="C214" s="449"/>
      <c r="D214" s="450"/>
      <c r="E214" s="427"/>
      <c r="F214" s="428"/>
      <c r="G214" s="428"/>
      <c r="H214" s="428"/>
      <c r="I214" s="428"/>
      <c r="J214" s="428"/>
      <c r="K214" s="428"/>
      <c r="L214" s="428"/>
      <c r="M214" s="428"/>
      <c r="N214" s="429"/>
      <c r="O214" s="470">
        <f>IF(E214="",0,COUNTA(_xlfn.TEXTSPLIT(TRIM(E214),{" ",",","-","&lt;","&gt;",".","/","@","*"},,TRUE)))</f>
        <v>0</v>
      </c>
      <c r="P214" s="287"/>
      <c r="Q214" s="56"/>
    </row>
    <row r="215" spans="1:17" ht="43.35" customHeight="1" x14ac:dyDescent="0.3">
      <c r="A215" s="58"/>
      <c r="B215" s="436"/>
      <c r="C215" s="449"/>
      <c r="D215" s="450"/>
      <c r="E215" s="427"/>
      <c r="F215" s="428"/>
      <c r="G215" s="428"/>
      <c r="H215" s="428"/>
      <c r="I215" s="428"/>
      <c r="J215" s="428"/>
      <c r="K215" s="428"/>
      <c r="L215" s="428"/>
      <c r="M215" s="428"/>
      <c r="N215" s="429"/>
      <c r="O215" s="470">
        <f>IF(E215="",0,COUNTA(_xlfn.TEXTSPLIT(TRIM(E215),{" ",",","-","&lt;","&gt;",".","/","@","*"},,TRUE)))</f>
        <v>0</v>
      </c>
      <c r="P215" s="504" t="s">
        <v>222</v>
      </c>
      <c r="Q215" s="56"/>
    </row>
    <row r="216" spans="1:17" x14ac:dyDescent="0.3">
      <c r="A216" s="58"/>
      <c r="B216" s="437"/>
      <c r="C216" s="451"/>
      <c r="D216" s="452"/>
      <c r="E216" s="430"/>
      <c r="F216" s="431"/>
      <c r="G216" s="431"/>
      <c r="H216" s="431"/>
      <c r="I216" s="431"/>
      <c r="J216" s="431"/>
      <c r="K216" s="431"/>
      <c r="L216" s="431"/>
      <c r="M216" s="431"/>
      <c r="N216" s="432"/>
      <c r="O216" s="471">
        <f>IF(E216="",0,COUNTA(_xlfn.TEXTSPLIT(TRIM(E216),{" ",",","-","&lt;","&gt;",".","/","@","*"},,TRUE)))</f>
        <v>0</v>
      </c>
      <c r="P216" s="505"/>
      <c r="Q216" s="56"/>
    </row>
    <row r="217" spans="1:17" ht="302.85000000000002" customHeight="1" x14ac:dyDescent="0.3">
      <c r="A217" s="58"/>
      <c r="B217" s="435">
        <v>6</v>
      </c>
      <c r="C217" s="447" t="s">
        <v>223</v>
      </c>
      <c r="D217" s="448"/>
      <c r="E217" s="424"/>
      <c r="F217" s="425"/>
      <c r="G217" s="425"/>
      <c r="H217" s="425"/>
      <c r="I217" s="425"/>
      <c r="J217" s="425"/>
      <c r="K217" s="425"/>
      <c r="L217" s="425"/>
      <c r="M217" s="425"/>
      <c r="N217" s="426"/>
      <c r="O217" s="469">
        <f>IF(E217="",0,COUNTA(_xlfn.TEXTSPLIT(TRIM(E217),{" ",",","-","&lt;","&gt;",".","/","@","*"},,TRUE)))</f>
        <v>0</v>
      </c>
      <c r="P217" s="503" t="s">
        <v>224</v>
      </c>
      <c r="Q217" s="56"/>
    </row>
    <row r="218" spans="1:17" x14ac:dyDescent="0.3">
      <c r="A218" s="58"/>
      <c r="B218" s="436"/>
      <c r="C218" s="449"/>
      <c r="D218" s="450"/>
      <c r="E218" s="427"/>
      <c r="F218" s="428"/>
      <c r="G218" s="428"/>
      <c r="H218" s="428"/>
      <c r="I218" s="428"/>
      <c r="J218" s="428"/>
      <c r="K218" s="428"/>
      <c r="L218" s="428"/>
      <c r="M218" s="428"/>
      <c r="N218" s="429"/>
      <c r="O218" s="470">
        <f>IF(E218="",0,COUNTA(_xlfn.TEXTSPLIT(TRIM(E218),{" ",",","-","&lt;","&gt;",".","/","@","*"},,TRUE)))</f>
        <v>0</v>
      </c>
      <c r="P218" s="504"/>
      <c r="Q218" s="56"/>
    </row>
    <row r="219" spans="1:17" ht="15" thickBot="1" x14ac:dyDescent="0.35">
      <c r="A219" s="58"/>
      <c r="B219" s="529"/>
      <c r="C219" s="451"/>
      <c r="D219" s="452"/>
      <c r="E219" s="430"/>
      <c r="F219" s="431"/>
      <c r="G219" s="431"/>
      <c r="H219" s="431"/>
      <c r="I219" s="431"/>
      <c r="J219" s="431"/>
      <c r="K219" s="431"/>
      <c r="L219" s="431"/>
      <c r="M219" s="431"/>
      <c r="N219" s="432"/>
      <c r="O219" s="471">
        <f>IF(E219="",0,COUNTA(_xlfn.TEXTSPLIT(TRIM(E219),{" ",",","-","&lt;","&gt;",".","/","@","*"},,TRUE)))</f>
        <v>0</v>
      </c>
      <c r="P219" s="505"/>
      <c r="Q219" s="56"/>
    </row>
    <row r="220" spans="1:17" ht="73.349999999999994" customHeight="1" x14ac:dyDescent="0.3">
      <c r="A220" s="58"/>
      <c r="B220" s="528">
        <v>7</v>
      </c>
      <c r="C220" s="447" t="s">
        <v>225</v>
      </c>
      <c r="D220" s="448"/>
      <c r="E220" s="391"/>
      <c r="F220" s="453"/>
      <c r="G220" s="453"/>
      <c r="H220" s="453"/>
      <c r="I220" s="453"/>
      <c r="J220" s="453"/>
      <c r="K220" s="453"/>
      <c r="L220" s="453"/>
      <c r="M220" s="453"/>
      <c r="N220" s="392"/>
      <c r="O220" s="456">
        <f>IF(E220="",0,COUNTA(_xlfn.TEXTSPLIT(TRIM(E220),{" ",",","-","&lt;","&gt;",".","/","@","*"},,TRUE)))</f>
        <v>0</v>
      </c>
      <c r="P220" s="503" t="s">
        <v>226</v>
      </c>
      <c r="Q220" s="56"/>
    </row>
    <row r="221" spans="1:17" ht="73.349999999999994" customHeight="1" x14ac:dyDescent="0.3">
      <c r="A221" s="58"/>
      <c r="B221" s="436"/>
      <c r="C221" s="449"/>
      <c r="D221" s="450"/>
      <c r="E221" s="393"/>
      <c r="F221" s="454"/>
      <c r="G221" s="454"/>
      <c r="H221" s="454"/>
      <c r="I221" s="454"/>
      <c r="J221" s="454"/>
      <c r="K221" s="454"/>
      <c r="L221" s="454"/>
      <c r="M221" s="454"/>
      <c r="N221" s="394"/>
      <c r="O221" s="457">
        <f>IF(E221="",0,COUNTA(_xlfn.TEXTSPLIT(TRIM(E221),{" ",",","-","&lt;","&gt;",".","/","@","*"},,TRUE)))</f>
        <v>0</v>
      </c>
      <c r="P221" s="504"/>
      <c r="Q221" s="56"/>
    </row>
    <row r="222" spans="1:17" ht="73.349999999999994" customHeight="1" x14ac:dyDescent="0.3">
      <c r="A222" s="58"/>
      <c r="B222" s="437"/>
      <c r="C222" s="451"/>
      <c r="D222" s="452"/>
      <c r="E222" s="395"/>
      <c r="F222" s="455"/>
      <c r="G222" s="455"/>
      <c r="H222" s="455"/>
      <c r="I222" s="455"/>
      <c r="J222" s="455"/>
      <c r="K222" s="455"/>
      <c r="L222" s="455"/>
      <c r="M222" s="455"/>
      <c r="N222" s="396"/>
      <c r="O222" s="458">
        <f>IF(E222="",0,COUNTA(_xlfn.TEXTSPLIT(TRIM(E222),{" ",",","-","&lt;","&gt;",".","/","@","*"},,TRUE)))</f>
        <v>0</v>
      </c>
      <c r="P222" s="505"/>
      <c r="Q222" s="56"/>
    </row>
    <row r="223" spans="1:17" ht="29.1" customHeight="1" x14ac:dyDescent="0.3">
      <c r="A223" s="58"/>
      <c r="B223" s="435">
        <v>8</v>
      </c>
      <c r="C223" s="447" t="s">
        <v>227</v>
      </c>
      <c r="D223" s="448"/>
      <c r="E223" s="391"/>
      <c r="F223" s="453"/>
      <c r="G223" s="453"/>
      <c r="H223" s="453"/>
      <c r="I223" s="453"/>
      <c r="J223" s="453"/>
      <c r="K223" s="453"/>
      <c r="L223" s="453"/>
      <c r="M223" s="453"/>
      <c r="N223" s="392"/>
      <c r="O223" s="456">
        <f>IF(E223="",0,COUNTA(_xlfn.TEXTSPLIT(TRIM(E223),{" ",",","-","&lt;","&gt;",".","/","@","*"},,TRUE)))</f>
        <v>0</v>
      </c>
      <c r="P223" s="503" t="s">
        <v>228</v>
      </c>
      <c r="Q223" s="56"/>
    </row>
    <row r="224" spans="1:17" x14ac:dyDescent="0.3">
      <c r="A224" s="58"/>
      <c r="B224" s="436"/>
      <c r="C224" s="449"/>
      <c r="D224" s="450"/>
      <c r="E224" s="393"/>
      <c r="F224" s="454"/>
      <c r="G224" s="454"/>
      <c r="H224" s="454"/>
      <c r="I224" s="454"/>
      <c r="J224" s="454"/>
      <c r="K224" s="454"/>
      <c r="L224" s="454"/>
      <c r="M224" s="454"/>
      <c r="N224" s="394"/>
      <c r="O224" s="457"/>
      <c r="P224" s="504"/>
      <c r="Q224" s="56"/>
    </row>
    <row r="225" spans="1:17" x14ac:dyDescent="0.3">
      <c r="A225" s="58"/>
      <c r="B225" s="436"/>
      <c r="C225" s="449"/>
      <c r="D225" s="450"/>
      <c r="E225" s="393"/>
      <c r="F225" s="454"/>
      <c r="G225" s="454"/>
      <c r="H225" s="454"/>
      <c r="I225" s="454"/>
      <c r="J225" s="454"/>
      <c r="K225" s="454"/>
      <c r="L225" s="454"/>
      <c r="M225" s="454"/>
      <c r="N225" s="394"/>
      <c r="O225" s="457"/>
      <c r="P225" s="504"/>
      <c r="Q225" s="56"/>
    </row>
    <row r="226" spans="1:17" ht="103.35" customHeight="1" x14ac:dyDescent="0.3">
      <c r="A226" s="58"/>
      <c r="B226" s="437"/>
      <c r="C226" s="451"/>
      <c r="D226" s="452"/>
      <c r="E226" s="395"/>
      <c r="F226" s="455"/>
      <c r="G226" s="455"/>
      <c r="H226" s="455"/>
      <c r="I226" s="455"/>
      <c r="J226" s="455"/>
      <c r="K226" s="455"/>
      <c r="L226" s="455"/>
      <c r="M226" s="455"/>
      <c r="N226" s="396"/>
      <c r="O226" s="458"/>
      <c r="P226" s="505"/>
      <c r="Q226" s="56"/>
    </row>
    <row r="227" spans="1:17" ht="29.1" customHeight="1" x14ac:dyDescent="0.3">
      <c r="A227" s="58"/>
      <c r="B227" s="435">
        <v>9</v>
      </c>
      <c r="C227" s="447" t="s">
        <v>229</v>
      </c>
      <c r="D227" s="448"/>
      <c r="E227" s="424"/>
      <c r="F227" s="425"/>
      <c r="G227" s="425"/>
      <c r="H227" s="425"/>
      <c r="I227" s="425"/>
      <c r="J227" s="425"/>
      <c r="K227" s="425"/>
      <c r="L227" s="425"/>
      <c r="M227" s="425"/>
      <c r="N227" s="426"/>
      <c r="O227" s="469">
        <f>IF(E227="",0,COUNTA(_xlfn.TEXTSPLIT(TRIM(E227),{" ",",","-","&lt;","&gt;",".","/","@","*"},,TRUE)))</f>
        <v>0</v>
      </c>
      <c r="P227" s="506" t="s">
        <v>230</v>
      </c>
      <c r="Q227" s="56"/>
    </row>
    <row r="228" spans="1:17" x14ac:dyDescent="0.3">
      <c r="A228" s="58"/>
      <c r="B228" s="436"/>
      <c r="C228" s="449"/>
      <c r="D228" s="450"/>
      <c r="E228" s="427"/>
      <c r="F228" s="428"/>
      <c r="G228" s="428"/>
      <c r="H228" s="428"/>
      <c r="I228" s="428"/>
      <c r="J228" s="428"/>
      <c r="K228" s="428"/>
      <c r="L228" s="428"/>
      <c r="M228" s="428"/>
      <c r="N228" s="429"/>
      <c r="O228" s="470">
        <f>IF(E228="",0,COUNTA(_xlfn.TEXTSPLIT(TRIM(E228),{" ",",","-","&lt;","&gt;",".","/","@","*"},,TRUE)))</f>
        <v>0</v>
      </c>
      <c r="P228" s="473"/>
      <c r="Q228" s="56"/>
    </row>
    <row r="229" spans="1:17" x14ac:dyDescent="0.3">
      <c r="A229" s="58"/>
      <c r="B229" s="436"/>
      <c r="C229" s="449"/>
      <c r="D229" s="450"/>
      <c r="E229" s="427"/>
      <c r="F229" s="428"/>
      <c r="G229" s="428"/>
      <c r="H229" s="428"/>
      <c r="I229" s="428"/>
      <c r="J229" s="428"/>
      <c r="K229" s="428"/>
      <c r="L229" s="428"/>
      <c r="M229" s="428"/>
      <c r="N229" s="429"/>
      <c r="O229" s="470">
        <f>IF(E229="",0,COUNTA(_xlfn.TEXTSPLIT(TRIM(E229),{" ",",","-","&lt;","&gt;",".","/","@","*"},,TRUE)))</f>
        <v>0</v>
      </c>
      <c r="P229" s="473"/>
      <c r="Q229" s="56"/>
    </row>
    <row r="230" spans="1:17" ht="29.1" customHeight="1" x14ac:dyDescent="0.3">
      <c r="A230" s="58"/>
      <c r="B230" s="436"/>
      <c r="C230" s="449"/>
      <c r="D230" s="450"/>
      <c r="E230" s="427"/>
      <c r="F230" s="428"/>
      <c r="G230" s="428"/>
      <c r="H230" s="428"/>
      <c r="I230" s="428"/>
      <c r="J230" s="428"/>
      <c r="K230" s="428"/>
      <c r="L230" s="428"/>
      <c r="M230" s="428"/>
      <c r="N230" s="429"/>
      <c r="O230" s="470">
        <f>IF(E230="",0,COUNTA(_xlfn.TEXTSPLIT(TRIM(E230),{" ",",","-","&lt;","&gt;",".","/","@","*"},,TRUE)))</f>
        <v>0</v>
      </c>
      <c r="P230" s="473"/>
      <c r="Q230" s="56"/>
    </row>
    <row r="231" spans="1:17" ht="15" thickBot="1" x14ac:dyDescent="0.35">
      <c r="A231" s="58"/>
      <c r="B231" s="436"/>
      <c r="C231" s="451"/>
      <c r="D231" s="452"/>
      <c r="E231" s="430"/>
      <c r="F231" s="431"/>
      <c r="G231" s="431"/>
      <c r="H231" s="431"/>
      <c r="I231" s="431"/>
      <c r="J231" s="431"/>
      <c r="K231" s="431"/>
      <c r="L231" s="431"/>
      <c r="M231" s="431"/>
      <c r="N231" s="432"/>
      <c r="O231" s="471">
        <f>IF(E231="",0,COUNTA(_xlfn.TEXTSPLIT(TRIM(E231),{" ",",","-","&lt;","&gt;",".","/","@","*"},,TRUE)))</f>
        <v>0</v>
      </c>
      <c r="P231" s="288"/>
      <c r="Q231" s="56"/>
    </row>
    <row r="232" spans="1:17" x14ac:dyDescent="0.3">
      <c r="A232" s="58"/>
      <c r="B232" s="103"/>
      <c r="C232" s="58"/>
      <c r="D232" s="58"/>
      <c r="E232" s="58"/>
      <c r="F232" s="58"/>
      <c r="G232" s="58"/>
      <c r="H232" s="58"/>
      <c r="I232" s="58"/>
      <c r="J232" s="58"/>
      <c r="K232" s="58"/>
      <c r="L232" s="58"/>
      <c r="M232" s="58"/>
      <c r="N232" s="58"/>
      <c r="O232" s="327"/>
      <c r="P232" s="116"/>
      <c r="Q232" s="56"/>
    </row>
    <row r="233" spans="1:17" x14ac:dyDescent="0.3">
      <c r="A233" s="119"/>
      <c r="B233" s="120"/>
      <c r="C233" s="58"/>
      <c r="D233" s="58"/>
      <c r="E233" s="58"/>
      <c r="F233" s="58"/>
      <c r="G233" s="58"/>
      <c r="H233" s="58"/>
      <c r="I233" s="58"/>
      <c r="J233" s="58"/>
      <c r="K233" s="58"/>
      <c r="L233" s="58"/>
      <c r="M233" s="58"/>
      <c r="N233" s="58"/>
      <c r="O233" s="327"/>
      <c r="P233" s="116"/>
      <c r="Q233" s="56"/>
    </row>
    <row r="234" spans="1:17" ht="41.1" customHeight="1" x14ac:dyDescent="0.3">
      <c r="A234" s="58"/>
      <c r="B234" s="406" t="s">
        <v>231</v>
      </c>
      <c r="C234" s="407"/>
      <c r="D234" s="407"/>
      <c r="E234" s="407"/>
      <c r="F234" s="407"/>
      <c r="G234" s="407"/>
      <c r="H234" s="407"/>
      <c r="I234" s="407"/>
      <c r="J234" s="407"/>
      <c r="K234" s="407"/>
      <c r="L234" s="407"/>
      <c r="M234" s="407"/>
      <c r="N234" s="407"/>
      <c r="O234" s="407"/>
      <c r="P234" s="408"/>
      <c r="Q234" s="56"/>
    </row>
    <row r="235" spans="1:17" ht="14.85" customHeight="1" x14ac:dyDescent="0.3">
      <c r="A235" s="58"/>
      <c r="B235" s="435">
        <v>1</v>
      </c>
      <c r="C235" s="495" t="s">
        <v>232</v>
      </c>
      <c r="D235" s="510"/>
      <c r="E235" s="510"/>
      <c r="F235" s="510"/>
      <c r="G235" s="510"/>
      <c r="H235" s="510"/>
      <c r="I235" s="510"/>
      <c r="J235" s="510"/>
      <c r="K235" s="510"/>
      <c r="L235" s="510"/>
      <c r="M235" s="510"/>
      <c r="N235" s="510"/>
      <c r="O235" s="510"/>
      <c r="P235" s="511"/>
      <c r="Q235" s="56"/>
    </row>
    <row r="236" spans="1:17" x14ac:dyDescent="0.3">
      <c r="A236" s="58"/>
      <c r="B236" s="436"/>
      <c r="C236" s="501"/>
      <c r="D236" s="512"/>
      <c r="E236" s="512"/>
      <c r="F236" s="512"/>
      <c r="G236" s="512"/>
      <c r="H236" s="512"/>
      <c r="I236" s="512"/>
      <c r="J236" s="512"/>
      <c r="K236" s="512"/>
      <c r="L236" s="512"/>
      <c r="M236" s="512"/>
      <c r="N236" s="512"/>
      <c r="O236" s="512"/>
      <c r="P236" s="513"/>
      <c r="Q236" s="56"/>
    </row>
    <row r="237" spans="1:17" ht="40.35" customHeight="1" x14ac:dyDescent="0.3">
      <c r="A237" s="58"/>
      <c r="B237" s="436"/>
      <c r="C237" s="514" t="s">
        <v>233</v>
      </c>
      <c r="D237" s="514" t="s">
        <v>234</v>
      </c>
      <c r="E237" s="517" t="s">
        <v>235</v>
      </c>
      <c r="F237" s="518"/>
      <c r="G237" s="518"/>
      <c r="H237" s="518"/>
      <c r="I237" s="518"/>
      <c r="J237" s="519"/>
      <c r="K237" s="526" t="s">
        <v>236</v>
      </c>
      <c r="L237" s="527"/>
      <c r="M237" s="517" t="s">
        <v>237</v>
      </c>
      <c r="N237" s="518"/>
      <c r="O237" s="519"/>
      <c r="P237" s="514" t="s">
        <v>238</v>
      </c>
      <c r="Q237" s="56"/>
    </row>
    <row r="238" spans="1:17" ht="26.85" customHeight="1" x14ac:dyDescent="0.3">
      <c r="A238" s="58"/>
      <c r="B238" s="436"/>
      <c r="C238" s="515"/>
      <c r="D238" s="515"/>
      <c r="E238" s="520"/>
      <c r="F238" s="521"/>
      <c r="G238" s="521"/>
      <c r="H238" s="521"/>
      <c r="I238" s="521"/>
      <c r="J238" s="522"/>
      <c r="K238" s="526" t="s">
        <v>239</v>
      </c>
      <c r="L238" s="527"/>
      <c r="M238" s="520"/>
      <c r="N238" s="521"/>
      <c r="O238" s="522"/>
      <c r="P238" s="515"/>
      <c r="Q238" s="56"/>
    </row>
    <row r="239" spans="1:17" ht="23.1" customHeight="1" x14ac:dyDescent="0.3">
      <c r="A239" s="58"/>
      <c r="B239" s="436"/>
      <c r="C239" s="516"/>
      <c r="D239" s="516"/>
      <c r="E239" s="523"/>
      <c r="F239" s="524"/>
      <c r="G239" s="524"/>
      <c r="H239" s="524"/>
      <c r="I239" s="524"/>
      <c r="J239" s="525"/>
      <c r="K239" s="526" t="s">
        <v>240</v>
      </c>
      <c r="L239" s="527"/>
      <c r="M239" s="523"/>
      <c r="N239" s="524"/>
      <c r="O239" s="525"/>
      <c r="P239" s="516"/>
      <c r="Q239" s="56"/>
    </row>
    <row r="240" spans="1:17" ht="17.100000000000001" customHeight="1" x14ac:dyDescent="0.3">
      <c r="A240" s="58"/>
      <c r="B240" s="436"/>
      <c r="C240" s="459"/>
      <c r="D240" s="461"/>
      <c r="E240" s="463" t="b">
        <v>0</v>
      </c>
      <c r="F240" s="464"/>
      <c r="G240" s="464"/>
      <c r="H240" s="464"/>
      <c r="I240" s="464"/>
      <c r="J240" s="465"/>
      <c r="K240" s="391"/>
      <c r="L240" s="392"/>
      <c r="M240" s="391"/>
      <c r="N240" s="453"/>
      <c r="O240" s="392"/>
      <c r="P240" s="508"/>
      <c r="Q240" s="56"/>
    </row>
    <row r="241" spans="1:17" ht="17.850000000000001" customHeight="1" x14ac:dyDescent="0.3">
      <c r="A241" s="58"/>
      <c r="B241" s="436"/>
      <c r="C241" s="460"/>
      <c r="D241" s="462"/>
      <c r="E241" s="466"/>
      <c r="F241" s="467"/>
      <c r="G241" s="467"/>
      <c r="H241" s="467"/>
      <c r="I241" s="467"/>
      <c r="J241" s="468"/>
      <c r="K241" s="395"/>
      <c r="L241" s="396"/>
      <c r="M241" s="395"/>
      <c r="N241" s="455"/>
      <c r="O241" s="396"/>
      <c r="P241" s="509"/>
      <c r="Q241" s="56"/>
    </row>
    <row r="242" spans="1:17" ht="14.85" customHeight="1" x14ac:dyDescent="0.3">
      <c r="A242" s="58"/>
      <c r="B242" s="436"/>
      <c r="C242" s="459"/>
      <c r="D242" s="461"/>
      <c r="E242" s="463" t="b">
        <v>0</v>
      </c>
      <c r="F242" s="464"/>
      <c r="G242" s="464"/>
      <c r="H242" s="464"/>
      <c r="I242" s="464"/>
      <c r="J242" s="465"/>
      <c r="K242" s="391"/>
      <c r="L242" s="392"/>
      <c r="M242" s="391"/>
      <c r="N242" s="453"/>
      <c r="O242" s="392"/>
      <c r="P242" s="459"/>
      <c r="Q242" s="56"/>
    </row>
    <row r="243" spans="1:17" x14ac:dyDescent="0.3">
      <c r="A243" s="58"/>
      <c r="B243" s="436"/>
      <c r="C243" s="460"/>
      <c r="D243" s="462"/>
      <c r="E243" s="466"/>
      <c r="F243" s="467"/>
      <c r="G243" s="467"/>
      <c r="H243" s="467"/>
      <c r="I243" s="467"/>
      <c r="J243" s="468"/>
      <c r="K243" s="395"/>
      <c r="L243" s="396"/>
      <c r="M243" s="395"/>
      <c r="N243" s="455"/>
      <c r="O243" s="396"/>
      <c r="P243" s="460"/>
      <c r="Q243" s="56"/>
    </row>
    <row r="244" spans="1:17" ht="14.85" customHeight="1" x14ac:dyDescent="0.3">
      <c r="A244" s="58"/>
      <c r="B244" s="436"/>
      <c r="C244" s="459"/>
      <c r="D244" s="461"/>
      <c r="E244" s="463" t="b">
        <v>0</v>
      </c>
      <c r="F244" s="464"/>
      <c r="G244" s="464"/>
      <c r="H244" s="464"/>
      <c r="I244" s="464"/>
      <c r="J244" s="465"/>
      <c r="K244" s="391"/>
      <c r="L244" s="392"/>
      <c r="M244" s="391"/>
      <c r="N244" s="453"/>
      <c r="O244" s="392"/>
      <c r="P244" s="459"/>
      <c r="Q244" s="56"/>
    </row>
    <row r="245" spans="1:17" x14ac:dyDescent="0.3">
      <c r="A245" s="58"/>
      <c r="B245" s="436"/>
      <c r="C245" s="460"/>
      <c r="D245" s="462"/>
      <c r="E245" s="466"/>
      <c r="F245" s="467"/>
      <c r="G245" s="467"/>
      <c r="H245" s="467"/>
      <c r="I245" s="467"/>
      <c r="J245" s="468"/>
      <c r="K245" s="395"/>
      <c r="L245" s="396"/>
      <c r="M245" s="395"/>
      <c r="N245" s="455"/>
      <c r="O245" s="396"/>
      <c r="P245" s="460"/>
      <c r="Q245" s="56"/>
    </row>
    <row r="246" spans="1:17" ht="14.85" customHeight="1" x14ac:dyDescent="0.3">
      <c r="A246" s="58"/>
      <c r="B246" s="436"/>
      <c r="C246" s="459"/>
      <c r="D246" s="461"/>
      <c r="E246" s="463" t="b">
        <v>0</v>
      </c>
      <c r="F246" s="464"/>
      <c r="G246" s="464"/>
      <c r="H246" s="464"/>
      <c r="I246" s="464"/>
      <c r="J246" s="465"/>
      <c r="K246" s="391"/>
      <c r="L246" s="392"/>
      <c r="M246" s="391"/>
      <c r="N246" s="453"/>
      <c r="O246" s="392"/>
      <c r="P246" s="459"/>
      <c r="Q246" s="56"/>
    </row>
    <row r="247" spans="1:17" x14ac:dyDescent="0.3">
      <c r="A247" s="58"/>
      <c r="B247" s="436"/>
      <c r="C247" s="460"/>
      <c r="D247" s="462"/>
      <c r="E247" s="466"/>
      <c r="F247" s="467"/>
      <c r="G247" s="467"/>
      <c r="H247" s="467"/>
      <c r="I247" s="467"/>
      <c r="J247" s="468"/>
      <c r="K247" s="395"/>
      <c r="L247" s="396"/>
      <c r="M247" s="395"/>
      <c r="N247" s="455"/>
      <c r="O247" s="396"/>
      <c r="P247" s="460"/>
      <c r="Q247" s="56"/>
    </row>
    <row r="248" spans="1:17" ht="14.85" customHeight="1" x14ac:dyDescent="0.3">
      <c r="A248" s="58"/>
      <c r="B248" s="436"/>
      <c r="C248" s="459"/>
      <c r="D248" s="461"/>
      <c r="E248" s="463" t="b">
        <v>0</v>
      </c>
      <c r="F248" s="464"/>
      <c r="G248" s="464"/>
      <c r="H248" s="464"/>
      <c r="I248" s="464"/>
      <c r="J248" s="465"/>
      <c r="K248" s="391"/>
      <c r="L248" s="392"/>
      <c r="M248" s="391"/>
      <c r="N248" s="453"/>
      <c r="O248" s="392"/>
      <c r="P248" s="459"/>
      <c r="Q248" s="56"/>
    </row>
    <row r="249" spans="1:17" x14ac:dyDescent="0.3">
      <c r="A249" s="58"/>
      <c r="B249" s="436"/>
      <c r="C249" s="460"/>
      <c r="D249" s="462"/>
      <c r="E249" s="466"/>
      <c r="F249" s="467"/>
      <c r="G249" s="467"/>
      <c r="H249" s="467"/>
      <c r="I249" s="467"/>
      <c r="J249" s="468"/>
      <c r="K249" s="395"/>
      <c r="L249" s="396"/>
      <c r="M249" s="395"/>
      <c r="N249" s="455"/>
      <c r="O249" s="396"/>
      <c r="P249" s="460"/>
      <c r="Q249" s="56"/>
    </row>
    <row r="250" spans="1:17" ht="14.85" customHeight="1" x14ac:dyDescent="0.3">
      <c r="A250" s="58"/>
      <c r="B250" s="436"/>
      <c r="C250" s="459"/>
      <c r="D250" s="461"/>
      <c r="E250" s="463" t="b">
        <v>0</v>
      </c>
      <c r="F250" s="464"/>
      <c r="G250" s="464"/>
      <c r="H250" s="464"/>
      <c r="I250" s="464"/>
      <c r="J250" s="465"/>
      <c r="K250" s="391"/>
      <c r="L250" s="392"/>
      <c r="M250" s="391"/>
      <c r="N250" s="453"/>
      <c r="O250" s="392"/>
      <c r="P250" s="459"/>
      <c r="Q250" s="56"/>
    </row>
    <row r="251" spans="1:17" x14ac:dyDescent="0.3">
      <c r="A251" s="58"/>
      <c r="B251" s="436"/>
      <c r="C251" s="460"/>
      <c r="D251" s="462"/>
      <c r="E251" s="466"/>
      <c r="F251" s="467"/>
      <c r="G251" s="467"/>
      <c r="H251" s="467"/>
      <c r="I251" s="467"/>
      <c r="J251" s="468"/>
      <c r="K251" s="395"/>
      <c r="L251" s="396"/>
      <c r="M251" s="395"/>
      <c r="N251" s="455"/>
      <c r="O251" s="396"/>
      <c r="P251" s="460"/>
      <c r="Q251" s="56"/>
    </row>
    <row r="252" spans="1:17" ht="14.85" customHeight="1" x14ac:dyDescent="0.3">
      <c r="A252" s="58"/>
      <c r="B252" s="436"/>
      <c r="C252" s="459"/>
      <c r="D252" s="461"/>
      <c r="E252" s="463" t="b">
        <v>0</v>
      </c>
      <c r="F252" s="464"/>
      <c r="G252" s="464"/>
      <c r="H252" s="464"/>
      <c r="I252" s="464"/>
      <c r="J252" s="465"/>
      <c r="K252" s="391"/>
      <c r="L252" s="392"/>
      <c r="M252" s="391"/>
      <c r="N252" s="453"/>
      <c r="O252" s="392"/>
      <c r="P252" s="459"/>
      <c r="Q252" s="56"/>
    </row>
    <row r="253" spans="1:17" x14ac:dyDescent="0.3">
      <c r="A253" s="58"/>
      <c r="B253" s="436"/>
      <c r="C253" s="460"/>
      <c r="D253" s="462"/>
      <c r="E253" s="466"/>
      <c r="F253" s="467"/>
      <c r="G253" s="467"/>
      <c r="H253" s="467"/>
      <c r="I253" s="467"/>
      <c r="J253" s="468"/>
      <c r="K253" s="395"/>
      <c r="L253" s="396"/>
      <c r="M253" s="395"/>
      <c r="N253" s="455"/>
      <c r="O253" s="396"/>
      <c r="P253" s="460"/>
      <c r="Q253" s="56"/>
    </row>
    <row r="254" spans="1:17" ht="17.100000000000001" customHeight="1" x14ac:dyDescent="0.3">
      <c r="A254" s="58"/>
      <c r="B254" s="436"/>
      <c r="C254" s="459"/>
      <c r="D254" s="461"/>
      <c r="E254" s="463" t="b">
        <v>0</v>
      </c>
      <c r="F254" s="464"/>
      <c r="G254" s="464"/>
      <c r="H254" s="464"/>
      <c r="I254" s="464"/>
      <c r="J254" s="465"/>
      <c r="K254" s="391"/>
      <c r="L254" s="392"/>
      <c r="M254" s="391"/>
      <c r="N254" s="453"/>
      <c r="O254" s="392"/>
      <c r="P254" s="508"/>
      <c r="Q254" s="56"/>
    </row>
    <row r="255" spans="1:17" ht="17.850000000000001" customHeight="1" x14ac:dyDescent="0.3">
      <c r="A255" s="58"/>
      <c r="B255" s="436"/>
      <c r="C255" s="460"/>
      <c r="D255" s="462"/>
      <c r="E255" s="466"/>
      <c r="F255" s="467"/>
      <c r="G255" s="467"/>
      <c r="H255" s="467"/>
      <c r="I255" s="467"/>
      <c r="J255" s="468"/>
      <c r="K255" s="395"/>
      <c r="L255" s="396"/>
      <c r="M255" s="395"/>
      <c r="N255" s="455"/>
      <c r="O255" s="396"/>
      <c r="P255" s="509"/>
      <c r="Q255" s="56"/>
    </row>
    <row r="256" spans="1:17" ht="14.85" customHeight="1" x14ac:dyDescent="0.3">
      <c r="A256" s="58"/>
      <c r="B256" s="436"/>
      <c r="C256" s="459"/>
      <c r="D256" s="461"/>
      <c r="E256" s="463" t="b">
        <v>0</v>
      </c>
      <c r="F256" s="464"/>
      <c r="G256" s="464"/>
      <c r="H256" s="464"/>
      <c r="I256" s="464"/>
      <c r="J256" s="465"/>
      <c r="K256" s="391"/>
      <c r="L256" s="392"/>
      <c r="M256" s="391"/>
      <c r="N256" s="453"/>
      <c r="O256" s="392"/>
      <c r="P256" s="459"/>
      <c r="Q256" s="56"/>
    </row>
    <row r="257" spans="1:17" x14ac:dyDescent="0.3">
      <c r="A257" s="58"/>
      <c r="B257" s="436"/>
      <c r="C257" s="460"/>
      <c r="D257" s="462"/>
      <c r="E257" s="466"/>
      <c r="F257" s="467"/>
      <c r="G257" s="467"/>
      <c r="H257" s="467"/>
      <c r="I257" s="467"/>
      <c r="J257" s="468"/>
      <c r="K257" s="395"/>
      <c r="L257" s="396"/>
      <c r="M257" s="395"/>
      <c r="N257" s="455"/>
      <c r="O257" s="396"/>
      <c r="P257" s="460"/>
      <c r="Q257" s="56"/>
    </row>
    <row r="258" spans="1:17" ht="14.85" customHeight="1" x14ac:dyDescent="0.3">
      <c r="A258" s="58"/>
      <c r="B258" s="436"/>
      <c r="C258" s="459"/>
      <c r="D258" s="461"/>
      <c r="E258" s="463" t="b">
        <v>0</v>
      </c>
      <c r="F258" s="464"/>
      <c r="G258" s="464"/>
      <c r="H258" s="464"/>
      <c r="I258" s="464"/>
      <c r="J258" s="465"/>
      <c r="K258" s="391"/>
      <c r="L258" s="392"/>
      <c r="M258" s="391"/>
      <c r="N258" s="453"/>
      <c r="O258" s="392"/>
      <c r="P258" s="459"/>
      <c r="Q258" s="56"/>
    </row>
    <row r="259" spans="1:17" x14ac:dyDescent="0.3">
      <c r="A259" s="58"/>
      <c r="B259" s="436"/>
      <c r="C259" s="460"/>
      <c r="D259" s="462"/>
      <c r="E259" s="466"/>
      <c r="F259" s="467"/>
      <c r="G259" s="467"/>
      <c r="H259" s="467"/>
      <c r="I259" s="467"/>
      <c r="J259" s="468"/>
      <c r="K259" s="395"/>
      <c r="L259" s="396"/>
      <c r="M259" s="395"/>
      <c r="N259" s="455"/>
      <c r="O259" s="396"/>
      <c r="P259" s="460"/>
      <c r="Q259" s="56"/>
    </row>
    <row r="260" spans="1:17" ht="14.85" customHeight="1" x14ac:dyDescent="0.3">
      <c r="A260" s="58"/>
      <c r="B260" s="436"/>
      <c r="C260" s="459"/>
      <c r="D260" s="461"/>
      <c r="E260" s="463" t="b">
        <v>0</v>
      </c>
      <c r="F260" s="464"/>
      <c r="G260" s="464"/>
      <c r="H260" s="464"/>
      <c r="I260" s="464"/>
      <c r="J260" s="465"/>
      <c r="K260" s="391"/>
      <c r="L260" s="392"/>
      <c r="M260" s="391"/>
      <c r="N260" s="453"/>
      <c r="O260" s="392"/>
      <c r="P260" s="459"/>
      <c r="Q260" s="56"/>
    </row>
    <row r="261" spans="1:17" x14ac:dyDescent="0.3">
      <c r="A261" s="58"/>
      <c r="B261" s="436"/>
      <c r="C261" s="460"/>
      <c r="D261" s="462"/>
      <c r="E261" s="466"/>
      <c r="F261" s="467"/>
      <c r="G261" s="467"/>
      <c r="H261" s="467"/>
      <c r="I261" s="467"/>
      <c r="J261" s="468"/>
      <c r="K261" s="395"/>
      <c r="L261" s="396"/>
      <c r="M261" s="395"/>
      <c r="N261" s="455"/>
      <c r="O261" s="396"/>
      <c r="P261" s="460"/>
      <c r="Q261" s="56"/>
    </row>
    <row r="262" spans="1:17" ht="14.85" customHeight="1" x14ac:dyDescent="0.3">
      <c r="A262" s="58"/>
      <c r="B262" s="436"/>
      <c r="C262" s="459"/>
      <c r="D262" s="461"/>
      <c r="E262" s="463" t="b">
        <v>0</v>
      </c>
      <c r="F262" s="464"/>
      <c r="G262" s="464"/>
      <c r="H262" s="464"/>
      <c r="I262" s="464"/>
      <c r="J262" s="465"/>
      <c r="K262" s="391"/>
      <c r="L262" s="392"/>
      <c r="M262" s="391"/>
      <c r="N262" s="453"/>
      <c r="O262" s="392"/>
      <c r="P262" s="459"/>
      <c r="Q262" s="56"/>
    </row>
    <row r="263" spans="1:17" x14ac:dyDescent="0.3">
      <c r="A263" s="58"/>
      <c r="B263" s="436"/>
      <c r="C263" s="460"/>
      <c r="D263" s="462"/>
      <c r="E263" s="466"/>
      <c r="F263" s="467"/>
      <c r="G263" s="467"/>
      <c r="H263" s="467"/>
      <c r="I263" s="467"/>
      <c r="J263" s="468"/>
      <c r="K263" s="395"/>
      <c r="L263" s="396"/>
      <c r="M263" s="395"/>
      <c r="N263" s="455"/>
      <c r="O263" s="396"/>
      <c r="P263" s="460"/>
      <c r="Q263" s="56"/>
    </row>
    <row r="264" spans="1:17" ht="14.85" customHeight="1" x14ac:dyDescent="0.3">
      <c r="A264" s="58"/>
      <c r="B264" s="436"/>
      <c r="C264" s="459"/>
      <c r="D264" s="461"/>
      <c r="E264" s="463" t="b">
        <v>0</v>
      </c>
      <c r="F264" s="464"/>
      <c r="G264" s="464"/>
      <c r="H264" s="464"/>
      <c r="I264" s="464"/>
      <c r="J264" s="465"/>
      <c r="K264" s="391"/>
      <c r="L264" s="392"/>
      <c r="M264" s="391"/>
      <c r="N264" s="453"/>
      <c r="O264" s="392"/>
      <c r="P264" s="459"/>
      <c r="Q264" s="56"/>
    </row>
    <row r="265" spans="1:17" x14ac:dyDescent="0.3">
      <c r="A265" s="58"/>
      <c r="B265" s="436"/>
      <c r="C265" s="460"/>
      <c r="D265" s="462"/>
      <c r="E265" s="466"/>
      <c r="F265" s="467"/>
      <c r="G265" s="467"/>
      <c r="H265" s="467"/>
      <c r="I265" s="467"/>
      <c r="J265" s="468"/>
      <c r="K265" s="395"/>
      <c r="L265" s="396"/>
      <c r="M265" s="395"/>
      <c r="N265" s="455"/>
      <c r="O265" s="396"/>
      <c r="P265" s="460"/>
      <c r="Q265" s="56"/>
    </row>
    <row r="266" spans="1:17" ht="14.4" customHeight="1" x14ac:dyDescent="0.3">
      <c r="A266" s="58"/>
      <c r="B266" s="436"/>
      <c r="C266" s="459"/>
      <c r="D266" s="461"/>
      <c r="E266" s="463" t="b">
        <v>0</v>
      </c>
      <c r="F266" s="464"/>
      <c r="G266" s="464"/>
      <c r="H266" s="464"/>
      <c r="I266" s="464"/>
      <c r="J266" s="465"/>
      <c r="K266" s="391"/>
      <c r="L266" s="392"/>
      <c r="M266" s="391"/>
      <c r="N266" s="453"/>
      <c r="O266" s="392"/>
      <c r="P266" s="459"/>
      <c r="Q266" s="56"/>
    </row>
    <row r="267" spans="1:17" x14ac:dyDescent="0.3">
      <c r="A267" s="58"/>
      <c r="B267" s="437"/>
      <c r="C267" s="460"/>
      <c r="D267" s="462"/>
      <c r="E267" s="466"/>
      <c r="F267" s="467"/>
      <c r="G267" s="467"/>
      <c r="H267" s="467"/>
      <c r="I267" s="467"/>
      <c r="J267" s="468"/>
      <c r="K267" s="395"/>
      <c r="L267" s="396"/>
      <c r="M267" s="395"/>
      <c r="N267" s="455"/>
      <c r="O267" s="396"/>
      <c r="P267" s="460"/>
      <c r="Q267" s="56"/>
    </row>
    <row r="268" spans="1:17" ht="29.4" customHeight="1" x14ac:dyDescent="0.3">
      <c r="A268" s="58"/>
      <c r="B268" s="121"/>
      <c r="C268" s="122"/>
      <c r="D268" s="122"/>
      <c r="E268" s="122"/>
      <c r="F268" s="122"/>
      <c r="G268" s="122"/>
      <c r="H268" s="122"/>
      <c r="I268" s="122"/>
      <c r="J268" s="122"/>
      <c r="K268" s="122"/>
      <c r="L268" s="122"/>
      <c r="M268" s="122"/>
      <c r="N268" s="122"/>
      <c r="O268" s="330" t="s">
        <v>573</v>
      </c>
      <c r="P268" s="123" t="s">
        <v>26</v>
      </c>
      <c r="Q268" s="56"/>
    </row>
    <row r="269" spans="1:17" ht="14.85" customHeight="1" x14ac:dyDescent="0.3">
      <c r="A269" s="58"/>
      <c r="B269" s="435">
        <v>2</v>
      </c>
      <c r="C269" s="447" t="s">
        <v>241</v>
      </c>
      <c r="D269" s="448"/>
      <c r="E269" s="391"/>
      <c r="F269" s="453"/>
      <c r="G269" s="453"/>
      <c r="H269" s="453"/>
      <c r="I269" s="453"/>
      <c r="J269" s="453"/>
      <c r="K269" s="453"/>
      <c r="L269" s="453"/>
      <c r="M269" s="453"/>
      <c r="N269" s="392"/>
      <c r="O269" s="456">
        <f>IF(E269="",0,COUNTA(_xlfn.TEXTSPLIT(TRIM(E269),{" ",",","-","&lt;","&gt;",".","/","@","*"},,TRUE)))</f>
        <v>0</v>
      </c>
      <c r="P269" s="506" t="s">
        <v>242</v>
      </c>
      <c r="Q269" s="56"/>
    </row>
    <row r="270" spans="1:17" x14ac:dyDescent="0.3">
      <c r="A270" s="58"/>
      <c r="B270" s="436"/>
      <c r="C270" s="449"/>
      <c r="D270" s="450"/>
      <c r="E270" s="393"/>
      <c r="F270" s="454"/>
      <c r="G270" s="454"/>
      <c r="H270" s="454"/>
      <c r="I270" s="454"/>
      <c r="J270" s="454"/>
      <c r="K270" s="454"/>
      <c r="L270" s="454"/>
      <c r="M270" s="454"/>
      <c r="N270" s="394"/>
      <c r="O270" s="457">
        <f>IF(E270="",0,COUNTA(_xlfn.TEXTSPLIT(TRIM(E270),{" ",",","-","&lt;","&gt;",".","/","@","*"},,TRUE)))</f>
        <v>0</v>
      </c>
      <c r="P270" s="473"/>
      <c r="Q270" s="56"/>
    </row>
    <row r="271" spans="1:17" x14ac:dyDescent="0.3">
      <c r="A271" s="58"/>
      <c r="B271" s="436"/>
      <c r="C271" s="449"/>
      <c r="D271" s="450"/>
      <c r="E271" s="393"/>
      <c r="F271" s="454"/>
      <c r="G271" s="454"/>
      <c r="H271" s="454"/>
      <c r="I271" s="454"/>
      <c r="J271" s="454"/>
      <c r="K271" s="454"/>
      <c r="L271" s="454"/>
      <c r="M271" s="454"/>
      <c r="N271" s="394"/>
      <c r="O271" s="457">
        <f>IF(E271="",0,COUNTA(_xlfn.TEXTSPLIT(TRIM(E271),{" ",",","-","&lt;","&gt;",".","/","@","*"},,TRUE)))</f>
        <v>0</v>
      </c>
      <c r="P271" s="473"/>
      <c r="Q271" s="56"/>
    </row>
    <row r="272" spans="1:17" x14ac:dyDescent="0.3">
      <c r="A272" s="58"/>
      <c r="B272" s="436"/>
      <c r="C272" s="449"/>
      <c r="D272" s="450"/>
      <c r="E272" s="393"/>
      <c r="F272" s="454"/>
      <c r="G272" s="454"/>
      <c r="H272" s="454"/>
      <c r="I272" s="454"/>
      <c r="J272" s="454"/>
      <c r="K272" s="454"/>
      <c r="L272" s="454"/>
      <c r="M272" s="454"/>
      <c r="N272" s="394"/>
      <c r="O272" s="457">
        <f>IF(E272="",0,COUNTA(_xlfn.TEXTSPLIT(TRIM(E272),{" ",",","-","&lt;","&gt;",".","/","@","*"},,TRUE)))</f>
        <v>0</v>
      </c>
      <c r="P272" s="473"/>
      <c r="Q272" s="56"/>
    </row>
    <row r="273" spans="1:17" x14ac:dyDescent="0.3">
      <c r="A273" s="58"/>
      <c r="B273" s="437"/>
      <c r="C273" s="451"/>
      <c r="D273" s="452"/>
      <c r="E273" s="395"/>
      <c r="F273" s="455"/>
      <c r="G273" s="455"/>
      <c r="H273" s="455"/>
      <c r="I273" s="455"/>
      <c r="J273" s="455"/>
      <c r="K273" s="455"/>
      <c r="L273" s="455"/>
      <c r="M273" s="455"/>
      <c r="N273" s="396"/>
      <c r="O273" s="458">
        <f>IF(E273="",0,COUNTA(_xlfn.TEXTSPLIT(TRIM(E273),{" ",",","-","&lt;","&gt;",".","/","@","*"},,TRUE)))</f>
        <v>0</v>
      </c>
      <c r="P273" s="507"/>
      <c r="Q273" s="56"/>
    </row>
    <row r="274" spans="1:17" ht="86.1" customHeight="1" x14ac:dyDescent="0.3">
      <c r="A274" s="58"/>
      <c r="B274" s="435">
        <v>3</v>
      </c>
      <c r="C274" s="447" t="s">
        <v>37</v>
      </c>
      <c r="D274" s="448"/>
      <c r="E274" s="391"/>
      <c r="F274" s="453"/>
      <c r="G274" s="453"/>
      <c r="H274" s="453"/>
      <c r="I274" s="453"/>
      <c r="J274" s="453"/>
      <c r="K274" s="453"/>
      <c r="L274" s="453"/>
      <c r="M274" s="453"/>
      <c r="N274" s="392"/>
      <c r="O274" s="456">
        <f>IF(E274="",0,COUNTA(_xlfn.TEXTSPLIT(TRIM(E274),{" ",",","-","&lt;","&gt;",".","/","@","*",":"},,TRUE)))</f>
        <v>0</v>
      </c>
      <c r="P274" s="279" t="s">
        <v>243</v>
      </c>
      <c r="Q274" s="56"/>
    </row>
    <row r="275" spans="1:17" ht="86.1" customHeight="1" x14ac:dyDescent="0.3">
      <c r="A275" s="58"/>
      <c r="B275" s="437"/>
      <c r="C275" s="451"/>
      <c r="D275" s="452"/>
      <c r="E275" s="395"/>
      <c r="F275" s="455"/>
      <c r="G275" s="455"/>
      <c r="H275" s="455"/>
      <c r="I275" s="455"/>
      <c r="J275" s="455"/>
      <c r="K275" s="455"/>
      <c r="L275" s="455"/>
      <c r="M275" s="455"/>
      <c r="N275" s="396"/>
      <c r="O275" s="458">
        <f>IF(E275="",0,COUNTA(_xlfn.TEXTSPLIT(TRIM(E275),{" ",",","-","&lt;","&gt;",".","/","@","*"},,TRUE)))</f>
        <v>0</v>
      </c>
      <c r="P275" s="281" t="s">
        <v>244</v>
      </c>
      <c r="Q275" s="56"/>
    </row>
    <row r="276" spans="1:17" ht="65.099999999999994" customHeight="1" x14ac:dyDescent="0.3">
      <c r="A276" s="58"/>
      <c r="B276" s="435">
        <v>4</v>
      </c>
      <c r="C276" s="447" t="s">
        <v>245</v>
      </c>
      <c r="D276" s="448"/>
      <c r="E276" s="391"/>
      <c r="F276" s="453"/>
      <c r="G276" s="453"/>
      <c r="H276" s="453"/>
      <c r="I276" s="453"/>
      <c r="J276" s="453"/>
      <c r="K276" s="453"/>
      <c r="L276" s="453"/>
      <c r="M276" s="453"/>
      <c r="N276" s="392"/>
      <c r="O276" s="456">
        <f>IF(E276="",0,COUNTA(_xlfn.TEXTSPLIT(TRIM(E276),{" ",",","-","&lt;","&gt;",".","/","@","*"},,TRUE)))</f>
        <v>0</v>
      </c>
      <c r="P276" s="503" t="s">
        <v>246</v>
      </c>
      <c r="Q276" s="56"/>
    </row>
    <row r="277" spans="1:17" ht="65.099999999999994" customHeight="1" x14ac:dyDescent="0.3">
      <c r="A277" s="58"/>
      <c r="B277" s="436"/>
      <c r="C277" s="449" t="s">
        <v>247</v>
      </c>
      <c r="D277" s="450"/>
      <c r="E277" s="393"/>
      <c r="F277" s="454"/>
      <c r="G277" s="454"/>
      <c r="H277" s="454"/>
      <c r="I277" s="454"/>
      <c r="J277" s="454"/>
      <c r="K277" s="454"/>
      <c r="L277" s="454"/>
      <c r="M277" s="454"/>
      <c r="N277" s="394"/>
      <c r="O277" s="457">
        <f>IF(E277="",0,COUNTA(_xlfn.TEXTSPLIT(TRIM(E277),{" ",",","-","&lt;","&gt;",".","/","@","*"},,TRUE)))</f>
        <v>0</v>
      </c>
      <c r="P277" s="504"/>
      <c r="Q277" s="56"/>
    </row>
    <row r="278" spans="1:17" ht="65.099999999999994" customHeight="1" x14ac:dyDescent="0.3">
      <c r="A278" s="58"/>
      <c r="B278" s="437"/>
      <c r="C278" s="451"/>
      <c r="D278" s="452"/>
      <c r="E278" s="395"/>
      <c r="F278" s="455"/>
      <c r="G278" s="455"/>
      <c r="H278" s="455"/>
      <c r="I278" s="455"/>
      <c r="J278" s="455"/>
      <c r="K278" s="455"/>
      <c r="L278" s="455"/>
      <c r="M278" s="455"/>
      <c r="N278" s="396"/>
      <c r="O278" s="458">
        <f>IF(E278="",0,COUNTA(_xlfn.TEXTSPLIT(TRIM(E278),{" ",",","-","&lt;","&gt;",".","/","@","*"},,TRUE)))</f>
        <v>0</v>
      </c>
      <c r="P278" s="505"/>
      <c r="Q278" s="56"/>
    </row>
    <row r="279" spans="1:17" ht="48.6" customHeight="1" x14ac:dyDescent="0.3">
      <c r="A279" s="58"/>
      <c r="B279" s="435">
        <v>5</v>
      </c>
      <c r="C279" s="438" t="s">
        <v>564</v>
      </c>
      <c r="D279" s="439"/>
      <c r="E279" s="439"/>
      <c r="F279" s="439"/>
      <c r="G279" s="439"/>
      <c r="H279" s="439"/>
      <c r="I279" s="439"/>
      <c r="J279" s="439"/>
      <c r="K279" s="439"/>
      <c r="L279" s="439"/>
      <c r="M279" s="439"/>
      <c r="N279" s="439"/>
      <c r="O279" s="440"/>
      <c r="P279" s="289" t="s">
        <v>246</v>
      </c>
      <c r="Q279" s="56"/>
    </row>
    <row r="280" spans="1:17" ht="48.6" customHeight="1" x14ac:dyDescent="0.3">
      <c r="A280" s="58"/>
      <c r="B280" s="436"/>
      <c r="C280" s="441"/>
      <c r="D280" s="442"/>
      <c r="E280" s="442"/>
      <c r="F280" s="442"/>
      <c r="G280" s="442"/>
      <c r="H280" s="442"/>
      <c r="I280" s="442"/>
      <c r="J280" s="442"/>
      <c r="K280" s="442"/>
      <c r="L280" s="442"/>
      <c r="M280" s="442"/>
      <c r="N280" s="442"/>
      <c r="O280" s="443"/>
      <c r="P280" s="433" t="s">
        <v>562</v>
      </c>
      <c r="Q280" s="56"/>
    </row>
    <row r="281" spans="1:17" ht="48.6" customHeight="1" x14ac:dyDescent="0.3">
      <c r="A281" s="58"/>
      <c r="B281" s="436"/>
      <c r="C281" s="441"/>
      <c r="D281" s="442"/>
      <c r="E281" s="442"/>
      <c r="F281" s="442"/>
      <c r="G281" s="442"/>
      <c r="H281" s="442"/>
      <c r="I281" s="442"/>
      <c r="J281" s="442"/>
      <c r="K281" s="442"/>
      <c r="L281" s="442"/>
      <c r="M281" s="442"/>
      <c r="N281" s="442"/>
      <c r="O281" s="443"/>
      <c r="P281" s="433"/>
      <c r="Q281" s="56"/>
    </row>
    <row r="282" spans="1:17" ht="48.6" customHeight="1" x14ac:dyDescent="0.3">
      <c r="A282" s="58"/>
      <c r="B282" s="437"/>
      <c r="C282" s="444"/>
      <c r="D282" s="445"/>
      <c r="E282" s="445"/>
      <c r="F282" s="445"/>
      <c r="G282" s="445"/>
      <c r="H282" s="445"/>
      <c r="I282" s="445"/>
      <c r="J282" s="445"/>
      <c r="K282" s="445"/>
      <c r="L282" s="445"/>
      <c r="M282" s="445"/>
      <c r="N282" s="445"/>
      <c r="O282" s="446"/>
      <c r="P282" s="289" t="s">
        <v>563</v>
      </c>
      <c r="Q282" s="56"/>
    </row>
    <row r="283" spans="1:17" x14ac:dyDescent="0.3">
      <c r="A283" s="58"/>
      <c r="B283" s="124"/>
      <c r="C283" s="58"/>
      <c r="D283" s="58"/>
      <c r="E283" s="58"/>
      <c r="F283" s="58"/>
      <c r="G283" s="58"/>
      <c r="H283" s="58"/>
      <c r="I283" s="58"/>
      <c r="J283" s="58"/>
      <c r="K283" s="58"/>
      <c r="L283" s="58"/>
      <c r="M283" s="58"/>
      <c r="N283" s="58"/>
      <c r="O283" s="327"/>
      <c r="P283" s="116"/>
      <c r="Q283" s="56"/>
    </row>
    <row r="284" spans="1:17" ht="15" thickBot="1" x14ac:dyDescent="0.35">
      <c r="A284" s="58"/>
      <c r="B284" s="124"/>
      <c r="C284" s="58"/>
      <c r="D284" s="58"/>
      <c r="E284" s="58"/>
      <c r="F284" s="58"/>
      <c r="G284" s="58"/>
      <c r="H284" s="58"/>
      <c r="I284" s="58"/>
      <c r="J284" s="58"/>
      <c r="K284" s="58"/>
      <c r="L284" s="58"/>
      <c r="M284" s="58"/>
      <c r="N284" s="58"/>
      <c r="O284" s="327"/>
      <c r="P284" s="116"/>
      <c r="Q284" s="56"/>
    </row>
    <row r="285" spans="1:17" ht="37.35" customHeight="1" thickBot="1" x14ac:dyDescent="0.35">
      <c r="A285" s="58"/>
      <c r="B285" s="406" t="s">
        <v>248</v>
      </c>
      <c r="C285" s="407"/>
      <c r="D285" s="407"/>
      <c r="E285" s="407"/>
      <c r="F285" s="407"/>
      <c r="G285" s="407"/>
      <c r="H285" s="407"/>
      <c r="I285" s="407"/>
      <c r="J285" s="407"/>
      <c r="K285" s="407"/>
      <c r="L285" s="407"/>
      <c r="M285" s="407"/>
      <c r="N285" s="408"/>
      <c r="O285" s="106" t="s">
        <v>573</v>
      </c>
      <c r="P285" s="125" t="s">
        <v>81</v>
      </c>
      <c r="Q285" s="56"/>
    </row>
    <row r="286" spans="1:17" ht="45.6" customHeight="1" x14ac:dyDescent="0.3">
      <c r="A286" s="58"/>
      <c r="B286" s="498">
        <v>1</v>
      </c>
      <c r="C286" s="495" t="s">
        <v>249</v>
      </c>
      <c r="D286" s="496"/>
      <c r="E286" s="391"/>
      <c r="F286" s="453"/>
      <c r="G286" s="453"/>
      <c r="H286" s="453"/>
      <c r="I286" s="453"/>
      <c r="J286" s="453"/>
      <c r="K286" s="453"/>
      <c r="L286" s="453"/>
      <c r="M286" s="453"/>
      <c r="N286" s="392"/>
      <c r="O286" s="456">
        <f>IF(E286="",0,COUNTA(_xlfn.TEXTSPLIT(TRIM(E286),{" ",",","-","&lt;","&gt;",".","/","@","*"},,TRUE)))</f>
        <v>0</v>
      </c>
      <c r="P286" s="108" t="s">
        <v>250</v>
      </c>
      <c r="Q286" s="56"/>
    </row>
    <row r="287" spans="1:17" x14ac:dyDescent="0.3">
      <c r="A287" s="58"/>
      <c r="B287" s="499"/>
      <c r="C287" s="433"/>
      <c r="D287" s="434"/>
      <c r="E287" s="393"/>
      <c r="F287" s="454"/>
      <c r="G287" s="454"/>
      <c r="H287" s="454"/>
      <c r="I287" s="454"/>
      <c r="J287" s="454"/>
      <c r="K287" s="454"/>
      <c r="L287" s="454"/>
      <c r="M287" s="454"/>
      <c r="N287" s="394"/>
      <c r="O287" s="457"/>
      <c r="P287" s="126" t="s">
        <v>251</v>
      </c>
      <c r="Q287" s="56"/>
    </row>
    <row r="288" spans="1:17" ht="42.6" customHeight="1" x14ac:dyDescent="0.3">
      <c r="A288" s="58"/>
      <c r="B288" s="499"/>
      <c r="C288" s="433"/>
      <c r="D288" s="434"/>
      <c r="E288" s="393"/>
      <c r="F288" s="454"/>
      <c r="G288" s="454"/>
      <c r="H288" s="454"/>
      <c r="I288" s="454"/>
      <c r="J288" s="454"/>
      <c r="K288" s="454"/>
      <c r="L288" s="454"/>
      <c r="M288" s="454"/>
      <c r="N288" s="394"/>
      <c r="O288" s="457"/>
      <c r="P288" s="108" t="s">
        <v>252</v>
      </c>
      <c r="Q288" s="56"/>
    </row>
    <row r="289" spans="1:17" x14ac:dyDescent="0.3">
      <c r="A289" s="58"/>
      <c r="B289" s="499"/>
      <c r="C289" s="433"/>
      <c r="D289" s="434"/>
      <c r="E289" s="393"/>
      <c r="F289" s="454"/>
      <c r="G289" s="454"/>
      <c r="H289" s="454"/>
      <c r="I289" s="454"/>
      <c r="J289" s="454"/>
      <c r="K289" s="454"/>
      <c r="L289" s="454"/>
      <c r="M289" s="454"/>
      <c r="N289" s="394"/>
      <c r="O289" s="457"/>
      <c r="P289" s="126" t="s">
        <v>253</v>
      </c>
      <c r="Q289" s="56"/>
    </row>
    <row r="290" spans="1:17" ht="42.6" customHeight="1" x14ac:dyDescent="0.3">
      <c r="A290" s="58"/>
      <c r="B290" s="499"/>
      <c r="C290" s="433"/>
      <c r="D290" s="434"/>
      <c r="E290" s="393"/>
      <c r="F290" s="454"/>
      <c r="G290" s="454"/>
      <c r="H290" s="454"/>
      <c r="I290" s="454"/>
      <c r="J290" s="454"/>
      <c r="K290" s="454"/>
      <c r="L290" s="454"/>
      <c r="M290" s="454"/>
      <c r="N290" s="394"/>
      <c r="O290" s="457"/>
      <c r="P290" s="108" t="s">
        <v>254</v>
      </c>
      <c r="Q290" s="56"/>
    </row>
    <row r="291" spans="1:17" x14ac:dyDescent="0.3">
      <c r="A291" s="58"/>
      <c r="B291" s="499"/>
      <c r="C291" s="433"/>
      <c r="D291" s="434"/>
      <c r="E291" s="393"/>
      <c r="F291" s="454"/>
      <c r="G291" s="454"/>
      <c r="H291" s="454"/>
      <c r="I291" s="454"/>
      <c r="J291" s="454"/>
      <c r="K291" s="454"/>
      <c r="L291" s="454"/>
      <c r="M291" s="454"/>
      <c r="N291" s="394"/>
      <c r="O291" s="457"/>
      <c r="P291" s="126" t="s">
        <v>255</v>
      </c>
      <c r="Q291" s="56"/>
    </row>
    <row r="292" spans="1:17" ht="42.6" customHeight="1" x14ac:dyDescent="0.3">
      <c r="A292" s="58"/>
      <c r="B292" s="499"/>
      <c r="C292" s="433"/>
      <c r="D292" s="434"/>
      <c r="E292" s="393"/>
      <c r="F292" s="454"/>
      <c r="G292" s="454"/>
      <c r="H292" s="454"/>
      <c r="I292" s="454"/>
      <c r="J292" s="454"/>
      <c r="K292" s="454"/>
      <c r="L292" s="454"/>
      <c r="M292" s="454"/>
      <c r="N292" s="394"/>
      <c r="O292" s="457"/>
      <c r="P292" s="108" t="s">
        <v>256</v>
      </c>
      <c r="Q292" s="56"/>
    </row>
    <row r="293" spans="1:17" ht="29.4" thickBot="1" x14ac:dyDescent="0.35">
      <c r="A293" s="58"/>
      <c r="B293" s="500"/>
      <c r="C293" s="501"/>
      <c r="D293" s="502"/>
      <c r="E293" s="395"/>
      <c r="F293" s="455"/>
      <c r="G293" s="455"/>
      <c r="H293" s="455"/>
      <c r="I293" s="455"/>
      <c r="J293" s="455"/>
      <c r="K293" s="455"/>
      <c r="L293" s="455"/>
      <c r="M293" s="455"/>
      <c r="N293" s="396"/>
      <c r="O293" s="458"/>
      <c r="P293" s="288" t="s">
        <v>257</v>
      </c>
      <c r="Q293" s="56"/>
    </row>
    <row r="294" spans="1:17" ht="32.85" customHeight="1" x14ac:dyDescent="0.3">
      <c r="A294" s="58"/>
      <c r="B294" s="492">
        <v>2</v>
      </c>
      <c r="C294" s="495" t="s">
        <v>258</v>
      </c>
      <c r="D294" s="496"/>
      <c r="E294" s="391"/>
      <c r="F294" s="453"/>
      <c r="G294" s="453"/>
      <c r="H294" s="453"/>
      <c r="I294" s="453"/>
      <c r="J294" s="453"/>
      <c r="K294" s="453"/>
      <c r="L294" s="453"/>
      <c r="M294" s="453"/>
      <c r="N294" s="392"/>
      <c r="O294" s="456">
        <f>IF(E294="",0,COUNTA(_xlfn.TEXTSPLIT(TRIM(E294),{" ",",","-","&lt;","&gt;",".","/","@","*"},,TRUE)))</f>
        <v>0</v>
      </c>
      <c r="P294" s="497" t="s">
        <v>259</v>
      </c>
      <c r="Q294" s="56"/>
    </row>
    <row r="295" spans="1:17" ht="52.35" customHeight="1" x14ac:dyDescent="0.3">
      <c r="A295" s="58"/>
      <c r="B295" s="493"/>
      <c r="C295" s="433" t="s">
        <v>260</v>
      </c>
      <c r="D295" s="434"/>
      <c r="E295" s="393"/>
      <c r="F295" s="454"/>
      <c r="G295" s="454"/>
      <c r="H295" s="454"/>
      <c r="I295" s="454"/>
      <c r="J295" s="454"/>
      <c r="K295" s="454"/>
      <c r="L295" s="454"/>
      <c r="M295" s="454"/>
      <c r="N295" s="394"/>
      <c r="O295" s="457">
        <f>IF(E295="",0,COUNTA(_xlfn.TEXTSPLIT(TRIM(E295),{" ",",","-","&lt;","&gt;",".","/","@","*"},,TRUE)))</f>
        <v>0</v>
      </c>
      <c r="P295" s="473"/>
      <c r="Q295" s="56"/>
    </row>
    <row r="296" spans="1:17" ht="43.2" x14ac:dyDescent="0.3">
      <c r="A296" s="58"/>
      <c r="B296" s="493"/>
      <c r="C296" s="433"/>
      <c r="D296" s="434"/>
      <c r="E296" s="393"/>
      <c r="F296" s="454"/>
      <c r="G296" s="454"/>
      <c r="H296" s="454"/>
      <c r="I296" s="454"/>
      <c r="J296" s="454"/>
      <c r="K296" s="454"/>
      <c r="L296" s="454"/>
      <c r="M296" s="454"/>
      <c r="N296" s="394"/>
      <c r="O296" s="457">
        <f>IF(E296="",0,COUNTA(_xlfn.TEXTSPLIT(TRIM(E296),{" ",",","-","&lt;","&gt;",".","/","@","*"},,TRUE)))</f>
        <v>0</v>
      </c>
      <c r="P296" s="108" t="s">
        <v>261</v>
      </c>
      <c r="Q296" s="56"/>
    </row>
    <row r="297" spans="1:17" ht="15" customHeight="1" x14ac:dyDescent="0.3">
      <c r="A297" s="58"/>
      <c r="B297" s="493"/>
      <c r="C297" s="433"/>
      <c r="D297" s="434"/>
      <c r="E297" s="393"/>
      <c r="F297" s="454"/>
      <c r="G297" s="454"/>
      <c r="H297" s="454"/>
      <c r="I297" s="454"/>
      <c r="J297" s="454"/>
      <c r="K297" s="454"/>
      <c r="L297" s="454"/>
      <c r="M297" s="454"/>
      <c r="N297" s="394"/>
      <c r="O297" s="457">
        <f>IF(E297="",0,COUNTA(_xlfn.TEXTSPLIT(TRIM(E297),{" ",",","-","&lt;","&gt;",".","/","@","*"},,TRUE)))</f>
        <v>0</v>
      </c>
      <c r="P297" s="473" t="s">
        <v>262</v>
      </c>
      <c r="Q297" s="56"/>
    </row>
    <row r="298" spans="1:17" ht="52.35" customHeight="1" x14ac:dyDescent="0.3">
      <c r="A298" s="58"/>
      <c r="B298" s="493"/>
      <c r="C298" s="433" t="s">
        <v>263</v>
      </c>
      <c r="D298" s="434"/>
      <c r="E298" s="393"/>
      <c r="F298" s="454"/>
      <c r="G298" s="454"/>
      <c r="H298" s="454"/>
      <c r="I298" s="454"/>
      <c r="J298" s="454"/>
      <c r="K298" s="454"/>
      <c r="L298" s="454"/>
      <c r="M298" s="454"/>
      <c r="N298" s="394"/>
      <c r="O298" s="457">
        <f>IF(E298="",0,COUNTA(_xlfn.TEXTSPLIT(TRIM(E298),{" ",",","-","&lt;","&gt;",".","/","@","*"},,TRUE)))</f>
        <v>0</v>
      </c>
      <c r="P298" s="473"/>
      <c r="Q298" s="56"/>
    </row>
    <row r="299" spans="1:17" ht="15" customHeight="1" x14ac:dyDescent="0.3">
      <c r="A299" s="58"/>
      <c r="B299" s="493"/>
      <c r="C299" s="433"/>
      <c r="D299" s="434"/>
      <c r="E299" s="393"/>
      <c r="F299" s="454"/>
      <c r="G299" s="454"/>
      <c r="H299" s="454"/>
      <c r="I299" s="454"/>
      <c r="J299" s="454"/>
      <c r="K299" s="454"/>
      <c r="L299" s="454"/>
      <c r="M299" s="454"/>
      <c r="N299" s="394"/>
      <c r="O299" s="457">
        <f>IF(E299="",0,COUNTA(_xlfn.TEXTSPLIT(TRIM(E299),{" ",",","-","&lt;","&gt;",".","/","@","*"},,TRUE)))</f>
        <v>0</v>
      </c>
      <c r="P299" s="473" t="s">
        <v>264</v>
      </c>
      <c r="Q299" s="56"/>
    </row>
    <row r="300" spans="1:17" ht="23.1" customHeight="1" x14ac:dyDescent="0.3">
      <c r="A300" s="58"/>
      <c r="B300" s="493"/>
      <c r="C300" s="433"/>
      <c r="D300" s="434"/>
      <c r="E300" s="393"/>
      <c r="F300" s="454"/>
      <c r="G300" s="454"/>
      <c r="H300" s="454"/>
      <c r="I300" s="454"/>
      <c r="J300" s="454"/>
      <c r="K300" s="454"/>
      <c r="L300" s="454"/>
      <c r="M300" s="454"/>
      <c r="N300" s="394"/>
      <c r="O300" s="457">
        <f>IF(E300="",0,COUNTA(_xlfn.TEXTSPLIT(TRIM(E300),{" ",",","-","&lt;","&gt;",".","/","@","*"},,TRUE)))</f>
        <v>0</v>
      </c>
      <c r="P300" s="473"/>
      <c r="Q300" s="56"/>
    </row>
    <row r="301" spans="1:17" ht="52.35" customHeight="1" x14ac:dyDescent="0.3">
      <c r="A301" s="58"/>
      <c r="B301" s="493"/>
      <c r="C301" s="433" t="s">
        <v>265</v>
      </c>
      <c r="D301" s="434"/>
      <c r="E301" s="393"/>
      <c r="F301" s="454"/>
      <c r="G301" s="454"/>
      <c r="H301" s="454"/>
      <c r="I301" s="454"/>
      <c r="J301" s="454"/>
      <c r="K301" s="454"/>
      <c r="L301" s="454"/>
      <c r="M301" s="454"/>
      <c r="N301" s="394"/>
      <c r="O301" s="457">
        <f>IF(E301="",0,COUNTA(_xlfn.TEXTSPLIT(TRIM(E301),{" ",",","-","&lt;","&gt;",".","/","@","*"},,TRUE)))</f>
        <v>0</v>
      </c>
      <c r="P301" s="473" t="s">
        <v>266</v>
      </c>
      <c r="Q301" s="56"/>
    </row>
    <row r="302" spans="1:17" x14ac:dyDescent="0.3">
      <c r="A302" s="58"/>
      <c r="B302" s="493"/>
      <c r="C302" s="433"/>
      <c r="D302" s="434"/>
      <c r="E302" s="393"/>
      <c r="F302" s="454"/>
      <c r="G302" s="454"/>
      <c r="H302" s="454"/>
      <c r="I302" s="454"/>
      <c r="J302" s="454"/>
      <c r="K302" s="454"/>
      <c r="L302" s="454"/>
      <c r="M302" s="454"/>
      <c r="N302" s="394"/>
      <c r="O302" s="457">
        <f>IF(E302="",0,COUNTA(_xlfn.TEXTSPLIT(TRIM(E302),{" ",",","-","&lt;","&gt;",".","/","@","*"},,TRUE)))</f>
        <v>0</v>
      </c>
      <c r="P302" s="473"/>
      <c r="Q302" s="56"/>
    </row>
    <row r="303" spans="1:17" ht="15" customHeight="1" x14ac:dyDescent="0.3">
      <c r="A303" s="58"/>
      <c r="B303" s="493"/>
      <c r="C303" s="433"/>
      <c r="D303" s="434"/>
      <c r="E303" s="393"/>
      <c r="F303" s="454"/>
      <c r="G303" s="454"/>
      <c r="H303" s="454"/>
      <c r="I303" s="454"/>
      <c r="J303" s="454"/>
      <c r="K303" s="454"/>
      <c r="L303" s="454"/>
      <c r="M303" s="454"/>
      <c r="N303" s="394"/>
      <c r="O303" s="457">
        <f>IF(E303="",0,COUNTA(_xlfn.TEXTSPLIT(TRIM(E303),{" ",",","-","&lt;","&gt;",".","/","@","*"},,TRUE)))</f>
        <v>0</v>
      </c>
      <c r="P303" s="473" t="s">
        <v>267</v>
      </c>
      <c r="Q303" s="56"/>
    </row>
    <row r="304" spans="1:17" ht="112.35" customHeight="1" x14ac:dyDescent="0.3">
      <c r="A304" s="58"/>
      <c r="B304" s="494"/>
      <c r="C304" s="433"/>
      <c r="D304" s="434"/>
      <c r="E304" s="395"/>
      <c r="F304" s="455"/>
      <c r="G304" s="455"/>
      <c r="H304" s="455"/>
      <c r="I304" s="455"/>
      <c r="J304" s="455"/>
      <c r="K304" s="455"/>
      <c r="L304" s="455"/>
      <c r="M304" s="455"/>
      <c r="N304" s="396"/>
      <c r="O304" s="458">
        <f>IF(E304="",0,COUNTA(_xlfn.TEXTSPLIT(TRIM(E304),{" ",",","-","&lt;","&gt;",".","/","@","*"},,TRUE)))</f>
        <v>0</v>
      </c>
      <c r="P304" s="473"/>
      <c r="Q304" s="56"/>
    </row>
    <row r="305" spans="1:17" x14ac:dyDescent="0.3">
      <c r="A305" s="58"/>
      <c r="B305" s="127"/>
      <c r="C305" s="39"/>
      <c r="D305" s="39"/>
      <c r="E305" s="39"/>
      <c r="F305" s="39"/>
      <c r="G305" s="39"/>
      <c r="H305" s="39"/>
      <c r="I305" s="39"/>
      <c r="J305" s="39"/>
      <c r="K305" s="39"/>
      <c r="L305" s="39"/>
      <c r="M305" s="39"/>
      <c r="N305" s="39"/>
      <c r="O305" s="40"/>
      <c r="P305" s="39"/>
      <c r="Q305" s="56"/>
    </row>
    <row r="306" spans="1:17" ht="14.85" customHeight="1" x14ac:dyDescent="0.3">
      <c r="A306" s="58"/>
      <c r="B306" s="474" t="s">
        <v>542</v>
      </c>
      <c r="C306" s="475"/>
      <c r="D306" s="475"/>
      <c r="E306" s="475"/>
      <c r="F306" s="475"/>
      <c r="G306" s="475"/>
      <c r="H306" s="475"/>
      <c r="I306" s="475"/>
      <c r="J306" s="475"/>
      <c r="K306" s="475"/>
      <c r="L306" s="475"/>
      <c r="M306" s="475"/>
      <c r="N306" s="476"/>
      <c r="O306" s="480" t="s">
        <v>573</v>
      </c>
      <c r="P306" s="480" t="s">
        <v>81</v>
      </c>
      <c r="Q306" s="56"/>
    </row>
    <row r="307" spans="1:17" ht="33" customHeight="1" x14ac:dyDescent="0.3">
      <c r="A307" s="58"/>
      <c r="B307" s="477"/>
      <c r="C307" s="478"/>
      <c r="D307" s="478"/>
      <c r="E307" s="478"/>
      <c r="F307" s="478"/>
      <c r="G307" s="478"/>
      <c r="H307" s="478"/>
      <c r="I307" s="478"/>
      <c r="J307" s="478"/>
      <c r="K307" s="478"/>
      <c r="L307" s="478"/>
      <c r="M307" s="478"/>
      <c r="N307" s="479"/>
      <c r="O307" s="481"/>
      <c r="P307" s="481"/>
      <c r="Q307" s="56"/>
    </row>
    <row r="308" spans="1:17" x14ac:dyDescent="0.3">
      <c r="A308" s="58"/>
      <c r="B308" s="420">
        <v>1</v>
      </c>
      <c r="C308" s="684" t="s">
        <v>607</v>
      </c>
      <c r="D308" s="685"/>
      <c r="E308" s="424"/>
      <c r="F308" s="482"/>
      <c r="G308" s="482"/>
      <c r="H308" s="482"/>
      <c r="I308" s="482"/>
      <c r="J308" s="482"/>
      <c r="K308" s="482"/>
      <c r="L308" s="482"/>
      <c r="M308" s="482"/>
      <c r="N308" s="483"/>
      <c r="O308" s="469">
        <f>IF(E308="",0,COUNTA(_xlfn.TEXTSPLIT(TRIM(E308),{" ","–",",","-","&lt;","&gt;",".","/","@","*"},,TRUE)))</f>
        <v>0</v>
      </c>
      <c r="P308" s="490" t="s">
        <v>541</v>
      </c>
      <c r="Q308" s="56"/>
    </row>
    <row r="309" spans="1:17" x14ac:dyDescent="0.3">
      <c r="A309" s="58"/>
      <c r="B309" s="421"/>
      <c r="C309" s="686"/>
      <c r="D309" s="687"/>
      <c r="E309" s="484"/>
      <c r="F309" s="485"/>
      <c r="G309" s="485"/>
      <c r="H309" s="485"/>
      <c r="I309" s="485"/>
      <c r="J309" s="485"/>
      <c r="K309" s="485"/>
      <c r="L309" s="485"/>
      <c r="M309" s="485"/>
      <c r="N309" s="486"/>
      <c r="O309" s="470">
        <f>IF(E309="",0,COUNTA(_xlfn.TEXTSPLIT(TRIM(E309),{" ",",","-","&lt;","&gt;",".","/","@","*"},,TRUE)))</f>
        <v>0</v>
      </c>
      <c r="P309" s="491"/>
      <c r="Q309" s="56"/>
    </row>
    <row r="310" spans="1:17" x14ac:dyDescent="0.3">
      <c r="A310" s="58"/>
      <c r="B310" s="421"/>
      <c r="C310" s="686"/>
      <c r="D310" s="687"/>
      <c r="E310" s="484"/>
      <c r="F310" s="485"/>
      <c r="G310" s="485"/>
      <c r="H310" s="485"/>
      <c r="I310" s="485"/>
      <c r="J310" s="485"/>
      <c r="K310" s="485"/>
      <c r="L310" s="485"/>
      <c r="M310" s="485"/>
      <c r="N310" s="486"/>
      <c r="O310" s="470">
        <f>IF(E310="",0,COUNTA(_xlfn.TEXTSPLIT(TRIM(E310),{" ",",","-","&lt;","&gt;",".","/","@","*"},,TRUE)))</f>
        <v>0</v>
      </c>
      <c r="P310" s="491"/>
      <c r="Q310" s="56"/>
    </row>
    <row r="311" spans="1:17" x14ac:dyDescent="0.3">
      <c r="A311" s="58"/>
      <c r="B311" s="421"/>
      <c r="C311" s="686"/>
      <c r="D311" s="687"/>
      <c r="E311" s="484"/>
      <c r="F311" s="485"/>
      <c r="G311" s="485"/>
      <c r="H311" s="485"/>
      <c r="I311" s="485"/>
      <c r="J311" s="485"/>
      <c r="K311" s="485"/>
      <c r="L311" s="485"/>
      <c r="M311" s="485"/>
      <c r="N311" s="486"/>
      <c r="O311" s="470">
        <f>IF(E311="",0,COUNTA(_xlfn.TEXTSPLIT(TRIM(E311),{" ",",","-","&lt;","&gt;",".","/","@","*"},,TRUE)))</f>
        <v>0</v>
      </c>
      <c r="P311" s="491"/>
      <c r="Q311" s="56"/>
    </row>
    <row r="312" spans="1:17" x14ac:dyDescent="0.3">
      <c r="A312" s="58"/>
      <c r="B312" s="421"/>
      <c r="C312" s="686"/>
      <c r="D312" s="687"/>
      <c r="E312" s="484"/>
      <c r="F312" s="485"/>
      <c r="G312" s="485"/>
      <c r="H312" s="485"/>
      <c r="I312" s="485"/>
      <c r="J312" s="485"/>
      <c r="K312" s="485"/>
      <c r="L312" s="485"/>
      <c r="M312" s="485"/>
      <c r="N312" s="486"/>
      <c r="O312" s="470">
        <f>IF(E312="",0,COUNTA(_xlfn.TEXTSPLIT(TRIM(E312),{" ",",","-","&lt;","&gt;",".","/","@","*"},,TRUE)))</f>
        <v>0</v>
      </c>
      <c r="P312" s="491"/>
      <c r="Q312" s="56"/>
    </row>
    <row r="313" spans="1:17" x14ac:dyDescent="0.3">
      <c r="A313" s="58"/>
      <c r="B313" s="421"/>
      <c r="C313" s="686"/>
      <c r="D313" s="687"/>
      <c r="E313" s="484"/>
      <c r="F313" s="485"/>
      <c r="G313" s="485"/>
      <c r="H313" s="485"/>
      <c r="I313" s="485"/>
      <c r="J313" s="485"/>
      <c r="K313" s="485"/>
      <c r="L313" s="485"/>
      <c r="M313" s="485"/>
      <c r="N313" s="486"/>
      <c r="O313" s="470">
        <f>IF(E313="",0,COUNTA(_xlfn.TEXTSPLIT(TRIM(E313),{" ",",","-","&lt;","&gt;",".","/","@","*"},,TRUE)))</f>
        <v>0</v>
      </c>
      <c r="P313" s="491"/>
      <c r="Q313" s="56"/>
    </row>
    <row r="314" spans="1:17" x14ac:dyDescent="0.3">
      <c r="A314" s="58"/>
      <c r="B314" s="421"/>
      <c r="C314" s="686"/>
      <c r="D314" s="687"/>
      <c r="E314" s="484"/>
      <c r="F314" s="485"/>
      <c r="G314" s="485"/>
      <c r="H314" s="485"/>
      <c r="I314" s="485"/>
      <c r="J314" s="485"/>
      <c r="K314" s="485"/>
      <c r="L314" s="485"/>
      <c r="M314" s="485"/>
      <c r="N314" s="486"/>
      <c r="O314" s="470">
        <f>IF(E314="",0,COUNTA(_xlfn.TEXTSPLIT(TRIM(E314),{" ",",","-","&lt;","&gt;",".","/","@","*"},,TRUE)))</f>
        <v>0</v>
      </c>
      <c r="P314" s="491"/>
      <c r="Q314" s="56"/>
    </row>
    <row r="315" spans="1:17" x14ac:dyDescent="0.3">
      <c r="A315" s="58"/>
      <c r="B315" s="421"/>
      <c r="C315" s="686"/>
      <c r="D315" s="687"/>
      <c r="E315" s="484"/>
      <c r="F315" s="485"/>
      <c r="G315" s="485"/>
      <c r="H315" s="485"/>
      <c r="I315" s="485"/>
      <c r="J315" s="485"/>
      <c r="K315" s="485"/>
      <c r="L315" s="485"/>
      <c r="M315" s="485"/>
      <c r="N315" s="486"/>
      <c r="O315" s="470">
        <f>IF(E315="",0,COUNTA(_xlfn.TEXTSPLIT(TRIM(E315),{" ",",","-","&lt;","&gt;",".","/","@","*"},,TRUE)))</f>
        <v>0</v>
      </c>
      <c r="P315" s="491"/>
      <c r="Q315" s="56"/>
    </row>
    <row r="316" spans="1:17" x14ac:dyDescent="0.3">
      <c r="A316" s="58"/>
      <c r="B316" s="422"/>
      <c r="C316" s="688"/>
      <c r="D316" s="689"/>
      <c r="E316" s="487"/>
      <c r="F316" s="488"/>
      <c r="G316" s="488"/>
      <c r="H316" s="488"/>
      <c r="I316" s="488"/>
      <c r="J316" s="488"/>
      <c r="K316" s="488"/>
      <c r="L316" s="488"/>
      <c r="M316" s="488"/>
      <c r="N316" s="489"/>
      <c r="O316" s="471">
        <f>IF(E316="",0,COUNTA(_xlfn.TEXTSPLIT(TRIM(E316),{" ",",","-","&lt;","&gt;",".","/","@","*"},,TRUE)))</f>
        <v>0</v>
      </c>
      <c r="P316" s="491"/>
      <c r="Q316" s="56"/>
    </row>
    <row r="317" spans="1:17" ht="14.4" customHeight="1" x14ac:dyDescent="0.3">
      <c r="A317" s="58"/>
      <c r="B317" s="420">
        <v>2</v>
      </c>
      <c r="C317" s="684" t="s">
        <v>608</v>
      </c>
      <c r="D317" s="685"/>
      <c r="E317" s="424"/>
      <c r="F317" s="425"/>
      <c r="G317" s="425"/>
      <c r="H317" s="425"/>
      <c r="I317" s="425"/>
      <c r="J317" s="425"/>
      <c r="K317" s="425"/>
      <c r="L317" s="425"/>
      <c r="M317" s="425"/>
      <c r="N317" s="426"/>
      <c r="O317" s="469">
        <f>IF(E317="",0,COUNTA(_xlfn.TEXTSPLIT(TRIM(E317),{" ",",","-","&lt;","&gt;",".","/","@","*"},,TRUE)))</f>
        <v>0</v>
      </c>
      <c r="P317" s="491"/>
      <c r="Q317" s="56"/>
    </row>
    <row r="318" spans="1:17" x14ac:dyDescent="0.3">
      <c r="A318" s="58"/>
      <c r="B318" s="421"/>
      <c r="C318" s="686"/>
      <c r="D318" s="687"/>
      <c r="E318" s="427"/>
      <c r="F318" s="428"/>
      <c r="G318" s="428"/>
      <c r="H318" s="428"/>
      <c r="I318" s="428"/>
      <c r="J318" s="428"/>
      <c r="K318" s="428"/>
      <c r="L318" s="428"/>
      <c r="M318" s="428"/>
      <c r="N318" s="429"/>
      <c r="O318" s="470">
        <f>IF(E318="",0,COUNTA(_xlfn.TEXTSPLIT(TRIM(E318),{" ",",","-","&lt;","&gt;",".","/","@","*"},,TRUE)))</f>
        <v>0</v>
      </c>
      <c r="P318" s="491"/>
      <c r="Q318" s="56"/>
    </row>
    <row r="319" spans="1:17" x14ac:dyDescent="0.3">
      <c r="A319" s="58"/>
      <c r="B319" s="421"/>
      <c r="C319" s="686"/>
      <c r="D319" s="687"/>
      <c r="E319" s="427"/>
      <c r="F319" s="428"/>
      <c r="G319" s="428"/>
      <c r="H319" s="428"/>
      <c r="I319" s="428"/>
      <c r="J319" s="428"/>
      <c r="K319" s="428"/>
      <c r="L319" s="428"/>
      <c r="M319" s="428"/>
      <c r="N319" s="429"/>
      <c r="O319" s="470">
        <f>IF(E319="",0,COUNTA(_xlfn.TEXTSPLIT(TRIM(E319),{" ",",","-","&lt;","&gt;",".","/","@","*"},,TRUE)))</f>
        <v>0</v>
      </c>
      <c r="P319" s="491"/>
      <c r="Q319" s="56"/>
    </row>
    <row r="320" spans="1:17" x14ac:dyDescent="0.3">
      <c r="A320" s="58"/>
      <c r="B320" s="421"/>
      <c r="C320" s="686"/>
      <c r="D320" s="687"/>
      <c r="E320" s="427"/>
      <c r="F320" s="428"/>
      <c r="G320" s="428"/>
      <c r="H320" s="428"/>
      <c r="I320" s="428"/>
      <c r="J320" s="428"/>
      <c r="K320" s="428"/>
      <c r="L320" s="428"/>
      <c r="M320" s="428"/>
      <c r="N320" s="429"/>
      <c r="O320" s="470">
        <f>IF(E320="",0,COUNTA(_xlfn.TEXTSPLIT(TRIM(E320),{" ",",","-","&lt;","&gt;",".","/","@","*"},,TRUE)))</f>
        <v>0</v>
      </c>
      <c r="P320" s="491"/>
      <c r="Q320" s="56"/>
    </row>
    <row r="321" spans="1:17" x14ac:dyDescent="0.3">
      <c r="A321" s="58"/>
      <c r="B321" s="421"/>
      <c r="C321" s="686"/>
      <c r="D321" s="687"/>
      <c r="E321" s="427"/>
      <c r="F321" s="428"/>
      <c r="G321" s="428"/>
      <c r="H321" s="428"/>
      <c r="I321" s="428"/>
      <c r="J321" s="428"/>
      <c r="K321" s="428"/>
      <c r="L321" s="428"/>
      <c r="M321" s="428"/>
      <c r="N321" s="429"/>
      <c r="O321" s="470">
        <f>IF(E321="",0,COUNTA(_xlfn.TEXTSPLIT(TRIM(E321),{" ",",","-","&lt;","&gt;",".","/","@","*"},,TRUE)))</f>
        <v>0</v>
      </c>
      <c r="P321" s="491"/>
      <c r="Q321" s="56"/>
    </row>
    <row r="322" spans="1:17" x14ac:dyDescent="0.3">
      <c r="A322" s="58"/>
      <c r="B322" s="421"/>
      <c r="C322" s="686"/>
      <c r="D322" s="687"/>
      <c r="E322" s="427"/>
      <c r="F322" s="428"/>
      <c r="G322" s="428"/>
      <c r="H322" s="428"/>
      <c r="I322" s="428"/>
      <c r="J322" s="428"/>
      <c r="K322" s="428"/>
      <c r="L322" s="428"/>
      <c r="M322" s="428"/>
      <c r="N322" s="429"/>
      <c r="O322" s="470">
        <f>IF(E322="",0,COUNTA(_xlfn.TEXTSPLIT(TRIM(E322),{" ",",","-","&lt;","&gt;",".","/","@","*"},,TRUE)))</f>
        <v>0</v>
      </c>
      <c r="P322" s="491"/>
      <c r="Q322" s="56"/>
    </row>
    <row r="323" spans="1:17" x14ac:dyDescent="0.3">
      <c r="A323" s="58"/>
      <c r="B323" s="421"/>
      <c r="C323" s="686"/>
      <c r="D323" s="687"/>
      <c r="E323" s="427"/>
      <c r="F323" s="428"/>
      <c r="G323" s="428"/>
      <c r="H323" s="428"/>
      <c r="I323" s="428"/>
      <c r="J323" s="428"/>
      <c r="K323" s="428"/>
      <c r="L323" s="428"/>
      <c r="M323" s="428"/>
      <c r="N323" s="429"/>
      <c r="O323" s="470">
        <f>IF(E323="",0,COUNTA(_xlfn.TEXTSPLIT(TRIM(E323),{" ",",","-","&lt;","&gt;",".","/","@","*"},,TRUE)))</f>
        <v>0</v>
      </c>
      <c r="P323" s="491"/>
      <c r="Q323" s="56"/>
    </row>
    <row r="324" spans="1:17" x14ac:dyDescent="0.3">
      <c r="A324" s="58"/>
      <c r="B324" s="421"/>
      <c r="C324" s="686"/>
      <c r="D324" s="687"/>
      <c r="E324" s="427"/>
      <c r="F324" s="428"/>
      <c r="G324" s="428"/>
      <c r="H324" s="428"/>
      <c r="I324" s="428"/>
      <c r="J324" s="428"/>
      <c r="K324" s="428"/>
      <c r="L324" s="428"/>
      <c r="M324" s="428"/>
      <c r="N324" s="429"/>
      <c r="O324" s="470">
        <f>IF(E324="",0,COUNTA(_xlfn.TEXTSPLIT(TRIM(E324),{" ",",","-","&lt;","&gt;",".","/","@","*"},,TRUE)))</f>
        <v>0</v>
      </c>
      <c r="P324" s="491"/>
      <c r="Q324" s="56"/>
    </row>
    <row r="325" spans="1:17" ht="29.1" customHeight="1" x14ac:dyDescent="0.3">
      <c r="A325" s="58"/>
      <c r="B325" s="422"/>
      <c r="C325" s="688"/>
      <c r="D325" s="689"/>
      <c r="E325" s="430"/>
      <c r="F325" s="431"/>
      <c r="G325" s="431"/>
      <c r="H325" s="431"/>
      <c r="I325" s="431"/>
      <c r="J325" s="431"/>
      <c r="K325" s="431"/>
      <c r="L325" s="431"/>
      <c r="M325" s="431"/>
      <c r="N325" s="432"/>
      <c r="O325" s="471">
        <f>IF(E325="",0,COUNTA(_xlfn.TEXTSPLIT(TRIM(E325),{" ",",","-","&lt;","&gt;",".","/","@","*"},,TRUE)))</f>
        <v>0</v>
      </c>
      <c r="P325" s="491"/>
      <c r="Q325" s="56"/>
    </row>
    <row r="326" spans="1:17" ht="25.35" customHeight="1" x14ac:dyDescent="0.3">
      <c r="A326" s="58"/>
      <c r="B326" s="420">
        <v>3</v>
      </c>
      <c r="C326" s="684" t="s">
        <v>561</v>
      </c>
      <c r="D326" s="685"/>
      <c r="E326" s="424"/>
      <c r="F326" s="425"/>
      <c r="G326" s="425"/>
      <c r="H326" s="425"/>
      <c r="I326" s="425"/>
      <c r="J326" s="425"/>
      <c r="K326" s="425"/>
      <c r="L326" s="425"/>
      <c r="M326" s="425"/>
      <c r="N326" s="426"/>
      <c r="O326" s="469">
        <f>IF(E326="",0,COUNTA(_xlfn.TEXTSPLIT(TRIM(E326),{" ",",","-","&lt;","&gt;",".","/","@","*"},,TRUE)))</f>
        <v>0</v>
      </c>
      <c r="P326" s="491"/>
      <c r="Q326" s="56"/>
    </row>
    <row r="327" spans="1:17" ht="25.35" customHeight="1" x14ac:dyDescent="0.3">
      <c r="A327" s="58"/>
      <c r="B327" s="421"/>
      <c r="C327" s="686"/>
      <c r="D327" s="687"/>
      <c r="E327" s="427"/>
      <c r="F327" s="428"/>
      <c r="G327" s="428"/>
      <c r="H327" s="428"/>
      <c r="I327" s="428"/>
      <c r="J327" s="428"/>
      <c r="K327" s="428"/>
      <c r="L327" s="428"/>
      <c r="M327" s="428"/>
      <c r="N327" s="429"/>
      <c r="O327" s="470">
        <f>IF(E327="",0,COUNTA(_xlfn.TEXTSPLIT(TRIM(E327),{" ",",","-","&lt;","&gt;",".","/","@","*"},,TRUE)))</f>
        <v>0</v>
      </c>
      <c r="P327" s="491"/>
      <c r="Q327" s="56"/>
    </row>
    <row r="328" spans="1:17" ht="25.35" customHeight="1" x14ac:dyDescent="0.3">
      <c r="A328" s="58"/>
      <c r="B328" s="421"/>
      <c r="C328" s="686"/>
      <c r="D328" s="687"/>
      <c r="E328" s="427"/>
      <c r="F328" s="428"/>
      <c r="G328" s="428"/>
      <c r="H328" s="428"/>
      <c r="I328" s="428"/>
      <c r="J328" s="428"/>
      <c r="K328" s="428"/>
      <c r="L328" s="428"/>
      <c r="M328" s="428"/>
      <c r="N328" s="429"/>
      <c r="O328" s="470">
        <f>IF(E328="",0,COUNTA(_xlfn.TEXTSPLIT(TRIM(E328),{" ",",","-","&lt;","&gt;",".","/","@","*"},,TRUE)))</f>
        <v>0</v>
      </c>
      <c r="P328" s="491"/>
      <c r="Q328" s="56"/>
    </row>
    <row r="329" spans="1:17" ht="25.35" customHeight="1" x14ac:dyDescent="0.3">
      <c r="A329" s="58"/>
      <c r="B329" s="421"/>
      <c r="C329" s="686"/>
      <c r="D329" s="687"/>
      <c r="E329" s="427"/>
      <c r="F329" s="428"/>
      <c r="G329" s="428"/>
      <c r="H329" s="428"/>
      <c r="I329" s="428"/>
      <c r="J329" s="428"/>
      <c r="K329" s="428"/>
      <c r="L329" s="428"/>
      <c r="M329" s="428"/>
      <c r="N329" s="429"/>
      <c r="O329" s="470">
        <f>IF(E329="",0,COUNTA(_xlfn.TEXTSPLIT(TRIM(E329),{" ",",","-","&lt;","&gt;",".","/","@","*"},,TRUE)))</f>
        <v>0</v>
      </c>
      <c r="P329" s="491"/>
      <c r="Q329" s="56"/>
    </row>
    <row r="330" spans="1:17" ht="25.35" customHeight="1" x14ac:dyDescent="0.3">
      <c r="A330" s="58"/>
      <c r="B330" s="421"/>
      <c r="C330" s="686"/>
      <c r="D330" s="687"/>
      <c r="E330" s="427"/>
      <c r="F330" s="428"/>
      <c r="G330" s="428"/>
      <c r="H330" s="428"/>
      <c r="I330" s="428"/>
      <c r="J330" s="428"/>
      <c r="K330" s="428"/>
      <c r="L330" s="428"/>
      <c r="M330" s="428"/>
      <c r="N330" s="429"/>
      <c r="O330" s="470">
        <f>IF(E330="",0,COUNTA(_xlfn.TEXTSPLIT(TRIM(E330),{" ",",","-","&lt;","&gt;",".","/","@","*"},,TRUE)))</f>
        <v>0</v>
      </c>
      <c r="P330" s="491"/>
      <c r="Q330" s="56"/>
    </row>
    <row r="331" spans="1:17" ht="25.35" customHeight="1" x14ac:dyDescent="0.3">
      <c r="A331" s="58"/>
      <c r="B331" s="421"/>
      <c r="C331" s="686"/>
      <c r="D331" s="687"/>
      <c r="E331" s="427"/>
      <c r="F331" s="428"/>
      <c r="G331" s="428"/>
      <c r="H331" s="428"/>
      <c r="I331" s="428"/>
      <c r="J331" s="428"/>
      <c r="K331" s="428"/>
      <c r="L331" s="428"/>
      <c r="M331" s="428"/>
      <c r="N331" s="429"/>
      <c r="O331" s="470">
        <f>IF(E331="",0,COUNTA(_xlfn.TEXTSPLIT(TRIM(E331),{" ",",","-","&lt;","&gt;",".","/","@","*"},,TRUE)))</f>
        <v>0</v>
      </c>
      <c r="P331" s="491"/>
      <c r="Q331" s="56"/>
    </row>
    <row r="332" spans="1:17" ht="25.35" customHeight="1" x14ac:dyDescent="0.3">
      <c r="A332" s="58"/>
      <c r="B332" s="421"/>
      <c r="C332" s="686"/>
      <c r="D332" s="687"/>
      <c r="E332" s="427"/>
      <c r="F332" s="428"/>
      <c r="G332" s="428"/>
      <c r="H332" s="428"/>
      <c r="I332" s="428"/>
      <c r="J332" s="428"/>
      <c r="K332" s="428"/>
      <c r="L332" s="428"/>
      <c r="M332" s="428"/>
      <c r="N332" s="429"/>
      <c r="O332" s="470">
        <f>IF(E332="",0,COUNTA(_xlfn.TEXTSPLIT(TRIM(E332),{" ",",","-","&lt;","&gt;",".","/","@","*"},,TRUE)))</f>
        <v>0</v>
      </c>
      <c r="P332" s="491"/>
      <c r="Q332" s="56"/>
    </row>
    <row r="333" spans="1:17" ht="25.35" customHeight="1" x14ac:dyDescent="0.3">
      <c r="A333" s="58"/>
      <c r="B333" s="421"/>
      <c r="C333" s="686"/>
      <c r="D333" s="687"/>
      <c r="E333" s="427"/>
      <c r="F333" s="428"/>
      <c r="G333" s="428"/>
      <c r="H333" s="428"/>
      <c r="I333" s="428"/>
      <c r="J333" s="428"/>
      <c r="K333" s="428"/>
      <c r="L333" s="428"/>
      <c r="M333" s="428"/>
      <c r="N333" s="429"/>
      <c r="O333" s="470">
        <f>IF(E333="",0,COUNTA(_xlfn.TEXTSPLIT(TRIM(E333),{" ",",","-","&lt;","&gt;",".","/","@","*"},,TRUE)))</f>
        <v>0</v>
      </c>
      <c r="P333" s="491"/>
      <c r="Q333" s="56"/>
    </row>
    <row r="334" spans="1:17" ht="18.600000000000001" customHeight="1" x14ac:dyDescent="0.3">
      <c r="A334" s="58"/>
      <c r="B334" s="422"/>
      <c r="C334" s="686"/>
      <c r="D334" s="687"/>
      <c r="E334" s="430"/>
      <c r="F334" s="431"/>
      <c r="G334" s="431"/>
      <c r="H334" s="431"/>
      <c r="I334" s="431"/>
      <c r="J334" s="431"/>
      <c r="K334" s="431"/>
      <c r="L334" s="431"/>
      <c r="M334" s="431"/>
      <c r="N334" s="432"/>
      <c r="O334" s="471">
        <f>IF(E334="",0,COUNTA(_xlfn.TEXTSPLIT(TRIM(E334),{" ",",","-","&lt;","&gt;",".","/","@","*"},,TRUE)))</f>
        <v>0</v>
      </c>
      <c r="P334" s="491"/>
      <c r="Q334" s="56"/>
    </row>
    <row r="335" spans="1:17" x14ac:dyDescent="0.3">
      <c r="A335" s="58"/>
      <c r="B335" s="103"/>
      <c r="C335" s="58"/>
      <c r="D335" s="58"/>
      <c r="E335" s="58"/>
      <c r="F335" s="58"/>
      <c r="G335" s="58"/>
      <c r="H335" s="58"/>
      <c r="I335" s="58"/>
      <c r="J335" s="58"/>
      <c r="K335" s="58"/>
      <c r="L335" s="58"/>
      <c r="M335" s="58"/>
      <c r="N335" s="58"/>
      <c r="O335" s="327"/>
      <c r="P335" s="65"/>
      <c r="Q335" s="56"/>
    </row>
    <row r="336" spans="1:17" x14ac:dyDescent="0.3">
      <c r="A336" s="58"/>
      <c r="B336" s="103"/>
      <c r="C336" s="58"/>
      <c r="D336" s="58"/>
      <c r="E336" s="58"/>
      <c r="F336" s="58"/>
      <c r="G336" s="58"/>
      <c r="H336" s="58"/>
      <c r="I336" s="58"/>
      <c r="J336" s="58"/>
      <c r="K336" s="58"/>
      <c r="L336" s="58"/>
      <c r="M336" s="58"/>
      <c r="N336" s="58"/>
      <c r="O336" s="327"/>
      <c r="P336" s="65"/>
      <c r="Q336" s="56"/>
    </row>
    <row r="337" spans="1:17" x14ac:dyDescent="0.3">
      <c r="A337" s="58"/>
      <c r="B337" s="103"/>
      <c r="C337" s="58"/>
      <c r="D337" s="58"/>
      <c r="E337" s="58"/>
      <c r="F337" s="58"/>
      <c r="G337" s="58"/>
      <c r="H337" s="58"/>
      <c r="I337" s="58"/>
      <c r="J337" s="58"/>
      <c r="K337" s="58"/>
      <c r="L337" s="58"/>
      <c r="M337" s="58"/>
      <c r="N337" s="58"/>
      <c r="O337" s="327"/>
      <c r="P337" s="65"/>
      <c r="Q337" s="56"/>
    </row>
    <row r="338" spans="1:17" x14ac:dyDescent="0.3">
      <c r="A338" s="58"/>
      <c r="B338" s="103"/>
      <c r="C338" s="58"/>
      <c r="D338" s="58"/>
      <c r="E338" s="58"/>
      <c r="F338" s="58"/>
      <c r="G338" s="58"/>
      <c r="H338" s="58"/>
      <c r="I338" s="58"/>
      <c r="J338" s="58"/>
      <c r="K338" s="58"/>
      <c r="L338" s="58"/>
      <c r="M338" s="58"/>
      <c r="N338" s="58"/>
      <c r="O338" s="327"/>
      <c r="P338" s="65"/>
      <c r="Q338" s="56"/>
    </row>
    <row r="339" spans="1:17" x14ac:dyDescent="0.3">
      <c r="A339" s="58"/>
      <c r="B339" s="103"/>
      <c r="C339" s="58"/>
      <c r="D339" s="58"/>
      <c r="E339" s="58"/>
      <c r="F339" s="58"/>
      <c r="G339" s="58"/>
      <c r="H339" s="58"/>
      <c r="I339" s="58"/>
      <c r="J339" s="58"/>
      <c r="K339" s="58"/>
      <c r="L339" s="58"/>
      <c r="M339" s="58"/>
      <c r="N339" s="58"/>
      <c r="O339" s="327"/>
      <c r="P339" s="65"/>
      <c r="Q339" s="56"/>
    </row>
    <row r="340" spans="1:17" x14ac:dyDescent="0.3">
      <c r="A340" s="58"/>
      <c r="B340" s="103"/>
      <c r="C340" s="58"/>
      <c r="D340" s="58"/>
      <c r="E340" s="58"/>
      <c r="F340" s="58"/>
      <c r="G340" s="58"/>
      <c r="H340" s="58"/>
      <c r="I340" s="58"/>
      <c r="J340" s="58"/>
      <c r="K340" s="58"/>
      <c r="L340" s="58"/>
      <c r="M340" s="58"/>
      <c r="N340" s="58"/>
      <c r="O340" s="327"/>
      <c r="P340" s="65"/>
      <c r="Q340" s="56"/>
    </row>
  </sheetData>
  <dataConsolidate/>
  <mergeCells count="436">
    <mergeCell ref="C28:D41"/>
    <mergeCell ref="C240:C241"/>
    <mergeCell ref="D240:D241"/>
    <mergeCell ref="E240:J241"/>
    <mergeCell ref="K240:L241"/>
    <mergeCell ref="M240:O241"/>
    <mergeCell ref="E41:G41"/>
    <mergeCell ref="E40:G40"/>
    <mergeCell ref="E39:G39"/>
    <mergeCell ref="E38:G38"/>
    <mergeCell ref="E37:G37"/>
    <mergeCell ref="E36:G36"/>
    <mergeCell ref="E35:G35"/>
    <mergeCell ref="E34:G34"/>
    <mergeCell ref="E33:G33"/>
    <mergeCell ref="E32:G32"/>
    <mergeCell ref="E31:G31"/>
    <mergeCell ref="H35:I35"/>
    <mergeCell ref="H33:I33"/>
    <mergeCell ref="C124:D124"/>
    <mergeCell ref="E124:N124"/>
    <mergeCell ref="B160:N160"/>
    <mergeCell ref="B161:B165"/>
    <mergeCell ref="C161:D165"/>
    <mergeCell ref="P240:P241"/>
    <mergeCell ref="C242:C243"/>
    <mergeCell ref="D242:D243"/>
    <mergeCell ref="E242:J243"/>
    <mergeCell ref="K242:L243"/>
    <mergeCell ref="M242:O243"/>
    <mergeCell ref="P242:P243"/>
    <mergeCell ref="C244:C245"/>
    <mergeCell ref="D244:D245"/>
    <mergeCell ref="E244:J245"/>
    <mergeCell ref="K244:L245"/>
    <mergeCell ref="M244:O245"/>
    <mergeCell ref="P244:P245"/>
    <mergeCell ref="C252:C253"/>
    <mergeCell ref="D252:D253"/>
    <mergeCell ref="E252:J253"/>
    <mergeCell ref="K252:L253"/>
    <mergeCell ref="M252:O253"/>
    <mergeCell ref="P252:P253"/>
    <mergeCell ref="C246:C247"/>
    <mergeCell ref="D246:D247"/>
    <mergeCell ref="E246:J247"/>
    <mergeCell ref="K246:L247"/>
    <mergeCell ref="M246:O247"/>
    <mergeCell ref="P246:P247"/>
    <mergeCell ref="C248:C249"/>
    <mergeCell ref="D248:D249"/>
    <mergeCell ref="E248:J249"/>
    <mergeCell ref="K248:L249"/>
    <mergeCell ref="M248:O249"/>
    <mergeCell ref="P248:P249"/>
    <mergeCell ref="C250:C251"/>
    <mergeCell ref="D250:D251"/>
    <mergeCell ref="E250:J251"/>
    <mergeCell ref="K250:L251"/>
    <mergeCell ref="M250:O251"/>
    <mergeCell ref="P250:P251"/>
    <mergeCell ref="E26:G27"/>
    <mergeCell ref="B5:Q5"/>
    <mergeCell ref="C6:E6"/>
    <mergeCell ref="B8:N9"/>
    <mergeCell ref="O8:O9"/>
    <mergeCell ref="P8:P9"/>
    <mergeCell ref="B10:B16"/>
    <mergeCell ref="C10:D16"/>
    <mergeCell ref="E10:N16"/>
    <mergeCell ref="O10:O16"/>
    <mergeCell ref="P10:P16"/>
    <mergeCell ref="B17:B25"/>
    <mergeCell ref="C17:D25"/>
    <mergeCell ref="E17:N25"/>
    <mergeCell ref="B26:B47"/>
    <mergeCell ref="C26:D27"/>
    <mergeCell ref="H26:I27"/>
    <mergeCell ref="J26:K27"/>
    <mergeCell ref="J35:K35"/>
    <mergeCell ref="E30:G30"/>
    <mergeCell ref="E29:G29"/>
    <mergeCell ref="E28:G28"/>
    <mergeCell ref="M32:N32"/>
    <mergeCell ref="O17:O25"/>
    <mergeCell ref="L26:L27"/>
    <mergeCell ref="J36:K36"/>
    <mergeCell ref="M36:N36"/>
    <mergeCell ref="H37:I37"/>
    <mergeCell ref="J37:K37"/>
    <mergeCell ref="M37:N37"/>
    <mergeCell ref="M26:N27"/>
    <mergeCell ref="H28:I28"/>
    <mergeCell ref="J28:K28"/>
    <mergeCell ref="M28:N28"/>
    <mergeCell ref="H29:I29"/>
    <mergeCell ref="J33:K33"/>
    <mergeCell ref="M33:N33"/>
    <mergeCell ref="H34:I34"/>
    <mergeCell ref="J34:K34"/>
    <mergeCell ref="M35:N35"/>
    <mergeCell ref="H36:I36"/>
    <mergeCell ref="M34:N34"/>
    <mergeCell ref="P26:P41"/>
    <mergeCell ref="H40:I40"/>
    <mergeCell ref="J40:K40"/>
    <mergeCell ref="M40:N40"/>
    <mergeCell ref="H41:I41"/>
    <mergeCell ref="J41:K41"/>
    <mergeCell ref="M41:N41"/>
    <mergeCell ref="H38:I38"/>
    <mergeCell ref="J38:K38"/>
    <mergeCell ref="M38:N38"/>
    <mergeCell ref="H39:I39"/>
    <mergeCell ref="J39:K39"/>
    <mergeCell ref="M39:N39"/>
    <mergeCell ref="O26:O27"/>
    <mergeCell ref="J29:K29"/>
    <mergeCell ref="M29:N29"/>
    <mergeCell ref="H30:I30"/>
    <mergeCell ref="J30:K30"/>
    <mergeCell ref="M30:N30"/>
    <mergeCell ref="H31:I31"/>
    <mergeCell ref="J31:K31"/>
    <mergeCell ref="M31:N31"/>
    <mergeCell ref="H32:I32"/>
    <mergeCell ref="J32:K32"/>
    <mergeCell ref="B48:B57"/>
    <mergeCell ref="C48:D55"/>
    <mergeCell ref="E48:J49"/>
    <mergeCell ref="C56:D57"/>
    <mergeCell ref="C42:D47"/>
    <mergeCell ref="E42:H42"/>
    <mergeCell ref="E43:H43"/>
    <mergeCell ref="I43:N43"/>
    <mergeCell ref="E44:H44"/>
    <mergeCell ref="I44:N44"/>
    <mergeCell ref="E45:H45"/>
    <mergeCell ref="K48:O49"/>
    <mergeCell ref="K53:O55"/>
    <mergeCell ref="K50:O52"/>
    <mergeCell ref="I42:O42"/>
    <mergeCell ref="P48:P57"/>
    <mergeCell ref="E50:J52"/>
    <mergeCell ref="E53:J55"/>
    <mergeCell ref="E56:N57"/>
    <mergeCell ref="I45:N45"/>
    <mergeCell ref="E46:H46"/>
    <mergeCell ref="I46:N46"/>
    <mergeCell ref="E47:H47"/>
    <mergeCell ref="I47:N47"/>
    <mergeCell ref="P42:P47"/>
    <mergeCell ref="O56:O57"/>
    <mergeCell ref="B58:B63"/>
    <mergeCell ref="C58:D63"/>
    <mergeCell ref="P59:P63"/>
    <mergeCell ref="B64:B70"/>
    <mergeCell ref="C64:D70"/>
    <mergeCell ref="E64:N70"/>
    <mergeCell ref="P64:P70"/>
    <mergeCell ref="E77:F79"/>
    <mergeCell ref="G77:N79"/>
    <mergeCell ref="O77:O79"/>
    <mergeCell ref="P77:P79"/>
    <mergeCell ref="B71:B79"/>
    <mergeCell ref="C71:D79"/>
    <mergeCell ref="E71:F73"/>
    <mergeCell ref="G71:N73"/>
    <mergeCell ref="O71:O73"/>
    <mergeCell ref="P71:P73"/>
    <mergeCell ref="E74:F76"/>
    <mergeCell ref="G74:N76"/>
    <mergeCell ref="O74:O76"/>
    <mergeCell ref="P74:P76"/>
    <mergeCell ref="O64:O70"/>
    <mergeCell ref="E58:O63"/>
    <mergeCell ref="P86:P88"/>
    <mergeCell ref="P89:P91"/>
    <mergeCell ref="P92:P94"/>
    <mergeCell ref="P95:P97"/>
    <mergeCell ref="B98:B107"/>
    <mergeCell ref="C98:D107"/>
    <mergeCell ref="E98:H101"/>
    <mergeCell ref="P98:P107"/>
    <mergeCell ref="B80:B97"/>
    <mergeCell ref="C80:D97"/>
    <mergeCell ref="E80:N97"/>
    <mergeCell ref="O80:O97"/>
    <mergeCell ref="P80:P82"/>
    <mergeCell ref="P83:P85"/>
    <mergeCell ref="I107:N107"/>
    <mergeCell ref="I102:O106"/>
    <mergeCell ref="I98:O101"/>
    <mergeCell ref="E102:H106"/>
    <mergeCell ref="E107:H107"/>
    <mergeCell ref="B111:B116"/>
    <mergeCell ref="C111:D113"/>
    <mergeCell ref="E111:N116"/>
    <mergeCell ref="P111:P112"/>
    <mergeCell ref="P113:P114"/>
    <mergeCell ref="C114:D116"/>
    <mergeCell ref="P108:P110"/>
    <mergeCell ref="E109:H109"/>
    <mergeCell ref="E110:H110"/>
    <mergeCell ref="B108:B110"/>
    <mergeCell ref="C108:D110"/>
    <mergeCell ref="E108:H108"/>
    <mergeCell ref="O111:O116"/>
    <mergeCell ref="I110:O110"/>
    <mergeCell ref="I108:O108"/>
    <mergeCell ref="I109:O109"/>
    <mergeCell ref="E121:F122"/>
    <mergeCell ref="G121:N122"/>
    <mergeCell ref="O121:O122"/>
    <mergeCell ref="B140:B141"/>
    <mergeCell ref="C140:D141"/>
    <mergeCell ref="E140:N141"/>
    <mergeCell ref="O140:O141"/>
    <mergeCell ref="E125:O133"/>
    <mergeCell ref="P121:P122"/>
    <mergeCell ref="C123:D123"/>
    <mergeCell ref="E123:N123"/>
    <mergeCell ref="B117:B122"/>
    <mergeCell ref="C117:D122"/>
    <mergeCell ref="E117:F118"/>
    <mergeCell ref="G117:N118"/>
    <mergeCell ref="O117:O118"/>
    <mergeCell ref="P117:P118"/>
    <mergeCell ref="E119:F120"/>
    <mergeCell ref="G119:N120"/>
    <mergeCell ref="O119:O120"/>
    <mergeCell ref="P119:P120"/>
    <mergeCell ref="P140:P141"/>
    <mergeCell ref="C142:D142"/>
    <mergeCell ref="E142:N142"/>
    <mergeCell ref="P125:P126"/>
    <mergeCell ref="C127:D133"/>
    <mergeCell ref="P127:P128"/>
    <mergeCell ref="P129:P133"/>
    <mergeCell ref="B136:N136"/>
    <mergeCell ref="B137:B139"/>
    <mergeCell ref="C137:D139"/>
    <mergeCell ref="E137:N139"/>
    <mergeCell ref="O137:O139"/>
    <mergeCell ref="P137:P139"/>
    <mergeCell ref="B125:B133"/>
    <mergeCell ref="C125:D126"/>
    <mergeCell ref="P149:P151"/>
    <mergeCell ref="E152:F154"/>
    <mergeCell ref="G152:N154"/>
    <mergeCell ref="O152:O154"/>
    <mergeCell ref="P152:P154"/>
    <mergeCell ref="B143:B157"/>
    <mergeCell ref="C143:D157"/>
    <mergeCell ref="E143:F145"/>
    <mergeCell ref="G143:N145"/>
    <mergeCell ref="O143:O145"/>
    <mergeCell ref="P143:P145"/>
    <mergeCell ref="E146:F148"/>
    <mergeCell ref="G146:N148"/>
    <mergeCell ref="O146:O148"/>
    <mergeCell ref="P146:P148"/>
    <mergeCell ref="E155:F157"/>
    <mergeCell ref="G155:N157"/>
    <mergeCell ref="O155:O157"/>
    <mergeCell ref="P155:P157"/>
    <mergeCell ref="E149:F151"/>
    <mergeCell ref="G149:N151"/>
    <mergeCell ref="O149:O151"/>
    <mergeCell ref="E161:N165"/>
    <mergeCell ref="O161:O165"/>
    <mergeCell ref="P161:P165"/>
    <mergeCell ref="C177:P177"/>
    <mergeCell ref="B179:N179"/>
    <mergeCell ref="B180:B185"/>
    <mergeCell ref="C180:D185"/>
    <mergeCell ref="E180:N185"/>
    <mergeCell ref="O180:O185"/>
    <mergeCell ref="P180:P185"/>
    <mergeCell ref="B166:B167"/>
    <mergeCell ref="C166:D167"/>
    <mergeCell ref="E166:N167"/>
    <mergeCell ref="O166:O167"/>
    <mergeCell ref="P166:P167"/>
    <mergeCell ref="B168:B176"/>
    <mergeCell ref="C168:D176"/>
    <mergeCell ref="E168:N176"/>
    <mergeCell ref="O168:O176"/>
    <mergeCell ref="P173:P176"/>
    <mergeCell ref="P201:P202"/>
    <mergeCell ref="P204:P205"/>
    <mergeCell ref="P206:P207"/>
    <mergeCell ref="B208:B211"/>
    <mergeCell ref="C208:D211"/>
    <mergeCell ref="E208:N211"/>
    <mergeCell ref="O208:O211"/>
    <mergeCell ref="P210:P211"/>
    <mergeCell ref="B186:B189"/>
    <mergeCell ref="C186:D189"/>
    <mergeCell ref="E186:N189"/>
    <mergeCell ref="O186:O189"/>
    <mergeCell ref="P188:P189"/>
    <mergeCell ref="B190:B207"/>
    <mergeCell ref="C190:D207"/>
    <mergeCell ref="E190:N207"/>
    <mergeCell ref="O190:O207"/>
    <mergeCell ref="P190:P193"/>
    <mergeCell ref="B212:B216"/>
    <mergeCell ref="C212:D216"/>
    <mergeCell ref="E212:N216"/>
    <mergeCell ref="O212:O216"/>
    <mergeCell ref="P215:P216"/>
    <mergeCell ref="B217:B219"/>
    <mergeCell ref="C217:D219"/>
    <mergeCell ref="E217:N219"/>
    <mergeCell ref="O217:O219"/>
    <mergeCell ref="P217:P219"/>
    <mergeCell ref="B227:B231"/>
    <mergeCell ref="C227:D231"/>
    <mergeCell ref="E227:N231"/>
    <mergeCell ref="O227:O231"/>
    <mergeCell ref="P227:P230"/>
    <mergeCell ref="B234:P234"/>
    <mergeCell ref="B220:B222"/>
    <mergeCell ref="C220:D222"/>
    <mergeCell ref="E220:N222"/>
    <mergeCell ref="O220:O222"/>
    <mergeCell ref="P220:P222"/>
    <mergeCell ref="B223:B226"/>
    <mergeCell ref="C223:D226"/>
    <mergeCell ref="E223:N226"/>
    <mergeCell ref="P223:P226"/>
    <mergeCell ref="O223:O226"/>
    <mergeCell ref="C254:C255"/>
    <mergeCell ref="D254:D255"/>
    <mergeCell ref="E254:J255"/>
    <mergeCell ref="K254:L255"/>
    <mergeCell ref="M254:O255"/>
    <mergeCell ref="P254:P255"/>
    <mergeCell ref="B235:B267"/>
    <mergeCell ref="C235:P236"/>
    <mergeCell ref="C237:C239"/>
    <mergeCell ref="D237:D239"/>
    <mergeCell ref="E237:J239"/>
    <mergeCell ref="K237:L237"/>
    <mergeCell ref="M237:O239"/>
    <mergeCell ref="P237:P239"/>
    <mergeCell ref="K238:L238"/>
    <mergeCell ref="K239:L239"/>
    <mergeCell ref="C258:C259"/>
    <mergeCell ref="D258:D259"/>
    <mergeCell ref="E258:J259"/>
    <mergeCell ref="K258:L259"/>
    <mergeCell ref="M258:O259"/>
    <mergeCell ref="P258:P259"/>
    <mergeCell ref="C256:C257"/>
    <mergeCell ref="D256:D257"/>
    <mergeCell ref="E256:J257"/>
    <mergeCell ref="K256:L257"/>
    <mergeCell ref="M256:O257"/>
    <mergeCell ref="P256:P257"/>
    <mergeCell ref="C262:C263"/>
    <mergeCell ref="D262:D263"/>
    <mergeCell ref="E262:J263"/>
    <mergeCell ref="K262:L263"/>
    <mergeCell ref="M262:O263"/>
    <mergeCell ref="P262:P263"/>
    <mergeCell ref="C260:C261"/>
    <mergeCell ref="D260:D261"/>
    <mergeCell ref="E260:J261"/>
    <mergeCell ref="K260:L261"/>
    <mergeCell ref="M260:O261"/>
    <mergeCell ref="P260:P261"/>
    <mergeCell ref="C266:C267"/>
    <mergeCell ref="D266:D267"/>
    <mergeCell ref="E266:J267"/>
    <mergeCell ref="K266:L267"/>
    <mergeCell ref="M266:O267"/>
    <mergeCell ref="P266:P267"/>
    <mergeCell ref="C264:C265"/>
    <mergeCell ref="D264:D265"/>
    <mergeCell ref="E264:J265"/>
    <mergeCell ref="K264:L265"/>
    <mergeCell ref="M264:O265"/>
    <mergeCell ref="P264:P265"/>
    <mergeCell ref="B276:B278"/>
    <mergeCell ref="C276:D276"/>
    <mergeCell ref="E276:N278"/>
    <mergeCell ref="O276:O278"/>
    <mergeCell ref="P276:P278"/>
    <mergeCell ref="C277:D278"/>
    <mergeCell ref="B269:B273"/>
    <mergeCell ref="C269:D273"/>
    <mergeCell ref="E269:N273"/>
    <mergeCell ref="O269:O273"/>
    <mergeCell ref="P269:P273"/>
    <mergeCell ref="B274:B275"/>
    <mergeCell ref="C274:D275"/>
    <mergeCell ref="E274:N275"/>
    <mergeCell ref="O274:O275"/>
    <mergeCell ref="P297:P298"/>
    <mergeCell ref="C298:D300"/>
    <mergeCell ref="P299:P300"/>
    <mergeCell ref="C301:D304"/>
    <mergeCell ref="B279:B282"/>
    <mergeCell ref="C279:O282"/>
    <mergeCell ref="P280:P281"/>
    <mergeCell ref="B285:N285"/>
    <mergeCell ref="B286:B293"/>
    <mergeCell ref="C286:D293"/>
    <mergeCell ref="E286:N293"/>
    <mergeCell ref="O286:O293"/>
    <mergeCell ref="B317:B325"/>
    <mergeCell ref="C317:D325"/>
    <mergeCell ref="E317:N325"/>
    <mergeCell ref="O317:O325"/>
    <mergeCell ref="B326:B334"/>
    <mergeCell ref="C326:D334"/>
    <mergeCell ref="E326:N334"/>
    <mergeCell ref="O326:O334"/>
    <mergeCell ref="P301:P302"/>
    <mergeCell ref="P303:P304"/>
    <mergeCell ref="B306:N307"/>
    <mergeCell ref="O306:O307"/>
    <mergeCell ref="P306:P307"/>
    <mergeCell ref="B308:B316"/>
    <mergeCell ref="C308:D316"/>
    <mergeCell ref="E308:N316"/>
    <mergeCell ref="O308:O316"/>
    <mergeCell ref="P308:P334"/>
    <mergeCell ref="B294:B304"/>
    <mergeCell ref="C294:D294"/>
    <mergeCell ref="E294:N304"/>
    <mergeCell ref="O294:O304"/>
    <mergeCell ref="P294:P295"/>
    <mergeCell ref="C295:D297"/>
  </mergeCells>
  <dataValidations count="3">
    <dataValidation operator="lessThan" allowBlank="1" showInputMessage="1" showErrorMessage="1" sqref="O326 E10:N25 E56:N57 E64:N70 O317 O17 E308:N334 O308 E80:N97 O80 O10 O208 O190 O186 O223 E269:N273 O121 O217 I107:N107 O161 O140 O155 O269 G117:N122 O117 O119 G143:N157 O146 O149 O152 O212 O276 O286 G71:N79 E123:O124 O294 E142:O142 O180 O220 O168 O143 O227 O71 O74 O77 E111:N116 O111 E137:N141 O137 E161:N176 O166 E276:N278 E286:N304 E180:N231" xr:uid="{42D0D14C-F03A-48D8-8BD3-75160998FC97}"/>
    <dataValidation type="textLength" operator="equal" allowBlank="1" showInputMessage="1" showErrorMessage="1" sqref="C212:D219 C223:D226 C269:D273" xr:uid="{9FD2E420-90F1-4BE4-BB72-06B11CEF1D2F}">
      <formula1>50</formula1>
    </dataValidation>
    <dataValidation operator="equal" allowBlank="1" showInputMessage="1" showErrorMessage="1" sqref="I43:N47" xr:uid="{82B486D8-C259-4A5E-8BDA-263D838E515E}"/>
  </dataValidations>
  <hyperlinks>
    <hyperlink ref="P108" r:id="rId1" display="https://reports.ofsted.gov.uk/" xr:uid="{243A65A6-2CBC-4882-B03B-2362FA98A210}"/>
  </hyperlinks>
  <pageMargins left="0.7" right="0.7" top="0.75" bottom="0.75" header="0.3" footer="0.3"/>
  <pageSetup paperSize="9" orientation="portrait" r:id="rId2"/>
  <headerFooter>
    <oddHeader>&amp;C&amp;"Calibri"&amp;10&amp;K000000 OFFICIAL&amp;1#_x000D_</oddHeader>
    <oddFooter>&amp;C_x000D_&amp;1#&amp;"Calibri"&amp;10&amp;K000000 OFFICIAL</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2642-7C63-4505-9718-AD0E24C41169}">
  <sheetPr codeName="Sheet15">
    <tabColor theme="8" tint="0.59999389629810485"/>
  </sheetPr>
  <dimension ref="A1:X25"/>
  <sheetViews>
    <sheetView showGridLines="0" zoomScale="53" zoomScaleNormal="55" workbookViewId="0">
      <selection activeCell="M10" sqref="M10"/>
    </sheetView>
  </sheetViews>
  <sheetFormatPr defaultColWidth="8.5546875" defaultRowHeight="14.4" x14ac:dyDescent="0.3"/>
  <cols>
    <col min="1" max="1" width="6" style="49" customWidth="1"/>
    <col min="2" max="8" width="12.5546875" style="49" customWidth="1"/>
    <col min="9" max="9" width="5" style="49" customWidth="1"/>
    <col min="10" max="16" width="19.5546875" style="49" customWidth="1"/>
    <col min="17" max="17" width="5" style="49" customWidth="1"/>
    <col min="18" max="19" width="5.44140625" style="49" customWidth="1"/>
    <col min="20" max="20" width="7.5546875" style="49" customWidth="1"/>
    <col min="21" max="21" width="12.5546875" style="49" hidden="1" customWidth="1"/>
    <col min="22" max="22" width="10.44140625" style="49" customWidth="1"/>
    <col min="23" max="23" width="19.5546875" style="49" customWidth="1"/>
    <col min="24" max="24" width="13.44140625" style="49" customWidth="1"/>
    <col min="25" max="16384" width="8.5546875" style="49"/>
  </cols>
  <sheetData>
    <row r="1" spans="1:24" ht="81" customHeight="1" x14ac:dyDescent="0.3">
      <c r="A1" s="1"/>
      <c r="B1" s="1"/>
      <c r="C1" s="145"/>
      <c r="D1" s="1"/>
      <c r="E1" s="1"/>
      <c r="F1" s="1"/>
      <c r="G1" s="1"/>
      <c r="H1" s="1"/>
      <c r="I1" s="708"/>
      <c r="J1" s="709" t="s">
        <v>217</v>
      </c>
      <c r="K1" s="709"/>
      <c r="L1" s="709"/>
      <c r="M1" s="709"/>
      <c r="N1" s="709"/>
      <c r="O1" s="709"/>
      <c r="P1" s="709"/>
      <c r="Q1" s="709"/>
      <c r="R1" s="709"/>
      <c r="S1" s="709"/>
      <c r="T1" s="709"/>
      <c r="U1" s="709"/>
      <c r="V1" s="709"/>
      <c r="W1" s="709"/>
      <c r="X1" s="710"/>
    </row>
    <row r="2" spans="1:24" ht="36.6" customHeight="1" thickBot="1" x14ac:dyDescent="0.35">
      <c r="A2" s="146"/>
      <c r="B2" s="146"/>
      <c r="C2" s="146"/>
      <c r="D2" s="691" t="s">
        <v>268</v>
      </c>
      <c r="E2" s="691"/>
      <c r="F2" s="691"/>
      <c r="G2" s="691"/>
      <c r="H2" s="691"/>
      <c r="I2" s="708"/>
      <c r="J2" s="75"/>
      <c r="K2" s="75"/>
      <c r="L2" s="76"/>
      <c r="M2" s="77"/>
      <c r="N2" s="78"/>
      <c r="O2" s="78"/>
      <c r="P2" s="78"/>
      <c r="Q2" s="75"/>
      <c r="R2" s="75"/>
      <c r="S2" s="75"/>
      <c r="T2" s="75"/>
      <c r="U2" s="75"/>
      <c r="V2" s="75"/>
      <c r="W2" s="75"/>
      <c r="X2" s="710"/>
    </row>
    <row r="3" spans="1:24" ht="30" customHeight="1" thickBot="1" x14ac:dyDescent="0.35">
      <c r="A3" s="1"/>
      <c r="B3" s="147"/>
      <c r="C3" s="148"/>
      <c r="D3" s="693" t="s">
        <v>269</v>
      </c>
      <c r="E3" s="694"/>
      <c r="F3" s="694"/>
      <c r="G3" s="694"/>
      <c r="H3" s="695"/>
      <c r="I3" s="708"/>
      <c r="J3" s="720" t="s">
        <v>579</v>
      </c>
      <c r="K3" s="720"/>
      <c r="L3" s="720"/>
      <c r="M3" s="720"/>
      <c r="N3" s="720"/>
      <c r="O3" s="78"/>
      <c r="P3" s="78"/>
      <c r="Q3" s="75"/>
      <c r="R3" s="75"/>
      <c r="S3" s="75"/>
      <c r="T3" s="75"/>
      <c r="U3" s="75"/>
      <c r="V3" s="75"/>
      <c r="W3" s="75"/>
      <c r="X3" s="710"/>
    </row>
    <row r="4" spans="1:24" ht="30" customHeight="1" thickBot="1" x14ac:dyDescent="0.35">
      <c r="A4" s="1"/>
      <c r="B4" s="147"/>
      <c r="C4" s="149"/>
      <c r="D4" s="150" t="s">
        <v>270</v>
      </c>
      <c r="E4" s="151" t="s">
        <v>271</v>
      </c>
      <c r="F4" s="151" t="s">
        <v>272</v>
      </c>
      <c r="G4" s="151" t="s">
        <v>273</v>
      </c>
      <c r="H4" s="152" t="s">
        <v>274</v>
      </c>
      <c r="I4" s="708"/>
      <c r="J4" s="711" t="s">
        <v>275</v>
      </c>
      <c r="K4" s="711"/>
      <c r="L4" s="711"/>
      <c r="M4" s="711"/>
      <c r="N4" s="711"/>
      <c r="O4" s="711"/>
      <c r="P4" s="712"/>
      <c r="Q4" s="705" t="s">
        <v>276</v>
      </c>
      <c r="R4" s="706"/>
      <c r="S4" s="706"/>
      <c r="T4" s="706"/>
      <c r="U4" s="706"/>
      <c r="V4" s="707"/>
      <c r="W4" s="715"/>
      <c r="X4" s="710"/>
    </row>
    <row r="5" spans="1:24" ht="30" customHeight="1" x14ac:dyDescent="0.3">
      <c r="A5" s="1"/>
      <c r="B5" s="696" t="s">
        <v>277</v>
      </c>
      <c r="C5" s="153" t="s">
        <v>278</v>
      </c>
      <c r="D5" s="154" t="s">
        <v>279</v>
      </c>
      <c r="E5" s="155" t="s">
        <v>280</v>
      </c>
      <c r="F5" s="156" t="s">
        <v>281</v>
      </c>
      <c r="G5" s="157" t="s">
        <v>282</v>
      </c>
      <c r="H5" s="158" t="s">
        <v>283</v>
      </c>
      <c r="I5" s="708"/>
      <c r="J5" s="713"/>
      <c r="K5" s="713"/>
      <c r="L5" s="713"/>
      <c r="M5" s="713"/>
      <c r="N5" s="713"/>
      <c r="O5" s="713"/>
      <c r="P5" s="714"/>
      <c r="Q5" s="718" t="s">
        <v>297</v>
      </c>
      <c r="R5" s="705" t="s">
        <v>284</v>
      </c>
      <c r="S5" s="706"/>
      <c r="T5" s="706"/>
      <c r="U5" s="707"/>
      <c r="V5" s="79"/>
      <c r="W5" s="716"/>
      <c r="X5" s="710"/>
    </row>
    <row r="6" spans="1:24" ht="51" customHeight="1" x14ac:dyDescent="0.3">
      <c r="A6" s="1"/>
      <c r="B6" s="697"/>
      <c r="C6" s="159" t="s">
        <v>285</v>
      </c>
      <c r="D6" s="160" t="s">
        <v>286</v>
      </c>
      <c r="E6" s="161" t="s">
        <v>287</v>
      </c>
      <c r="F6" s="162" t="s">
        <v>288</v>
      </c>
      <c r="G6" s="162" t="s">
        <v>289</v>
      </c>
      <c r="H6" s="163" t="s">
        <v>290</v>
      </c>
      <c r="I6" s="708"/>
      <c r="J6" s="80" t="s">
        <v>291</v>
      </c>
      <c r="K6" s="80" t="s">
        <v>292</v>
      </c>
      <c r="L6" s="80" t="s">
        <v>293</v>
      </c>
      <c r="M6" s="80" t="s">
        <v>571</v>
      </c>
      <c r="N6" s="80" t="s">
        <v>294</v>
      </c>
      <c r="O6" s="80" t="s">
        <v>295</v>
      </c>
      <c r="P6" s="80" t="s">
        <v>296</v>
      </c>
      <c r="Q6" s="719"/>
      <c r="R6" s="82" t="s">
        <v>298</v>
      </c>
      <c r="S6" s="83" t="s">
        <v>299</v>
      </c>
      <c r="T6" s="83" t="s">
        <v>300</v>
      </c>
      <c r="U6" s="83" t="s">
        <v>301</v>
      </c>
      <c r="V6" s="81" t="s">
        <v>596</v>
      </c>
      <c r="W6" s="84" t="s">
        <v>302</v>
      </c>
      <c r="X6" s="710"/>
    </row>
    <row r="7" spans="1:24" ht="64.349999999999994" customHeight="1" x14ac:dyDescent="0.3">
      <c r="A7" s="1"/>
      <c r="B7" s="697"/>
      <c r="C7" s="159" t="s">
        <v>303</v>
      </c>
      <c r="D7" s="164" t="s">
        <v>304</v>
      </c>
      <c r="E7" s="161" t="s">
        <v>305</v>
      </c>
      <c r="F7" s="161" t="s">
        <v>306</v>
      </c>
      <c r="G7" s="162" t="s">
        <v>307</v>
      </c>
      <c r="H7" s="163" t="s">
        <v>289</v>
      </c>
      <c r="I7" s="708"/>
      <c r="J7" s="85" t="s">
        <v>308</v>
      </c>
      <c r="K7" s="86" t="s">
        <v>309</v>
      </c>
      <c r="L7" s="87">
        <v>45762</v>
      </c>
      <c r="M7" s="88" t="s">
        <v>310</v>
      </c>
      <c r="N7" s="89" t="s">
        <v>311</v>
      </c>
      <c r="O7" s="89" t="s">
        <v>312</v>
      </c>
      <c r="P7" s="89" t="s">
        <v>313</v>
      </c>
      <c r="Q7" s="90">
        <v>5</v>
      </c>
      <c r="R7" s="91">
        <v>1</v>
      </c>
      <c r="S7" s="91">
        <v>2</v>
      </c>
      <c r="T7" s="91">
        <v>3</v>
      </c>
      <c r="U7" s="336">
        <f>AVERAGE(R7:T7)</f>
        <v>2</v>
      </c>
      <c r="V7" s="19">
        <f>IFERROR(Q7*U7,"")</f>
        <v>10</v>
      </c>
      <c r="W7" s="92" t="s">
        <v>314</v>
      </c>
      <c r="X7" s="710"/>
    </row>
    <row r="8" spans="1:24" ht="30" customHeight="1" x14ac:dyDescent="0.3">
      <c r="A8" s="1"/>
      <c r="B8" s="697"/>
      <c r="C8" s="159" t="s">
        <v>315</v>
      </c>
      <c r="D8" s="165" t="s">
        <v>316</v>
      </c>
      <c r="E8" s="166" t="s">
        <v>317</v>
      </c>
      <c r="F8" s="161" t="s">
        <v>318</v>
      </c>
      <c r="G8" s="161" t="s">
        <v>306</v>
      </c>
      <c r="H8" s="167" t="s">
        <v>319</v>
      </c>
      <c r="I8" s="708"/>
      <c r="J8" s="85"/>
      <c r="K8" s="86"/>
      <c r="L8" s="87"/>
      <c r="M8" s="88"/>
      <c r="N8" s="89"/>
      <c r="O8" s="89"/>
      <c r="P8" s="89"/>
      <c r="Q8" s="93"/>
      <c r="R8" s="93"/>
      <c r="S8" s="93"/>
      <c r="T8" s="93"/>
      <c r="U8" s="336" t="e">
        <f>AVERAGE(R8:T8)</f>
        <v>#DIV/0!</v>
      </c>
      <c r="V8" s="19" t="str">
        <f>IFERROR(Q8*U8,"")</f>
        <v/>
      </c>
      <c r="W8" s="92"/>
      <c r="X8" s="710"/>
    </row>
    <row r="9" spans="1:24" ht="30" customHeight="1" x14ac:dyDescent="0.3">
      <c r="A9" s="1"/>
      <c r="B9" s="697"/>
      <c r="C9" s="159" t="s">
        <v>320</v>
      </c>
      <c r="D9" s="165" t="s">
        <v>321</v>
      </c>
      <c r="E9" s="168" t="s">
        <v>322</v>
      </c>
      <c r="F9" s="166" t="s">
        <v>317</v>
      </c>
      <c r="G9" s="166" t="s">
        <v>323</v>
      </c>
      <c r="H9" s="169" t="s">
        <v>324</v>
      </c>
      <c r="I9" s="708"/>
      <c r="J9" s="95"/>
      <c r="K9" s="86"/>
      <c r="L9" s="96"/>
      <c r="M9" s="97"/>
      <c r="N9" s="98"/>
      <c r="O9" s="98"/>
      <c r="P9" s="98"/>
      <c r="Q9" s="93"/>
      <c r="R9" s="93"/>
      <c r="S9" s="93"/>
      <c r="T9" s="93"/>
      <c r="U9" s="336" t="e">
        <f t="shared" ref="U9:U19" si="0">AVERAGE(R9:T9)</f>
        <v>#DIV/0!</v>
      </c>
      <c r="V9" s="19" t="str">
        <f t="shared" ref="V9:V19" si="1">IFERROR(Q9*U9,"")</f>
        <v/>
      </c>
      <c r="W9" s="92"/>
      <c r="X9" s="710"/>
    </row>
    <row r="10" spans="1:24" ht="36.6" customHeight="1" thickBot="1" x14ac:dyDescent="0.35">
      <c r="A10" s="1"/>
      <c r="B10" s="698"/>
      <c r="C10" s="170" t="s">
        <v>325</v>
      </c>
      <c r="D10" s="171" t="s">
        <v>326</v>
      </c>
      <c r="E10" s="172" t="s">
        <v>321</v>
      </c>
      <c r="F10" s="172" t="s">
        <v>316</v>
      </c>
      <c r="G10" s="172" t="s">
        <v>322</v>
      </c>
      <c r="H10" s="173" t="s">
        <v>327</v>
      </c>
      <c r="I10" s="708"/>
      <c r="J10" s="89"/>
      <c r="K10" s="86"/>
      <c r="L10" s="99"/>
      <c r="M10" s="100"/>
      <c r="N10" s="89"/>
      <c r="O10" s="89"/>
      <c r="P10" s="89"/>
      <c r="Q10" s="93"/>
      <c r="R10" s="94"/>
      <c r="S10" s="94"/>
      <c r="T10" s="94"/>
      <c r="U10" s="336" t="e">
        <f t="shared" si="0"/>
        <v>#DIV/0!</v>
      </c>
      <c r="V10" s="19" t="str">
        <f t="shared" si="1"/>
        <v/>
      </c>
      <c r="W10" s="92"/>
      <c r="X10" s="710"/>
    </row>
    <row r="11" spans="1:24" ht="30" customHeight="1" thickBot="1" x14ac:dyDescent="0.35">
      <c r="A11" s="1"/>
      <c r="B11" s="5"/>
      <c r="C11" s="174"/>
      <c r="D11" s="175"/>
      <c r="E11" s="175"/>
      <c r="F11" s="175"/>
      <c r="G11" s="175"/>
      <c r="H11" s="175"/>
      <c r="I11" s="708"/>
      <c r="J11" s="89"/>
      <c r="K11" s="86"/>
      <c r="L11" s="99"/>
      <c r="M11" s="100"/>
      <c r="N11" s="89"/>
      <c r="O11" s="89"/>
      <c r="P11" s="89"/>
      <c r="Q11" s="93"/>
      <c r="R11" s="94"/>
      <c r="S11" s="94"/>
      <c r="T11" s="94"/>
      <c r="U11" s="336" t="e">
        <f t="shared" si="0"/>
        <v>#DIV/0!</v>
      </c>
      <c r="V11" s="19" t="str">
        <f t="shared" si="1"/>
        <v/>
      </c>
      <c r="W11" s="92"/>
      <c r="X11" s="710"/>
    </row>
    <row r="12" spans="1:24" ht="30" customHeight="1" x14ac:dyDescent="0.3">
      <c r="A12" s="1"/>
      <c r="B12" s="5"/>
      <c r="C12" s="176"/>
      <c r="D12" s="699" t="s">
        <v>269</v>
      </c>
      <c r="E12" s="700"/>
      <c r="F12" s="700"/>
      <c r="G12" s="700"/>
      <c r="H12" s="701"/>
      <c r="I12" s="708"/>
      <c r="J12" s="89"/>
      <c r="K12" s="86"/>
      <c r="L12" s="99"/>
      <c r="M12" s="100"/>
      <c r="N12" s="89"/>
      <c r="O12" s="89"/>
      <c r="P12" s="89"/>
      <c r="Q12" s="93"/>
      <c r="R12" s="94"/>
      <c r="S12" s="94"/>
      <c r="T12" s="94"/>
      <c r="U12" s="336" t="e">
        <f t="shared" si="0"/>
        <v>#DIV/0!</v>
      </c>
      <c r="V12" s="19" t="str">
        <f t="shared" si="1"/>
        <v/>
      </c>
      <c r="W12" s="92"/>
      <c r="X12" s="710"/>
    </row>
    <row r="13" spans="1:24" ht="30" customHeight="1" thickBot="1" x14ac:dyDescent="0.35">
      <c r="A13" s="1"/>
      <c r="B13" s="5"/>
      <c r="C13" s="176"/>
      <c r="D13" s="177" t="s">
        <v>511</v>
      </c>
      <c r="E13" s="178" t="s">
        <v>515</v>
      </c>
      <c r="F13" s="178" t="s">
        <v>519</v>
      </c>
      <c r="G13" s="178" t="s">
        <v>520</v>
      </c>
      <c r="H13" s="179" t="s">
        <v>524</v>
      </c>
      <c r="I13" s="708"/>
      <c r="J13" s="85"/>
      <c r="K13" s="86"/>
      <c r="L13" s="87"/>
      <c r="M13" s="88"/>
      <c r="N13" s="89"/>
      <c r="O13" s="89"/>
      <c r="P13" s="89"/>
      <c r="Q13" s="93"/>
      <c r="R13" s="94"/>
      <c r="S13" s="94"/>
      <c r="T13" s="94"/>
      <c r="U13" s="336" t="e">
        <f t="shared" si="0"/>
        <v>#DIV/0!</v>
      </c>
      <c r="V13" s="19" t="str">
        <f t="shared" si="1"/>
        <v/>
      </c>
      <c r="W13" s="92"/>
      <c r="X13" s="710"/>
    </row>
    <row r="14" spans="1:24" ht="51" customHeight="1" x14ac:dyDescent="0.3">
      <c r="A14" s="1"/>
      <c r="B14" s="702" t="s">
        <v>301</v>
      </c>
      <c r="C14" s="180" t="s">
        <v>299</v>
      </c>
      <c r="D14" s="181" t="s">
        <v>508</v>
      </c>
      <c r="E14" s="182" t="s">
        <v>512</v>
      </c>
      <c r="F14" s="182" t="s">
        <v>516</v>
      </c>
      <c r="G14" s="182" t="s">
        <v>521</v>
      </c>
      <c r="H14" s="183" t="s">
        <v>525</v>
      </c>
      <c r="I14" s="708"/>
      <c r="J14" s="85"/>
      <c r="K14" s="86"/>
      <c r="L14" s="87"/>
      <c r="M14" s="88"/>
      <c r="N14" s="89"/>
      <c r="O14" s="89"/>
      <c r="P14" s="89"/>
      <c r="Q14" s="93"/>
      <c r="R14" s="94"/>
      <c r="S14" s="94"/>
      <c r="T14" s="94"/>
      <c r="U14" s="336" t="e">
        <f t="shared" si="0"/>
        <v>#DIV/0!</v>
      </c>
      <c r="V14" s="19" t="str">
        <f t="shared" si="1"/>
        <v/>
      </c>
      <c r="W14" s="92"/>
      <c r="X14" s="710"/>
    </row>
    <row r="15" spans="1:24" ht="55.35" customHeight="1" x14ac:dyDescent="0.3">
      <c r="A15" s="1"/>
      <c r="B15" s="703"/>
      <c r="C15" s="184" t="s">
        <v>298</v>
      </c>
      <c r="D15" s="185" t="s">
        <v>509</v>
      </c>
      <c r="E15" s="186" t="s">
        <v>513</v>
      </c>
      <c r="F15" s="186" t="s">
        <v>517</v>
      </c>
      <c r="G15" s="186" t="s">
        <v>522</v>
      </c>
      <c r="H15" s="187" t="s">
        <v>526</v>
      </c>
      <c r="I15" s="708"/>
      <c r="J15" s="85"/>
      <c r="K15" s="86"/>
      <c r="L15" s="87"/>
      <c r="M15" s="88"/>
      <c r="N15" s="89"/>
      <c r="O15" s="89"/>
      <c r="P15" s="89"/>
      <c r="Q15" s="93"/>
      <c r="R15" s="94"/>
      <c r="S15" s="94"/>
      <c r="T15" s="94"/>
      <c r="U15" s="336" t="e">
        <f t="shared" si="0"/>
        <v>#DIV/0!</v>
      </c>
      <c r="V15" s="19" t="str">
        <f t="shared" si="1"/>
        <v/>
      </c>
      <c r="W15" s="92"/>
      <c r="X15" s="710"/>
    </row>
    <row r="16" spans="1:24" ht="49.35" customHeight="1" thickBot="1" x14ac:dyDescent="0.35">
      <c r="A16" s="1"/>
      <c r="B16" s="704"/>
      <c r="C16" s="188" t="s">
        <v>300</v>
      </c>
      <c r="D16" s="189" t="s">
        <v>510</v>
      </c>
      <c r="E16" s="190" t="s">
        <v>514</v>
      </c>
      <c r="F16" s="190" t="s">
        <v>518</v>
      </c>
      <c r="G16" s="191" t="s">
        <v>523</v>
      </c>
      <c r="H16" s="192" t="s">
        <v>527</v>
      </c>
      <c r="I16" s="708"/>
      <c r="J16" s="85"/>
      <c r="K16" s="86"/>
      <c r="L16" s="87"/>
      <c r="M16" s="88"/>
      <c r="N16" s="89"/>
      <c r="O16" s="89"/>
      <c r="P16" s="89"/>
      <c r="Q16" s="93"/>
      <c r="R16" s="94"/>
      <c r="S16" s="94"/>
      <c r="T16" s="94"/>
      <c r="U16" s="336" t="e">
        <f t="shared" si="0"/>
        <v>#DIV/0!</v>
      </c>
      <c r="V16" s="19" t="str">
        <f t="shared" si="1"/>
        <v/>
      </c>
      <c r="W16" s="92"/>
      <c r="X16" s="710"/>
    </row>
    <row r="17" spans="1:24" ht="30" customHeight="1" x14ac:dyDescent="0.3">
      <c r="A17" s="1"/>
      <c r="B17" s="1"/>
      <c r="C17" s="145"/>
      <c r="D17" s="1"/>
      <c r="E17" s="1"/>
      <c r="F17" s="1"/>
      <c r="G17" s="1"/>
      <c r="H17" s="1"/>
      <c r="I17" s="708"/>
      <c r="J17" s="85"/>
      <c r="K17" s="86"/>
      <c r="L17" s="87"/>
      <c r="M17" s="88"/>
      <c r="N17" s="89"/>
      <c r="O17" s="89"/>
      <c r="P17" s="89"/>
      <c r="Q17" s="93"/>
      <c r="R17" s="94"/>
      <c r="S17" s="94"/>
      <c r="T17" s="94"/>
      <c r="U17" s="336" t="e">
        <f t="shared" si="0"/>
        <v>#DIV/0!</v>
      </c>
      <c r="V17" s="19" t="str">
        <f t="shared" si="1"/>
        <v/>
      </c>
      <c r="W17" s="92"/>
      <c r="X17" s="710"/>
    </row>
    <row r="18" spans="1:24" ht="30" customHeight="1" x14ac:dyDescent="0.3">
      <c r="A18" s="1"/>
      <c r="B18" s="692" t="s">
        <v>328</v>
      </c>
      <c r="C18" s="692"/>
      <c r="D18" s="692"/>
      <c r="E18" s="692"/>
      <c r="F18" s="692"/>
      <c r="G18" s="692"/>
      <c r="H18" s="692"/>
      <c r="I18" s="708"/>
      <c r="J18" s="85"/>
      <c r="K18" s="86"/>
      <c r="L18" s="87"/>
      <c r="M18" s="88"/>
      <c r="N18" s="89"/>
      <c r="O18" s="89"/>
      <c r="P18" s="89"/>
      <c r="Q18" s="93"/>
      <c r="R18" s="94"/>
      <c r="S18" s="94"/>
      <c r="T18" s="94"/>
      <c r="U18" s="336" t="e">
        <f t="shared" si="0"/>
        <v>#DIV/0!</v>
      </c>
      <c r="V18" s="19" t="str">
        <f t="shared" si="1"/>
        <v/>
      </c>
      <c r="W18" s="92"/>
      <c r="X18" s="710"/>
    </row>
    <row r="19" spans="1:24" ht="30" customHeight="1" x14ac:dyDescent="0.3">
      <c r="A19" s="1"/>
      <c r="B19" s="1"/>
      <c r="C19" s="145"/>
      <c r="D19" s="1"/>
      <c r="E19" s="1"/>
      <c r="F19" s="1"/>
      <c r="G19" s="1"/>
      <c r="H19" s="1"/>
      <c r="I19" s="708"/>
      <c r="J19" s="85"/>
      <c r="K19" s="86"/>
      <c r="L19" s="87"/>
      <c r="M19" s="88"/>
      <c r="N19" s="89"/>
      <c r="O19" s="89"/>
      <c r="P19" s="89"/>
      <c r="Q19" s="93"/>
      <c r="R19" s="94"/>
      <c r="S19" s="94"/>
      <c r="T19" s="94"/>
      <c r="U19" s="336" t="e">
        <f t="shared" si="0"/>
        <v>#DIV/0!</v>
      </c>
      <c r="V19" s="19" t="str">
        <f t="shared" si="1"/>
        <v/>
      </c>
      <c r="W19" s="92"/>
      <c r="X19" s="710"/>
    </row>
    <row r="20" spans="1:24" ht="15.6" x14ac:dyDescent="0.3">
      <c r="A20" s="1"/>
      <c r="B20" s="1"/>
      <c r="C20" s="1"/>
      <c r="D20" s="1"/>
      <c r="E20" s="1"/>
      <c r="F20" s="1"/>
      <c r="G20" s="193"/>
      <c r="H20" s="193"/>
      <c r="I20" s="708"/>
      <c r="J20" s="717"/>
      <c r="K20" s="717"/>
      <c r="L20" s="717"/>
      <c r="M20" s="717"/>
      <c r="N20" s="717"/>
      <c r="O20" s="717"/>
      <c r="P20" s="717"/>
      <c r="Q20" s="717"/>
      <c r="R20" s="717"/>
      <c r="S20" s="717"/>
      <c r="T20" s="717"/>
      <c r="U20" s="717"/>
      <c r="V20" s="717"/>
      <c r="W20" s="717"/>
      <c r="X20" s="717"/>
    </row>
    <row r="21" spans="1:24" x14ac:dyDescent="0.3">
      <c r="A21" s="56"/>
      <c r="B21" s="56"/>
      <c r="C21" s="56"/>
      <c r="D21" s="56"/>
      <c r="E21" s="56"/>
      <c r="F21" s="56"/>
      <c r="G21" s="101"/>
      <c r="H21" s="101"/>
      <c r="I21" s="56"/>
      <c r="J21" s="56"/>
      <c r="K21" s="56"/>
      <c r="L21" s="56"/>
      <c r="M21" s="56"/>
      <c r="N21" s="56"/>
      <c r="O21" s="56"/>
      <c r="P21" s="56"/>
      <c r="Q21" s="56"/>
      <c r="R21" s="56"/>
      <c r="S21" s="56"/>
      <c r="T21" s="56"/>
      <c r="U21" s="56"/>
      <c r="V21" s="56"/>
      <c r="W21" s="56"/>
      <c r="X21" s="56"/>
    </row>
    <row r="22" spans="1:24" x14ac:dyDescent="0.3">
      <c r="A22" s="56"/>
      <c r="B22" s="56"/>
      <c r="C22" s="56"/>
      <c r="D22" s="56"/>
      <c r="E22" s="56"/>
      <c r="F22" s="56"/>
      <c r="G22" s="101"/>
      <c r="H22" s="101"/>
      <c r="I22" s="56"/>
      <c r="J22" s="56"/>
      <c r="K22" s="56"/>
      <c r="L22" s="56"/>
      <c r="M22" s="56"/>
      <c r="N22" s="56"/>
      <c r="O22" s="56"/>
      <c r="P22" s="56"/>
      <c r="Q22" s="56"/>
      <c r="R22" s="56"/>
      <c r="S22" s="56"/>
      <c r="T22" s="56"/>
      <c r="U22" s="56"/>
      <c r="V22" s="56"/>
      <c r="W22" s="56"/>
      <c r="X22" s="56"/>
    </row>
    <row r="23" spans="1:24" x14ac:dyDescent="0.3">
      <c r="A23" s="56"/>
      <c r="B23" s="56"/>
      <c r="C23" s="56"/>
      <c r="D23" s="56"/>
      <c r="E23" s="56"/>
      <c r="F23" s="56"/>
      <c r="G23" s="101"/>
      <c r="H23" s="101"/>
      <c r="I23" s="56"/>
      <c r="J23" s="56"/>
      <c r="K23" s="56"/>
      <c r="L23" s="56"/>
      <c r="M23" s="56"/>
      <c r="N23" s="56"/>
      <c r="O23" s="56"/>
      <c r="P23" s="56"/>
      <c r="Q23" s="56"/>
      <c r="R23" s="56"/>
      <c r="S23" s="56"/>
      <c r="T23" s="56"/>
      <c r="U23" s="56"/>
      <c r="V23" s="56"/>
      <c r="W23" s="56"/>
      <c r="X23" s="56"/>
    </row>
    <row r="24" spans="1:24" x14ac:dyDescent="0.3">
      <c r="A24" s="56"/>
      <c r="B24" s="56"/>
      <c r="C24" s="56"/>
      <c r="D24" s="56"/>
      <c r="E24" s="56"/>
      <c r="F24" s="56"/>
      <c r="G24" s="101"/>
      <c r="H24" s="101"/>
      <c r="I24" s="56"/>
      <c r="J24" s="56"/>
      <c r="K24" s="56"/>
      <c r="L24" s="56"/>
      <c r="M24" s="56"/>
      <c r="N24" s="56"/>
      <c r="O24" s="56"/>
      <c r="P24" s="56"/>
      <c r="Q24" s="56"/>
      <c r="R24" s="56"/>
      <c r="S24" s="56"/>
      <c r="T24" s="56"/>
      <c r="U24" s="56"/>
      <c r="V24" s="56"/>
      <c r="W24" s="56"/>
      <c r="X24" s="56"/>
    </row>
    <row r="25" spans="1:24" x14ac:dyDescent="0.3">
      <c r="A25" s="56"/>
      <c r="B25" s="56"/>
      <c r="C25" s="56"/>
      <c r="D25" s="56"/>
      <c r="E25" s="56"/>
      <c r="F25" s="56"/>
      <c r="G25" s="101"/>
      <c r="H25" s="101"/>
      <c r="I25" s="56"/>
      <c r="J25" s="56"/>
      <c r="K25" s="56"/>
      <c r="L25" s="56"/>
      <c r="M25" s="56"/>
      <c r="N25" s="56"/>
      <c r="O25" s="56"/>
      <c r="P25" s="56"/>
      <c r="Q25" s="56"/>
      <c r="R25" s="56"/>
      <c r="S25" s="56"/>
      <c r="T25" s="56"/>
      <c r="U25" s="56"/>
      <c r="V25" s="56"/>
      <c r="W25" s="56"/>
      <c r="X25" s="56"/>
    </row>
  </sheetData>
  <sheetProtection sheet="1" objects="1" scenarios="1"/>
  <mergeCells count="16">
    <mergeCell ref="R5:U5"/>
    <mergeCell ref="I1:I20"/>
    <mergeCell ref="J1:W1"/>
    <mergeCell ref="X1:X19"/>
    <mergeCell ref="J4:P5"/>
    <mergeCell ref="Q4:V4"/>
    <mergeCell ref="W4:W5"/>
    <mergeCell ref="J20:X20"/>
    <mergeCell ref="Q5:Q6"/>
    <mergeCell ref="J3:N3"/>
    <mergeCell ref="D2:H2"/>
    <mergeCell ref="B18:H18"/>
    <mergeCell ref="D3:H3"/>
    <mergeCell ref="B5:B10"/>
    <mergeCell ref="D12:H12"/>
    <mergeCell ref="B14:B16"/>
  </mergeCells>
  <conditionalFormatting sqref="Q7:Q19 Q8:T9">
    <cfRule type="expression" dxfId="42" priority="28" stopIfTrue="1">
      <formula>AND($C7="Opportunity",Q7=3)</formula>
    </cfRule>
    <cfRule type="expression" dxfId="41" priority="26" stopIfTrue="1">
      <formula>AND($C7="Opportunity",Q7=1)</formula>
    </cfRule>
    <cfRule type="expression" dxfId="40" priority="27" stopIfTrue="1">
      <formula>AND($C7="Opportunity",Q7=2)</formula>
    </cfRule>
    <cfRule type="expression" dxfId="39" priority="29" stopIfTrue="1">
      <formula>AND($C7="Opportunity",Q7=4)</formula>
    </cfRule>
    <cfRule type="expression" dxfId="38" priority="30" stopIfTrue="1">
      <formula>AND($C7="Opportunity",Q7=5)</formula>
    </cfRule>
    <cfRule type="expression" dxfId="37" priority="31" stopIfTrue="1">
      <formula>AND($C7="Issue",Q7=5)</formula>
    </cfRule>
  </conditionalFormatting>
  <conditionalFormatting sqref="Q7:T19">
    <cfRule type="cellIs" dxfId="36" priority="11" operator="between">
      <formula>4.01</formula>
      <formula>5</formula>
    </cfRule>
    <cfRule type="cellIs" dxfId="35" priority="12" operator="between">
      <formula>3.01</formula>
      <formula>4</formula>
    </cfRule>
    <cfRule type="cellIs" dxfId="34" priority="13" operator="between">
      <formula>2.01</formula>
      <formula>3</formula>
    </cfRule>
    <cfRule type="cellIs" dxfId="33" priority="14" operator="between">
      <formula>1.01</formula>
      <formula>2</formula>
    </cfRule>
    <cfRule type="cellIs" dxfId="32" priority="15" operator="between">
      <formula>0.001</formula>
      <formula>1</formula>
    </cfRule>
  </conditionalFormatting>
  <conditionalFormatting sqref="R7:T19">
    <cfRule type="expression" dxfId="31" priority="5">
      <formula>AND($C7="Opportunity",R7=1)</formula>
    </cfRule>
    <cfRule type="expression" dxfId="30" priority="6" stopIfTrue="1">
      <formula>AND($C7="Issue",R7=5)</formula>
    </cfRule>
    <cfRule type="expression" dxfId="29" priority="7" stopIfTrue="1">
      <formula>AND($C7="Issue",R7=4)</formula>
    </cfRule>
    <cfRule type="expression" dxfId="28" priority="8" stopIfTrue="1">
      <formula>AND($C7="Issue",R7=3)</formula>
    </cfRule>
    <cfRule type="expression" dxfId="27" priority="9" stopIfTrue="1">
      <formula>AND($C7="Issue",R7=2)</formula>
    </cfRule>
    <cfRule type="expression" dxfId="26" priority="10" stopIfTrue="1">
      <formula>AND($C7="Issue",R7=1)</formula>
    </cfRule>
    <cfRule type="expression" dxfId="25" priority="1">
      <formula>AND($C7="Opportunity",R7=5)</formula>
    </cfRule>
    <cfRule type="expression" dxfId="24" priority="2">
      <formula>AND($C7="Opportunity",R7=4)</formula>
    </cfRule>
    <cfRule type="expression" dxfId="23" priority="3">
      <formula>AND($C7="Opportunity",R7=3)</formula>
    </cfRule>
    <cfRule type="expression" dxfId="22" priority="4">
      <formula>AND($C7="Opportunity",R7=2)</formula>
    </cfRule>
  </conditionalFormatting>
  <conditionalFormatting sqref="V7:V19">
    <cfRule type="expression" dxfId="21" priority="83" stopIfTrue="1">
      <formula>AND($C7="Issue",V7=5)</formula>
    </cfRule>
    <cfRule type="expression" dxfId="20" priority="84" stopIfTrue="1">
      <formula>AND($C7="Issue",V7=10)</formula>
    </cfRule>
    <cfRule type="expression" dxfId="19" priority="85" stopIfTrue="1">
      <formula>AND($C7="Issue",V7=15)</formula>
    </cfRule>
    <cfRule type="expression" dxfId="18" priority="86" stopIfTrue="1">
      <formula>AND($C7="Issue",V7=20)</formula>
    </cfRule>
    <cfRule type="expression" dxfId="17" priority="87" stopIfTrue="1">
      <formula>AND($C7="Issue",V7=25)</formula>
    </cfRule>
    <cfRule type="expression" dxfId="16" priority="88">
      <formula>OR(AND(Q7&gt;3,U7=4),AND(Q7&gt;2,U7=5))</formula>
    </cfRule>
    <cfRule type="expression" dxfId="15" priority="89">
      <formula>OR(AND(Q7&gt;2,U7=3),AND(Q7=2,U7=4),AND(Q7=3,U7=4),AND(Q7&lt;3,U7=5))</formula>
    </cfRule>
    <cfRule type="expression" dxfId="14" priority="90">
      <formula>OR(AND(Q7&gt;2,U7=2),AND(Q7=2,U7=3),AND(Q7=1,U7=4))</formula>
    </cfRule>
    <cfRule type="expression" dxfId="13" priority="91">
      <formula>OR(AND(Q7&lt;6,U7=1),AND(Q7&lt;3,U7=2),AND(Q7&lt;2,U7=3))</formula>
    </cfRule>
    <cfRule type="expression" dxfId="12" priority="92">
      <formula>AND($C7="Opportunity",OR(AND(#REF!&lt;6,#REF!=1),AND(#REF!&lt;3,#REF!=2),AND(#REF!&lt;2,#REF!=3)))</formula>
    </cfRule>
    <cfRule type="expression" dxfId="11" priority="93">
      <formula>AND($C7="Opportunity",OR(AND(Q7&gt;2,U7=2),AND(Q7=2,U7=3),AND(Q7=1,U7=4)))</formula>
    </cfRule>
    <cfRule type="expression" dxfId="10" priority="94">
      <formula>AND($C7="Opportunity",OR(AND(Q7&gt;2,U7=3),AND(Q7=2,U7=4),AND(Q7=3,TO7=4),AND(Q7&lt;3,U7=5)))</formula>
    </cfRule>
    <cfRule type="expression" dxfId="9" priority="95">
      <formula>AND($C7="Opportunity",OR(AND(Q7&gt;3,U7=4),AND(Q7&gt;2,U7=5)))</formula>
    </cfRule>
  </conditionalFormatting>
  <dataValidations count="3">
    <dataValidation type="list" allowBlank="1" showInputMessage="1" showErrorMessage="1" sqref="K7:K19" xr:uid="{49527001-E0D8-4069-94E0-DE0F9F826E13}">
      <formula1>"Strategic, Policy, Organisational, Financial, Reputational, Learners, Operational, Legal, Supply Chain, Fraud, Timescales, Economic, Consumer Demand, Weather, Other"</formula1>
    </dataValidation>
    <dataValidation type="list" allowBlank="1" showInputMessage="1" showErrorMessage="1" sqref="R7:T7 R10:T19" xr:uid="{1A72826B-8092-44B8-BCE6-C3AD82E217A2}">
      <formula1>Impact</formula1>
    </dataValidation>
    <dataValidation type="list" allowBlank="1" showInputMessage="1" showErrorMessage="1" sqref="Q7:Q19 R8:T9" xr:uid="{4D4B1A40-8E12-4C8C-90C8-C48CD6DBFB8D}">
      <formula1>Likelihood</formula1>
    </dataValidation>
  </dataValidations>
  <pageMargins left="0.7" right="0.7" top="0.75" bottom="0.75" header="0.3" footer="0.3"/>
  <headerFooter>
    <oddHeader>&amp;C&amp;"Calibri"&amp;10&amp;K000000 OFFICIAL&amp;1#_x000D_</oddHeader>
    <oddFooter>&amp;C_x000D_&amp;1#&amp;"Calibri"&amp;10&amp;K000000 OFFICIAL</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630A7-1A2A-47D2-B9E6-9DB6361774AF}">
  <sheetPr codeName="Sheet11">
    <tabColor theme="8" tint="0.59999389629810485"/>
  </sheetPr>
  <dimension ref="A1:AI121"/>
  <sheetViews>
    <sheetView showGridLines="0" topLeftCell="A18" zoomScale="80" zoomScaleNormal="80" workbookViewId="0">
      <selection activeCell="E55" sqref="E55"/>
    </sheetView>
  </sheetViews>
  <sheetFormatPr defaultColWidth="8.5546875" defaultRowHeight="14.4" x14ac:dyDescent="0.3"/>
  <cols>
    <col min="1" max="1" width="11.5546875" style="33" customWidth="1"/>
    <col min="2" max="2" width="15" style="33" customWidth="1"/>
    <col min="3" max="3" width="17.5546875" style="33" bestFit="1" customWidth="1"/>
    <col min="4" max="4" width="34.5546875" style="33" customWidth="1"/>
    <col min="5" max="5" width="24.5546875" style="33" bestFit="1" customWidth="1"/>
    <col min="6" max="6" width="22.44140625" style="33" bestFit="1" customWidth="1"/>
    <col min="7" max="7" width="29.5546875" style="33" customWidth="1"/>
    <col min="8" max="8" width="27.44140625" style="33" bestFit="1" customWidth="1"/>
    <col min="9" max="9" width="17.44140625" style="33" bestFit="1" customWidth="1"/>
    <col min="10" max="11" width="19.44140625" style="33" bestFit="1" customWidth="1"/>
    <col min="12" max="12" width="19.44140625" style="33" customWidth="1"/>
    <col min="13" max="13" width="4.44140625" style="33" customWidth="1"/>
    <col min="14" max="14" width="14.5546875" style="33" bestFit="1" customWidth="1"/>
    <col min="15" max="15" width="15.44140625" style="33" bestFit="1" customWidth="1"/>
    <col min="16" max="16" width="16.5546875" style="33" bestFit="1" customWidth="1"/>
    <col min="17" max="17" width="12" style="33" bestFit="1" customWidth="1"/>
    <col min="18" max="18" width="19.44140625" style="33" customWidth="1"/>
    <col min="19" max="19" width="12.44140625" style="33" customWidth="1"/>
    <col min="20" max="21" width="25.5546875" style="33" bestFit="1" customWidth="1"/>
    <col min="22" max="22" width="25.44140625" style="33" bestFit="1" customWidth="1"/>
    <col min="23" max="23" width="25.5546875" style="33" bestFit="1" customWidth="1"/>
    <col min="24" max="24" width="34.44140625" style="33" customWidth="1"/>
    <col min="25" max="25" width="24.5546875" style="33" bestFit="1" customWidth="1"/>
    <col min="26" max="26" width="22.44140625" style="33" bestFit="1" customWidth="1"/>
    <col min="27" max="27" width="25" style="33" bestFit="1" customWidth="1"/>
    <col min="28" max="28" width="24.5546875" style="33" bestFit="1" customWidth="1"/>
    <col min="29" max="29" width="24.5546875" style="33" customWidth="1"/>
    <col min="30" max="30" width="4.44140625" style="33" customWidth="1"/>
    <col min="31" max="31" width="26" style="33" bestFit="1" customWidth="1"/>
    <col min="32" max="32" width="15.44140625" style="33" bestFit="1" customWidth="1"/>
    <col min="33" max="33" width="16.5546875" style="33" bestFit="1" customWidth="1"/>
    <col min="34" max="34" width="23.44140625" style="33" customWidth="1"/>
    <col min="35" max="16384" width="8.5546875" style="33"/>
  </cols>
  <sheetData>
    <row r="1" spans="1:35" x14ac:dyDescent="0.3">
      <c r="A1" s="31"/>
      <c r="B1" s="727"/>
      <c r="C1" s="727"/>
      <c r="D1" s="727"/>
      <c r="E1" s="727"/>
      <c r="F1" s="727"/>
      <c r="G1" s="727"/>
      <c r="H1" s="727"/>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row>
    <row r="2" spans="1:35" x14ac:dyDescent="0.3">
      <c r="A2" s="31"/>
      <c r="B2" s="32"/>
      <c r="C2" s="32"/>
      <c r="D2" s="32"/>
      <c r="E2" s="32"/>
      <c r="F2" s="32"/>
      <c r="G2" s="32"/>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row>
    <row r="3" spans="1:35" x14ac:dyDescent="0.3">
      <c r="A3" s="31"/>
      <c r="B3" s="32"/>
      <c r="C3" s="32"/>
      <c r="D3" s="32"/>
      <c r="E3" s="32"/>
      <c r="F3" s="32"/>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row>
    <row r="4" spans="1:35" ht="18" x14ac:dyDescent="0.35">
      <c r="A4" s="31"/>
      <c r="B4" s="31"/>
      <c r="C4" s="34"/>
      <c r="D4" s="32"/>
      <c r="E4" s="32"/>
      <c r="F4" s="32"/>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row>
    <row r="5" spans="1:35" x14ac:dyDescent="0.3">
      <c r="A5" s="31"/>
      <c r="B5" s="31"/>
      <c r="C5" s="31"/>
      <c r="D5" s="31"/>
      <c r="E5" s="32"/>
      <c r="F5" s="32"/>
      <c r="G5" s="32"/>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row>
    <row r="6" spans="1:35" x14ac:dyDescent="0.3">
      <c r="A6" s="31"/>
      <c r="B6" s="31"/>
      <c r="C6" s="31"/>
      <c r="D6" s="31"/>
      <c r="E6" s="32"/>
      <c r="F6" s="32"/>
      <c r="G6" s="32"/>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row>
    <row r="7" spans="1:35" ht="31.2" x14ac:dyDescent="0.3">
      <c r="A7" s="735" t="s">
        <v>329</v>
      </c>
      <c r="B7" s="735"/>
      <c r="C7" s="735"/>
      <c r="D7" s="735"/>
      <c r="E7" s="735"/>
      <c r="F7" s="735"/>
      <c r="G7" s="735"/>
      <c r="H7" s="735"/>
      <c r="I7" s="735"/>
      <c r="J7" s="735"/>
      <c r="K7" s="735"/>
      <c r="L7" s="735"/>
      <c r="M7" s="735"/>
      <c r="N7" s="735"/>
      <c r="O7" s="735"/>
      <c r="P7" s="735"/>
      <c r="Q7" s="735"/>
      <c r="R7" s="735"/>
      <c r="S7" s="735"/>
      <c r="T7" s="735"/>
      <c r="U7" s="31"/>
      <c r="V7" s="31"/>
      <c r="W7" s="31"/>
      <c r="X7" s="31"/>
      <c r="Y7" s="31"/>
      <c r="Z7" s="31"/>
      <c r="AA7" s="31"/>
      <c r="AB7" s="31"/>
      <c r="AC7" s="31"/>
      <c r="AD7" s="31"/>
      <c r="AE7" s="31"/>
      <c r="AF7" s="31"/>
      <c r="AG7" s="31"/>
      <c r="AH7" s="31"/>
      <c r="AI7" s="31"/>
    </row>
    <row r="8" spans="1:35" ht="31.2" x14ac:dyDescent="0.35">
      <c r="A8" s="35"/>
      <c r="B8" s="31"/>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1"/>
    </row>
    <row r="9" spans="1:35" ht="18" x14ac:dyDescent="0.35">
      <c r="A9" s="31"/>
      <c r="B9" s="743" t="s">
        <v>330</v>
      </c>
      <c r="C9" s="743"/>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31"/>
    </row>
    <row r="10" spans="1:35" x14ac:dyDescent="0.3">
      <c r="A10" s="31"/>
      <c r="B10" s="741" t="s">
        <v>586</v>
      </c>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31"/>
    </row>
    <row r="11" spans="1:35" x14ac:dyDescent="0.3">
      <c r="A11" s="31"/>
      <c r="B11" s="37"/>
      <c r="C11" s="37"/>
      <c r="D11" s="37"/>
      <c r="E11" s="37"/>
      <c r="F11" s="37"/>
      <c r="G11" s="37"/>
      <c r="H11" s="37"/>
      <c r="I11" s="31"/>
      <c r="J11" s="38"/>
      <c r="K11" s="290"/>
      <c r="L11" s="290"/>
      <c r="M11" s="739"/>
      <c r="N11" s="31"/>
      <c r="O11" s="740"/>
      <c r="P11" s="739"/>
      <c r="Q11" s="739"/>
      <c r="R11" s="31"/>
      <c r="S11" s="31"/>
      <c r="T11" s="31"/>
      <c r="U11" s="31"/>
      <c r="V11" s="31"/>
      <c r="W11" s="31"/>
      <c r="X11" s="31"/>
      <c r="Y11" s="31"/>
      <c r="Z11" s="31"/>
      <c r="AA11" s="31"/>
      <c r="AB11" s="31"/>
      <c r="AC11" s="31"/>
      <c r="AD11" s="31"/>
      <c r="AE11" s="31"/>
      <c r="AF11" s="31"/>
      <c r="AG11" s="31"/>
      <c r="AH11" s="31"/>
      <c r="AI11" s="31"/>
    </row>
    <row r="12" spans="1:35" ht="18" x14ac:dyDescent="0.3">
      <c r="A12" s="31"/>
      <c r="B12" s="736" t="s">
        <v>598</v>
      </c>
      <c r="C12" s="737"/>
      <c r="D12" s="737"/>
      <c r="E12" s="737"/>
      <c r="F12" s="737"/>
      <c r="G12" s="737"/>
      <c r="H12" s="738"/>
      <c r="I12" s="31"/>
      <c r="J12" s="751" t="s">
        <v>529</v>
      </c>
      <c r="K12" s="751"/>
      <c r="L12" s="751"/>
      <c r="M12" s="739"/>
      <c r="N12" s="31"/>
      <c r="O12" s="740"/>
      <c r="P12" s="739"/>
      <c r="Q12" s="739"/>
      <c r="R12" s="31"/>
      <c r="S12" s="31"/>
      <c r="T12" s="31"/>
      <c r="U12" s="31"/>
      <c r="V12" s="31"/>
      <c r="W12" s="31"/>
      <c r="X12" s="31"/>
      <c r="Y12" s="31"/>
      <c r="Z12" s="31"/>
      <c r="AA12" s="31"/>
      <c r="AB12" s="31"/>
      <c r="AC12" s="31"/>
      <c r="AD12" s="31"/>
      <c r="AE12" s="31"/>
      <c r="AF12" s="31"/>
      <c r="AG12" s="31"/>
      <c r="AH12" s="31"/>
      <c r="AI12" s="31"/>
    </row>
    <row r="13" spans="1:35" ht="15.6" x14ac:dyDescent="0.3">
      <c r="A13" s="31"/>
      <c r="B13" s="368" t="s">
        <v>632</v>
      </c>
      <c r="C13" s="368" t="s">
        <v>331</v>
      </c>
      <c r="D13" s="379" t="s">
        <v>332</v>
      </c>
      <c r="E13" s="729"/>
      <c r="F13" s="729"/>
      <c r="G13" s="730"/>
      <c r="H13" s="753" t="s">
        <v>635</v>
      </c>
      <c r="I13" s="31"/>
      <c r="J13" s="750" t="s">
        <v>506</v>
      </c>
      <c r="K13" s="750"/>
      <c r="L13" s="750"/>
      <c r="M13" s="290"/>
      <c r="N13" s="31"/>
      <c r="O13" s="39"/>
      <c r="P13" s="290"/>
      <c r="Q13" s="290"/>
      <c r="R13" s="31"/>
      <c r="S13" s="31"/>
      <c r="T13" s="31"/>
      <c r="U13" s="31"/>
      <c r="V13" s="31"/>
      <c r="W13" s="31"/>
      <c r="X13" s="31"/>
      <c r="Y13" s="31"/>
      <c r="Z13" s="31"/>
      <c r="AA13" s="31"/>
      <c r="AB13" s="31"/>
      <c r="AC13" s="31"/>
      <c r="AD13" s="31"/>
      <c r="AE13" s="31"/>
      <c r="AF13" s="31"/>
      <c r="AG13" s="31"/>
      <c r="AH13" s="31"/>
      <c r="AI13" s="31"/>
    </row>
    <row r="14" spans="1:35" x14ac:dyDescent="0.3">
      <c r="A14" s="31"/>
      <c r="B14" s="370"/>
      <c r="C14" s="370"/>
      <c r="D14" s="731"/>
      <c r="E14" s="732"/>
      <c r="F14" s="732"/>
      <c r="G14" s="733"/>
      <c r="H14" s="753"/>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row>
    <row r="15" spans="1:35" x14ac:dyDescent="0.3">
      <c r="A15" s="31"/>
      <c r="B15" s="368" t="s">
        <v>633</v>
      </c>
      <c r="C15" s="503" t="s">
        <v>333</v>
      </c>
      <c r="D15" s="734" t="s">
        <v>634</v>
      </c>
      <c r="E15" s="734"/>
      <c r="F15" s="734"/>
      <c r="G15" s="734"/>
      <c r="H15" s="728" t="s">
        <v>609</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row>
    <row r="16" spans="1:35" x14ac:dyDescent="0.3">
      <c r="A16" s="31"/>
      <c r="B16" s="370"/>
      <c r="C16" s="505"/>
      <c r="D16" s="734"/>
      <c r="E16" s="734"/>
      <c r="F16" s="734"/>
      <c r="G16" s="734"/>
      <c r="H16" s="728"/>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row>
    <row r="17" spans="1:35" x14ac:dyDescent="0.3">
      <c r="A17" s="31"/>
      <c r="B17" s="40"/>
      <c r="C17" s="39"/>
      <c r="D17" s="39"/>
      <c r="E17" s="39"/>
      <c r="F17" s="39"/>
      <c r="G17" s="39"/>
      <c r="H17" s="29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row>
    <row r="18" spans="1:35" ht="61.8" thickBot="1" x14ac:dyDescent="0.35">
      <c r="A18" s="31"/>
      <c r="B18" s="752" t="s">
        <v>334</v>
      </c>
      <c r="C18" s="752"/>
      <c r="D18" s="752"/>
      <c r="E18" s="752"/>
      <c r="F18" s="752"/>
      <c r="G18" s="752"/>
      <c r="H18" s="752"/>
      <c r="I18" s="752"/>
      <c r="J18" s="752"/>
      <c r="K18" s="752"/>
      <c r="L18" s="752"/>
      <c r="M18" s="752"/>
      <c r="N18" s="752"/>
      <c r="O18" s="752"/>
      <c r="P18" s="752"/>
      <c r="Q18" s="752"/>
      <c r="R18" s="31"/>
      <c r="S18" s="752" t="s">
        <v>335</v>
      </c>
      <c r="T18" s="752"/>
      <c r="U18" s="752"/>
      <c r="V18" s="752"/>
      <c r="W18" s="752"/>
      <c r="X18" s="752"/>
      <c r="Y18" s="752"/>
      <c r="Z18" s="752"/>
      <c r="AA18" s="752"/>
      <c r="AB18" s="752"/>
      <c r="AC18" s="752"/>
      <c r="AD18" s="752"/>
      <c r="AE18" s="752"/>
      <c r="AF18" s="752"/>
      <c r="AG18" s="752"/>
      <c r="AH18" s="752"/>
      <c r="AI18" s="31"/>
    </row>
    <row r="19" spans="1:35" ht="18.600000000000001" thickBot="1" x14ac:dyDescent="0.35">
      <c r="A19" s="31"/>
      <c r="B19" s="745" t="s">
        <v>336</v>
      </c>
      <c r="C19" s="746"/>
      <c r="D19" s="746"/>
      <c r="E19" s="746"/>
      <c r="F19" s="746"/>
      <c r="G19" s="746"/>
      <c r="H19" s="746"/>
      <c r="I19" s="746"/>
      <c r="J19" s="746"/>
      <c r="K19" s="746"/>
      <c r="L19" s="746"/>
      <c r="M19" s="746"/>
      <c r="N19" s="746"/>
      <c r="O19" s="746"/>
      <c r="P19" s="746"/>
      <c r="Q19" s="747"/>
      <c r="R19" s="31"/>
      <c r="S19" s="745" t="s">
        <v>336</v>
      </c>
      <c r="T19" s="746"/>
      <c r="U19" s="746"/>
      <c r="V19" s="746"/>
      <c r="W19" s="746"/>
      <c r="X19" s="746"/>
      <c r="Y19" s="746"/>
      <c r="Z19" s="746"/>
      <c r="AA19" s="746"/>
      <c r="AB19" s="746"/>
      <c r="AC19" s="746"/>
      <c r="AD19" s="746"/>
      <c r="AE19" s="746"/>
      <c r="AF19" s="746"/>
      <c r="AG19" s="746"/>
      <c r="AH19" s="747"/>
      <c r="AI19" s="31"/>
    </row>
    <row r="20" spans="1:35" ht="21" x14ac:dyDescent="0.4">
      <c r="A20" s="31"/>
      <c r="B20" s="721" t="s">
        <v>337</v>
      </c>
      <c r="C20" s="721"/>
      <c r="D20" s="721"/>
      <c r="E20" s="721"/>
      <c r="F20" s="721"/>
      <c r="G20" s="721"/>
      <c r="H20" s="721"/>
      <c r="I20" s="721"/>
      <c r="J20" s="721"/>
      <c r="K20" s="721"/>
      <c r="L20" s="721"/>
      <c r="M20" s="31"/>
      <c r="N20" s="748" t="s">
        <v>338</v>
      </c>
      <c r="O20" s="748"/>
      <c r="P20" s="748"/>
      <c r="Q20" s="748"/>
      <c r="R20" s="31"/>
      <c r="S20" s="721" t="s">
        <v>337</v>
      </c>
      <c r="T20" s="721"/>
      <c r="U20" s="721"/>
      <c r="V20" s="721"/>
      <c r="W20" s="721"/>
      <c r="X20" s="721"/>
      <c r="Y20" s="721"/>
      <c r="Z20" s="721"/>
      <c r="AA20" s="721"/>
      <c r="AB20" s="721"/>
      <c r="AC20" s="721"/>
      <c r="AD20" s="31"/>
      <c r="AE20" s="748" t="s">
        <v>338</v>
      </c>
      <c r="AF20" s="748"/>
      <c r="AG20" s="748"/>
      <c r="AH20" s="748"/>
      <c r="AI20" s="31"/>
    </row>
    <row r="21" spans="1:35" ht="72" x14ac:dyDescent="0.3">
      <c r="A21" s="31"/>
      <c r="B21" s="749" t="s">
        <v>339</v>
      </c>
      <c r="C21" s="41" t="s">
        <v>340</v>
      </c>
      <c r="D21" s="41" t="s">
        <v>631</v>
      </c>
      <c r="E21" s="41" t="s">
        <v>341</v>
      </c>
      <c r="F21" s="41" t="s">
        <v>342</v>
      </c>
      <c r="G21" s="41" t="s">
        <v>552</v>
      </c>
      <c r="H21" s="41" t="s">
        <v>343</v>
      </c>
      <c r="I21" s="41" t="s">
        <v>344</v>
      </c>
      <c r="J21" s="41" t="s">
        <v>345</v>
      </c>
      <c r="K21" s="42" t="s">
        <v>346</v>
      </c>
      <c r="L21" s="41" t="s">
        <v>347</v>
      </c>
      <c r="M21" s="31"/>
      <c r="N21" s="307" t="s">
        <v>348</v>
      </c>
      <c r="O21" s="308" t="s">
        <v>349</v>
      </c>
      <c r="P21" s="308" t="s">
        <v>350</v>
      </c>
      <c r="Q21" s="308" t="s">
        <v>351</v>
      </c>
      <c r="R21" s="31"/>
      <c r="S21" s="749" t="s">
        <v>339</v>
      </c>
      <c r="T21" s="41" t="s">
        <v>340</v>
      </c>
      <c r="U21" s="41" t="s">
        <v>631</v>
      </c>
      <c r="V21" s="41" t="s">
        <v>341</v>
      </c>
      <c r="W21" s="41" t="s">
        <v>342</v>
      </c>
      <c r="X21" s="315" t="s">
        <v>552</v>
      </c>
      <c r="Y21" s="315" t="s">
        <v>343</v>
      </c>
      <c r="Z21" s="41" t="s">
        <v>344</v>
      </c>
      <c r="AA21" s="41" t="s">
        <v>345</v>
      </c>
      <c r="AB21" s="316" t="s">
        <v>346</v>
      </c>
      <c r="AC21" s="315" t="s">
        <v>347</v>
      </c>
      <c r="AD21" s="31"/>
      <c r="AE21" s="307" t="s">
        <v>348</v>
      </c>
      <c r="AF21" s="308" t="s">
        <v>349</v>
      </c>
      <c r="AG21" s="308" t="s">
        <v>350</v>
      </c>
      <c r="AH21" s="308" t="s">
        <v>351</v>
      </c>
      <c r="AI21" s="31"/>
    </row>
    <row r="22" spans="1:35" x14ac:dyDescent="0.3">
      <c r="A22" s="31"/>
      <c r="B22" s="749"/>
      <c r="C22" s="20"/>
      <c r="D22" s="21"/>
      <c r="E22" s="22"/>
      <c r="F22" s="23"/>
      <c r="G22" s="297">
        <f>E22*_xlfn.XLOOKUP('3. Section A and B'!$E$35,Dropdowns!$N$2:$N$4,Dropdowns!$O$2:$O$4,0,0)</f>
        <v>0</v>
      </c>
      <c r="H22" s="297">
        <f t="shared" ref="H22:H31" si="0">E22-G22</f>
        <v>0</v>
      </c>
      <c r="I22" s="27"/>
      <c r="J22" s="28"/>
      <c r="K22" s="299">
        <f>D22*G22</f>
        <v>0</v>
      </c>
      <c r="L22" s="300">
        <f>SUM(D22*H22)</f>
        <v>0</v>
      </c>
      <c r="M22" s="31"/>
      <c r="N22" s="309">
        <f>K22*0.2</f>
        <v>0</v>
      </c>
      <c r="O22" s="300">
        <f>K22*0.7</f>
        <v>0</v>
      </c>
      <c r="P22" s="310">
        <f>K22*0.1</f>
        <v>0</v>
      </c>
      <c r="Q22" s="300">
        <f>SUM(N22:P22)</f>
        <v>0</v>
      </c>
      <c r="R22" s="31"/>
      <c r="S22" s="749"/>
      <c r="T22" s="20"/>
      <c r="U22" s="21"/>
      <c r="V22" s="22"/>
      <c r="W22" s="23"/>
      <c r="X22" s="297">
        <f>V22*_xlfn.XLOOKUP('3. Section A and B'!$E$35,Dropdowns!$N$2:$N$4,Dropdowns!$O$2:$O$4,0,0)</f>
        <v>0</v>
      </c>
      <c r="Y22" s="297">
        <f t="shared" ref="Y22:Y31" si="1">V22-X22</f>
        <v>0</v>
      </c>
      <c r="Z22" s="27"/>
      <c r="AA22" s="28"/>
      <c r="AB22" s="304">
        <f>U22*X22</f>
        <v>0</v>
      </c>
      <c r="AC22" s="300">
        <f>SUM(U22*Y22)</f>
        <v>0</v>
      </c>
      <c r="AD22" s="31"/>
      <c r="AE22" s="309">
        <f>AB22*0.2</f>
        <v>0</v>
      </c>
      <c r="AF22" s="300">
        <f>AB22*0.7</f>
        <v>0</v>
      </c>
      <c r="AG22" s="310">
        <f>AB22*0.1</f>
        <v>0</v>
      </c>
      <c r="AH22" s="300">
        <f>SUM(AE22:AG22)</f>
        <v>0</v>
      </c>
      <c r="AI22" s="31"/>
    </row>
    <row r="23" spans="1:35" x14ac:dyDescent="0.3">
      <c r="A23" s="31"/>
      <c r="B23" s="749"/>
      <c r="C23" s="20"/>
      <c r="D23" s="24"/>
      <c r="E23" s="25"/>
      <c r="F23" s="26"/>
      <c r="G23" s="297">
        <f>E23*_xlfn.XLOOKUP('3. Section A and B'!$E$35,Dropdowns!$N$2:$N$4,Dropdowns!$O$2:$O$4,0,0)</f>
        <v>0</v>
      </c>
      <c r="H23" s="298">
        <f t="shared" si="0"/>
        <v>0</v>
      </c>
      <c r="I23" s="29"/>
      <c r="J23" s="28"/>
      <c r="K23" s="299">
        <f t="shared" ref="K23:K31" si="2">D23*G23</f>
        <v>0</v>
      </c>
      <c r="L23" s="300">
        <f t="shared" ref="L23:L31" si="3">SUM(D23*H23)</f>
        <v>0</v>
      </c>
      <c r="M23" s="31"/>
      <c r="N23" s="309">
        <f t="shared" ref="N23:N31" si="4">K23*0.2</f>
        <v>0</v>
      </c>
      <c r="O23" s="300">
        <f t="shared" ref="O23:O31" si="5">K23*0.7</f>
        <v>0</v>
      </c>
      <c r="P23" s="310">
        <f t="shared" ref="P23:P31" si="6">K23*0.1</f>
        <v>0</v>
      </c>
      <c r="Q23" s="300">
        <f t="shared" ref="Q23:Q31" si="7">SUM(N23:P23)</f>
        <v>0</v>
      </c>
      <c r="R23" s="31"/>
      <c r="S23" s="749"/>
      <c r="T23" s="20"/>
      <c r="U23" s="24"/>
      <c r="V23" s="25"/>
      <c r="W23" s="26"/>
      <c r="X23" s="297">
        <f>V23*_xlfn.XLOOKUP('3. Section A and B'!$E$35,Dropdowns!$N$2:$N$4,Dropdowns!$O$2:$O$4,0,0)</f>
        <v>0</v>
      </c>
      <c r="Y23" s="298">
        <f t="shared" si="1"/>
        <v>0</v>
      </c>
      <c r="Z23" s="29"/>
      <c r="AA23" s="28"/>
      <c r="AB23" s="304">
        <f t="shared" ref="AB23:AB31" si="8">U23*X23</f>
        <v>0</v>
      </c>
      <c r="AC23" s="300">
        <f t="shared" ref="AC23:AC31" si="9">SUM(U23*Y23)</f>
        <v>0</v>
      </c>
      <c r="AD23" s="31"/>
      <c r="AE23" s="309">
        <f t="shared" ref="AE23:AE31" si="10">AB23*0.2</f>
        <v>0</v>
      </c>
      <c r="AF23" s="300">
        <f t="shared" ref="AF23:AF31" si="11">AB23*0.7</f>
        <v>0</v>
      </c>
      <c r="AG23" s="310">
        <f t="shared" ref="AG23:AG31" si="12">AB23*0.1</f>
        <v>0</v>
      </c>
      <c r="AH23" s="300">
        <f t="shared" ref="AH23:AH31" si="13">SUM(AE23:AG23)</f>
        <v>0</v>
      </c>
      <c r="AI23" s="31"/>
    </row>
    <row r="24" spans="1:35" x14ac:dyDescent="0.3">
      <c r="A24" s="31"/>
      <c r="B24" s="749"/>
      <c r="C24" s="20"/>
      <c r="D24" s="24"/>
      <c r="E24" s="25"/>
      <c r="F24" s="26"/>
      <c r="G24" s="297">
        <f>E24*_xlfn.XLOOKUP('3. Section A and B'!$E$35,Dropdowns!$N$2:$N$4,Dropdowns!$O$2:$O$4,0,0)</f>
        <v>0</v>
      </c>
      <c r="H24" s="298">
        <f t="shared" si="0"/>
        <v>0</v>
      </c>
      <c r="I24" s="29"/>
      <c r="J24" s="28"/>
      <c r="K24" s="299">
        <f t="shared" si="2"/>
        <v>0</v>
      </c>
      <c r="L24" s="300">
        <f t="shared" si="3"/>
        <v>0</v>
      </c>
      <c r="M24" s="31"/>
      <c r="N24" s="309">
        <f t="shared" si="4"/>
        <v>0</v>
      </c>
      <c r="O24" s="300">
        <f t="shared" si="5"/>
        <v>0</v>
      </c>
      <c r="P24" s="310">
        <f t="shared" si="6"/>
        <v>0</v>
      </c>
      <c r="Q24" s="300">
        <f t="shared" si="7"/>
        <v>0</v>
      </c>
      <c r="R24" s="31"/>
      <c r="S24" s="749"/>
      <c r="T24" s="20"/>
      <c r="U24" s="24"/>
      <c r="V24" s="25"/>
      <c r="W24" s="26"/>
      <c r="X24" s="297">
        <f>V24*_xlfn.XLOOKUP('3. Section A and B'!$E$35,Dropdowns!$N$2:$N$4,Dropdowns!$O$2:$O$4,0,0)</f>
        <v>0</v>
      </c>
      <c r="Y24" s="298">
        <f t="shared" si="1"/>
        <v>0</v>
      </c>
      <c r="Z24" s="29"/>
      <c r="AA24" s="28"/>
      <c r="AB24" s="304">
        <f t="shared" si="8"/>
        <v>0</v>
      </c>
      <c r="AC24" s="300">
        <f t="shared" si="9"/>
        <v>0</v>
      </c>
      <c r="AD24" s="31"/>
      <c r="AE24" s="309">
        <f t="shared" si="10"/>
        <v>0</v>
      </c>
      <c r="AF24" s="300">
        <f t="shared" si="11"/>
        <v>0</v>
      </c>
      <c r="AG24" s="310">
        <f t="shared" si="12"/>
        <v>0</v>
      </c>
      <c r="AH24" s="300">
        <f t="shared" si="13"/>
        <v>0</v>
      </c>
      <c r="AI24" s="31"/>
    </row>
    <row r="25" spans="1:35" x14ac:dyDescent="0.3">
      <c r="A25" s="31"/>
      <c r="B25" s="749"/>
      <c r="C25" s="20"/>
      <c r="D25" s="24"/>
      <c r="E25" s="25"/>
      <c r="F25" s="26"/>
      <c r="G25" s="297">
        <f>E25*_xlfn.XLOOKUP('3. Section A and B'!$E$35,Dropdowns!$N$2:$N$4,Dropdowns!$O$2:$O$4,0,0)</f>
        <v>0</v>
      </c>
      <c r="H25" s="298">
        <f t="shared" si="0"/>
        <v>0</v>
      </c>
      <c r="I25" s="29"/>
      <c r="J25" s="28"/>
      <c r="K25" s="299">
        <f t="shared" si="2"/>
        <v>0</v>
      </c>
      <c r="L25" s="300">
        <f t="shared" si="3"/>
        <v>0</v>
      </c>
      <c r="M25" s="31"/>
      <c r="N25" s="309">
        <f t="shared" si="4"/>
        <v>0</v>
      </c>
      <c r="O25" s="300">
        <f t="shared" si="5"/>
        <v>0</v>
      </c>
      <c r="P25" s="310">
        <f t="shared" si="6"/>
        <v>0</v>
      </c>
      <c r="Q25" s="300">
        <f t="shared" si="7"/>
        <v>0</v>
      </c>
      <c r="R25" s="31"/>
      <c r="S25" s="749"/>
      <c r="T25" s="20"/>
      <c r="U25" s="24"/>
      <c r="V25" s="25"/>
      <c r="W25" s="26"/>
      <c r="X25" s="297">
        <f>V25*_xlfn.XLOOKUP('3. Section A and B'!$E$35,Dropdowns!$N$2:$N$4,Dropdowns!$O$2:$O$4,0,0)</f>
        <v>0</v>
      </c>
      <c r="Y25" s="298">
        <f t="shared" si="1"/>
        <v>0</v>
      </c>
      <c r="Z25" s="29"/>
      <c r="AA25" s="28"/>
      <c r="AB25" s="304">
        <f t="shared" si="8"/>
        <v>0</v>
      </c>
      <c r="AC25" s="300">
        <f t="shared" si="9"/>
        <v>0</v>
      </c>
      <c r="AD25" s="31"/>
      <c r="AE25" s="309">
        <f t="shared" si="10"/>
        <v>0</v>
      </c>
      <c r="AF25" s="300">
        <f t="shared" si="11"/>
        <v>0</v>
      </c>
      <c r="AG25" s="310">
        <f t="shared" si="12"/>
        <v>0</v>
      </c>
      <c r="AH25" s="300">
        <f t="shared" si="13"/>
        <v>0</v>
      </c>
      <c r="AI25" s="31"/>
    </row>
    <row r="26" spans="1:35" x14ac:dyDescent="0.3">
      <c r="A26" s="31"/>
      <c r="B26" s="749"/>
      <c r="C26" s="20"/>
      <c r="D26" s="24"/>
      <c r="E26" s="25"/>
      <c r="F26" s="26"/>
      <c r="G26" s="297">
        <f>E26*_xlfn.XLOOKUP('3. Section A and B'!$E$35,Dropdowns!$N$2:$N$4,Dropdowns!$O$2:$O$4,0,0)</f>
        <v>0</v>
      </c>
      <c r="H26" s="298">
        <f t="shared" si="0"/>
        <v>0</v>
      </c>
      <c r="I26" s="29"/>
      <c r="J26" s="28"/>
      <c r="K26" s="299">
        <f t="shared" si="2"/>
        <v>0</v>
      </c>
      <c r="L26" s="300">
        <f t="shared" si="3"/>
        <v>0</v>
      </c>
      <c r="M26" s="31"/>
      <c r="N26" s="309">
        <f t="shared" si="4"/>
        <v>0</v>
      </c>
      <c r="O26" s="300">
        <f t="shared" si="5"/>
        <v>0</v>
      </c>
      <c r="P26" s="310">
        <f t="shared" si="6"/>
        <v>0</v>
      </c>
      <c r="Q26" s="300">
        <f t="shared" si="7"/>
        <v>0</v>
      </c>
      <c r="R26" s="31"/>
      <c r="S26" s="749"/>
      <c r="T26" s="20"/>
      <c r="U26" s="24"/>
      <c r="V26" s="25"/>
      <c r="W26" s="26"/>
      <c r="X26" s="297">
        <f>V26*_xlfn.XLOOKUP('3. Section A and B'!$E$35,Dropdowns!$N$2:$N$4,Dropdowns!$O$2:$O$4,0,0)</f>
        <v>0</v>
      </c>
      <c r="Y26" s="298">
        <f t="shared" si="1"/>
        <v>0</v>
      </c>
      <c r="Z26" s="29"/>
      <c r="AA26" s="28"/>
      <c r="AB26" s="304">
        <f t="shared" si="8"/>
        <v>0</v>
      </c>
      <c r="AC26" s="300">
        <f t="shared" si="9"/>
        <v>0</v>
      </c>
      <c r="AD26" s="31"/>
      <c r="AE26" s="309">
        <f t="shared" si="10"/>
        <v>0</v>
      </c>
      <c r="AF26" s="300">
        <f t="shared" si="11"/>
        <v>0</v>
      </c>
      <c r="AG26" s="310">
        <f t="shared" si="12"/>
        <v>0</v>
      </c>
      <c r="AH26" s="300">
        <f t="shared" si="13"/>
        <v>0</v>
      </c>
      <c r="AI26" s="31"/>
    </row>
    <row r="27" spans="1:35" x14ac:dyDescent="0.3">
      <c r="A27" s="31"/>
      <c r="B27" s="749"/>
      <c r="C27" s="20"/>
      <c r="D27" s="24"/>
      <c r="E27" s="25"/>
      <c r="F27" s="26"/>
      <c r="G27" s="297">
        <f>E27*_xlfn.XLOOKUP('3. Section A and B'!$E$35,Dropdowns!$N$2:$N$4,Dropdowns!$O$2:$O$4,0,0)</f>
        <v>0</v>
      </c>
      <c r="H27" s="298">
        <f t="shared" si="0"/>
        <v>0</v>
      </c>
      <c r="I27" s="29"/>
      <c r="J27" s="28"/>
      <c r="K27" s="299">
        <f t="shared" si="2"/>
        <v>0</v>
      </c>
      <c r="L27" s="300">
        <f t="shared" si="3"/>
        <v>0</v>
      </c>
      <c r="M27" s="31"/>
      <c r="N27" s="309">
        <f t="shared" si="4"/>
        <v>0</v>
      </c>
      <c r="O27" s="300">
        <f t="shared" si="5"/>
        <v>0</v>
      </c>
      <c r="P27" s="310">
        <f t="shared" si="6"/>
        <v>0</v>
      </c>
      <c r="Q27" s="300">
        <f t="shared" si="7"/>
        <v>0</v>
      </c>
      <c r="R27" s="31"/>
      <c r="S27" s="749"/>
      <c r="T27" s="20"/>
      <c r="U27" s="24"/>
      <c r="V27" s="25"/>
      <c r="W27" s="26"/>
      <c r="X27" s="297">
        <f>V27*_xlfn.XLOOKUP('3. Section A and B'!$E$35,Dropdowns!$N$2:$N$4,Dropdowns!$O$2:$O$4,0,0)</f>
        <v>0</v>
      </c>
      <c r="Y27" s="298">
        <f t="shared" si="1"/>
        <v>0</v>
      </c>
      <c r="Z27" s="29"/>
      <c r="AA27" s="28"/>
      <c r="AB27" s="304">
        <f t="shared" si="8"/>
        <v>0</v>
      </c>
      <c r="AC27" s="300">
        <f t="shared" si="9"/>
        <v>0</v>
      </c>
      <c r="AD27" s="31"/>
      <c r="AE27" s="309">
        <f t="shared" si="10"/>
        <v>0</v>
      </c>
      <c r="AF27" s="300">
        <f t="shared" si="11"/>
        <v>0</v>
      </c>
      <c r="AG27" s="310">
        <f t="shared" si="12"/>
        <v>0</v>
      </c>
      <c r="AH27" s="300">
        <f t="shared" si="13"/>
        <v>0</v>
      </c>
      <c r="AI27" s="31"/>
    </row>
    <row r="28" spans="1:35" x14ac:dyDescent="0.3">
      <c r="A28" s="31"/>
      <c r="B28" s="749"/>
      <c r="C28" s="20"/>
      <c r="D28" s="24"/>
      <c r="E28" s="25"/>
      <c r="F28" s="26"/>
      <c r="G28" s="297">
        <f>E28*_xlfn.XLOOKUP('3. Section A and B'!$E$35,Dropdowns!$N$2:$N$4,Dropdowns!$O$2:$O$4,0,0)</f>
        <v>0</v>
      </c>
      <c r="H28" s="298">
        <f t="shared" si="0"/>
        <v>0</v>
      </c>
      <c r="I28" s="29"/>
      <c r="J28" s="28"/>
      <c r="K28" s="299">
        <f t="shared" si="2"/>
        <v>0</v>
      </c>
      <c r="L28" s="300">
        <f t="shared" si="3"/>
        <v>0</v>
      </c>
      <c r="M28" s="31"/>
      <c r="N28" s="309">
        <f t="shared" si="4"/>
        <v>0</v>
      </c>
      <c r="O28" s="300">
        <f t="shared" si="5"/>
        <v>0</v>
      </c>
      <c r="P28" s="310">
        <f t="shared" si="6"/>
        <v>0</v>
      </c>
      <c r="Q28" s="300">
        <f t="shared" si="7"/>
        <v>0</v>
      </c>
      <c r="R28" s="31"/>
      <c r="S28" s="749"/>
      <c r="T28" s="20"/>
      <c r="U28" s="24"/>
      <c r="V28" s="25"/>
      <c r="W28" s="26"/>
      <c r="X28" s="297">
        <f>V28*_xlfn.XLOOKUP('3. Section A and B'!$E$35,Dropdowns!$N$2:$N$4,Dropdowns!$O$2:$O$4,0,0)</f>
        <v>0</v>
      </c>
      <c r="Y28" s="298">
        <f t="shared" si="1"/>
        <v>0</v>
      </c>
      <c r="Z28" s="29"/>
      <c r="AA28" s="28"/>
      <c r="AB28" s="304">
        <f t="shared" si="8"/>
        <v>0</v>
      </c>
      <c r="AC28" s="300">
        <f t="shared" si="9"/>
        <v>0</v>
      </c>
      <c r="AD28" s="31"/>
      <c r="AE28" s="309">
        <f t="shared" si="10"/>
        <v>0</v>
      </c>
      <c r="AF28" s="300">
        <f t="shared" si="11"/>
        <v>0</v>
      </c>
      <c r="AG28" s="310">
        <f t="shared" si="12"/>
        <v>0</v>
      </c>
      <c r="AH28" s="300">
        <f t="shared" si="13"/>
        <v>0</v>
      </c>
      <c r="AI28" s="31"/>
    </row>
    <row r="29" spans="1:35" x14ac:dyDescent="0.3">
      <c r="A29" s="31"/>
      <c r="B29" s="749"/>
      <c r="C29" s="20"/>
      <c r="D29" s="24"/>
      <c r="E29" s="25"/>
      <c r="F29" s="26"/>
      <c r="G29" s="297">
        <f>E29*_xlfn.XLOOKUP('3. Section A and B'!$E$35,Dropdowns!$N$2:$N$4,Dropdowns!$O$2:$O$4,0,0)</f>
        <v>0</v>
      </c>
      <c r="H29" s="298">
        <f t="shared" si="0"/>
        <v>0</v>
      </c>
      <c r="I29" s="29"/>
      <c r="J29" s="28"/>
      <c r="K29" s="299">
        <f t="shared" si="2"/>
        <v>0</v>
      </c>
      <c r="L29" s="300">
        <f t="shared" si="3"/>
        <v>0</v>
      </c>
      <c r="M29" s="31"/>
      <c r="N29" s="309">
        <f t="shared" si="4"/>
        <v>0</v>
      </c>
      <c r="O29" s="300">
        <f t="shared" si="5"/>
        <v>0</v>
      </c>
      <c r="P29" s="310">
        <f t="shared" si="6"/>
        <v>0</v>
      </c>
      <c r="Q29" s="300">
        <f t="shared" si="7"/>
        <v>0</v>
      </c>
      <c r="R29" s="31"/>
      <c r="S29" s="749"/>
      <c r="T29" s="20"/>
      <c r="U29" s="24"/>
      <c r="V29" s="25"/>
      <c r="W29" s="26"/>
      <c r="X29" s="297">
        <f>V29*_xlfn.XLOOKUP('3. Section A and B'!$E$35,Dropdowns!$N$2:$N$4,Dropdowns!$O$2:$O$4,0,0)</f>
        <v>0</v>
      </c>
      <c r="Y29" s="298">
        <f t="shared" si="1"/>
        <v>0</v>
      </c>
      <c r="Z29" s="29"/>
      <c r="AA29" s="28"/>
      <c r="AB29" s="304">
        <f t="shared" si="8"/>
        <v>0</v>
      </c>
      <c r="AC29" s="300">
        <f t="shared" si="9"/>
        <v>0</v>
      </c>
      <c r="AD29" s="31"/>
      <c r="AE29" s="309">
        <f t="shared" si="10"/>
        <v>0</v>
      </c>
      <c r="AF29" s="300">
        <f t="shared" si="11"/>
        <v>0</v>
      </c>
      <c r="AG29" s="310">
        <f t="shared" si="12"/>
        <v>0</v>
      </c>
      <c r="AH29" s="300">
        <f t="shared" si="13"/>
        <v>0</v>
      </c>
      <c r="AI29" s="31"/>
    </row>
    <row r="30" spans="1:35" x14ac:dyDescent="0.3">
      <c r="A30" s="31"/>
      <c r="B30" s="749"/>
      <c r="C30" s="20"/>
      <c r="D30" s="24"/>
      <c r="E30" s="25"/>
      <c r="F30" s="26"/>
      <c r="G30" s="297">
        <f>E30*_xlfn.XLOOKUP('3. Section A and B'!$E$35,Dropdowns!$N$2:$N$4,Dropdowns!$O$2:$O$4,0,0)</f>
        <v>0</v>
      </c>
      <c r="H30" s="298">
        <f t="shared" si="0"/>
        <v>0</v>
      </c>
      <c r="I30" s="29"/>
      <c r="J30" s="28"/>
      <c r="K30" s="299">
        <f t="shared" si="2"/>
        <v>0</v>
      </c>
      <c r="L30" s="300">
        <f t="shared" si="3"/>
        <v>0</v>
      </c>
      <c r="M30" s="31"/>
      <c r="N30" s="309">
        <f t="shared" si="4"/>
        <v>0</v>
      </c>
      <c r="O30" s="300">
        <f t="shared" si="5"/>
        <v>0</v>
      </c>
      <c r="P30" s="310">
        <f t="shared" si="6"/>
        <v>0</v>
      </c>
      <c r="Q30" s="300">
        <f t="shared" si="7"/>
        <v>0</v>
      </c>
      <c r="R30" s="31"/>
      <c r="S30" s="749"/>
      <c r="T30" s="20"/>
      <c r="U30" s="24"/>
      <c r="V30" s="25"/>
      <c r="W30" s="26"/>
      <c r="X30" s="297">
        <f>V30*_xlfn.XLOOKUP('3. Section A and B'!$E$35,Dropdowns!$N$2:$N$4,Dropdowns!$O$2:$O$4,0,0)</f>
        <v>0</v>
      </c>
      <c r="Y30" s="298">
        <f t="shared" si="1"/>
        <v>0</v>
      </c>
      <c r="Z30" s="29"/>
      <c r="AA30" s="28"/>
      <c r="AB30" s="304">
        <f t="shared" si="8"/>
        <v>0</v>
      </c>
      <c r="AC30" s="300">
        <f t="shared" si="9"/>
        <v>0</v>
      </c>
      <c r="AD30" s="31"/>
      <c r="AE30" s="309">
        <f t="shared" si="10"/>
        <v>0</v>
      </c>
      <c r="AF30" s="300">
        <f t="shared" si="11"/>
        <v>0</v>
      </c>
      <c r="AG30" s="310">
        <f t="shared" si="12"/>
        <v>0</v>
      </c>
      <c r="AH30" s="300">
        <f t="shared" si="13"/>
        <v>0</v>
      </c>
      <c r="AI30" s="31"/>
    </row>
    <row r="31" spans="1:35" x14ac:dyDescent="0.3">
      <c r="A31" s="31"/>
      <c r="B31" s="749"/>
      <c r="C31" s="20"/>
      <c r="D31" s="24"/>
      <c r="E31" s="25"/>
      <c r="F31" s="26"/>
      <c r="G31" s="297">
        <f>E31*_xlfn.XLOOKUP('3. Section A and B'!$E$35,Dropdowns!$N$2:$N$4,Dropdowns!$O$2:$O$4,0,0)</f>
        <v>0</v>
      </c>
      <c r="H31" s="298">
        <f t="shared" si="0"/>
        <v>0</v>
      </c>
      <c r="I31" s="29"/>
      <c r="J31" s="28"/>
      <c r="K31" s="299">
        <f t="shared" si="2"/>
        <v>0</v>
      </c>
      <c r="L31" s="300">
        <f t="shared" si="3"/>
        <v>0</v>
      </c>
      <c r="M31" s="31"/>
      <c r="N31" s="309">
        <f t="shared" si="4"/>
        <v>0</v>
      </c>
      <c r="O31" s="300">
        <f t="shared" si="5"/>
        <v>0</v>
      </c>
      <c r="P31" s="310">
        <f t="shared" si="6"/>
        <v>0</v>
      </c>
      <c r="Q31" s="300">
        <f t="shared" si="7"/>
        <v>0</v>
      </c>
      <c r="R31" s="31"/>
      <c r="S31" s="749"/>
      <c r="T31" s="20"/>
      <c r="U31" s="24"/>
      <c r="V31" s="25"/>
      <c r="W31" s="26"/>
      <c r="X31" s="297">
        <f>V31*_xlfn.XLOOKUP('3. Section A and B'!$E$35,Dropdowns!$N$2:$N$4,Dropdowns!$O$2:$O$4,0,0)</f>
        <v>0</v>
      </c>
      <c r="Y31" s="298">
        <f t="shared" si="1"/>
        <v>0</v>
      </c>
      <c r="Z31" s="29"/>
      <c r="AA31" s="28"/>
      <c r="AB31" s="304">
        <f t="shared" si="8"/>
        <v>0</v>
      </c>
      <c r="AC31" s="300">
        <f t="shared" si="9"/>
        <v>0</v>
      </c>
      <c r="AD31" s="31"/>
      <c r="AE31" s="309">
        <f t="shared" si="10"/>
        <v>0</v>
      </c>
      <c r="AF31" s="300">
        <f t="shared" si="11"/>
        <v>0</v>
      </c>
      <c r="AG31" s="310">
        <f t="shared" si="12"/>
        <v>0</v>
      </c>
      <c r="AH31" s="300">
        <f t="shared" si="13"/>
        <v>0</v>
      </c>
      <c r="AI31" s="31"/>
    </row>
    <row r="32" spans="1:35" ht="16.2" thickBot="1" x14ac:dyDescent="0.35">
      <c r="A32" s="31"/>
      <c r="B32" s="749"/>
      <c r="C32" s="295" t="s">
        <v>352</v>
      </c>
      <c r="D32" s="296">
        <f>SUM(D22:D31)</f>
        <v>0</v>
      </c>
      <c r="E32" s="194">
        <f>SUM(E22:E31)</f>
        <v>0</v>
      </c>
      <c r="F32" s="195">
        <f>SUM(F22:F31)</f>
        <v>0</v>
      </c>
      <c r="G32" s="194">
        <f>SUM(G22:G31)</f>
        <v>0</v>
      </c>
      <c r="H32" s="196">
        <f>SUM(H22:H31)</f>
        <v>0</v>
      </c>
      <c r="I32" s="30"/>
      <c r="J32" s="30"/>
      <c r="K32" s="301">
        <f>SUM(K22:K31)</f>
        <v>0</v>
      </c>
      <c r="L32" s="302">
        <f>SUM(L22:L31)</f>
        <v>0</v>
      </c>
      <c r="M32" s="31"/>
      <c r="N32" s="311">
        <f>SUM(N22:N31)</f>
        <v>0</v>
      </c>
      <c r="O32" s="312">
        <f>SUM(O22:O31)</f>
        <v>0</v>
      </c>
      <c r="P32" s="313">
        <f>SUM(P22:P31)</f>
        <v>0</v>
      </c>
      <c r="Q32" s="302">
        <f>SUM(Q22:Q31)</f>
        <v>0</v>
      </c>
      <c r="R32" s="31"/>
      <c r="S32" s="749"/>
      <c r="T32" s="295" t="s">
        <v>352</v>
      </c>
      <c r="U32" s="296">
        <f>SUM(U22:U31)</f>
        <v>0</v>
      </c>
      <c r="V32" s="194">
        <f>SUM(V22:V31)</f>
        <v>0</v>
      </c>
      <c r="W32" s="195">
        <f>SUM(W22:W31)</f>
        <v>0</v>
      </c>
      <c r="X32" s="194">
        <f>SUM(X22:X31)</f>
        <v>0</v>
      </c>
      <c r="Y32" s="196">
        <f>SUM(Y22:Y31)</f>
        <v>0</v>
      </c>
      <c r="Z32" s="30"/>
      <c r="AA32" s="30"/>
      <c r="AB32" s="306">
        <f>SUM(AB22:AB31)</f>
        <v>0</v>
      </c>
      <c r="AC32" s="302">
        <f>SUM(AC22:AC31)</f>
        <v>0</v>
      </c>
      <c r="AD32" s="31"/>
      <c r="AE32" s="311">
        <f>SUM(AE22:AE31)</f>
        <v>0</v>
      </c>
      <c r="AF32" s="312">
        <f>SUM(AF22:AF31)</f>
        <v>0</v>
      </c>
      <c r="AG32" s="313">
        <f>SUM(AG22:AG31)</f>
        <v>0</v>
      </c>
      <c r="AH32" s="302">
        <f>SUM(AH22:AH31)</f>
        <v>0</v>
      </c>
      <c r="AI32" s="31"/>
    </row>
    <row r="33" spans="1:35" ht="15" thickBot="1" x14ac:dyDescent="0.3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row>
    <row r="34" spans="1:35" ht="18" x14ac:dyDescent="0.35">
      <c r="A34" s="31"/>
      <c r="B34" s="724" t="s">
        <v>353</v>
      </c>
      <c r="C34" s="722" t="s">
        <v>337</v>
      </c>
      <c r="D34" s="722"/>
      <c r="E34" s="722"/>
      <c r="F34" s="722"/>
      <c r="G34" s="722"/>
      <c r="H34" s="722"/>
      <c r="I34" s="722"/>
      <c r="J34" s="722"/>
      <c r="K34" s="722"/>
      <c r="L34" s="722"/>
      <c r="M34" s="31"/>
      <c r="N34" s="748" t="s">
        <v>338</v>
      </c>
      <c r="O34" s="748"/>
      <c r="P34" s="748"/>
      <c r="Q34" s="748"/>
      <c r="R34" s="31"/>
      <c r="S34" s="724" t="s">
        <v>353</v>
      </c>
      <c r="T34" s="722" t="s">
        <v>337</v>
      </c>
      <c r="U34" s="722"/>
      <c r="V34" s="722"/>
      <c r="W34" s="722"/>
      <c r="X34" s="722"/>
      <c r="Y34" s="722"/>
      <c r="Z34" s="722"/>
      <c r="AA34" s="722"/>
      <c r="AB34" s="722"/>
      <c r="AC34" s="722"/>
      <c r="AD34" s="31"/>
      <c r="AE34" s="748" t="s">
        <v>338</v>
      </c>
      <c r="AF34" s="748"/>
      <c r="AG34" s="748"/>
      <c r="AH34" s="748"/>
      <c r="AI34" s="31"/>
    </row>
    <row r="35" spans="1:35" ht="72" x14ac:dyDescent="0.3">
      <c r="A35" s="31"/>
      <c r="B35" s="725"/>
      <c r="C35" s="41" t="s">
        <v>354</v>
      </c>
      <c r="D35" s="41" t="s">
        <v>631</v>
      </c>
      <c r="E35" s="41" t="s">
        <v>341</v>
      </c>
      <c r="F35" s="41" t="s">
        <v>342</v>
      </c>
      <c r="G35" s="41" t="s">
        <v>552</v>
      </c>
      <c r="H35" s="41" t="s">
        <v>343</v>
      </c>
      <c r="I35" s="41" t="s">
        <v>344</v>
      </c>
      <c r="J35" s="41" t="s">
        <v>345</v>
      </c>
      <c r="K35" s="292" t="s">
        <v>346</v>
      </c>
      <c r="L35" s="41" t="s">
        <v>347</v>
      </c>
      <c r="M35" s="744"/>
      <c r="N35" s="307" t="s">
        <v>348</v>
      </c>
      <c r="O35" s="308" t="s">
        <v>349</v>
      </c>
      <c r="P35" s="308" t="s">
        <v>350</v>
      </c>
      <c r="Q35" s="308" t="s">
        <v>351</v>
      </c>
      <c r="R35" s="31"/>
      <c r="S35" s="725"/>
      <c r="T35" s="41" t="s">
        <v>354</v>
      </c>
      <c r="U35" s="41" t="s">
        <v>631</v>
      </c>
      <c r="V35" s="41" t="s">
        <v>341</v>
      </c>
      <c r="W35" s="41" t="s">
        <v>342</v>
      </c>
      <c r="X35" s="315" t="s">
        <v>552</v>
      </c>
      <c r="Y35" s="315" t="s">
        <v>343</v>
      </c>
      <c r="Z35" s="41" t="s">
        <v>344</v>
      </c>
      <c r="AA35" s="41" t="s">
        <v>345</v>
      </c>
      <c r="AB35" s="316" t="s">
        <v>346</v>
      </c>
      <c r="AC35" s="315" t="s">
        <v>347</v>
      </c>
      <c r="AD35" s="744"/>
      <c r="AE35" s="307" t="s">
        <v>348</v>
      </c>
      <c r="AF35" s="308" t="s">
        <v>349</v>
      </c>
      <c r="AG35" s="308" t="s">
        <v>350</v>
      </c>
      <c r="AH35" s="308" t="s">
        <v>351</v>
      </c>
      <c r="AI35" s="31"/>
    </row>
    <row r="36" spans="1:35" x14ac:dyDescent="0.3">
      <c r="A36" s="31"/>
      <c r="B36" s="725"/>
      <c r="C36" s="20"/>
      <c r="D36" s="23"/>
      <c r="E36" s="23"/>
      <c r="F36" s="23"/>
      <c r="G36" s="297">
        <f>E36*_xlfn.XLOOKUP('3. Section A and B'!$E$35,Dropdowns!$N$2:$N$4,Dropdowns!$O$2:$O$4,0,0)</f>
        <v>0</v>
      </c>
      <c r="H36" s="297">
        <f t="shared" ref="H36:H45" si="14">E36-G36</f>
        <v>0</v>
      </c>
      <c r="I36" s="28"/>
      <c r="J36" s="28"/>
      <c r="K36" s="304">
        <f>D36*G36</f>
        <v>0</v>
      </c>
      <c r="L36" s="300">
        <f>SUM(D36*H36)</f>
        <v>0</v>
      </c>
      <c r="M36" s="744"/>
      <c r="N36" s="309">
        <f>K36*0.2</f>
        <v>0</v>
      </c>
      <c r="O36" s="300">
        <f>K36*0.7</f>
        <v>0</v>
      </c>
      <c r="P36" s="310">
        <f>K36*0.1</f>
        <v>0</v>
      </c>
      <c r="Q36" s="300">
        <f>SUM(N36:P36)</f>
        <v>0</v>
      </c>
      <c r="R36" s="31"/>
      <c r="S36" s="725"/>
      <c r="T36" s="20"/>
      <c r="U36" s="23"/>
      <c r="V36" s="23"/>
      <c r="W36" s="23"/>
      <c r="X36" s="297">
        <f>V36*_xlfn.XLOOKUP('3. Section A and B'!$E$35,Dropdowns!$N$2:$N$4,Dropdowns!$O$2:$O$4,0,0)</f>
        <v>0</v>
      </c>
      <c r="Y36" s="297">
        <f t="shared" ref="Y36:Y45" si="15">V36-X36</f>
        <v>0</v>
      </c>
      <c r="Z36" s="28"/>
      <c r="AA36" s="28"/>
      <c r="AB36" s="304">
        <f>U36*X36</f>
        <v>0</v>
      </c>
      <c r="AC36" s="300">
        <f>SUM(U36*Y36)</f>
        <v>0</v>
      </c>
      <c r="AD36" s="744"/>
      <c r="AE36" s="309">
        <f>AB36*0.2</f>
        <v>0</v>
      </c>
      <c r="AF36" s="300">
        <f>AB36*0.7</f>
        <v>0</v>
      </c>
      <c r="AG36" s="310">
        <f>AB36*0.1</f>
        <v>0</v>
      </c>
      <c r="AH36" s="300">
        <f>SUM(AE36:AG36)</f>
        <v>0</v>
      </c>
      <c r="AI36" s="31"/>
    </row>
    <row r="37" spans="1:35" x14ac:dyDescent="0.3">
      <c r="A37" s="31"/>
      <c r="B37" s="725"/>
      <c r="C37" s="20"/>
      <c r="D37" s="26"/>
      <c r="E37" s="25"/>
      <c r="F37" s="26"/>
      <c r="G37" s="297">
        <f>E37*_xlfn.XLOOKUP('3. Section A and B'!$E$35,Dropdowns!$N$2:$N$4,Dropdowns!$O$2:$O$4,0,0)</f>
        <v>0</v>
      </c>
      <c r="H37" s="298">
        <f t="shared" si="14"/>
        <v>0</v>
      </c>
      <c r="I37" s="29"/>
      <c r="J37" s="28"/>
      <c r="K37" s="305">
        <f>D37*G37</f>
        <v>0</v>
      </c>
      <c r="L37" s="300">
        <f t="shared" ref="L37:L45" si="16">SUM(D37*H37)</f>
        <v>0</v>
      </c>
      <c r="M37" s="744"/>
      <c r="N37" s="309">
        <f t="shared" ref="N37:N45" si="17">K37*0.2</f>
        <v>0</v>
      </c>
      <c r="O37" s="300">
        <f t="shared" ref="O37:O45" si="18">K37*0.7</f>
        <v>0</v>
      </c>
      <c r="P37" s="310">
        <f t="shared" ref="P37:P45" si="19">K37*0.1</f>
        <v>0</v>
      </c>
      <c r="Q37" s="300">
        <f t="shared" ref="Q37:Q45" si="20">SUM(N37:P37)</f>
        <v>0</v>
      </c>
      <c r="R37" s="31"/>
      <c r="S37" s="725"/>
      <c r="T37" s="20"/>
      <c r="U37" s="26"/>
      <c r="V37" s="25"/>
      <c r="W37" s="26"/>
      <c r="X37" s="297">
        <f>V37*_xlfn.XLOOKUP('3. Section A and B'!$E$35,Dropdowns!$N$2:$N$4,Dropdowns!$O$2:$O$4,0,0)</f>
        <v>0</v>
      </c>
      <c r="Y37" s="298">
        <f t="shared" si="15"/>
        <v>0</v>
      </c>
      <c r="Z37" s="29"/>
      <c r="AA37" s="28"/>
      <c r="AB37" s="305">
        <f>U37*X37</f>
        <v>0</v>
      </c>
      <c r="AC37" s="300">
        <f t="shared" ref="AC37:AC45" si="21">SUM(U37*Y37)</f>
        <v>0</v>
      </c>
      <c r="AD37" s="744"/>
      <c r="AE37" s="309">
        <f t="shared" ref="AE37:AE45" si="22">AB37*0.2</f>
        <v>0</v>
      </c>
      <c r="AF37" s="300">
        <f t="shared" ref="AF37:AF45" si="23">AB37*0.7</f>
        <v>0</v>
      </c>
      <c r="AG37" s="310">
        <f t="shared" ref="AG37:AG45" si="24">AB37*0.1</f>
        <v>0</v>
      </c>
      <c r="AH37" s="300">
        <f t="shared" ref="AH37:AH45" si="25">SUM(AE37:AG37)</f>
        <v>0</v>
      </c>
      <c r="AI37" s="31"/>
    </row>
    <row r="38" spans="1:35" x14ac:dyDescent="0.3">
      <c r="A38" s="31"/>
      <c r="B38" s="725"/>
      <c r="C38" s="20"/>
      <c r="D38" s="26"/>
      <c r="E38" s="25"/>
      <c r="F38" s="26"/>
      <c r="G38" s="297">
        <f>E38*_xlfn.XLOOKUP('3. Section A and B'!$E$35,Dropdowns!$N$2:$N$4,Dropdowns!$O$2:$O$4,0,0)</f>
        <v>0</v>
      </c>
      <c r="H38" s="298">
        <f t="shared" si="14"/>
        <v>0</v>
      </c>
      <c r="I38" s="29"/>
      <c r="J38" s="28"/>
      <c r="K38" s="305">
        <f t="shared" ref="K38:K45" si="26">D38*G38</f>
        <v>0</v>
      </c>
      <c r="L38" s="300">
        <f t="shared" si="16"/>
        <v>0</v>
      </c>
      <c r="M38" s="744"/>
      <c r="N38" s="309">
        <f t="shared" si="17"/>
        <v>0</v>
      </c>
      <c r="O38" s="300">
        <f t="shared" si="18"/>
        <v>0</v>
      </c>
      <c r="P38" s="310">
        <f t="shared" si="19"/>
        <v>0</v>
      </c>
      <c r="Q38" s="300">
        <f t="shared" si="20"/>
        <v>0</v>
      </c>
      <c r="R38" s="31"/>
      <c r="S38" s="725"/>
      <c r="T38" s="20"/>
      <c r="U38" s="26"/>
      <c r="V38" s="25"/>
      <c r="W38" s="26"/>
      <c r="X38" s="297">
        <f>V38*_xlfn.XLOOKUP('3. Section A and B'!$E$35,Dropdowns!$N$2:$N$4,Dropdowns!$O$2:$O$4,0,0)</f>
        <v>0</v>
      </c>
      <c r="Y38" s="298">
        <f t="shared" si="15"/>
        <v>0</v>
      </c>
      <c r="Z38" s="29"/>
      <c r="AA38" s="28"/>
      <c r="AB38" s="305">
        <f t="shared" ref="AB38:AB45" si="27">U38*X38</f>
        <v>0</v>
      </c>
      <c r="AC38" s="300">
        <f t="shared" si="21"/>
        <v>0</v>
      </c>
      <c r="AD38" s="744"/>
      <c r="AE38" s="309">
        <f t="shared" si="22"/>
        <v>0</v>
      </c>
      <c r="AF38" s="300">
        <f t="shared" si="23"/>
        <v>0</v>
      </c>
      <c r="AG38" s="310">
        <f t="shared" si="24"/>
        <v>0</v>
      </c>
      <c r="AH38" s="300">
        <f t="shared" si="25"/>
        <v>0</v>
      </c>
      <c r="AI38" s="31"/>
    </row>
    <row r="39" spans="1:35" x14ac:dyDescent="0.3">
      <c r="A39" s="31"/>
      <c r="B39" s="725"/>
      <c r="C39" s="20"/>
      <c r="D39" s="26"/>
      <c r="E39" s="25"/>
      <c r="F39" s="26"/>
      <c r="G39" s="297">
        <f>E39*_xlfn.XLOOKUP('3. Section A and B'!$E$35,Dropdowns!$N$2:$N$4,Dropdowns!$O$2:$O$4,0,0)</f>
        <v>0</v>
      </c>
      <c r="H39" s="298">
        <f t="shared" si="14"/>
        <v>0</v>
      </c>
      <c r="I39" s="29"/>
      <c r="J39" s="28"/>
      <c r="K39" s="305">
        <f t="shared" si="26"/>
        <v>0</v>
      </c>
      <c r="L39" s="300">
        <f t="shared" si="16"/>
        <v>0</v>
      </c>
      <c r="M39" s="744"/>
      <c r="N39" s="309">
        <f t="shared" si="17"/>
        <v>0</v>
      </c>
      <c r="O39" s="300">
        <f t="shared" si="18"/>
        <v>0</v>
      </c>
      <c r="P39" s="310">
        <f t="shared" si="19"/>
        <v>0</v>
      </c>
      <c r="Q39" s="300">
        <f t="shared" si="20"/>
        <v>0</v>
      </c>
      <c r="R39" s="31"/>
      <c r="S39" s="725"/>
      <c r="T39" s="20"/>
      <c r="U39" s="26"/>
      <c r="V39" s="25"/>
      <c r="W39" s="26"/>
      <c r="X39" s="297">
        <f>V39*_xlfn.XLOOKUP('3. Section A and B'!$E$35,Dropdowns!$N$2:$N$4,Dropdowns!$O$2:$O$4,0,0)</f>
        <v>0</v>
      </c>
      <c r="Y39" s="298">
        <f t="shared" si="15"/>
        <v>0</v>
      </c>
      <c r="Z39" s="29"/>
      <c r="AA39" s="28"/>
      <c r="AB39" s="305">
        <f t="shared" si="27"/>
        <v>0</v>
      </c>
      <c r="AC39" s="300">
        <f t="shared" si="21"/>
        <v>0</v>
      </c>
      <c r="AD39" s="744"/>
      <c r="AE39" s="309">
        <f t="shared" si="22"/>
        <v>0</v>
      </c>
      <c r="AF39" s="300">
        <f t="shared" si="23"/>
        <v>0</v>
      </c>
      <c r="AG39" s="310">
        <f t="shared" si="24"/>
        <v>0</v>
      </c>
      <c r="AH39" s="300">
        <f t="shared" si="25"/>
        <v>0</v>
      </c>
      <c r="AI39" s="31"/>
    </row>
    <row r="40" spans="1:35" x14ac:dyDescent="0.3">
      <c r="A40" s="31"/>
      <c r="B40" s="725"/>
      <c r="C40" s="20"/>
      <c r="D40" s="26"/>
      <c r="E40" s="25"/>
      <c r="F40" s="26"/>
      <c r="G40" s="297">
        <f>E40*_xlfn.XLOOKUP('3. Section A and B'!$E$35,Dropdowns!$N$2:$N$4,Dropdowns!$O$2:$O$4,0,0)</f>
        <v>0</v>
      </c>
      <c r="H40" s="298">
        <f t="shared" si="14"/>
        <v>0</v>
      </c>
      <c r="I40" s="29"/>
      <c r="J40" s="28"/>
      <c r="K40" s="305">
        <f t="shared" si="26"/>
        <v>0</v>
      </c>
      <c r="L40" s="300">
        <f t="shared" si="16"/>
        <v>0</v>
      </c>
      <c r="M40" s="744"/>
      <c r="N40" s="309">
        <f t="shared" si="17"/>
        <v>0</v>
      </c>
      <c r="O40" s="300">
        <f t="shared" si="18"/>
        <v>0</v>
      </c>
      <c r="P40" s="310">
        <f t="shared" si="19"/>
        <v>0</v>
      </c>
      <c r="Q40" s="300">
        <f t="shared" si="20"/>
        <v>0</v>
      </c>
      <c r="R40" s="31"/>
      <c r="S40" s="725"/>
      <c r="T40" s="20"/>
      <c r="U40" s="26"/>
      <c r="V40" s="25"/>
      <c r="W40" s="26"/>
      <c r="X40" s="297">
        <f>V40*_xlfn.XLOOKUP('3. Section A and B'!$E$35,Dropdowns!$N$2:$N$4,Dropdowns!$O$2:$O$4,0,0)</f>
        <v>0</v>
      </c>
      <c r="Y40" s="298">
        <f t="shared" si="15"/>
        <v>0</v>
      </c>
      <c r="Z40" s="29"/>
      <c r="AA40" s="28"/>
      <c r="AB40" s="305">
        <f t="shared" si="27"/>
        <v>0</v>
      </c>
      <c r="AC40" s="300">
        <f t="shared" si="21"/>
        <v>0</v>
      </c>
      <c r="AD40" s="744"/>
      <c r="AE40" s="309">
        <f t="shared" si="22"/>
        <v>0</v>
      </c>
      <c r="AF40" s="300">
        <f t="shared" si="23"/>
        <v>0</v>
      </c>
      <c r="AG40" s="310">
        <f t="shared" si="24"/>
        <v>0</v>
      </c>
      <c r="AH40" s="300">
        <f t="shared" si="25"/>
        <v>0</v>
      </c>
      <c r="AI40" s="31"/>
    </row>
    <row r="41" spans="1:35" x14ac:dyDescent="0.3">
      <c r="A41" s="31"/>
      <c r="B41" s="725"/>
      <c r="C41" s="20"/>
      <c r="D41" s="26"/>
      <c r="E41" s="25"/>
      <c r="F41" s="26"/>
      <c r="G41" s="297">
        <f>E41*_xlfn.XLOOKUP('3. Section A and B'!$E$35,Dropdowns!$N$2:$N$4,Dropdowns!$O$2:$O$4,0,0)</f>
        <v>0</v>
      </c>
      <c r="H41" s="298">
        <f t="shared" si="14"/>
        <v>0</v>
      </c>
      <c r="I41" s="29"/>
      <c r="J41" s="28"/>
      <c r="K41" s="305">
        <f t="shared" si="26"/>
        <v>0</v>
      </c>
      <c r="L41" s="300">
        <f t="shared" si="16"/>
        <v>0</v>
      </c>
      <c r="M41" s="744"/>
      <c r="N41" s="309">
        <f t="shared" si="17"/>
        <v>0</v>
      </c>
      <c r="O41" s="300">
        <f t="shared" si="18"/>
        <v>0</v>
      </c>
      <c r="P41" s="310">
        <f t="shared" si="19"/>
        <v>0</v>
      </c>
      <c r="Q41" s="300">
        <f t="shared" si="20"/>
        <v>0</v>
      </c>
      <c r="R41" s="31"/>
      <c r="S41" s="725"/>
      <c r="T41" s="20"/>
      <c r="U41" s="26"/>
      <c r="V41" s="25"/>
      <c r="W41" s="26"/>
      <c r="X41" s="297">
        <f>V41*_xlfn.XLOOKUP('3. Section A and B'!$E$35,Dropdowns!$N$2:$N$4,Dropdowns!$O$2:$O$4,0,0)</f>
        <v>0</v>
      </c>
      <c r="Y41" s="298">
        <f t="shared" si="15"/>
        <v>0</v>
      </c>
      <c r="Z41" s="29"/>
      <c r="AA41" s="28"/>
      <c r="AB41" s="305">
        <f t="shared" si="27"/>
        <v>0</v>
      </c>
      <c r="AC41" s="300">
        <f t="shared" si="21"/>
        <v>0</v>
      </c>
      <c r="AD41" s="744"/>
      <c r="AE41" s="309">
        <f t="shared" si="22"/>
        <v>0</v>
      </c>
      <c r="AF41" s="300">
        <f t="shared" si="23"/>
        <v>0</v>
      </c>
      <c r="AG41" s="310">
        <f t="shared" si="24"/>
        <v>0</v>
      </c>
      <c r="AH41" s="300">
        <f t="shared" si="25"/>
        <v>0</v>
      </c>
      <c r="AI41" s="31"/>
    </row>
    <row r="42" spans="1:35" x14ac:dyDescent="0.3">
      <c r="A42" s="31"/>
      <c r="B42" s="725"/>
      <c r="C42" s="20"/>
      <c r="D42" s="26"/>
      <c r="E42" s="25"/>
      <c r="F42" s="26"/>
      <c r="G42" s="297">
        <f>E42*_xlfn.XLOOKUP('3. Section A and B'!$E$35,Dropdowns!$N$2:$N$4,Dropdowns!$O$2:$O$4,0,0)</f>
        <v>0</v>
      </c>
      <c r="H42" s="298">
        <f t="shared" si="14"/>
        <v>0</v>
      </c>
      <c r="I42" s="29"/>
      <c r="J42" s="28"/>
      <c r="K42" s="305">
        <f t="shared" si="26"/>
        <v>0</v>
      </c>
      <c r="L42" s="300">
        <f t="shared" si="16"/>
        <v>0</v>
      </c>
      <c r="M42" s="744"/>
      <c r="N42" s="309">
        <f t="shared" si="17"/>
        <v>0</v>
      </c>
      <c r="O42" s="300">
        <f t="shared" si="18"/>
        <v>0</v>
      </c>
      <c r="P42" s="310">
        <f t="shared" si="19"/>
        <v>0</v>
      </c>
      <c r="Q42" s="300">
        <f t="shared" si="20"/>
        <v>0</v>
      </c>
      <c r="R42" s="31"/>
      <c r="S42" s="725"/>
      <c r="T42" s="20"/>
      <c r="U42" s="26"/>
      <c r="V42" s="25"/>
      <c r="W42" s="26"/>
      <c r="X42" s="297">
        <f>V42*_xlfn.XLOOKUP('3. Section A and B'!$E$35,Dropdowns!$N$2:$N$4,Dropdowns!$O$2:$O$4,0,0)</f>
        <v>0</v>
      </c>
      <c r="Y42" s="298">
        <f t="shared" si="15"/>
        <v>0</v>
      </c>
      <c r="Z42" s="29"/>
      <c r="AA42" s="28"/>
      <c r="AB42" s="305">
        <f t="shared" si="27"/>
        <v>0</v>
      </c>
      <c r="AC42" s="300">
        <f t="shared" si="21"/>
        <v>0</v>
      </c>
      <c r="AD42" s="744"/>
      <c r="AE42" s="309">
        <f t="shared" si="22"/>
        <v>0</v>
      </c>
      <c r="AF42" s="300">
        <f t="shared" si="23"/>
        <v>0</v>
      </c>
      <c r="AG42" s="310">
        <f t="shared" si="24"/>
        <v>0</v>
      </c>
      <c r="AH42" s="300">
        <f t="shared" si="25"/>
        <v>0</v>
      </c>
      <c r="AI42" s="31"/>
    </row>
    <row r="43" spans="1:35" x14ac:dyDescent="0.3">
      <c r="A43" s="31"/>
      <c r="B43" s="725"/>
      <c r="C43" s="20"/>
      <c r="D43" s="26"/>
      <c r="E43" s="25"/>
      <c r="F43" s="26"/>
      <c r="G43" s="297">
        <f>E43*_xlfn.XLOOKUP('3. Section A and B'!$E$35,Dropdowns!$N$2:$N$4,Dropdowns!$O$2:$O$4,0,0)</f>
        <v>0</v>
      </c>
      <c r="H43" s="298">
        <f t="shared" si="14"/>
        <v>0</v>
      </c>
      <c r="I43" s="29"/>
      <c r="J43" s="28"/>
      <c r="K43" s="305">
        <f t="shared" si="26"/>
        <v>0</v>
      </c>
      <c r="L43" s="300">
        <f t="shared" si="16"/>
        <v>0</v>
      </c>
      <c r="M43" s="744"/>
      <c r="N43" s="309">
        <f t="shared" si="17"/>
        <v>0</v>
      </c>
      <c r="O43" s="300">
        <f t="shared" si="18"/>
        <v>0</v>
      </c>
      <c r="P43" s="310">
        <f t="shared" si="19"/>
        <v>0</v>
      </c>
      <c r="Q43" s="300">
        <f t="shared" si="20"/>
        <v>0</v>
      </c>
      <c r="R43" s="31"/>
      <c r="S43" s="725"/>
      <c r="T43" s="20"/>
      <c r="U43" s="26"/>
      <c r="V43" s="25"/>
      <c r="W43" s="26"/>
      <c r="X43" s="297">
        <f>V43*_xlfn.XLOOKUP('3. Section A and B'!$E$35,Dropdowns!$N$2:$N$4,Dropdowns!$O$2:$O$4,0,0)</f>
        <v>0</v>
      </c>
      <c r="Y43" s="298">
        <f t="shared" si="15"/>
        <v>0</v>
      </c>
      <c r="Z43" s="29"/>
      <c r="AA43" s="28"/>
      <c r="AB43" s="305">
        <f t="shared" si="27"/>
        <v>0</v>
      </c>
      <c r="AC43" s="300">
        <f t="shared" si="21"/>
        <v>0</v>
      </c>
      <c r="AD43" s="744"/>
      <c r="AE43" s="309">
        <f t="shared" si="22"/>
        <v>0</v>
      </c>
      <c r="AF43" s="300">
        <f t="shared" si="23"/>
        <v>0</v>
      </c>
      <c r="AG43" s="310">
        <f t="shared" si="24"/>
        <v>0</v>
      </c>
      <c r="AH43" s="300">
        <f t="shared" si="25"/>
        <v>0</v>
      </c>
      <c r="AI43" s="31"/>
    </row>
    <row r="44" spans="1:35" x14ac:dyDescent="0.3">
      <c r="A44" s="31"/>
      <c r="B44" s="725"/>
      <c r="C44" s="20"/>
      <c r="D44" s="26"/>
      <c r="E44" s="25"/>
      <c r="F44" s="26"/>
      <c r="G44" s="297">
        <f>E44*_xlfn.XLOOKUP('3. Section A and B'!$E$35,Dropdowns!$N$2:$N$4,Dropdowns!$O$2:$O$4,0,0)</f>
        <v>0</v>
      </c>
      <c r="H44" s="298">
        <f t="shared" si="14"/>
        <v>0</v>
      </c>
      <c r="I44" s="29"/>
      <c r="J44" s="28"/>
      <c r="K44" s="305">
        <f t="shared" si="26"/>
        <v>0</v>
      </c>
      <c r="L44" s="300">
        <f t="shared" si="16"/>
        <v>0</v>
      </c>
      <c r="M44" s="744"/>
      <c r="N44" s="309">
        <f t="shared" si="17"/>
        <v>0</v>
      </c>
      <c r="O44" s="300">
        <f t="shared" si="18"/>
        <v>0</v>
      </c>
      <c r="P44" s="310">
        <f t="shared" si="19"/>
        <v>0</v>
      </c>
      <c r="Q44" s="300">
        <f t="shared" si="20"/>
        <v>0</v>
      </c>
      <c r="R44" s="31"/>
      <c r="S44" s="725"/>
      <c r="T44" s="20"/>
      <c r="U44" s="26"/>
      <c r="V44" s="25"/>
      <c r="W44" s="26"/>
      <c r="X44" s="297">
        <f>V44*_xlfn.XLOOKUP('3. Section A and B'!$E$35,Dropdowns!$N$2:$N$4,Dropdowns!$O$2:$O$4,0,0)</f>
        <v>0</v>
      </c>
      <c r="Y44" s="298">
        <f t="shared" si="15"/>
        <v>0</v>
      </c>
      <c r="Z44" s="29"/>
      <c r="AA44" s="28"/>
      <c r="AB44" s="305">
        <f t="shared" si="27"/>
        <v>0</v>
      </c>
      <c r="AC44" s="300">
        <f t="shared" si="21"/>
        <v>0</v>
      </c>
      <c r="AD44" s="744"/>
      <c r="AE44" s="309">
        <f t="shared" si="22"/>
        <v>0</v>
      </c>
      <c r="AF44" s="300">
        <f t="shared" si="23"/>
        <v>0</v>
      </c>
      <c r="AG44" s="310">
        <f t="shared" si="24"/>
        <v>0</v>
      </c>
      <c r="AH44" s="300">
        <f t="shared" si="25"/>
        <v>0</v>
      </c>
      <c r="AI44" s="31"/>
    </row>
    <row r="45" spans="1:35" x14ac:dyDescent="0.3">
      <c r="A45" s="31"/>
      <c r="B45" s="725"/>
      <c r="C45" s="20"/>
      <c r="D45" s="26"/>
      <c r="E45" s="25"/>
      <c r="F45" s="26"/>
      <c r="G45" s="297">
        <f>E45*_xlfn.XLOOKUP('3. Section A and B'!$E$35,Dropdowns!$N$2:$N$4,Dropdowns!$O$2:$O$4,0,0)</f>
        <v>0</v>
      </c>
      <c r="H45" s="298">
        <f t="shared" si="14"/>
        <v>0</v>
      </c>
      <c r="I45" s="29"/>
      <c r="J45" s="28"/>
      <c r="K45" s="305">
        <f t="shared" si="26"/>
        <v>0</v>
      </c>
      <c r="L45" s="300">
        <f t="shared" si="16"/>
        <v>0</v>
      </c>
      <c r="M45" s="744"/>
      <c r="N45" s="309">
        <f t="shared" si="17"/>
        <v>0</v>
      </c>
      <c r="O45" s="300">
        <f t="shared" si="18"/>
        <v>0</v>
      </c>
      <c r="P45" s="310">
        <f t="shared" si="19"/>
        <v>0</v>
      </c>
      <c r="Q45" s="300">
        <f t="shared" si="20"/>
        <v>0</v>
      </c>
      <c r="R45" s="31"/>
      <c r="S45" s="725"/>
      <c r="T45" s="20"/>
      <c r="U45" s="26"/>
      <c r="V45" s="25"/>
      <c r="W45" s="26"/>
      <c r="X45" s="297">
        <f>V45*_xlfn.XLOOKUP('3. Section A and B'!$E$35,Dropdowns!$N$2:$N$4,Dropdowns!$O$2:$O$4,0,0)</f>
        <v>0</v>
      </c>
      <c r="Y45" s="298">
        <f t="shared" si="15"/>
        <v>0</v>
      </c>
      <c r="Z45" s="29"/>
      <c r="AA45" s="28"/>
      <c r="AB45" s="305">
        <f t="shared" si="27"/>
        <v>0</v>
      </c>
      <c r="AC45" s="300">
        <f t="shared" si="21"/>
        <v>0</v>
      </c>
      <c r="AD45" s="744"/>
      <c r="AE45" s="309">
        <f t="shared" si="22"/>
        <v>0</v>
      </c>
      <c r="AF45" s="300">
        <f t="shared" si="23"/>
        <v>0</v>
      </c>
      <c r="AG45" s="310">
        <f t="shared" si="24"/>
        <v>0</v>
      </c>
      <c r="AH45" s="300">
        <f t="shared" si="25"/>
        <v>0</v>
      </c>
      <c r="AI45" s="31"/>
    </row>
    <row r="46" spans="1:35" ht="16.2" thickBot="1" x14ac:dyDescent="0.35">
      <c r="A46" s="31"/>
      <c r="B46" s="726"/>
      <c r="C46" s="303" t="s">
        <v>352</v>
      </c>
      <c r="D46" s="296">
        <f>SUM(D36:D45)</f>
        <v>0</v>
      </c>
      <c r="E46" s="196">
        <f>SUM(E36:E45)</f>
        <v>0</v>
      </c>
      <c r="F46" s="198">
        <f>SUM(F36:F45)</f>
        <v>0</v>
      </c>
      <c r="G46" s="196">
        <f>SUM(G36:G45)</f>
        <v>0</v>
      </c>
      <c r="H46" s="196">
        <f>SUM(H36:H45)</f>
        <v>0</v>
      </c>
      <c r="I46" s="30"/>
      <c r="J46" s="30"/>
      <c r="K46" s="306">
        <f>SUM(K36:K45)</f>
        <v>0</v>
      </c>
      <c r="L46" s="302">
        <f>SUM(L36:L45)</f>
        <v>0</v>
      </c>
      <c r="M46" s="744"/>
      <c r="N46" s="311">
        <f>SUM(N36:N45)</f>
        <v>0</v>
      </c>
      <c r="O46" s="312">
        <f>SUM(O36:O45)</f>
        <v>0</v>
      </c>
      <c r="P46" s="313">
        <f>SUM(P36:P45)</f>
        <v>0</v>
      </c>
      <c r="Q46" s="302">
        <f>SUM(Q36:Q45)</f>
        <v>0</v>
      </c>
      <c r="R46" s="31"/>
      <c r="S46" s="726"/>
      <c r="T46" s="303" t="s">
        <v>352</v>
      </c>
      <c r="U46" s="296">
        <f>SUM(U36:U45)</f>
        <v>0</v>
      </c>
      <c r="V46" s="196">
        <f>SUM(V36:V45)</f>
        <v>0</v>
      </c>
      <c r="W46" s="198">
        <f>SUM(W36:W45)</f>
        <v>0</v>
      </c>
      <c r="X46" s="196">
        <f>SUM(X36:X45)</f>
        <v>0</v>
      </c>
      <c r="Y46" s="196">
        <f>SUM(Y36:Y45)</f>
        <v>0</v>
      </c>
      <c r="Z46" s="30"/>
      <c r="AA46" s="30"/>
      <c r="AB46" s="306">
        <f>SUM(AB36:AB45)</f>
        <v>0</v>
      </c>
      <c r="AC46" s="302">
        <f>SUM(AC36:AC45)</f>
        <v>0</v>
      </c>
      <c r="AD46" s="744"/>
      <c r="AE46" s="311">
        <f>SUM(AE36:AE45)</f>
        <v>0</v>
      </c>
      <c r="AF46" s="312">
        <f>SUM(AF36:AF45)</f>
        <v>0</v>
      </c>
      <c r="AG46" s="313">
        <f>SUM(AG36:AG45)</f>
        <v>0</v>
      </c>
      <c r="AH46" s="302">
        <f>SUM(AH36:AH45)</f>
        <v>0</v>
      </c>
      <c r="AI46" s="31"/>
    </row>
    <row r="47" spans="1:35" ht="15" thickBot="1" x14ac:dyDescent="0.3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row>
    <row r="48" spans="1:35" ht="21" x14ac:dyDescent="0.4">
      <c r="A48" s="31"/>
      <c r="B48" s="724" t="s">
        <v>355</v>
      </c>
      <c r="C48" s="723" t="s">
        <v>337</v>
      </c>
      <c r="D48" s="723"/>
      <c r="E48" s="723"/>
      <c r="F48" s="723"/>
      <c r="G48" s="723"/>
      <c r="H48" s="723"/>
      <c r="I48" s="723"/>
      <c r="J48" s="723"/>
      <c r="K48" s="723"/>
      <c r="L48" s="723"/>
      <c r="M48" s="45"/>
      <c r="N48" s="722" t="s">
        <v>338</v>
      </c>
      <c r="O48" s="722"/>
      <c r="P48" s="722"/>
      <c r="Q48" s="722"/>
      <c r="R48" s="46"/>
      <c r="S48" s="724" t="s">
        <v>355</v>
      </c>
      <c r="T48" s="723" t="s">
        <v>337</v>
      </c>
      <c r="U48" s="723"/>
      <c r="V48" s="723"/>
      <c r="W48" s="723"/>
      <c r="X48" s="723"/>
      <c r="Y48" s="723"/>
      <c r="Z48" s="723"/>
      <c r="AA48" s="723"/>
      <c r="AB48" s="723"/>
      <c r="AC48" s="723"/>
      <c r="AD48" s="45"/>
      <c r="AE48" s="722" t="s">
        <v>338</v>
      </c>
      <c r="AF48" s="722"/>
      <c r="AG48" s="722"/>
      <c r="AH48" s="722"/>
      <c r="AI48" s="31"/>
    </row>
    <row r="49" spans="1:35" ht="72" x14ac:dyDescent="0.3">
      <c r="A49" s="31"/>
      <c r="B49" s="725"/>
      <c r="C49" s="41" t="s">
        <v>356</v>
      </c>
      <c r="D49" s="41" t="s">
        <v>631</v>
      </c>
      <c r="E49" s="41" t="s">
        <v>341</v>
      </c>
      <c r="F49" s="41" t="s">
        <v>342</v>
      </c>
      <c r="G49" s="41" t="s">
        <v>552</v>
      </c>
      <c r="H49" s="41" t="s">
        <v>343</v>
      </c>
      <c r="I49" s="41" t="s">
        <v>344</v>
      </c>
      <c r="J49" s="41" t="s">
        <v>345</v>
      </c>
      <c r="K49" s="292" t="s">
        <v>346</v>
      </c>
      <c r="L49" s="41" t="s">
        <v>347</v>
      </c>
      <c r="M49" s="32"/>
      <c r="N49" s="307" t="s">
        <v>348</v>
      </c>
      <c r="O49" s="314" t="s">
        <v>349</v>
      </c>
      <c r="P49" s="314" t="s">
        <v>350</v>
      </c>
      <c r="Q49" s="314" t="s">
        <v>351</v>
      </c>
      <c r="R49" s="31"/>
      <c r="S49" s="725"/>
      <c r="T49" s="41" t="s">
        <v>356</v>
      </c>
      <c r="U49" s="41" t="s">
        <v>631</v>
      </c>
      <c r="V49" s="41" t="s">
        <v>341</v>
      </c>
      <c r="W49" s="41" t="s">
        <v>342</v>
      </c>
      <c r="X49" s="315" t="s">
        <v>552</v>
      </c>
      <c r="Y49" s="315" t="s">
        <v>343</v>
      </c>
      <c r="Z49" s="41" t="s">
        <v>344</v>
      </c>
      <c r="AA49" s="41" t="s">
        <v>345</v>
      </c>
      <c r="AB49" s="316" t="s">
        <v>346</v>
      </c>
      <c r="AC49" s="315" t="s">
        <v>347</v>
      </c>
      <c r="AD49" s="32"/>
      <c r="AE49" s="307" t="s">
        <v>348</v>
      </c>
      <c r="AF49" s="314" t="s">
        <v>349</v>
      </c>
      <c r="AG49" s="314" t="s">
        <v>350</v>
      </c>
      <c r="AH49" s="314" t="s">
        <v>351</v>
      </c>
      <c r="AI49" s="31"/>
    </row>
    <row r="50" spans="1:35" x14ac:dyDescent="0.3">
      <c r="A50" s="31"/>
      <c r="B50" s="725"/>
      <c r="C50" s="20"/>
      <c r="D50" s="23"/>
      <c r="E50" s="22"/>
      <c r="F50" s="23"/>
      <c r="G50" s="297">
        <f>E50*_xlfn.XLOOKUP('3. Section A and B'!$E$35,Dropdowns!$N$2:$N$4,Dropdowns!$O$2:$O$4,0,0)</f>
        <v>0</v>
      </c>
      <c r="H50" s="297">
        <f t="shared" ref="H50:H59" si="28">E50-G50</f>
        <v>0</v>
      </c>
      <c r="I50" s="28"/>
      <c r="J50" s="28"/>
      <c r="K50" s="304">
        <f>D50*G50</f>
        <v>0</v>
      </c>
      <c r="L50" s="300">
        <f>SUM(D50*H50)</f>
        <v>0</v>
      </c>
      <c r="M50" s="32"/>
      <c r="N50" s="309">
        <f>K50*0.2</f>
        <v>0</v>
      </c>
      <c r="O50" s="300">
        <f>K50*0.7</f>
        <v>0</v>
      </c>
      <c r="P50" s="310">
        <f>K50*0.1</f>
        <v>0</v>
      </c>
      <c r="Q50" s="300">
        <f>SUM(N50:P50)</f>
        <v>0</v>
      </c>
      <c r="R50" s="31"/>
      <c r="S50" s="725"/>
      <c r="T50" s="20"/>
      <c r="U50" s="23"/>
      <c r="V50" s="22"/>
      <c r="W50" s="23"/>
      <c r="X50" s="297">
        <f>V50*_xlfn.XLOOKUP('3. Section A and B'!$E$35,Dropdowns!$N$2:$N$4,Dropdowns!$O$2:$O$4,0,0)</f>
        <v>0</v>
      </c>
      <c r="Y50" s="297">
        <f t="shared" ref="Y50:Y59" si="29">V50-X50</f>
        <v>0</v>
      </c>
      <c r="Z50" s="28"/>
      <c r="AA50" s="28"/>
      <c r="AB50" s="304">
        <f>U50*X50</f>
        <v>0</v>
      </c>
      <c r="AC50" s="300">
        <f>SUM(U50*Y50)</f>
        <v>0</v>
      </c>
      <c r="AD50" s="32"/>
      <c r="AE50" s="309">
        <f>AB50*0.2</f>
        <v>0</v>
      </c>
      <c r="AF50" s="300">
        <f>AB50*0.7</f>
        <v>0</v>
      </c>
      <c r="AG50" s="310">
        <f>AB50*0.1</f>
        <v>0</v>
      </c>
      <c r="AH50" s="300">
        <f>SUM(AE50:AG50)</f>
        <v>0</v>
      </c>
      <c r="AI50" s="31"/>
    </row>
    <row r="51" spans="1:35" x14ac:dyDescent="0.3">
      <c r="A51" s="31"/>
      <c r="B51" s="725"/>
      <c r="C51" s="20"/>
      <c r="D51" s="26"/>
      <c r="E51" s="25"/>
      <c r="F51" s="26"/>
      <c r="G51" s="297">
        <f>E51*_xlfn.XLOOKUP('3. Section A and B'!$E$35,Dropdowns!$N$2:$N$4,Dropdowns!$O$2:$O$4,0,0)</f>
        <v>0</v>
      </c>
      <c r="H51" s="298">
        <f t="shared" si="28"/>
        <v>0</v>
      </c>
      <c r="I51" s="29"/>
      <c r="J51" s="28"/>
      <c r="K51" s="304">
        <f t="shared" ref="K51:K59" si="30">D51*G51</f>
        <v>0</v>
      </c>
      <c r="L51" s="300">
        <f t="shared" ref="L51:L59" si="31">SUM(D51*H51)</f>
        <v>0</v>
      </c>
      <c r="M51" s="32"/>
      <c r="N51" s="309">
        <f t="shared" ref="N51:N59" si="32">K51*0.2</f>
        <v>0</v>
      </c>
      <c r="O51" s="300">
        <f t="shared" ref="O51:O59" si="33">K51*0.7</f>
        <v>0</v>
      </c>
      <c r="P51" s="310">
        <f t="shared" ref="P51:P59" si="34">K51*0.1</f>
        <v>0</v>
      </c>
      <c r="Q51" s="300">
        <f t="shared" ref="Q51:Q59" si="35">SUM(N51:P51)</f>
        <v>0</v>
      </c>
      <c r="R51" s="31"/>
      <c r="S51" s="725"/>
      <c r="T51" s="20"/>
      <c r="U51" s="26"/>
      <c r="V51" s="25"/>
      <c r="W51" s="26"/>
      <c r="X51" s="297">
        <f>V51*_xlfn.XLOOKUP('3. Section A and B'!$E$35,Dropdowns!$N$2:$N$4,Dropdowns!$O$2:$O$4,0,0)</f>
        <v>0</v>
      </c>
      <c r="Y51" s="298">
        <f t="shared" si="29"/>
        <v>0</v>
      </c>
      <c r="Z51" s="29"/>
      <c r="AA51" s="28"/>
      <c r="AB51" s="304">
        <f t="shared" ref="AB51:AB59" si="36">U51*X51</f>
        <v>0</v>
      </c>
      <c r="AC51" s="300">
        <f t="shared" ref="AC51:AC59" si="37">SUM(U51*Y51)</f>
        <v>0</v>
      </c>
      <c r="AD51" s="32"/>
      <c r="AE51" s="309">
        <f t="shared" ref="AE51:AE59" si="38">AB51*0.2</f>
        <v>0</v>
      </c>
      <c r="AF51" s="300">
        <f t="shared" ref="AF51:AF59" si="39">AB51*0.7</f>
        <v>0</v>
      </c>
      <c r="AG51" s="310">
        <f t="shared" ref="AG51:AG59" si="40">AB51*0.1</f>
        <v>0</v>
      </c>
      <c r="AH51" s="300">
        <f t="shared" ref="AH51:AH59" si="41">SUM(AE51:AG51)</f>
        <v>0</v>
      </c>
      <c r="AI51" s="31"/>
    </row>
    <row r="52" spans="1:35" x14ac:dyDescent="0.3">
      <c r="A52" s="31"/>
      <c r="B52" s="725"/>
      <c r="C52" s="20"/>
      <c r="D52" s="26"/>
      <c r="E52" s="25"/>
      <c r="F52" s="26"/>
      <c r="G52" s="297">
        <f>E52*_xlfn.XLOOKUP('3. Section A and B'!$E$35,Dropdowns!$N$2:$N$4,Dropdowns!$O$2:$O$4,0,0)</f>
        <v>0</v>
      </c>
      <c r="H52" s="298">
        <f t="shared" si="28"/>
        <v>0</v>
      </c>
      <c r="I52" s="29"/>
      <c r="J52" s="28"/>
      <c r="K52" s="304">
        <f t="shared" si="30"/>
        <v>0</v>
      </c>
      <c r="L52" s="300">
        <f t="shared" si="31"/>
        <v>0</v>
      </c>
      <c r="M52" s="32"/>
      <c r="N52" s="309">
        <f t="shared" si="32"/>
        <v>0</v>
      </c>
      <c r="O52" s="300">
        <f t="shared" si="33"/>
        <v>0</v>
      </c>
      <c r="P52" s="310">
        <f t="shared" si="34"/>
        <v>0</v>
      </c>
      <c r="Q52" s="300">
        <f t="shared" si="35"/>
        <v>0</v>
      </c>
      <c r="R52" s="31"/>
      <c r="S52" s="725"/>
      <c r="T52" s="20"/>
      <c r="U52" s="26"/>
      <c r="V52" s="25"/>
      <c r="W52" s="26"/>
      <c r="X52" s="297">
        <f>V52*_xlfn.XLOOKUP('3. Section A and B'!$E$35,Dropdowns!$N$2:$N$4,Dropdowns!$O$2:$O$4,0,0)</f>
        <v>0</v>
      </c>
      <c r="Y52" s="298">
        <f t="shared" si="29"/>
        <v>0</v>
      </c>
      <c r="Z52" s="29"/>
      <c r="AA52" s="28"/>
      <c r="AB52" s="304">
        <f t="shared" si="36"/>
        <v>0</v>
      </c>
      <c r="AC52" s="300">
        <f t="shared" si="37"/>
        <v>0</v>
      </c>
      <c r="AD52" s="32"/>
      <c r="AE52" s="309">
        <f t="shared" si="38"/>
        <v>0</v>
      </c>
      <c r="AF52" s="300">
        <f t="shared" si="39"/>
        <v>0</v>
      </c>
      <c r="AG52" s="310">
        <f t="shared" si="40"/>
        <v>0</v>
      </c>
      <c r="AH52" s="300">
        <f t="shared" si="41"/>
        <v>0</v>
      </c>
      <c r="AI52" s="31"/>
    </row>
    <row r="53" spans="1:35" x14ac:dyDescent="0.3">
      <c r="A53" s="31"/>
      <c r="B53" s="725"/>
      <c r="C53" s="20"/>
      <c r="D53" s="26"/>
      <c r="E53" s="25"/>
      <c r="F53" s="26"/>
      <c r="G53" s="297">
        <f>E53*_xlfn.XLOOKUP('3. Section A and B'!$E$35,Dropdowns!$N$2:$N$4,Dropdowns!$O$2:$O$4,0,0)</f>
        <v>0</v>
      </c>
      <c r="H53" s="298">
        <f t="shared" si="28"/>
        <v>0</v>
      </c>
      <c r="I53" s="29"/>
      <c r="J53" s="28"/>
      <c r="K53" s="304">
        <f t="shared" si="30"/>
        <v>0</v>
      </c>
      <c r="L53" s="300">
        <f t="shared" si="31"/>
        <v>0</v>
      </c>
      <c r="M53" s="32"/>
      <c r="N53" s="309">
        <f t="shared" si="32"/>
        <v>0</v>
      </c>
      <c r="O53" s="300">
        <f t="shared" si="33"/>
        <v>0</v>
      </c>
      <c r="P53" s="310">
        <f t="shared" si="34"/>
        <v>0</v>
      </c>
      <c r="Q53" s="300">
        <f t="shared" si="35"/>
        <v>0</v>
      </c>
      <c r="R53" s="31"/>
      <c r="S53" s="725"/>
      <c r="T53" s="20"/>
      <c r="U53" s="26"/>
      <c r="V53" s="25"/>
      <c r="W53" s="26"/>
      <c r="X53" s="297">
        <f>V53*_xlfn.XLOOKUP('3. Section A and B'!$E$35,Dropdowns!$N$2:$N$4,Dropdowns!$O$2:$O$4,0,0)</f>
        <v>0</v>
      </c>
      <c r="Y53" s="298">
        <f t="shared" si="29"/>
        <v>0</v>
      </c>
      <c r="Z53" s="29"/>
      <c r="AA53" s="28"/>
      <c r="AB53" s="304">
        <f t="shared" si="36"/>
        <v>0</v>
      </c>
      <c r="AC53" s="300">
        <f t="shared" si="37"/>
        <v>0</v>
      </c>
      <c r="AD53" s="32"/>
      <c r="AE53" s="309">
        <f t="shared" si="38"/>
        <v>0</v>
      </c>
      <c r="AF53" s="300">
        <f t="shared" si="39"/>
        <v>0</v>
      </c>
      <c r="AG53" s="310">
        <f t="shared" si="40"/>
        <v>0</v>
      </c>
      <c r="AH53" s="300">
        <f t="shared" si="41"/>
        <v>0</v>
      </c>
      <c r="AI53" s="31"/>
    </row>
    <row r="54" spans="1:35" x14ac:dyDescent="0.3">
      <c r="A54" s="31"/>
      <c r="B54" s="725"/>
      <c r="C54" s="20"/>
      <c r="D54" s="26"/>
      <c r="E54" s="25"/>
      <c r="F54" s="26"/>
      <c r="G54" s="297">
        <f>E54*_xlfn.XLOOKUP('3. Section A and B'!$E$35,Dropdowns!$N$2:$N$4,Dropdowns!$O$2:$O$4,0,0)</f>
        <v>0</v>
      </c>
      <c r="H54" s="298">
        <f t="shared" si="28"/>
        <v>0</v>
      </c>
      <c r="I54" s="29"/>
      <c r="J54" s="28"/>
      <c r="K54" s="304">
        <f t="shared" si="30"/>
        <v>0</v>
      </c>
      <c r="L54" s="300">
        <f t="shared" si="31"/>
        <v>0</v>
      </c>
      <c r="M54" s="32"/>
      <c r="N54" s="309">
        <f t="shared" si="32"/>
        <v>0</v>
      </c>
      <c r="O54" s="300">
        <f t="shared" si="33"/>
        <v>0</v>
      </c>
      <c r="P54" s="310">
        <f t="shared" si="34"/>
        <v>0</v>
      </c>
      <c r="Q54" s="300">
        <f t="shared" si="35"/>
        <v>0</v>
      </c>
      <c r="R54" s="31"/>
      <c r="S54" s="725"/>
      <c r="T54" s="20"/>
      <c r="U54" s="26"/>
      <c r="V54" s="25"/>
      <c r="W54" s="26"/>
      <c r="X54" s="297">
        <f>V54*_xlfn.XLOOKUP('3. Section A and B'!$E$35,Dropdowns!$N$2:$N$4,Dropdowns!$O$2:$O$4,0,0)</f>
        <v>0</v>
      </c>
      <c r="Y54" s="298">
        <f t="shared" si="29"/>
        <v>0</v>
      </c>
      <c r="Z54" s="29"/>
      <c r="AA54" s="28"/>
      <c r="AB54" s="304">
        <f t="shared" si="36"/>
        <v>0</v>
      </c>
      <c r="AC54" s="300">
        <f t="shared" si="37"/>
        <v>0</v>
      </c>
      <c r="AD54" s="32"/>
      <c r="AE54" s="309">
        <f t="shared" si="38"/>
        <v>0</v>
      </c>
      <c r="AF54" s="300">
        <f t="shared" si="39"/>
        <v>0</v>
      </c>
      <c r="AG54" s="310">
        <f t="shared" si="40"/>
        <v>0</v>
      </c>
      <c r="AH54" s="300">
        <f t="shared" si="41"/>
        <v>0</v>
      </c>
      <c r="AI54" s="31"/>
    </row>
    <row r="55" spans="1:35" x14ac:dyDescent="0.3">
      <c r="A55" s="31"/>
      <c r="B55" s="725"/>
      <c r="C55" s="20"/>
      <c r="D55" s="26"/>
      <c r="E55" s="25"/>
      <c r="F55" s="26"/>
      <c r="G55" s="297">
        <f>E55*_xlfn.XLOOKUP('3. Section A and B'!$E$35,Dropdowns!$N$2:$N$4,Dropdowns!$O$2:$O$4,0,0)</f>
        <v>0</v>
      </c>
      <c r="H55" s="298">
        <f t="shared" si="28"/>
        <v>0</v>
      </c>
      <c r="I55" s="29"/>
      <c r="J55" s="28"/>
      <c r="K55" s="304">
        <f t="shared" si="30"/>
        <v>0</v>
      </c>
      <c r="L55" s="300">
        <f t="shared" si="31"/>
        <v>0</v>
      </c>
      <c r="M55" s="32"/>
      <c r="N55" s="309">
        <f t="shared" si="32"/>
        <v>0</v>
      </c>
      <c r="O55" s="300">
        <f t="shared" si="33"/>
        <v>0</v>
      </c>
      <c r="P55" s="310">
        <f t="shared" si="34"/>
        <v>0</v>
      </c>
      <c r="Q55" s="300">
        <f t="shared" si="35"/>
        <v>0</v>
      </c>
      <c r="R55" s="31"/>
      <c r="S55" s="725"/>
      <c r="T55" s="20"/>
      <c r="U55" s="26"/>
      <c r="V55" s="25"/>
      <c r="W55" s="26"/>
      <c r="X55" s="297">
        <f>V55*_xlfn.XLOOKUP('3. Section A and B'!$E$35,Dropdowns!$N$2:$N$4,Dropdowns!$O$2:$O$4,0,0)</f>
        <v>0</v>
      </c>
      <c r="Y55" s="298">
        <f t="shared" si="29"/>
        <v>0</v>
      </c>
      <c r="Z55" s="29"/>
      <c r="AA55" s="28"/>
      <c r="AB55" s="304">
        <f t="shared" si="36"/>
        <v>0</v>
      </c>
      <c r="AC55" s="300">
        <f t="shared" si="37"/>
        <v>0</v>
      </c>
      <c r="AD55" s="32"/>
      <c r="AE55" s="309">
        <f t="shared" si="38"/>
        <v>0</v>
      </c>
      <c r="AF55" s="300">
        <f t="shared" si="39"/>
        <v>0</v>
      </c>
      <c r="AG55" s="310">
        <f t="shared" si="40"/>
        <v>0</v>
      </c>
      <c r="AH55" s="300">
        <f t="shared" si="41"/>
        <v>0</v>
      </c>
      <c r="AI55" s="31"/>
    </row>
    <row r="56" spans="1:35" x14ac:dyDescent="0.3">
      <c r="A56" s="31"/>
      <c r="B56" s="725"/>
      <c r="C56" s="20"/>
      <c r="D56" s="26"/>
      <c r="E56" s="25"/>
      <c r="F56" s="26"/>
      <c r="G56" s="297">
        <f>E56*_xlfn.XLOOKUP('3. Section A and B'!$E$35,Dropdowns!$N$2:$N$4,Dropdowns!$O$2:$O$4,0,0)</f>
        <v>0</v>
      </c>
      <c r="H56" s="298">
        <f t="shared" si="28"/>
        <v>0</v>
      </c>
      <c r="I56" s="29"/>
      <c r="J56" s="28"/>
      <c r="K56" s="304">
        <f t="shared" si="30"/>
        <v>0</v>
      </c>
      <c r="L56" s="300">
        <f t="shared" si="31"/>
        <v>0</v>
      </c>
      <c r="M56" s="32"/>
      <c r="N56" s="309">
        <f t="shared" si="32"/>
        <v>0</v>
      </c>
      <c r="O56" s="300">
        <f t="shared" si="33"/>
        <v>0</v>
      </c>
      <c r="P56" s="310">
        <f t="shared" si="34"/>
        <v>0</v>
      </c>
      <c r="Q56" s="300">
        <f t="shared" si="35"/>
        <v>0</v>
      </c>
      <c r="R56" s="31"/>
      <c r="S56" s="725"/>
      <c r="T56" s="20"/>
      <c r="U56" s="26"/>
      <c r="V56" s="25"/>
      <c r="W56" s="26"/>
      <c r="X56" s="297">
        <f>V56*_xlfn.XLOOKUP('3. Section A and B'!$E$35,Dropdowns!$N$2:$N$4,Dropdowns!$O$2:$O$4,0,0)</f>
        <v>0</v>
      </c>
      <c r="Y56" s="298">
        <f t="shared" si="29"/>
        <v>0</v>
      </c>
      <c r="Z56" s="29"/>
      <c r="AA56" s="28"/>
      <c r="AB56" s="304">
        <f t="shared" si="36"/>
        <v>0</v>
      </c>
      <c r="AC56" s="300">
        <f t="shared" si="37"/>
        <v>0</v>
      </c>
      <c r="AD56" s="32"/>
      <c r="AE56" s="309">
        <f t="shared" si="38"/>
        <v>0</v>
      </c>
      <c r="AF56" s="300">
        <f t="shared" si="39"/>
        <v>0</v>
      </c>
      <c r="AG56" s="310">
        <f t="shared" si="40"/>
        <v>0</v>
      </c>
      <c r="AH56" s="300">
        <f t="shared" si="41"/>
        <v>0</v>
      </c>
      <c r="AI56" s="31"/>
    </row>
    <row r="57" spans="1:35" x14ac:dyDescent="0.3">
      <c r="A57" s="31"/>
      <c r="B57" s="725"/>
      <c r="C57" s="20"/>
      <c r="D57" s="26"/>
      <c r="E57" s="25"/>
      <c r="F57" s="26"/>
      <c r="G57" s="297">
        <f>E57*_xlfn.XLOOKUP('3. Section A and B'!$E$35,Dropdowns!$N$2:$N$4,Dropdowns!$O$2:$O$4,0,0)</f>
        <v>0</v>
      </c>
      <c r="H57" s="298">
        <f t="shared" si="28"/>
        <v>0</v>
      </c>
      <c r="I57" s="29"/>
      <c r="J57" s="28"/>
      <c r="K57" s="304">
        <f t="shared" si="30"/>
        <v>0</v>
      </c>
      <c r="L57" s="300">
        <f t="shared" si="31"/>
        <v>0</v>
      </c>
      <c r="M57" s="32"/>
      <c r="N57" s="309">
        <f t="shared" si="32"/>
        <v>0</v>
      </c>
      <c r="O57" s="300">
        <f t="shared" si="33"/>
        <v>0</v>
      </c>
      <c r="P57" s="310">
        <f t="shared" si="34"/>
        <v>0</v>
      </c>
      <c r="Q57" s="300">
        <f t="shared" si="35"/>
        <v>0</v>
      </c>
      <c r="R57" s="31"/>
      <c r="S57" s="725"/>
      <c r="T57" s="20"/>
      <c r="U57" s="26"/>
      <c r="V57" s="25"/>
      <c r="W57" s="26"/>
      <c r="X57" s="297">
        <f>V57*_xlfn.XLOOKUP('3. Section A and B'!$E$35,Dropdowns!$N$2:$N$4,Dropdowns!$O$2:$O$4,0,0)</f>
        <v>0</v>
      </c>
      <c r="Y57" s="298">
        <f t="shared" si="29"/>
        <v>0</v>
      </c>
      <c r="Z57" s="29"/>
      <c r="AA57" s="28"/>
      <c r="AB57" s="304">
        <f t="shared" si="36"/>
        <v>0</v>
      </c>
      <c r="AC57" s="300">
        <f t="shared" si="37"/>
        <v>0</v>
      </c>
      <c r="AD57" s="32"/>
      <c r="AE57" s="309">
        <f t="shared" si="38"/>
        <v>0</v>
      </c>
      <c r="AF57" s="300">
        <f t="shared" si="39"/>
        <v>0</v>
      </c>
      <c r="AG57" s="310">
        <f t="shared" si="40"/>
        <v>0</v>
      </c>
      <c r="AH57" s="300">
        <f t="shared" si="41"/>
        <v>0</v>
      </c>
      <c r="AI57" s="31"/>
    </row>
    <row r="58" spans="1:35" x14ac:dyDescent="0.3">
      <c r="A58" s="31"/>
      <c r="B58" s="725"/>
      <c r="C58" s="20"/>
      <c r="D58" s="26"/>
      <c r="E58" s="25"/>
      <c r="F58" s="26"/>
      <c r="G58" s="297">
        <f>E58*_xlfn.XLOOKUP('3. Section A and B'!$E$35,Dropdowns!$N$2:$N$4,Dropdowns!$O$2:$O$4,0,0)</f>
        <v>0</v>
      </c>
      <c r="H58" s="298">
        <f t="shared" si="28"/>
        <v>0</v>
      </c>
      <c r="I58" s="29"/>
      <c r="J58" s="28"/>
      <c r="K58" s="304">
        <f t="shared" si="30"/>
        <v>0</v>
      </c>
      <c r="L58" s="300">
        <f t="shared" si="31"/>
        <v>0</v>
      </c>
      <c r="M58" s="32"/>
      <c r="N58" s="309">
        <f t="shared" si="32"/>
        <v>0</v>
      </c>
      <c r="O58" s="300">
        <f t="shared" si="33"/>
        <v>0</v>
      </c>
      <c r="P58" s="310">
        <f t="shared" si="34"/>
        <v>0</v>
      </c>
      <c r="Q58" s="300">
        <f t="shared" si="35"/>
        <v>0</v>
      </c>
      <c r="R58" s="31"/>
      <c r="S58" s="725"/>
      <c r="T58" s="20"/>
      <c r="U58" s="26"/>
      <c r="V58" s="25"/>
      <c r="W58" s="26"/>
      <c r="X58" s="297">
        <f>V58*_xlfn.XLOOKUP('3. Section A and B'!$E$35,Dropdowns!$N$2:$N$4,Dropdowns!$O$2:$O$4,0,0)</f>
        <v>0</v>
      </c>
      <c r="Y58" s="298">
        <f t="shared" si="29"/>
        <v>0</v>
      </c>
      <c r="Z58" s="29"/>
      <c r="AA58" s="28"/>
      <c r="AB58" s="304">
        <f t="shared" si="36"/>
        <v>0</v>
      </c>
      <c r="AC58" s="300">
        <f t="shared" si="37"/>
        <v>0</v>
      </c>
      <c r="AD58" s="32"/>
      <c r="AE58" s="309">
        <f t="shared" si="38"/>
        <v>0</v>
      </c>
      <c r="AF58" s="300">
        <f t="shared" si="39"/>
        <v>0</v>
      </c>
      <c r="AG58" s="310">
        <f t="shared" si="40"/>
        <v>0</v>
      </c>
      <c r="AH58" s="300">
        <f t="shared" si="41"/>
        <v>0</v>
      </c>
      <c r="AI58" s="31"/>
    </row>
    <row r="59" spans="1:35" x14ac:dyDescent="0.3">
      <c r="A59" s="31"/>
      <c r="B59" s="725"/>
      <c r="C59" s="20"/>
      <c r="D59" s="26"/>
      <c r="E59" s="25"/>
      <c r="F59" s="26"/>
      <c r="G59" s="297">
        <f>E59*_xlfn.XLOOKUP('3. Section A and B'!$E$35,Dropdowns!$N$2:$N$4,Dropdowns!$O$2:$O$4,0,0)</f>
        <v>0</v>
      </c>
      <c r="H59" s="298">
        <f t="shared" si="28"/>
        <v>0</v>
      </c>
      <c r="I59" s="29"/>
      <c r="J59" s="28"/>
      <c r="K59" s="304">
        <f t="shared" si="30"/>
        <v>0</v>
      </c>
      <c r="L59" s="300">
        <f t="shared" si="31"/>
        <v>0</v>
      </c>
      <c r="M59" s="32"/>
      <c r="N59" s="309">
        <f t="shared" si="32"/>
        <v>0</v>
      </c>
      <c r="O59" s="300">
        <f t="shared" si="33"/>
        <v>0</v>
      </c>
      <c r="P59" s="310">
        <f t="shared" si="34"/>
        <v>0</v>
      </c>
      <c r="Q59" s="300">
        <f t="shared" si="35"/>
        <v>0</v>
      </c>
      <c r="R59" s="31"/>
      <c r="S59" s="725"/>
      <c r="T59" s="20"/>
      <c r="U59" s="26"/>
      <c r="V59" s="25"/>
      <c r="W59" s="26"/>
      <c r="X59" s="297">
        <f>V59*_xlfn.XLOOKUP('3. Section A and B'!$E$35,Dropdowns!$N$2:$N$4,Dropdowns!$O$2:$O$4,0,0)</f>
        <v>0</v>
      </c>
      <c r="Y59" s="298">
        <f t="shared" si="29"/>
        <v>0</v>
      </c>
      <c r="Z59" s="29"/>
      <c r="AA59" s="28"/>
      <c r="AB59" s="304">
        <f t="shared" si="36"/>
        <v>0</v>
      </c>
      <c r="AC59" s="300">
        <f t="shared" si="37"/>
        <v>0</v>
      </c>
      <c r="AD59" s="32"/>
      <c r="AE59" s="309">
        <f t="shared" si="38"/>
        <v>0</v>
      </c>
      <c r="AF59" s="300">
        <f t="shared" si="39"/>
        <v>0</v>
      </c>
      <c r="AG59" s="310">
        <f t="shared" si="40"/>
        <v>0</v>
      </c>
      <c r="AH59" s="300">
        <f t="shared" si="41"/>
        <v>0</v>
      </c>
      <c r="AI59" s="31"/>
    </row>
    <row r="60" spans="1:35" ht="16.2" thickBot="1" x14ac:dyDescent="0.35">
      <c r="A60" s="31"/>
      <c r="B60" s="726"/>
      <c r="C60" s="303" t="s">
        <v>352</v>
      </c>
      <c r="D60" s="296">
        <f>SUM(D50:D59)</f>
        <v>0</v>
      </c>
      <c r="E60" s="196">
        <f>SUM(E50:E59)</f>
        <v>0</v>
      </c>
      <c r="F60" s="198">
        <f>SUM(F50:F59)</f>
        <v>0</v>
      </c>
      <c r="G60" s="196">
        <f>SUM(G50:G59)</f>
        <v>0</v>
      </c>
      <c r="H60" s="196">
        <f>SUM(H50:H59)</f>
        <v>0</v>
      </c>
      <c r="I60" s="30"/>
      <c r="J60" s="30"/>
      <c r="K60" s="306">
        <f>SUM(K50:K59)</f>
        <v>0</v>
      </c>
      <c r="L60" s="302">
        <f>SUM(L50:L59)</f>
        <v>0</v>
      </c>
      <c r="M60" s="32"/>
      <c r="N60" s="311">
        <f>SUM(N50:N59)</f>
        <v>0</v>
      </c>
      <c r="O60" s="312">
        <f>SUM(O50:O59)</f>
        <v>0</v>
      </c>
      <c r="P60" s="313">
        <f>SUM(P50:P59)</f>
        <v>0</v>
      </c>
      <c r="Q60" s="302">
        <f>SUM(Q50:Q59)</f>
        <v>0</v>
      </c>
      <c r="R60" s="31"/>
      <c r="S60" s="726"/>
      <c r="T60" s="293" t="s">
        <v>352</v>
      </c>
      <c r="U60" s="43">
        <f>SUM(U50:U59)</f>
        <v>0</v>
      </c>
      <c r="V60" s="44">
        <f>SUM(V50:V59)</f>
        <v>0</v>
      </c>
      <c r="W60" s="294">
        <f>SUM(W50:W59)</f>
        <v>0</v>
      </c>
      <c r="X60" s="196">
        <f>SUM(X50:X59)</f>
        <v>0</v>
      </c>
      <c r="Y60" s="196">
        <f>SUM(Y50:Y59)</f>
        <v>0</v>
      </c>
      <c r="Z60" s="30"/>
      <c r="AA60" s="30"/>
      <c r="AB60" s="306">
        <f>SUM(AB50:AB59)</f>
        <v>0</v>
      </c>
      <c r="AC60" s="302">
        <f>SUM(AC50:AC59)</f>
        <v>0</v>
      </c>
      <c r="AD60" s="32"/>
      <c r="AE60" s="311">
        <f>SUM(AE50:AE59)</f>
        <v>0</v>
      </c>
      <c r="AF60" s="312">
        <f>SUM(AF50:AF59)</f>
        <v>0</v>
      </c>
      <c r="AG60" s="313">
        <f>SUM(AG50:AG59)</f>
        <v>0</v>
      </c>
      <c r="AH60" s="302">
        <f>SUM(AH50:AH59)</f>
        <v>0</v>
      </c>
      <c r="AI60" s="31"/>
    </row>
    <row r="61" spans="1:35" ht="15" thickBot="1" x14ac:dyDescent="0.3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row>
    <row r="62" spans="1:35" ht="21" x14ac:dyDescent="0.4">
      <c r="A62" s="31"/>
      <c r="B62" s="724" t="s">
        <v>357</v>
      </c>
      <c r="C62" s="723" t="s">
        <v>337</v>
      </c>
      <c r="D62" s="723"/>
      <c r="E62" s="723"/>
      <c r="F62" s="723"/>
      <c r="G62" s="723"/>
      <c r="H62" s="723"/>
      <c r="I62" s="723"/>
      <c r="J62" s="723"/>
      <c r="K62" s="723"/>
      <c r="L62" s="723"/>
      <c r="M62" s="31"/>
      <c r="N62" s="748" t="s">
        <v>338</v>
      </c>
      <c r="O62" s="748"/>
      <c r="P62" s="748"/>
      <c r="Q62" s="748"/>
      <c r="R62" s="31"/>
      <c r="S62" s="724" t="s">
        <v>357</v>
      </c>
      <c r="T62" s="723" t="s">
        <v>337</v>
      </c>
      <c r="U62" s="723"/>
      <c r="V62" s="723"/>
      <c r="W62" s="723"/>
      <c r="X62" s="723"/>
      <c r="Y62" s="723"/>
      <c r="Z62" s="723"/>
      <c r="AA62" s="723"/>
      <c r="AB62" s="723"/>
      <c r="AC62" s="723"/>
      <c r="AD62" s="31"/>
      <c r="AE62" s="748" t="s">
        <v>338</v>
      </c>
      <c r="AF62" s="748"/>
      <c r="AG62" s="748"/>
      <c r="AH62" s="748"/>
      <c r="AI62" s="31"/>
    </row>
    <row r="63" spans="1:35" ht="72" x14ac:dyDescent="0.3">
      <c r="A63" s="31"/>
      <c r="B63" s="725"/>
      <c r="C63" s="41" t="s">
        <v>358</v>
      </c>
      <c r="D63" s="41" t="s">
        <v>631</v>
      </c>
      <c r="E63" s="41" t="s">
        <v>341</v>
      </c>
      <c r="F63" s="41" t="s">
        <v>342</v>
      </c>
      <c r="G63" s="41" t="s">
        <v>552</v>
      </c>
      <c r="H63" s="41" t="s">
        <v>343</v>
      </c>
      <c r="I63" s="41" t="s">
        <v>344</v>
      </c>
      <c r="J63" s="41" t="s">
        <v>345</v>
      </c>
      <c r="K63" s="292" t="s">
        <v>346</v>
      </c>
      <c r="L63" s="41" t="s">
        <v>347</v>
      </c>
      <c r="M63" s="744"/>
      <c r="N63" s="307" t="s">
        <v>348</v>
      </c>
      <c r="O63" s="308" t="s">
        <v>349</v>
      </c>
      <c r="P63" s="308" t="s">
        <v>350</v>
      </c>
      <c r="Q63" s="308" t="s">
        <v>351</v>
      </c>
      <c r="R63" s="31"/>
      <c r="S63" s="725"/>
      <c r="T63" s="41" t="s">
        <v>358</v>
      </c>
      <c r="U63" s="41" t="s">
        <v>631</v>
      </c>
      <c r="V63" s="41" t="s">
        <v>341</v>
      </c>
      <c r="W63" s="41" t="s">
        <v>342</v>
      </c>
      <c r="X63" s="315" t="s">
        <v>552</v>
      </c>
      <c r="Y63" s="315" t="s">
        <v>343</v>
      </c>
      <c r="Z63" s="41" t="s">
        <v>344</v>
      </c>
      <c r="AA63" s="41" t="s">
        <v>345</v>
      </c>
      <c r="AB63" s="316" t="s">
        <v>346</v>
      </c>
      <c r="AC63" s="315" t="s">
        <v>347</v>
      </c>
      <c r="AD63" s="744"/>
      <c r="AE63" s="307" t="s">
        <v>348</v>
      </c>
      <c r="AF63" s="308" t="s">
        <v>349</v>
      </c>
      <c r="AG63" s="308" t="s">
        <v>350</v>
      </c>
      <c r="AH63" s="308" t="s">
        <v>351</v>
      </c>
      <c r="AI63" s="31"/>
    </row>
    <row r="64" spans="1:35" x14ac:dyDescent="0.3">
      <c r="A64" s="31"/>
      <c r="B64" s="725"/>
      <c r="C64" s="20"/>
      <c r="D64" s="23"/>
      <c r="E64" s="22"/>
      <c r="F64" s="23"/>
      <c r="G64" s="297">
        <f>E64*_xlfn.XLOOKUP('3. Section A and B'!$E$35,Dropdowns!$N$2:$N$4,Dropdowns!$O$2:$O$4,0,0)</f>
        <v>0</v>
      </c>
      <c r="H64" s="297">
        <f t="shared" ref="H64:H73" si="42">E64-G64</f>
        <v>0</v>
      </c>
      <c r="I64" s="28"/>
      <c r="J64" s="28"/>
      <c r="K64" s="304">
        <f>D64*G64</f>
        <v>0</v>
      </c>
      <c r="L64" s="300">
        <f>SUM(D64*H64)</f>
        <v>0</v>
      </c>
      <c r="M64" s="744"/>
      <c r="N64" s="309">
        <f>K64*0.2</f>
        <v>0</v>
      </c>
      <c r="O64" s="300">
        <f>K64*0.7</f>
        <v>0</v>
      </c>
      <c r="P64" s="310">
        <f>K64*0.1</f>
        <v>0</v>
      </c>
      <c r="Q64" s="300">
        <f>SUM(N64:P64)</f>
        <v>0</v>
      </c>
      <c r="R64" s="31"/>
      <c r="S64" s="725"/>
      <c r="T64" s="20"/>
      <c r="U64" s="23"/>
      <c r="V64" s="22"/>
      <c r="W64" s="23"/>
      <c r="X64" s="297">
        <f>V64*_xlfn.XLOOKUP('3. Section A and B'!$E$35,Dropdowns!$N$2:$N$4,Dropdowns!$O$2:$O$4,0,0)</f>
        <v>0</v>
      </c>
      <c r="Y64" s="297">
        <f t="shared" ref="Y64:Y73" si="43">V64-X64</f>
        <v>0</v>
      </c>
      <c r="Z64" s="28"/>
      <c r="AA64" s="28"/>
      <c r="AB64" s="304">
        <f>U64*X64</f>
        <v>0</v>
      </c>
      <c r="AC64" s="300">
        <f>SUM(U64*Y64)</f>
        <v>0</v>
      </c>
      <c r="AD64" s="744"/>
      <c r="AE64" s="309">
        <f>AB64*0.2</f>
        <v>0</v>
      </c>
      <c r="AF64" s="300">
        <f>AB64*0.7</f>
        <v>0</v>
      </c>
      <c r="AG64" s="310">
        <f>AB64*0.1</f>
        <v>0</v>
      </c>
      <c r="AH64" s="300">
        <f>SUM(AE64:AG64)</f>
        <v>0</v>
      </c>
      <c r="AI64" s="31"/>
    </row>
    <row r="65" spans="1:35" x14ac:dyDescent="0.3">
      <c r="A65" s="31"/>
      <c r="B65" s="725"/>
      <c r="C65" s="20"/>
      <c r="D65" s="26"/>
      <c r="E65" s="25"/>
      <c r="F65" s="26"/>
      <c r="G65" s="297">
        <f>E65*_xlfn.XLOOKUP('3. Section A and B'!$E$35,Dropdowns!$N$2:$N$4,Dropdowns!$O$2:$O$4,0,0)</f>
        <v>0</v>
      </c>
      <c r="H65" s="298">
        <f t="shared" si="42"/>
        <v>0</v>
      </c>
      <c r="I65" s="29"/>
      <c r="J65" s="28"/>
      <c r="K65" s="305">
        <f>D65*G65</f>
        <v>0</v>
      </c>
      <c r="L65" s="300">
        <f t="shared" ref="L65:L73" si="44">SUM(D65*H65)</f>
        <v>0</v>
      </c>
      <c r="M65" s="744"/>
      <c r="N65" s="309">
        <f t="shared" ref="N65:N73" si="45">K65*0.2</f>
        <v>0</v>
      </c>
      <c r="O65" s="300">
        <f t="shared" ref="O65:O73" si="46">K65*0.7</f>
        <v>0</v>
      </c>
      <c r="P65" s="310">
        <f t="shared" ref="P65:P73" si="47">K65*0.1</f>
        <v>0</v>
      </c>
      <c r="Q65" s="300">
        <f t="shared" ref="Q65:Q73" si="48">SUM(N65:P65)</f>
        <v>0</v>
      </c>
      <c r="R65" s="31"/>
      <c r="S65" s="725"/>
      <c r="T65" s="20"/>
      <c r="U65" s="26"/>
      <c r="V65" s="25"/>
      <c r="W65" s="26"/>
      <c r="X65" s="297">
        <f>V65*_xlfn.XLOOKUP('3. Section A and B'!$E$35,Dropdowns!$N$2:$N$4,Dropdowns!$O$2:$O$4,0,0)</f>
        <v>0</v>
      </c>
      <c r="Y65" s="298">
        <f t="shared" si="43"/>
        <v>0</v>
      </c>
      <c r="Z65" s="29"/>
      <c r="AA65" s="28"/>
      <c r="AB65" s="305">
        <f>U65*X65</f>
        <v>0</v>
      </c>
      <c r="AC65" s="300">
        <f t="shared" ref="AC65:AC73" si="49">SUM(U65*Y65)</f>
        <v>0</v>
      </c>
      <c r="AD65" s="744"/>
      <c r="AE65" s="309">
        <f t="shared" ref="AE65:AE73" si="50">AB65*0.2</f>
        <v>0</v>
      </c>
      <c r="AF65" s="300">
        <f t="shared" ref="AF65:AF73" si="51">AB65*0.7</f>
        <v>0</v>
      </c>
      <c r="AG65" s="310">
        <f t="shared" ref="AG65:AG73" si="52">AB65*0.1</f>
        <v>0</v>
      </c>
      <c r="AH65" s="300">
        <f t="shared" ref="AH65:AH73" si="53">SUM(AE65:AG65)</f>
        <v>0</v>
      </c>
      <c r="AI65" s="31"/>
    </row>
    <row r="66" spans="1:35" x14ac:dyDescent="0.3">
      <c r="A66" s="31"/>
      <c r="B66" s="725"/>
      <c r="C66" s="20"/>
      <c r="D66" s="26"/>
      <c r="E66" s="25"/>
      <c r="F66" s="26"/>
      <c r="G66" s="297">
        <f>E66*_xlfn.XLOOKUP('3. Section A and B'!$E$35,Dropdowns!$N$2:$N$4,Dropdowns!$O$2:$O$4,0,0)</f>
        <v>0</v>
      </c>
      <c r="H66" s="298">
        <f t="shared" si="42"/>
        <v>0</v>
      </c>
      <c r="I66" s="29"/>
      <c r="J66" s="28"/>
      <c r="K66" s="305">
        <f t="shared" ref="K66:K73" si="54">D66*G66</f>
        <v>0</v>
      </c>
      <c r="L66" s="300">
        <f t="shared" si="44"/>
        <v>0</v>
      </c>
      <c r="M66" s="744"/>
      <c r="N66" s="309">
        <f t="shared" si="45"/>
        <v>0</v>
      </c>
      <c r="O66" s="300">
        <f t="shared" si="46"/>
        <v>0</v>
      </c>
      <c r="P66" s="310">
        <f t="shared" si="47"/>
        <v>0</v>
      </c>
      <c r="Q66" s="300">
        <f t="shared" si="48"/>
        <v>0</v>
      </c>
      <c r="R66" s="31"/>
      <c r="S66" s="725"/>
      <c r="T66" s="20"/>
      <c r="U66" s="26"/>
      <c r="V66" s="25"/>
      <c r="W66" s="26"/>
      <c r="X66" s="297">
        <f>V66*_xlfn.XLOOKUP('3. Section A and B'!$E$35,Dropdowns!$N$2:$N$4,Dropdowns!$O$2:$O$4,0,0)</f>
        <v>0</v>
      </c>
      <c r="Y66" s="298">
        <f t="shared" si="43"/>
        <v>0</v>
      </c>
      <c r="Z66" s="29"/>
      <c r="AA66" s="28"/>
      <c r="AB66" s="305">
        <f t="shared" ref="AB66:AB73" si="55">U66*X66</f>
        <v>0</v>
      </c>
      <c r="AC66" s="300">
        <f t="shared" si="49"/>
        <v>0</v>
      </c>
      <c r="AD66" s="744"/>
      <c r="AE66" s="309">
        <f t="shared" si="50"/>
        <v>0</v>
      </c>
      <c r="AF66" s="300">
        <f t="shared" si="51"/>
        <v>0</v>
      </c>
      <c r="AG66" s="310">
        <f t="shared" si="52"/>
        <v>0</v>
      </c>
      <c r="AH66" s="300">
        <f t="shared" si="53"/>
        <v>0</v>
      </c>
      <c r="AI66" s="31"/>
    </row>
    <row r="67" spans="1:35" x14ac:dyDescent="0.3">
      <c r="A67" s="31"/>
      <c r="B67" s="725"/>
      <c r="C67" s="20"/>
      <c r="D67" s="26"/>
      <c r="E67" s="25"/>
      <c r="F67" s="26"/>
      <c r="G67" s="297">
        <f>E67*_xlfn.XLOOKUP('3. Section A and B'!$E$35,Dropdowns!$N$2:$N$4,Dropdowns!$O$2:$O$4,0,0)</f>
        <v>0</v>
      </c>
      <c r="H67" s="298">
        <f t="shared" si="42"/>
        <v>0</v>
      </c>
      <c r="I67" s="29"/>
      <c r="J67" s="28"/>
      <c r="K67" s="305">
        <f t="shared" si="54"/>
        <v>0</v>
      </c>
      <c r="L67" s="300">
        <f t="shared" si="44"/>
        <v>0</v>
      </c>
      <c r="M67" s="744"/>
      <c r="N67" s="309">
        <f t="shared" si="45"/>
        <v>0</v>
      </c>
      <c r="O67" s="300">
        <f t="shared" si="46"/>
        <v>0</v>
      </c>
      <c r="P67" s="310">
        <f t="shared" si="47"/>
        <v>0</v>
      </c>
      <c r="Q67" s="300">
        <f t="shared" si="48"/>
        <v>0</v>
      </c>
      <c r="R67" s="31"/>
      <c r="S67" s="725"/>
      <c r="T67" s="20"/>
      <c r="U67" s="26"/>
      <c r="V67" s="25"/>
      <c r="W67" s="26"/>
      <c r="X67" s="297">
        <f>V67*_xlfn.XLOOKUP('3. Section A and B'!$E$35,Dropdowns!$N$2:$N$4,Dropdowns!$O$2:$O$4,0,0)</f>
        <v>0</v>
      </c>
      <c r="Y67" s="298">
        <f t="shared" si="43"/>
        <v>0</v>
      </c>
      <c r="Z67" s="29"/>
      <c r="AA67" s="28"/>
      <c r="AB67" s="305">
        <f t="shared" si="55"/>
        <v>0</v>
      </c>
      <c r="AC67" s="300">
        <f t="shared" si="49"/>
        <v>0</v>
      </c>
      <c r="AD67" s="744"/>
      <c r="AE67" s="309">
        <f t="shared" si="50"/>
        <v>0</v>
      </c>
      <c r="AF67" s="300">
        <f t="shared" si="51"/>
        <v>0</v>
      </c>
      <c r="AG67" s="310">
        <f t="shared" si="52"/>
        <v>0</v>
      </c>
      <c r="AH67" s="300">
        <f t="shared" si="53"/>
        <v>0</v>
      </c>
      <c r="AI67" s="31"/>
    </row>
    <row r="68" spans="1:35" x14ac:dyDescent="0.3">
      <c r="A68" s="31"/>
      <c r="B68" s="725"/>
      <c r="C68" s="20"/>
      <c r="D68" s="26"/>
      <c r="E68" s="25"/>
      <c r="F68" s="26"/>
      <c r="G68" s="297">
        <f>E68*_xlfn.XLOOKUP('3. Section A and B'!$E$35,Dropdowns!$N$2:$N$4,Dropdowns!$O$2:$O$4,0,0)</f>
        <v>0</v>
      </c>
      <c r="H68" s="298">
        <f t="shared" si="42"/>
        <v>0</v>
      </c>
      <c r="I68" s="29"/>
      <c r="J68" s="28"/>
      <c r="K68" s="305">
        <f t="shared" si="54"/>
        <v>0</v>
      </c>
      <c r="L68" s="300">
        <f t="shared" si="44"/>
        <v>0</v>
      </c>
      <c r="M68" s="744"/>
      <c r="N68" s="309">
        <f t="shared" si="45"/>
        <v>0</v>
      </c>
      <c r="O68" s="300">
        <f t="shared" si="46"/>
        <v>0</v>
      </c>
      <c r="P68" s="310">
        <f t="shared" si="47"/>
        <v>0</v>
      </c>
      <c r="Q68" s="300">
        <f t="shared" si="48"/>
        <v>0</v>
      </c>
      <c r="R68" s="31"/>
      <c r="S68" s="725"/>
      <c r="T68" s="20"/>
      <c r="U68" s="26"/>
      <c r="V68" s="25"/>
      <c r="W68" s="26"/>
      <c r="X68" s="297">
        <f>V68*_xlfn.XLOOKUP('3. Section A and B'!$E$35,Dropdowns!$N$2:$N$4,Dropdowns!$O$2:$O$4,0,0)</f>
        <v>0</v>
      </c>
      <c r="Y68" s="298">
        <f t="shared" si="43"/>
        <v>0</v>
      </c>
      <c r="Z68" s="29"/>
      <c r="AA68" s="28"/>
      <c r="AB68" s="305">
        <f t="shared" si="55"/>
        <v>0</v>
      </c>
      <c r="AC68" s="300">
        <f t="shared" si="49"/>
        <v>0</v>
      </c>
      <c r="AD68" s="744"/>
      <c r="AE68" s="309">
        <f t="shared" si="50"/>
        <v>0</v>
      </c>
      <c r="AF68" s="300">
        <f t="shared" si="51"/>
        <v>0</v>
      </c>
      <c r="AG68" s="310">
        <f t="shared" si="52"/>
        <v>0</v>
      </c>
      <c r="AH68" s="300">
        <f t="shared" si="53"/>
        <v>0</v>
      </c>
      <c r="AI68" s="31"/>
    </row>
    <row r="69" spans="1:35" x14ac:dyDescent="0.3">
      <c r="A69" s="31"/>
      <c r="B69" s="725"/>
      <c r="C69" s="20"/>
      <c r="D69" s="26"/>
      <c r="E69" s="25"/>
      <c r="F69" s="26"/>
      <c r="G69" s="297">
        <f>E69*_xlfn.XLOOKUP('3. Section A and B'!$E$35,Dropdowns!$N$2:$N$4,Dropdowns!$O$2:$O$4,0,0)</f>
        <v>0</v>
      </c>
      <c r="H69" s="298">
        <f t="shared" si="42"/>
        <v>0</v>
      </c>
      <c r="I69" s="29"/>
      <c r="J69" s="28"/>
      <c r="K69" s="305">
        <f t="shared" si="54"/>
        <v>0</v>
      </c>
      <c r="L69" s="300">
        <f t="shared" si="44"/>
        <v>0</v>
      </c>
      <c r="M69" s="744"/>
      <c r="N69" s="309">
        <f t="shared" si="45"/>
        <v>0</v>
      </c>
      <c r="O69" s="300">
        <f t="shared" si="46"/>
        <v>0</v>
      </c>
      <c r="P69" s="310">
        <f t="shared" si="47"/>
        <v>0</v>
      </c>
      <c r="Q69" s="300">
        <f t="shared" si="48"/>
        <v>0</v>
      </c>
      <c r="R69" s="31"/>
      <c r="S69" s="725"/>
      <c r="T69" s="20"/>
      <c r="U69" s="26"/>
      <c r="V69" s="25"/>
      <c r="W69" s="26"/>
      <c r="X69" s="297">
        <f>V69*_xlfn.XLOOKUP('3. Section A and B'!$E$35,Dropdowns!$N$2:$N$4,Dropdowns!$O$2:$O$4,0,0)</f>
        <v>0</v>
      </c>
      <c r="Y69" s="298">
        <f t="shared" si="43"/>
        <v>0</v>
      </c>
      <c r="Z69" s="29"/>
      <c r="AA69" s="28"/>
      <c r="AB69" s="305">
        <f t="shared" si="55"/>
        <v>0</v>
      </c>
      <c r="AC69" s="300">
        <f t="shared" si="49"/>
        <v>0</v>
      </c>
      <c r="AD69" s="744"/>
      <c r="AE69" s="309">
        <f t="shared" si="50"/>
        <v>0</v>
      </c>
      <c r="AF69" s="300">
        <f t="shared" si="51"/>
        <v>0</v>
      </c>
      <c r="AG69" s="310">
        <f t="shared" si="52"/>
        <v>0</v>
      </c>
      <c r="AH69" s="300">
        <f t="shared" si="53"/>
        <v>0</v>
      </c>
      <c r="AI69" s="31"/>
    </row>
    <row r="70" spans="1:35" x14ac:dyDescent="0.3">
      <c r="A70" s="31"/>
      <c r="B70" s="725"/>
      <c r="C70" s="20"/>
      <c r="D70" s="26"/>
      <c r="E70" s="25"/>
      <c r="F70" s="26"/>
      <c r="G70" s="297">
        <f>E70*_xlfn.XLOOKUP('3. Section A and B'!$E$35,Dropdowns!$N$2:$N$4,Dropdowns!$O$2:$O$4,0,0)</f>
        <v>0</v>
      </c>
      <c r="H70" s="298">
        <f t="shared" si="42"/>
        <v>0</v>
      </c>
      <c r="I70" s="29"/>
      <c r="J70" s="28"/>
      <c r="K70" s="305">
        <f t="shared" si="54"/>
        <v>0</v>
      </c>
      <c r="L70" s="300">
        <f t="shared" si="44"/>
        <v>0</v>
      </c>
      <c r="M70" s="744"/>
      <c r="N70" s="309">
        <f t="shared" si="45"/>
        <v>0</v>
      </c>
      <c r="O70" s="300">
        <f t="shared" si="46"/>
        <v>0</v>
      </c>
      <c r="P70" s="310">
        <f t="shared" si="47"/>
        <v>0</v>
      </c>
      <c r="Q70" s="300">
        <f t="shared" si="48"/>
        <v>0</v>
      </c>
      <c r="R70" s="31"/>
      <c r="S70" s="725"/>
      <c r="T70" s="20"/>
      <c r="U70" s="26"/>
      <c r="V70" s="25"/>
      <c r="W70" s="26"/>
      <c r="X70" s="297">
        <f>V70*_xlfn.XLOOKUP('3. Section A and B'!$E$35,Dropdowns!$N$2:$N$4,Dropdowns!$O$2:$O$4,0,0)</f>
        <v>0</v>
      </c>
      <c r="Y70" s="298">
        <f t="shared" si="43"/>
        <v>0</v>
      </c>
      <c r="Z70" s="29"/>
      <c r="AA70" s="28"/>
      <c r="AB70" s="305">
        <f t="shared" si="55"/>
        <v>0</v>
      </c>
      <c r="AC70" s="300">
        <f t="shared" si="49"/>
        <v>0</v>
      </c>
      <c r="AD70" s="744"/>
      <c r="AE70" s="309">
        <f t="shared" si="50"/>
        <v>0</v>
      </c>
      <c r="AF70" s="300">
        <f t="shared" si="51"/>
        <v>0</v>
      </c>
      <c r="AG70" s="310">
        <f t="shared" si="52"/>
        <v>0</v>
      </c>
      <c r="AH70" s="300">
        <f t="shared" si="53"/>
        <v>0</v>
      </c>
      <c r="AI70" s="31"/>
    </row>
    <row r="71" spans="1:35" x14ac:dyDescent="0.3">
      <c r="A71" s="31"/>
      <c r="B71" s="725"/>
      <c r="C71" s="20"/>
      <c r="D71" s="26"/>
      <c r="E71" s="25"/>
      <c r="F71" s="26"/>
      <c r="G71" s="297">
        <f>E71*_xlfn.XLOOKUP('3. Section A and B'!$E$35,Dropdowns!$N$2:$N$4,Dropdowns!$O$2:$O$4,0,0)</f>
        <v>0</v>
      </c>
      <c r="H71" s="298">
        <f t="shared" si="42"/>
        <v>0</v>
      </c>
      <c r="I71" s="29"/>
      <c r="J71" s="28"/>
      <c r="K71" s="305">
        <f t="shared" si="54"/>
        <v>0</v>
      </c>
      <c r="L71" s="300">
        <f t="shared" si="44"/>
        <v>0</v>
      </c>
      <c r="M71" s="744"/>
      <c r="N71" s="309">
        <f t="shared" si="45"/>
        <v>0</v>
      </c>
      <c r="O71" s="300">
        <f t="shared" si="46"/>
        <v>0</v>
      </c>
      <c r="P71" s="310">
        <f t="shared" si="47"/>
        <v>0</v>
      </c>
      <c r="Q71" s="300">
        <f t="shared" si="48"/>
        <v>0</v>
      </c>
      <c r="R71" s="31"/>
      <c r="S71" s="725"/>
      <c r="T71" s="20"/>
      <c r="U71" s="26"/>
      <c r="V71" s="25"/>
      <c r="W71" s="26"/>
      <c r="X71" s="297">
        <f>V71*_xlfn.XLOOKUP('3. Section A and B'!$E$35,Dropdowns!$N$2:$N$4,Dropdowns!$O$2:$O$4,0,0)</f>
        <v>0</v>
      </c>
      <c r="Y71" s="298">
        <f t="shared" si="43"/>
        <v>0</v>
      </c>
      <c r="Z71" s="29"/>
      <c r="AA71" s="28"/>
      <c r="AB71" s="305">
        <f t="shared" si="55"/>
        <v>0</v>
      </c>
      <c r="AC71" s="300">
        <f t="shared" si="49"/>
        <v>0</v>
      </c>
      <c r="AD71" s="744"/>
      <c r="AE71" s="309">
        <f t="shared" si="50"/>
        <v>0</v>
      </c>
      <c r="AF71" s="300">
        <f t="shared" si="51"/>
        <v>0</v>
      </c>
      <c r="AG71" s="310">
        <f t="shared" si="52"/>
        <v>0</v>
      </c>
      <c r="AH71" s="300">
        <f t="shared" si="53"/>
        <v>0</v>
      </c>
      <c r="AI71" s="31"/>
    </row>
    <row r="72" spans="1:35" x14ac:dyDescent="0.3">
      <c r="A72" s="31"/>
      <c r="B72" s="725"/>
      <c r="C72" s="20"/>
      <c r="D72" s="26"/>
      <c r="E72" s="25"/>
      <c r="F72" s="26"/>
      <c r="G72" s="297">
        <f>E72*_xlfn.XLOOKUP('3. Section A and B'!$E$35,Dropdowns!$N$2:$N$4,Dropdowns!$O$2:$O$4,0,0)</f>
        <v>0</v>
      </c>
      <c r="H72" s="298">
        <f t="shared" si="42"/>
        <v>0</v>
      </c>
      <c r="I72" s="29"/>
      <c r="J72" s="28"/>
      <c r="K72" s="305">
        <f t="shared" si="54"/>
        <v>0</v>
      </c>
      <c r="L72" s="300">
        <f t="shared" si="44"/>
        <v>0</v>
      </c>
      <c r="M72" s="744"/>
      <c r="N72" s="309">
        <f t="shared" si="45"/>
        <v>0</v>
      </c>
      <c r="O72" s="300">
        <f t="shared" si="46"/>
        <v>0</v>
      </c>
      <c r="P72" s="310">
        <f t="shared" si="47"/>
        <v>0</v>
      </c>
      <c r="Q72" s="300">
        <f t="shared" si="48"/>
        <v>0</v>
      </c>
      <c r="R72" s="31"/>
      <c r="S72" s="725"/>
      <c r="T72" s="20"/>
      <c r="U72" s="26"/>
      <c r="V72" s="25"/>
      <c r="W72" s="26"/>
      <c r="X72" s="297">
        <f>V72*_xlfn.XLOOKUP('3. Section A and B'!$E$35,Dropdowns!$N$2:$N$4,Dropdowns!$O$2:$O$4,0,0)</f>
        <v>0</v>
      </c>
      <c r="Y72" s="298">
        <f t="shared" si="43"/>
        <v>0</v>
      </c>
      <c r="Z72" s="29"/>
      <c r="AA72" s="28"/>
      <c r="AB72" s="305">
        <f t="shared" si="55"/>
        <v>0</v>
      </c>
      <c r="AC72" s="300">
        <f t="shared" si="49"/>
        <v>0</v>
      </c>
      <c r="AD72" s="744"/>
      <c r="AE72" s="309">
        <f t="shared" si="50"/>
        <v>0</v>
      </c>
      <c r="AF72" s="300">
        <f t="shared" si="51"/>
        <v>0</v>
      </c>
      <c r="AG72" s="310">
        <f t="shared" si="52"/>
        <v>0</v>
      </c>
      <c r="AH72" s="300">
        <f t="shared" si="53"/>
        <v>0</v>
      </c>
      <c r="AI72" s="31"/>
    </row>
    <row r="73" spans="1:35" x14ac:dyDescent="0.3">
      <c r="A73" s="31"/>
      <c r="B73" s="725"/>
      <c r="C73" s="20"/>
      <c r="D73" s="26"/>
      <c r="E73" s="25"/>
      <c r="F73" s="26"/>
      <c r="G73" s="297">
        <f>E73*_xlfn.XLOOKUP('3. Section A and B'!$E$35,Dropdowns!$N$2:$N$4,Dropdowns!$O$2:$O$4,0,0)</f>
        <v>0</v>
      </c>
      <c r="H73" s="298">
        <f t="shared" si="42"/>
        <v>0</v>
      </c>
      <c r="I73" s="29"/>
      <c r="J73" s="28"/>
      <c r="K73" s="305">
        <f t="shared" si="54"/>
        <v>0</v>
      </c>
      <c r="L73" s="300">
        <f t="shared" si="44"/>
        <v>0</v>
      </c>
      <c r="M73" s="744"/>
      <c r="N73" s="309">
        <f t="shared" si="45"/>
        <v>0</v>
      </c>
      <c r="O73" s="300">
        <f t="shared" si="46"/>
        <v>0</v>
      </c>
      <c r="P73" s="310">
        <f t="shared" si="47"/>
        <v>0</v>
      </c>
      <c r="Q73" s="300">
        <f t="shared" si="48"/>
        <v>0</v>
      </c>
      <c r="R73" s="31"/>
      <c r="S73" s="725"/>
      <c r="T73" s="20"/>
      <c r="U73" s="26"/>
      <c r="V73" s="25"/>
      <c r="W73" s="26"/>
      <c r="X73" s="297">
        <f>V73*_xlfn.XLOOKUP('3. Section A and B'!$E$35,Dropdowns!$N$2:$N$4,Dropdowns!$O$2:$O$4,0,0)</f>
        <v>0</v>
      </c>
      <c r="Y73" s="298">
        <f t="shared" si="43"/>
        <v>0</v>
      </c>
      <c r="Z73" s="29"/>
      <c r="AA73" s="28"/>
      <c r="AB73" s="305">
        <f t="shared" si="55"/>
        <v>0</v>
      </c>
      <c r="AC73" s="300">
        <f t="shared" si="49"/>
        <v>0</v>
      </c>
      <c r="AD73" s="744"/>
      <c r="AE73" s="309">
        <f t="shared" si="50"/>
        <v>0</v>
      </c>
      <c r="AF73" s="300">
        <f t="shared" si="51"/>
        <v>0</v>
      </c>
      <c r="AG73" s="310">
        <f t="shared" si="52"/>
        <v>0</v>
      </c>
      <c r="AH73" s="300">
        <f t="shared" si="53"/>
        <v>0</v>
      </c>
      <c r="AI73" s="31"/>
    </row>
    <row r="74" spans="1:35" ht="16.2" thickBot="1" x14ac:dyDescent="0.35">
      <c r="A74" s="31"/>
      <c r="B74" s="726"/>
      <c r="C74" s="303" t="s">
        <v>352</v>
      </c>
      <c r="D74" s="296">
        <f>SUM(D64:D73)</f>
        <v>0</v>
      </c>
      <c r="E74" s="196">
        <f>SUM(E64:E73)</f>
        <v>0</v>
      </c>
      <c r="F74" s="198">
        <f>SUM(F64:F73)</f>
        <v>0</v>
      </c>
      <c r="G74" s="196">
        <f>SUM(G64:G73)</f>
        <v>0</v>
      </c>
      <c r="H74" s="196">
        <f>SUM(H64:H73)</f>
        <v>0</v>
      </c>
      <c r="I74" s="30"/>
      <c r="J74" s="30"/>
      <c r="K74" s="306">
        <f>SUM(K64:K73)</f>
        <v>0</v>
      </c>
      <c r="L74" s="302">
        <f>SUM(L64:L73)</f>
        <v>0</v>
      </c>
      <c r="M74" s="744"/>
      <c r="N74" s="311">
        <f>SUM(N64:N73)</f>
        <v>0</v>
      </c>
      <c r="O74" s="312">
        <f>SUM(O64:O73)</f>
        <v>0</v>
      </c>
      <c r="P74" s="313">
        <f>SUM(P64:P73)</f>
        <v>0</v>
      </c>
      <c r="Q74" s="302">
        <f>SUM(Q64:Q73)</f>
        <v>0</v>
      </c>
      <c r="R74" s="31"/>
      <c r="S74" s="726"/>
      <c r="T74" s="303" t="s">
        <v>352</v>
      </c>
      <c r="U74" s="296">
        <f>SUM(U64:U73)</f>
        <v>0</v>
      </c>
      <c r="V74" s="196">
        <f>SUM(V64:V73)</f>
        <v>0</v>
      </c>
      <c r="W74" s="198">
        <f>SUM(W64:W73)</f>
        <v>0</v>
      </c>
      <c r="X74" s="196">
        <f>SUM(X64:X73)</f>
        <v>0</v>
      </c>
      <c r="Y74" s="196">
        <f>SUM(Y64:Y73)</f>
        <v>0</v>
      </c>
      <c r="Z74" s="30"/>
      <c r="AA74" s="30"/>
      <c r="AB74" s="306">
        <f>SUM(AB64:AB73)</f>
        <v>0</v>
      </c>
      <c r="AC74" s="302">
        <f>SUM(AC64:AC73)</f>
        <v>0</v>
      </c>
      <c r="AD74" s="744"/>
      <c r="AE74" s="311">
        <f>SUM(AE64:AE73)</f>
        <v>0</v>
      </c>
      <c r="AF74" s="312">
        <f>SUM(AF64:AF73)</f>
        <v>0</v>
      </c>
      <c r="AG74" s="313">
        <f>SUM(AG64:AG73)</f>
        <v>0</v>
      </c>
      <c r="AH74" s="302">
        <f>SUM(AH64:AH73)</f>
        <v>0</v>
      </c>
      <c r="AI74" s="31"/>
    </row>
    <row r="75" spans="1:35" x14ac:dyDescent="0.3">
      <c r="A75" s="47"/>
      <c r="B75" s="31"/>
      <c r="C75" s="31"/>
      <c r="D75" s="31"/>
      <c r="E75" s="31"/>
      <c r="F75" s="31"/>
      <c r="G75" s="31"/>
      <c r="H75" s="31"/>
      <c r="I75" s="31"/>
      <c r="J75" s="31"/>
      <c r="K75" s="31"/>
      <c r="L75" s="31"/>
      <c r="M75" s="31"/>
      <c r="N75" s="5"/>
      <c r="O75" s="5"/>
      <c r="P75" s="5"/>
      <c r="Q75" s="5"/>
      <c r="R75" s="31"/>
      <c r="S75" s="31"/>
      <c r="T75" s="31"/>
      <c r="U75" s="31"/>
      <c r="V75" s="31"/>
      <c r="W75" s="31"/>
      <c r="X75" s="31"/>
      <c r="Y75" s="31"/>
      <c r="Z75" s="31"/>
      <c r="AA75" s="31"/>
      <c r="AB75" s="31"/>
      <c r="AC75" s="31"/>
      <c r="AD75" s="31"/>
      <c r="AE75" s="31"/>
      <c r="AF75" s="31"/>
      <c r="AG75" s="31"/>
      <c r="AH75" s="31"/>
      <c r="AI75" s="31"/>
    </row>
    <row r="76" spans="1:35" x14ac:dyDescent="0.3">
      <c r="A76" s="47"/>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row>
    <row r="77" spans="1:35" x14ac:dyDescent="0.3">
      <c r="A77" s="48"/>
      <c r="B77" s="48"/>
      <c r="C77" s="48"/>
      <c r="D77" s="48"/>
      <c r="E77" s="48"/>
      <c r="F77" s="48"/>
      <c r="G77" s="48"/>
      <c r="H77" s="48"/>
      <c r="I77" s="48"/>
      <c r="J77" s="48"/>
      <c r="K77" s="48"/>
      <c r="L77" s="48"/>
      <c r="M77" s="48"/>
    </row>
    <row r="78" spans="1:35" x14ac:dyDescent="0.3">
      <c r="A78" s="48"/>
      <c r="B78" s="48"/>
      <c r="C78" s="48"/>
      <c r="D78" s="48"/>
      <c r="E78" s="48"/>
      <c r="F78" s="48"/>
      <c r="G78" s="48"/>
      <c r="H78" s="48"/>
      <c r="I78" s="48"/>
      <c r="J78" s="48"/>
      <c r="K78" s="48"/>
      <c r="L78" s="48"/>
      <c r="M78" s="48"/>
    </row>
    <row r="79" spans="1:35" x14ac:dyDescent="0.3">
      <c r="A79" s="48"/>
      <c r="B79" s="48"/>
      <c r="C79" s="48"/>
      <c r="D79" s="48"/>
      <c r="E79" s="48"/>
      <c r="F79" s="48"/>
      <c r="G79" s="48"/>
      <c r="H79" s="48"/>
      <c r="I79" s="48"/>
      <c r="J79" s="48"/>
      <c r="K79" s="48"/>
      <c r="L79" s="48"/>
      <c r="M79" s="48"/>
    </row>
    <row r="80" spans="1:35" x14ac:dyDescent="0.3">
      <c r="A80" s="48"/>
      <c r="B80" s="49"/>
      <c r="C80" s="49"/>
      <c r="D80" s="48"/>
      <c r="E80" s="48"/>
      <c r="F80" s="48"/>
      <c r="G80" s="48"/>
      <c r="H80" s="48"/>
      <c r="I80" s="48"/>
      <c r="J80" s="48"/>
      <c r="K80" s="48"/>
      <c r="L80" s="48"/>
      <c r="M80" s="48"/>
    </row>
    <row r="81" spans="1:13" x14ac:dyDescent="0.3">
      <c r="A81" s="48"/>
      <c r="B81" s="49"/>
      <c r="C81" s="49"/>
      <c r="D81" s="48"/>
      <c r="E81" s="48"/>
      <c r="F81" s="48"/>
      <c r="G81" s="48"/>
      <c r="H81" s="48"/>
      <c r="I81" s="48"/>
      <c r="J81" s="48"/>
      <c r="K81" s="48"/>
      <c r="L81" s="48"/>
      <c r="M81" s="48"/>
    </row>
    <row r="82" spans="1:13" x14ac:dyDescent="0.3">
      <c r="A82" s="48"/>
      <c r="B82" s="50"/>
      <c r="C82" s="51"/>
      <c r="D82" s="48"/>
      <c r="E82" s="48"/>
      <c r="F82" s="48"/>
      <c r="G82" s="48"/>
      <c r="H82" s="48"/>
      <c r="I82" s="48"/>
      <c r="J82" s="48"/>
      <c r="K82" s="48"/>
      <c r="L82" s="48"/>
      <c r="M82" s="48"/>
    </row>
    <row r="83" spans="1:13" x14ac:dyDescent="0.3">
      <c r="A83" s="48"/>
      <c r="B83" s="50"/>
      <c r="C83" s="49"/>
      <c r="D83" s="48"/>
      <c r="E83" s="48"/>
      <c r="F83" s="48"/>
      <c r="G83" s="48"/>
      <c r="H83" s="48"/>
      <c r="I83" s="48"/>
      <c r="J83" s="48"/>
      <c r="K83" s="48"/>
      <c r="L83" s="48"/>
      <c r="M83" s="48"/>
    </row>
    <row r="84" spans="1:13" x14ac:dyDescent="0.3">
      <c r="A84" s="48"/>
      <c r="B84" s="50"/>
      <c r="C84" s="49"/>
      <c r="D84" s="48"/>
      <c r="E84" s="48"/>
      <c r="F84" s="48"/>
      <c r="G84" s="48"/>
      <c r="H84" s="48"/>
      <c r="I84" s="48"/>
      <c r="J84" s="48"/>
      <c r="K84" s="48"/>
      <c r="L84" s="48"/>
      <c r="M84" s="48"/>
    </row>
    <row r="85" spans="1:13" x14ac:dyDescent="0.3">
      <c r="A85" s="48"/>
      <c r="B85" s="50"/>
      <c r="C85" s="49"/>
      <c r="D85" s="48"/>
      <c r="E85" s="48"/>
      <c r="F85" s="48"/>
      <c r="G85" s="48"/>
      <c r="H85" s="48"/>
      <c r="I85" s="48"/>
      <c r="J85" s="48"/>
      <c r="K85" s="48"/>
      <c r="L85" s="48"/>
      <c r="M85" s="48"/>
    </row>
    <row r="86" spans="1:13" x14ac:dyDescent="0.3">
      <c r="A86" s="48"/>
      <c r="B86" s="50"/>
      <c r="C86" s="49"/>
      <c r="D86" s="48"/>
      <c r="E86" s="48"/>
      <c r="F86" s="48"/>
      <c r="G86" s="48"/>
      <c r="H86" s="48"/>
      <c r="I86" s="48"/>
      <c r="J86" s="48"/>
      <c r="K86" s="48"/>
      <c r="L86" s="48"/>
      <c r="M86" s="48"/>
    </row>
    <row r="87" spans="1:13" x14ac:dyDescent="0.3">
      <c r="A87" s="48"/>
      <c r="B87" s="49"/>
      <c r="C87" s="52"/>
      <c r="D87" s="48"/>
      <c r="E87" s="48"/>
      <c r="F87" s="48"/>
      <c r="G87" s="48"/>
      <c r="H87" s="48"/>
      <c r="I87" s="48"/>
      <c r="J87" s="48"/>
      <c r="K87" s="48"/>
      <c r="L87" s="48"/>
      <c r="M87" s="48"/>
    </row>
    <row r="88" spans="1:13" x14ac:dyDescent="0.3">
      <c r="A88" s="48"/>
      <c r="B88" s="53"/>
      <c r="C88" s="54"/>
      <c r="D88" s="48"/>
      <c r="E88" s="48"/>
      <c r="F88" s="48"/>
      <c r="G88" s="48"/>
      <c r="H88" s="48"/>
      <c r="I88" s="48"/>
      <c r="J88" s="48"/>
      <c r="K88" s="48"/>
      <c r="L88" s="48"/>
      <c r="M88" s="48"/>
    </row>
    <row r="89" spans="1:13" x14ac:dyDescent="0.3">
      <c r="A89" s="48"/>
      <c r="B89" s="48"/>
      <c r="C89" s="48"/>
      <c r="D89" s="48"/>
      <c r="E89" s="48"/>
      <c r="F89" s="48"/>
      <c r="G89" s="48"/>
      <c r="H89" s="48"/>
      <c r="I89" s="48"/>
      <c r="J89" s="48"/>
      <c r="K89" s="48"/>
      <c r="L89" s="48"/>
      <c r="M89" s="48"/>
    </row>
    <row r="90" spans="1:13" x14ac:dyDescent="0.3">
      <c r="A90" s="48"/>
      <c r="B90" s="48"/>
      <c r="C90" s="48"/>
      <c r="D90" s="48"/>
      <c r="E90" s="48"/>
      <c r="F90" s="48"/>
      <c r="G90" s="48"/>
      <c r="H90" s="48"/>
      <c r="I90" s="48"/>
      <c r="J90" s="48"/>
      <c r="K90" s="48"/>
      <c r="L90" s="48"/>
      <c r="M90" s="48"/>
    </row>
    <row r="91" spans="1:13" x14ac:dyDescent="0.3">
      <c r="A91" s="48"/>
      <c r="B91" s="48"/>
      <c r="C91" s="48"/>
      <c r="D91" s="48"/>
      <c r="E91" s="48"/>
      <c r="F91" s="48"/>
      <c r="G91" s="48"/>
      <c r="H91" s="48"/>
      <c r="I91" s="48"/>
      <c r="J91" s="48"/>
      <c r="K91" s="48"/>
      <c r="L91" s="48"/>
      <c r="M91" s="48"/>
    </row>
    <row r="92" spans="1:13" x14ac:dyDescent="0.3">
      <c r="A92" s="48"/>
      <c r="B92" s="48"/>
      <c r="C92" s="48"/>
      <c r="D92" s="48"/>
      <c r="E92" s="48"/>
      <c r="F92" s="48"/>
      <c r="G92" s="48"/>
      <c r="H92" s="48"/>
      <c r="I92" s="48"/>
      <c r="J92" s="48"/>
      <c r="K92" s="48"/>
      <c r="L92" s="48"/>
      <c r="M92" s="48"/>
    </row>
    <row r="93" spans="1:13" x14ac:dyDescent="0.3">
      <c r="A93" s="48"/>
      <c r="B93" s="48"/>
      <c r="C93" s="48"/>
      <c r="D93" s="48"/>
      <c r="E93" s="48"/>
      <c r="F93" s="48"/>
      <c r="G93" s="48"/>
      <c r="H93" s="48"/>
      <c r="I93" s="48"/>
      <c r="J93" s="48"/>
      <c r="K93" s="48"/>
      <c r="L93" s="48"/>
      <c r="M93" s="48"/>
    </row>
    <row r="94" spans="1:13" x14ac:dyDescent="0.3">
      <c r="A94" s="48"/>
      <c r="B94" s="48"/>
      <c r="C94" s="48"/>
      <c r="D94" s="48"/>
      <c r="E94" s="48"/>
      <c r="F94" s="48"/>
      <c r="G94" s="48"/>
      <c r="H94" s="48"/>
      <c r="I94" s="48"/>
      <c r="J94" s="48"/>
      <c r="K94" s="48"/>
      <c r="L94" s="48"/>
      <c r="M94" s="48"/>
    </row>
    <row r="95" spans="1:13" x14ac:dyDescent="0.3">
      <c r="A95" s="48"/>
      <c r="B95" s="48"/>
      <c r="C95" s="48"/>
      <c r="D95" s="48"/>
      <c r="E95" s="48"/>
      <c r="F95" s="48"/>
      <c r="G95" s="48"/>
      <c r="H95" s="48"/>
      <c r="I95" s="48"/>
      <c r="J95" s="48"/>
      <c r="K95" s="48"/>
      <c r="L95" s="48"/>
      <c r="M95" s="48"/>
    </row>
    <row r="96" spans="1:13" x14ac:dyDescent="0.3">
      <c r="A96" s="48"/>
      <c r="B96" s="48"/>
      <c r="C96" s="48"/>
      <c r="D96" s="48"/>
      <c r="E96" s="48"/>
      <c r="F96" s="48"/>
      <c r="G96" s="48"/>
      <c r="H96" s="48"/>
      <c r="I96" s="48"/>
      <c r="J96" s="48"/>
      <c r="K96" s="48"/>
      <c r="L96" s="48"/>
      <c r="M96" s="48"/>
    </row>
    <row r="97" spans="1:13" x14ac:dyDescent="0.3">
      <c r="A97" s="48"/>
      <c r="B97" s="48"/>
      <c r="C97" s="48"/>
      <c r="D97" s="48"/>
      <c r="E97" s="48"/>
      <c r="F97" s="48"/>
      <c r="G97" s="48"/>
      <c r="H97" s="48"/>
      <c r="I97" s="48"/>
      <c r="J97" s="48"/>
      <c r="K97" s="48"/>
      <c r="L97" s="48"/>
      <c r="M97" s="48"/>
    </row>
    <row r="98" spans="1:13" x14ac:dyDescent="0.3">
      <c r="A98" s="48"/>
      <c r="B98" s="48"/>
      <c r="C98" s="48"/>
      <c r="D98" s="48"/>
      <c r="E98" s="48"/>
      <c r="F98" s="48"/>
      <c r="G98" s="48"/>
      <c r="H98" s="48"/>
      <c r="I98" s="48"/>
      <c r="J98" s="48"/>
      <c r="K98" s="48"/>
      <c r="L98" s="48"/>
      <c r="M98" s="48"/>
    </row>
    <row r="99" spans="1:13" x14ac:dyDescent="0.3">
      <c r="A99" s="48"/>
      <c r="B99" s="48"/>
      <c r="C99" s="48"/>
      <c r="D99" s="48"/>
      <c r="E99" s="48"/>
      <c r="F99" s="48"/>
      <c r="G99" s="48"/>
      <c r="H99" s="48"/>
      <c r="I99" s="48"/>
      <c r="J99" s="48"/>
      <c r="K99" s="48"/>
      <c r="L99" s="48"/>
      <c r="M99" s="48"/>
    </row>
    <row r="100" spans="1:13" x14ac:dyDescent="0.3">
      <c r="A100" s="48"/>
      <c r="B100" s="48"/>
      <c r="C100" s="48"/>
      <c r="D100" s="48"/>
      <c r="E100" s="48"/>
      <c r="F100" s="48"/>
      <c r="G100" s="48"/>
      <c r="H100" s="48"/>
      <c r="I100" s="48"/>
      <c r="J100" s="48"/>
      <c r="K100" s="48"/>
      <c r="L100" s="48"/>
      <c r="M100" s="48"/>
    </row>
    <row r="101" spans="1:13" x14ac:dyDescent="0.3">
      <c r="A101" s="48"/>
      <c r="B101" s="48"/>
      <c r="C101" s="48"/>
      <c r="D101" s="48"/>
      <c r="E101" s="48"/>
      <c r="F101" s="48"/>
      <c r="G101" s="48"/>
      <c r="H101" s="48"/>
      <c r="I101" s="48"/>
      <c r="J101" s="48"/>
      <c r="K101" s="48"/>
      <c r="L101" s="48"/>
      <c r="M101" s="48"/>
    </row>
    <row r="102" spans="1:13" x14ac:dyDescent="0.3">
      <c r="A102" s="48"/>
      <c r="B102" s="48"/>
      <c r="C102" s="48"/>
      <c r="D102" s="48"/>
      <c r="E102" s="48"/>
      <c r="F102" s="48"/>
      <c r="G102" s="48"/>
      <c r="H102" s="48"/>
      <c r="I102" s="48"/>
      <c r="J102" s="48"/>
      <c r="K102" s="48"/>
      <c r="L102" s="48"/>
      <c r="M102" s="48"/>
    </row>
    <row r="103" spans="1:13" x14ac:dyDescent="0.3">
      <c r="A103" s="48"/>
      <c r="B103" s="48"/>
      <c r="C103" s="48"/>
      <c r="D103" s="48"/>
      <c r="E103" s="48"/>
      <c r="F103" s="48"/>
      <c r="G103" s="48"/>
      <c r="H103" s="48"/>
      <c r="I103" s="48"/>
      <c r="J103" s="48"/>
      <c r="K103" s="48"/>
      <c r="L103" s="48"/>
      <c r="M103" s="48"/>
    </row>
    <row r="104" spans="1:13" x14ac:dyDescent="0.3">
      <c r="A104" s="48"/>
      <c r="B104" s="48"/>
      <c r="C104" s="48"/>
      <c r="D104" s="48"/>
      <c r="E104" s="48"/>
      <c r="F104" s="48"/>
      <c r="G104" s="48"/>
      <c r="H104" s="48"/>
      <c r="I104" s="48"/>
      <c r="J104" s="48"/>
      <c r="K104" s="48"/>
      <c r="L104" s="48"/>
      <c r="M104" s="48"/>
    </row>
    <row r="105" spans="1:13" x14ac:dyDescent="0.3">
      <c r="A105" s="48"/>
      <c r="B105" s="48"/>
      <c r="C105" s="48"/>
      <c r="D105" s="48"/>
      <c r="E105" s="48"/>
      <c r="F105" s="48"/>
      <c r="G105" s="48"/>
      <c r="H105" s="48"/>
      <c r="I105" s="48"/>
      <c r="J105" s="48"/>
      <c r="K105" s="48"/>
      <c r="L105" s="48"/>
      <c r="M105" s="48"/>
    </row>
    <row r="106" spans="1:13" x14ac:dyDescent="0.3">
      <c r="A106" s="48"/>
      <c r="B106" s="48"/>
      <c r="C106" s="48"/>
      <c r="D106" s="48"/>
      <c r="E106" s="48"/>
      <c r="F106" s="48"/>
      <c r="G106" s="48"/>
      <c r="H106" s="48"/>
      <c r="I106" s="48"/>
      <c r="J106" s="48"/>
      <c r="K106" s="48"/>
      <c r="L106" s="48"/>
      <c r="M106" s="48"/>
    </row>
    <row r="107" spans="1:13" x14ac:dyDescent="0.3">
      <c r="A107" s="48"/>
      <c r="B107" s="48"/>
      <c r="C107" s="48"/>
      <c r="D107" s="48"/>
      <c r="E107" s="48"/>
      <c r="F107" s="48"/>
      <c r="G107" s="48"/>
      <c r="H107" s="48"/>
      <c r="I107" s="48"/>
      <c r="J107" s="48"/>
      <c r="K107" s="48"/>
      <c r="L107" s="48"/>
      <c r="M107" s="48"/>
    </row>
    <row r="108" spans="1:13" x14ac:dyDescent="0.3">
      <c r="A108" s="48"/>
      <c r="B108" s="48"/>
      <c r="C108" s="48"/>
      <c r="D108" s="48"/>
      <c r="E108" s="48"/>
      <c r="F108" s="48"/>
      <c r="G108" s="48"/>
      <c r="H108" s="48"/>
      <c r="I108" s="48"/>
      <c r="J108" s="48"/>
      <c r="K108" s="48"/>
      <c r="L108" s="48"/>
      <c r="M108" s="48"/>
    </row>
    <row r="109" spans="1:13" x14ac:dyDescent="0.3">
      <c r="A109" s="48"/>
      <c r="B109" s="48"/>
      <c r="C109" s="48"/>
      <c r="D109" s="48"/>
      <c r="E109" s="48"/>
      <c r="F109" s="48"/>
      <c r="G109" s="48"/>
      <c r="H109" s="48"/>
      <c r="I109" s="48"/>
      <c r="J109" s="48"/>
      <c r="K109" s="48"/>
      <c r="L109" s="48"/>
      <c r="M109" s="48"/>
    </row>
    <row r="110" spans="1:13" x14ac:dyDescent="0.3">
      <c r="A110" s="48"/>
      <c r="B110" s="48"/>
      <c r="C110" s="48"/>
      <c r="D110" s="48"/>
      <c r="E110" s="48"/>
      <c r="F110" s="48"/>
      <c r="G110" s="48"/>
      <c r="H110" s="48"/>
      <c r="I110" s="48"/>
      <c r="J110" s="48"/>
      <c r="K110" s="48"/>
      <c r="L110" s="48"/>
      <c r="M110" s="48"/>
    </row>
    <row r="111" spans="1:13" x14ac:dyDescent="0.3">
      <c r="A111" s="48"/>
      <c r="B111" s="48"/>
      <c r="C111" s="48"/>
      <c r="D111" s="48"/>
      <c r="E111" s="48"/>
      <c r="F111" s="48"/>
      <c r="G111" s="48"/>
      <c r="H111" s="48"/>
      <c r="I111" s="48"/>
      <c r="J111" s="48"/>
      <c r="K111" s="48"/>
      <c r="L111" s="48"/>
      <c r="M111" s="48"/>
    </row>
    <row r="112" spans="1:13" x14ac:dyDescent="0.3">
      <c r="A112" s="48"/>
      <c r="B112" s="48"/>
      <c r="C112" s="48"/>
      <c r="D112" s="48"/>
      <c r="E112" s="48"/>
      <c r="F112" s="48"/>
      <c r="G112" s="48"/>
      <c r="H112" s="48"/>
      <c r="I112" s="48"/>
      <c r="J112" s="48"/>
      <c r="K112" s="48"/>
      <c r="L112" s="48"/>
      <c r="M112" s="48"/>
    </row>
    <row r="113" spans="1:13" x14ac:dyDescent="0.3">
      <c r="A113" s="48"/>
      <c r="B113" s="48"/>
      <c r="C113" s="48"/>
      <c r="D113" s="48"/>
      <c r="E113" s="48"/>
      <c r="F113" s="48"/>
      <c r="G113" s="48"/>
      <c r="H113" s="48"/>
      <c r="I113" s="48"/>
      <c r="J113" s="48"/>
      <c r="K113" s="48"/>
      <c r="L113" s="48"/>
      <c r="M113" s="48"/>
    </row>
    <row r="114" spans="1:13" x14ac:dyDescent="0.3">
      <c r="A114" s="48"/>
      <c r="B114" s="48"/>
      <c r="C114" s="48"/>
      <c r="D114" s="48"/>
      <c r="E114" s="48"/>
      <c r="F114" s="48"/>
      <c r="G114" s="48"/>
      <c r="H114" s="48"/>
      <c r="I114" s="48"/>
      <c r="J114" s="48"/>
      <c r="K114" s="48"/>
      <c r="L114" s="48"/>
      <c r="M114" s="48"/>
    </row>
    <row r="115" spans="1:13" x14ac:dyDescent="0.3">
      <c r="A115" s="48"/>
      <c r="B115" s="48"/>
      <c r="C115" s="48"/>
      <c r="D115" s="48"/>
      <c r="E115" s="48"/>
      <c r="F115" s="48"/>
      <c r="G115" s="48"/>
      <c r="H115" s="48"/>
      <c r="I115" s="48"/>
      <c r="J115" s="48"/>
      <c r="K115" s="48"/>
      <c r="L115" s="48"/>
      <c r="M115" s="48"/>
    </row>
    <row r="116" spans="1:13" x14ac:dyDescent="0.3">
      <c r="A116" s="48"/>
      <c r="B116" s="48"/>
      <c r="C116" s="48"/>
      <c r="D116" s="48"/>
      <c r="E116" s="48"/>
      <c r="F116" s="48"/>
      <c r="G116" s="48"/>
      <c r="H116" s="48"/>
      <c r="I116" s="48"/>
      <c r="J116" s="48"/>
      <c r="K116" s="48"/>
      <c r="L116" s="48"/>
      <c r="M116" s="48"/>
    </row>
    <row r="117" spans="1:13" x14ac:dyDescent="0.3">
      <c r="A117" s="48"/>
      <c r="B117" s="48"/>
      <c r="C117" s="48"/>
      <c r="D117" s="48"/>
      <c r="E117" s="48"/>
      <c r="F117" s="48"/>
      <c r="G117" s="48"/>
      <c r="H117" s="48"/>
      <c r="I117" s="48"/>
      <c r="J117" s="48"/>
      <c r="K117" s="48"/>
      <c r="L117" s="48"/>
      <c r="M117" s="48"/>
    </row>
    <row r="118" spans="1:13" x14ac:dyDescent="0.3">
      <c r="A118" s="48"/>
      <c r="B118" s="48"/>
      <c r="C118" s="48"/>
      <c r="D118" s="48"/>
      <c r="E118" s="48"/>
      <c r="F118" s="48"/>
      <c r="G118" s="48"/>
      <c r="H118" s="48"/>
      <c r="I118" s="48"/>
      <c r="J118" s="48"/>
      <c r="K118" s="48"/>
      <c r="L118" s="48"/>
      <c r="M118" s="48"/>
    </row>
    <row r="119" spans="1:13" x14ac:dyDescent="0.3">
      <c r="A119" s="48"/>
      <c r="B119" s="48"/>
      <c r="C119" s="48"/>
      <c r="D119" s="48"/>
      <c r="E119" s="48"/>
      <c r="F119" s="48"/>
      <c r="G119" s="48"/>
      <c r="H119" s="48"/>
      <c r="I119" s="48"/>
      <c r="J119" s="48"/>
      <c r="K119" s="48"/>
      <c r="L119" s="48"/>
      <c r="M119" s="48"/>
    </row>
    <row r="120" spans="1:13" x14ac:dyDescent="0.3">
      <c r="A120" s="48"/>
      <c r="B120" s="48"/>
      <c r="C120" s="48"/>
      <c r="D120" s="48"/>
      <c r="E120" s="48"/>
      <c r="F120" s="48"/>
      <c r="G120" s="48"/>
      <c r="H120" s="48"/>
      <c r="I120" s="48"/>
      <c r="J120" s="48"/>
      <c r="K120" s="48"/>
      <c r="L120" s="48"/>
      <c r="M120" s="48"/>
    </row>
    <row r="121" spans="1:13" x14ac:dyDescent="0.3">
      <c r="A121" s="48"/>
      <c r="B121" s="48"/>
      <c r="C121" s="48"/>
      <c r="D121" s="48"/>
      <c r="E121" s="48"/>
      <c r="F121" s="48"/>
      <c r="G121" s="48"/>
      <c r="H121" s="48"/>
      <c r="I121" s="48"/>
      <c r="J121" s="48"/>
      <c r="K121" s="48"/>
      <c r="L121" s="48"/>
      <c r="M121" s="48"/>
    </row>
  </sheetData>
  <sheetProtection algorithmName="SHA-512" hashValue="Jg/k7ByXNOt+2T1T913ZzFblvWIJgBL2CoXWgdV3Gla5+TdsBnFRdo5OJaXVxZ6qkK8Cs3VqPG6cb35OxPGNSQ==" saltValue="kn7m+H3FuNe0pm42ZyFLtA==" spinCount="100000" sheet="1" objects="1" scenarios="1"/>
  <mergeCells count="51">
    <mergeCell ref="J13:L13"/>
    <mergeCell ref="J12:L12"/>
    <mergeCell ref="S18:AH18"/>
    <mergeCell ref="B18:Q18"/>
    <mergeCell ref="AE62:AH62"/>
    <mergeCell ref="B19:Q19"/>
    <mergeCell ref="H13:H14"/>
    <mergeCell ref="B62:B74"/>
    <mergeCell ref="M63:M74"/>
    <mergeCell ref="M35:M46"/>
    <mergeCell ref="N34:Q34"/>
    <mergeCell ref="N20:Q20"/>
    <mergeCell ref="B34:B46"/>
    <mergeCell ref="B21:B32"/>
    <mergeCell ref="C62:L62"/>
    <mergeCell ref="N62:Q62"/>
    <mergeCell ref="AD63:AD74"/>
    <mergeCell ref="S19:AH19"/>
    <mergeCell ref="AE20:AH20"/>
    <mergeCell ref="S21:S32"/>
    <mergeCell ref="S34:S46"/>
    <mergeCell ref="AE34:AH34"/>
    <mergeCell ref="AD35:AD46"/>
    <mergeCell ref="T62:AC62"/>
    <mergeCell ref="S62:S74"/>
    <mergeCell ref="S48:S60"/>
    <mergeCell ref="AE48:AH48"/>
    <mergeCell ref="T48:AC48"/>
    <mergeCell ref="T34:AC34"/>
    <mergeCell ref="S20:AC20"/>
    <mergeCell ref="B1:H1"/>
    <mergeCell ref="C13:C14"/>
    <mergeCell ref="H15:H16"/>
    <mergeCell ref="D13:G14"/>
    <mergeCell ref="D15:G16"/>
    <mergeCell ref="C15:C16"/>
    <mergeCell ref="B15:B16"/>
    <mergeCell ref="A7:T7"/>
    <mergeCell ref="B12:H12"/>
    <mergeCell ref="B13:B14"/>
    <mergeCell ref="M11:M12"/>
    <mergeCell ref="O11:O12"/>
    <mergeCell ref="P11:P12"/>
    <mergeCell ref="Q11:Q12"/>
    <mergeCell ref="B10:AH10"/>
    <mergeCell ref="B9:AH9"/>
    <mergeCell ref="B20:L20"/>
    <mergeCell ref="C34:L34"/>
    <mergeCell ref="C48:L48"/>
    <mergeCell ref="N48:Q48"/>
    <mergeCell ref="B48:B60"/>
  </mergeCells>
  <phoneticPr fontId="17" type="noConversion"/>
  <dataValidations count="3">
    <dataValidation type="custom" allowBlank="1" showInputMessage="1" showErrorMessage="1" sqref="J50:J59 J22:J31 J36:J45 J64:J73 AA22:AA31 AA50:AA59 AA36:AA45 AA64:AA73" xr:uid="{3E356FBA-1CC2-4824-BAD2-08119596C3FA}">
      <formula1>ISTEXT(J22)</formula1>
    </dataValidation>
    <dataValidation type="list" allowBlank="1" showInputMessage="1" showErrorMessage="1" sqref="C22:C31 T22:T31" xr:uid="{F6ABCD49-43BE-419C-A369-1181A7AA2D47}">
      <formula1>Workpackage1</formula1>
    </dataValidation>
    <dataValidation type="list" allowBlank="1" showInputMessage="1" showErrorMessage="1" sqref="I22:I32 I36:I46 I50:I60 I64:I74 Z22:Z32 Z36:Z46 Z50:Z60 Z64:Z74" xr:uid="{211C9F07-6AD2-4702-B790-3ADDD62C9184}">
      <formula1>sourcefunding</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D38B46A-1212-4846-872B-DB11005D7CC7}">
          <x14:formula1>
            <xm:f>Dropdowns!$D$35</xm:f>
          </x14:formula1>
          <xm:sqref>C64:C73 T64:T73</xm:sqref>
        </x14:dataValidation>
        <x14:dataValidation type="list" allowBlank="1" showInputMessage="1" showErrorMessage="1" xr:uid="{59389036-A68E-49E6-82FD-9F10FE3D252C}">
          <x14:formula1>
            <xm:f>Dropdowns!$D$32:$D$34</xm:f>
          </x14:formula1>
          <xm:sqref>T50:T59 C50:C59</xm:sqref>
        </x14:dataValidation>
        <x14:dataValidation type="list" allowBlank="1" showInputMessage="1" showErrorMessage="1" xr:uid="{67D10C0B-483B-4363-927F-CDC2BD0EEB11}">
          <x14:formula1>
            <xm:f>Dropdowns!$D$29:$D$31</xm:f>
          </x14:formula1>
          <xm:sqref>C36:C45 T36:T45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CE4CE-F265-4713-A483-FA4160BBDDC5}">
  <sheetPr>
    <tabColor theme="7" tint="0.79998168889431442"/>
  </sheetPr>
  <dimension ref="B1:O36"/>
  <sheetViews>
    <sheetView zoomScaleNormal="100" workbookViewId="0">
      <selection activeCell="D34" sqref="D34"/>
    </sheetView>
  </sheetViews>
  <sheetFormatPr defaultColWidth="8.5546875" defaultRowHeight="14.4" x14ac:dyDescent="0.3"/>
  <cols>
    <col min="1" max="1" width="2.5546875" style="10" customWidth="1"/>
    <col min="2" max="2" width="12.5546875" style="10" bestFit="1" customWidth="1"/>
    <col min="3" max="3" width="8.5546875" style="10"/>
    <col min="4" max="4" width="13.44140625" style="10" bestFit="1" customWidth="1"/>
    <col min="5" max="5" width="3.44140625" style="10" customWidth="1"/>
    <col min="6" max="6" width="15.5546875" style="10" bestFit="1" customWidth="1"/>
    <col min="7" max="7" width="3" style="10" customWidth="1"/>
    <col min="8" max="16384" width="8.5546875" style="10"/>
  </cols>
  <sheetData>
    <row r="1" spans="2:15" x14ac:dyDescent="0.3">
      <c r="N1" s="17" t="s">
        <v>359</v>
      </c>
    </row>
    <row r="2" spans="2:15" ht="28.8" x14ac:dyDescent="0.3">
      <c r="B2" s="8" t="s">
        <v>360</v>
      </c>
      <c r="C2" s="9" t="s">
        <v>361</v>
      </c>
      <c r="D2" s="754" t="s">
        <v>362</v>
      </c>
      <c r="E2" s="754" t="s">
        <v>363</v>
      </c>
      <c r="F2" s="754" t="s">
        <v>301</v>
      </c>
      <c r="G2" s="754" t="s">
        <v>363</v>
      </c>
      <c r="H2" s="8" t="s">
        <v>364</v>
      </c>
      <c r="N2" s="10" t="s">
        <v>64</v>
      </c>
      <c r="O2" s="10">
        <v>0.6</v>
      </c>
    </row>
    <row r="3" spans="2:15" x14ac:dyDescent="0.3">
      <c r="B3" s="11" t="s">
        <v>365</v>
      </c>
      <c r="C3" s="11" t="s">
        <v>366</v>
      </c>
      <c r="D3" s="11" t="s">
        <v>367</v>
      </c>
      <c r="E3" s="11">
        <v>1</v>
      </c>
      <c r="F3" s="11" t="s">
        <v>270</v>
      </c>
      <c r="G3" s="11">
        <v>1</v>
      </c>
      <c r="H3" s="11" t="s">
        <v>368</v>
      </c>
      <c r="N3" s="10" t="s">
        <v>69</v>
      </c>
      <c r="O3" s="10">
        <v>0.5</v>
      </c>
    </row>
    <row r="4" spans="2:15" x14ac:dyDescent="0.3">
      <c r="B4" s="11" t="s">
        <v>369</v>
      </c>
      <c r="C4" s="11" t="s">
        <v>370</v>
      </c>
      <c r="D4" s="11" t="s">
        <v>371</v>
      </c>
      <c r="E4" s="11">
        <v>2</v>
      </c>
      <c r="F4" s="11" t="s">
        <v>271</v>
      </c>
      <c r="G4" s="11">
        <v>2</v>
      </c>
      <c r="H4" s="11" t="s">
        <v>372</v>
      </c>
      <c r="N4" s="10" t="s">
        <v>73</v>
      </c>
      <c r="O4" s="10">
        <v>0.4</v>
      </c>
    </row>
    <row r="5" spans="2:15" x14ac:dyDescent="0.3">
      <c r="B5" s="11" t="s">
        <v>373</v>
      </c>
      <c r="D5" s="11" t="s">
        <v>374</v>
      </c>
      <c r="E5" s="11">
        <v>3</v>
      </c>
      <c r="F5" s="11" t="s">
        <v>272</v>
      </c>
      <c r="G5" s="11">
        <v>3</v>
      </c>
      <c r="H5" s="11" t="s">
        <v>375</v>
      </c>
    </row>
    <row r="6" spans="2:15" x14ac:dyDescent="0.3">
      <c r="D6" s="11" t="s">
        <v>376</v>
      </c>
      <c r="E6" s="11">
        <v>4</v>
      </c>
      <c r="F6" s="11" t="s">
        <v>273</v>
      </c>
      <c r="G6" s="11">
        <v>4</v>
      </c>
    </row>
    <row r="7" spans="2:15" x14ac:dyDescent="0.3">
      <c r="D7" s="11" t="s">
        <v>377</v>
      </c>
      <c r="E7" s="11">
        <v>5</v>
      </c>
      <c r="F7" s="11" t="s">
        <v>274</v>
      </c>
      <c r="G7" s="11">
        <v>5</v>
      </c>
    </row>
    <row r="8" spans="2:15" x14ac:dyDescent="0.3">
      <c r="D8" s="11" t="s">
        <v>378</v>
      </c>
      <c r="E8" s="11">
        <v>5</v>
      </c>
    </row>
    <row r="13" spans="2:15" x14ac:dyDescent="0.3">
      <c r="F13" s="12" t="s">
        <v>379</v>
      </c>
    </row>
    <row r="14" spans="2:15" x14ac:dyDescent="0.3">
      <c r="F14" s="12" t="s">
        <v>380</v>
      </c>
    </row>
    <row r="15" spans="2:15" x14ac:dyDescent="0.3">
      <c r="F15" s="12" t="s">
        <v>381</v>
      </c>
    </row>
    <row r="16" spans="2:15" x14ac:dyDescent="0.3">
      <c r="F16" s="12" t="s">
        <v>382</v>
      </c>
      <c r="N16" s="10" t="s">
        <v>383</v>
      </c>
    </row>
    <row r="17" spans="2:14" x14ac:dyDescent="0.3">
      <c r="B17" s="13"/>
    </row>
    <row r="18" spans="2:14" x14ac:dyDescent="0.3">
      <c r="B18" s="13"/>
    </row>
    <row r="19" spans="2:14" x14ac:dyDescent="0.3">
      <c r="B19" s="13"/>
    </row>
    <row r="20" spans="2:14" x14ac:dyDescent="0.3">
      <c r="B20" s="13"/>
      <c r="N20" s="10" t="s">
        <v>384</v>
      </c>
    </row>
    <row r="21" spans="2:14" x14ac:dyDescent="0.3">
      <c r="B21" s="13"/>
      <c r="G21" s="14"/>
    </row>
    <row r="27" spans="2:14" x14ac:dyDescent="0.3">
      <c r="D27" s="15" t="s">
        <v>385</v>
      </c>
    </row>
    <row r="28" spans="2:14" x14ac:dyDescent="0.3">
      <c r="D28" s="10" t="s">
        <v>386</v>
      </c>
    </row>
    <row r="29" spans="2:14" x14ac:dyDescent="0.3">
      <c r="D29" s="10" t="s">
        <v>387</v>
      </c>
    </row>
    <row r="30" spans="2:14" x14ac:dyDescent="0.3">
      <c r="D30" s="10" t="s">
        <v>388</v>
      </c>
    </row>
    <row r="31" spans="2:14" x14ac:dyDescent="0.3">
      <c r="D31" s="10" t="s">
        <v>389</v>
      </c>
    </row>
    <row r="32" spans="2:14" x14ac:dyDescent="0.3">
      <c r="D32" t="s">
        <v>570</v>
      </c>
    </row>
    <row r="33" spans="4:4" x14ac:dyDescent="0.3">
      <c r="D33" s="10" t="s">
        <v>390</v>
      </c>
    </row>
    <row r="34" spans="4:4" x14ac:dyDescent="0.3">
      <c r="D34" s="15" t="s">
        <v>391</v>
      </c>
    </row>
    <row r="35" spans="4:4" ht="14.1" customHeight="1" x14ac:dyDescent="0.3">
      <c r="D35" s="318" t="s">
        <v>392</v>
      </c>
    </row>
    <row r="36" spans="4:4" x14ac:dyDescent="0.3">
      <c r="D36" s="16"/>
    </row>
  </sheetData>
  <mergeCells count="2">
    <mergeCell ref="D2:E2"/>
    <mergeCell ref="F2:G2"/>
  </mergeCells>
  <phoneticPr fontId="17"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D826-F902-4B2C-AAAD-C5EA3AEAF0A6}">
  <sheetPr>
    <tabColor theme="8" tint="0.59999389629810485"/>
  </sheetPr>
  <dimension ref="A1:AG78"/>
  <sheetViews>
    <sheetView showGridLines="0" topLeftCell="O7" zoomScale="70" zoomScaleNormal="70" workbookViewId="0">
      <selection activeCell="T21" sqref="T21"/>
    </sheetView>
  </sheetViews>
  <sheetFormatPr defaultColWidth="8.5546875" defaultRowHeight="14.4" x14ac:dyDescent="0.3"/>
  <cols>
    <col min="1" max="8" width="35.5546875" style="33" customWidth="1"/>
    <col min="9" max="9" width="13.109375" style="33" customWidth="1"/>
    <col min="10" max="16" width="35.5546875" style="33" customWidth="1"/>
    <col min="17" max="17" width="13.109375" style="33" customWidth="1"/>
    <col min="18" max="24" width="35.5546875" style="33" customWidth="1"/>
    <col min="25" max="25" width="13.109375" style="33" customWidth="1"/>
    <col min="26" max="32" width="35.5546875" style="33" customWidth="1"/>
    <col min="33" max="33" width="13.109375" style="33" customWidth="1"/>
    <col min="34" max="16384" width="8.5546875" style="33"/>
  </cols>
  <sheetData>
    <row r="1" spans="1:33" ht="20.100000000000001" customHeight="1" x14ac:dyDescent="0.3">
      <c r="A1" s="31"/>
      <c r="B1" s="727"/>
      <c r="C1" s="727"/>
      <c r="D1" s="727"/>
      <c r="E1" s="727"/>
      <c r="F1" s="727"/>
      <c r="G1" s="727"/>
      <c r="H1" s="32"/>
      <c r="I1" s="31"/>
      <c r="J1" s="31"/>
      <c r="K1" s="31"/>
      <c r="L1" s="31"/>
      <c r="M1" s="31"/>
      <c r="N1" s="31"/>
      <c r="O1" s="31"/>
      <c r="P1" s="31"/>
      <c r="Q1" s="31"/>
      <c r="R1" s="31"/>
      <c r="S1" s="31"/>
      <c r="T1" s="31"/>
      <c r="U1" s="31"/>
      <c r="V1" s="31"/>
      <c r="W1" s="31"/>
      <c r="X1" s="31"/>
      <c r="Y1" s="31"/>
      <c r="Z1" s="31"/>
      <c r="AA1" s="31"/>
      <c r="AB1" s="31"/>
      <c r="AC1" s="31"/>
      <c r="AD1" s="31"/>
      <c r="AE1" s="31"/>
      <c r="AF1" s="31"/>
      <c r="AG1" s="31"/>
    </row>
    <row r="2" spans="1:33" x14ac:dyDescent="0.3">
      <c r="A2" s="31"/>
      <c r="B2" s="32"/>
      <c r="C2" s="32"/>
      <c r="D2" s="32"/>
      <c r="E2" s="32"/>
      <c r="F2" s="32"/>
      <c r="G2" s="32"/>
      <c r="H2" s="32"/>
      <c r="I2" s="31"/>
      <c r="J2" s="31"/>
      <c r="K2" s="31"/>
      <c r="L2" s="31"/>
      <c r="M2" s="31"/>
      <c r="N2" s="31"/>
      <c r="O2" s="31"/>
      <c r="P2" s="31"/>
      <c r="Q2" s="31"/>
      <c r="R2" s="31"/>
      <c r="S2" s="31"/>
      <c r="T2" s="31"/>
      <c r="U2" s="31"/>
      <c r="V2" s="31"/>
      <c r="W2" s="31"/>
      <c r="X2" s="31"/>
      <c r="Y2" s="31"/>
      <c r="Z2" s="31"/>
      <c r="AA2" s="31"/>
      <c r="AB2" s="31"/>
      <c r="AC2" s="31"/>
      <c r="AD2" s="31"/>
      <c r="AE2" s="31"/>
      <c r="AF2" s="31"/>
      <c r="AG2" s="31"/>
    </row>
    <row r="3" spans="1:33" x14ac:dyDescent="0.3">
      <c r="A3" s="31"/>
      <c r="B3" s="32"/>
      <c r="C3" s="32"/>
      <c r="D3" s="32"/>
      <c r="E3" s="32"/>
      <c r="F3" s="32"/>
      <c r="G3" s="32"/>
      <c r="H3" s="32"/>
      <c r="I3" s="31"/>
      <c r="J3" s="31"/>
      <c r="K3" s="31"/>
      <c r="L3" s="31"/>
      <c r="M3" s="31"/>
      <c r="N3" s="31"/>
      <c r="O3" s="31"/>
      <c r="P3" s="31"/>
      <c r="Q3" s="31"/>
      <c r="R3" s="31"/>
      <c r="S3" s="31"/>
      <c r="T3" s="31"/>
      <c r="U3" s="31"/>
      <c r="V3" s="31"/>
      <c r="W3" s="31"/>
      <c r="X3" s="31"/>
      <c r="Y3" s="31"/>
      <c r="Z3" s="31"/>
      <c r="AA3" s="31"/>
      <c r="AB3" s="31"/>
      <c r="AC3" s="31"/>
      <c r="AD3" s="31"/>
      <c r="AE3" s="31"/>
      <c r="AF3" s="31"/>
      <c r="AG3" s="31"/>
    </row>
    <row r="4" spans="1:33" ht="18" x14ac:dyDescent="0.35">
      <c r="A4" s="31"/>
      <c r="B4" s="31"/>
      <c r="C4" s="34"/>
      <c r="D4" s="32"/>
      <c r="E4" s="32"/>
      <c r="F4" s="32"/>
      <c r="G4" s="32"/>
      <c r="H4" s="32"/>
      <c r="I4" s="31"/>
      <c r="J4" s="31"/>
      <c r="K4" s="31"/>
      <c r="L4" s="31"/>
      <c r="M4" s="31"/>
      <c r="N4" s="31"/>
      <c r="O4" s="31"/>
      <c r="P4" s="31"/>
      <c r="Q4" s="31"/>
      <c r="R4" s="31"/>
      <c r="S4" s="31"/>
      <c r="T4" s="31"/>
      <c r="U4" s="31"/>
      <c r="V4" s="31"/>
      <c r="W4" s="31"/>
      <c r="X4" s="31"/>
      <c r="Y4" s="31"/>
      <c r="Z4" s="31"/>
      <c r="AA4" s="31"/>
      <c r="AB4" s="31"/>
      <c r="AC4" s="31"/>
      <c r="AD4" s="31"/>
      <c r="AE4" s="31"/>
      <c r="AF4" s="31"/>
      <c r="AG4" s="31"/>
    </row>
    <row r="5" spans="1:33" ht="18" x14ac:dyDescent="0.35">
      <c r="A5" s="31"/>
      <c r="B5" s="31"/>
      <c r="C5" s="34"/>
      <c r="D5" s="32"/>
      <c r="E5" s="32"/>
      <c r="F5" s="32"/>
      <c r="G5" s="32"/>
      <c r="H5" s="32"/>
      <c r="I5" s="31"/>
      <c r="J5" s="31"/>
      <c r="K5" s="31"/>
      <c r="L5" s="31"/>
      <c r="M5" s="31"/>
      <c r="N5" s="31"/>
      <c r="O5" s="31"/>
      <c r="P5" s="31"/>
      <c r="Q5" s="31"/>
      <c r="R5" s="31"/>
      <c r="S5" s="31"/>
      <c r="T5" s="31"/>
      <c r="U5" s="31"/>
      <c r="V5" s="31"/>
      <c r="W5" s="31"/>
      <c r="X5" s="31"/>
      <c r="Y5" s="31"/>
      <c r="Z5" s="31"/>
      <c r="AA5" s="31"/>
      <c r="AB5" s="31"/>
      <c r="AC5" s="31"/>
      <c r="AD5" s="31"/>
      <c r="AE5" s="31"/>
      <c r="AF5" s="31"/>
      <c r="AG5" s="31"/>
    </row>
    <row r="6" spans="1:33" ht="18" x14ac:dyDescent="0.35">
      <c r="A6" s="31"/>
      <c r="B6" s="31"/>
      <c r="C6" s="34"/>
      <c r="D6" s="32"/>
      <c r="E6" s="32"/>
      <c r="F6" s="32"/>
      <c r="G6" s="32"/>
      <c r="H6" s="32"/>
      <c r="I6" s="31"/>
      <c r="J6" s="31"/>
      <c r="K6" s="31"/>
      <c r="L6" s="31"/>
      <c r="M6" s="31"/>
      <c r="N6" s="31"/>
      <c r="O6" s="31"/>
      <c r="P6" s="31"/>
      <c r="Q6" s="31"/>
      <c r="R6" s="31"/>
      <c r="S6" s="31"/>
      <c r="T6" s="31"/>
      <c r="U6" s="31"/>
      <c r="V6" s="31"/>
      <c r="W6" s="31"/>
      <c r="X6" s="31"/>
      <c r="Y6" s="31"/>
      <c r="Z6" s="31"/>
      <c r="AA6" s="31"/>
      <c r="AB6" s="31"/>
      <c r="AC6" s="31"/>
      <c r="AD6" s="31"/>
      <c r="AE6" s="31"/>
      <c r="AF6" s="31"/>
      <c r="AG6" s="31"/>
    </row>
    <row r="7" spans="1:33" ht="52.35" customHeight="1" x14ac:dyDescent="0.3">
      <c r="A7" s="755" t="s">
        <v>329</v>
      </c>
      <c r="B7" s="755"/>
      <c r="C7" s="755"/>
      <c r="D7" s="755"/>
      <c r="E7" s="755"/>
      <c r="F7" s="755"/>
      <c r="G7" s="755"/>
      <c r="H7" s="755"/>
      <c r="I7" s="755"/>
      <c r="J7" s="5"/>
      <c r="K7" s="5"/>
      <c r="L7" s="5"/>
      <c r="M7" s="5"/>
      <c r="N7" s="5"/>
      <c r="O7" s="5"/>
      <c r="P7" s="5"/>
      <c r="Q7" s="5"/>
      <c r="R7" s="5"/>
      <c r="S7" s="5"/>
      <c r="T7" s="5"/>
      <c r="U7" s="5"/>
      <c r="V7" s="5"/>
      <c r="W7" s="5"/>
      <c r="X7" s="5"/>
      <c r="Y7" s="5"/>
      <c r="Z7" s="5"/>
      <c r="AA7" s="5"/>
      <c r="AB7" s="5"/>
      <c r="AC7" s="5"/>
      <c r="AD7" s="5"/>
      <c r="AE7" s="5"/>
      <c r="AF7" s="5"/>
      <c r="AG7" s="31"/>
    </row>
    <row r="8" spans="1:33" ht="17.850000000000001" customHeight="1" x14ac:dyDescent="0.35">
      <c r="A8" s="201"/>
      <c r="B8" s="761" t="s">
        <v>529</v>
      </c>
      <c r="C8" s="761"/>
      <c r="D8" s="201"/>
      <c r="E8" s="201"/>
      <c r="F8" s="201"/>
      <c r="G8" s="201"/>
      <c r="H8" s="201"/>
      <c r="I8" s="201"/>
      <c r="J8" s="5"/>
      <c r="K8" s="5"/>
      <c r="L8" s="5"/>
      <c r="M8" s="5"/>
      <c r="N8" s="5"/>
      <c r="O8" s="5"/>
      <c r="P8" s="5"/>
      <c r="Q8" s="5"/>
      <c r="R8" s="5"/>
      <c r="S8" s="5"/>
      <c r="T8" s="5"/>
      <c r="U8" s="5"/>
      <c r="V8" s="5"/>
      <c r="W8" s="5"/>
      <c r="X8" s="5"/>
      <c r="Y8" s="5"/>
      <c r="Z8" s="5"/>
      <c r="AA8" s="5"/>
      <c r="AB8" s="5"/>
      <c r="AC8" s="5"/>
      <c r="AD8" s="5"/>
      <c r="AE8" s="5"/>
      <c r="AF8" s="5"/>
      <c r="AG8" s="31"/>
    </row>
    <row r="9" spans="1:33" ht="18.600000000000001" customHeight="1" x14ac:dyDescent="0.3">
      <c r="A9" s="202"/>
      <c r="B9" s="760" t="s">
        <v>528</v>
      </c>
      <c r="C9" s="760"/>
      <c r="D9" s="203"/>
      <c r="E9" s="203"/>
      <c r="F9" s="203"/>
      <c r="G9" s="203"/>
      <c r="H9" s="204"/>
      <c r="I9" s="202"/>
      <c r="J9" s="5"/>
      <c r="K9" s="5"/>
      <c r="L9" s="5"/>
      <c r="M9" s="5"/>
      <c r="N9" s="5"/>
      <c r="O9" s="5"/>
      <c r="P9" s="5"/>
      <c r="Q9" s="5"/>
      <c r="R9" s="5"/>
      <c r="S9" s="5"/>
      <c r="T9" s="5"/>
      <c r="U9" s="5"/>
      <c r="V9" s="5"/>
      <c r="W9" s="5"/>
      <c r="X9" s="5"/>
      <c r="Y9" s="5"/>
      <c r="Z9" s="5"/>
      <c r="AA9" s="5"/>
      <c r="AB9" s="5"/>
      <c r="AC9" s="5"/>
      <c r="AD9" s="5"/>
      <c r="AE9" s="5"/>
      <c r="AF9" s="5"/>
      <c r="AG9" s="31"/>
    </row>
    <row r="10" spans="1:33" ht="18.600000000000001" customHeight="1" x14ac:dyDescent="0.3">
      <c r="A10" s="202"/>
      <c r="B10" s="205"/>
      <c r="C10" s="205"/>
      <c r="D10" s="203"/>
      <c r="E10" s="203"/>
      <c r="F10" s="203"/>
      <c r="G10" s="203"/>
      <c r="H10" s="204"/>
      <c r="I10" s="202"/>
      <c r="J10" s="5"/>
      <c r="K10" s="5"/>
      <c r="L10" s="5"/>
      <c r="M10" s="5"/>
      <c r="N10" s="5"/>
      <c r="O10" s="5"/>
      <c r="P10" s="5"/>
      <c r="Q10" s="5"/>
      <c r="R10" s="5"/>
      <c r="S10" s="5"/>
      <c r="T10" s="5"/>
      <c r="U10" s="5"/>
      <c r="V10" s="5"/>
      <c r="W10" s="5"/>
      <c r="X10" s="5"/>
      <c r="Y10" s="5"/>
      <c r="Z10" s="5"/>
      <c r="AA10" s="5"/>
      <c r="AB10" s="5"/>
      <c r="AC10" s="5"/>
      <c r="AD10" s="5"/>
      <c r="AE10" s="5"/>
      <c r="AF10" s="5"/>
      <c r="AG10" s="31"/>
    </row>
    <row r="11" spans="1:33" ht="36" customHeight="1" x14ac:dyDescent="0.3">
      <c r="A11" s="5"/>
      <c r="B11" s="762" t="s">
        <v>530</v>
      </c>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31"/>
    </row>
    <row r="12" spans="1:33" ht="162" customHeight="1" x14ac:dyDescent="0.3">
      <c r="A12" s="5"/>
      <c r="B12" s="758" t="s">
        <v>637</v>
      </c>
      <c r="C12" s="759"/>
      <c r="D12" s="759"/>
      <c r="E12" s="759"/>
      <c r="F12" s="759"/>
      <c r="G12" s="759"/>
      <c r="H12" s="759"/>
      <c r="I12" s="759"/>
      <c r="J12" s="759"/>
      <c r="K12" s="759"/>
      <c r="L12" s="759"/>
      <c r="M12" s="759"/>
      <c r="N12" s="759"/>
      <c r="O12" s="759"/>
      <c r="P12" s="759"/>
      <c r="Q12" s="759"/>
      <c r="R12" s="759"/>
      <c r="S12" s="759"/>
      <c r="T12" s="759"/>
      <c r="U12" s="759"/>
      <c r="V12" s="759"/>
      <c r="W12" s="759"/>
      <c r="X12" s="759"/>
      <c r="Y12" s="759"/>
      <c r="Z12" s="759"/>
      <c r="AA12" s="759"/>
      <c r="AB12" s="759"/>
      <c r="AC12" s="759"/>
      <c r="AD12" s="759"/>
      <c r="AE12" s="759"/>
      <c r="AF12" s="759"/>
      <c r="AG12" s="31"/>
    </row>
    <row r="13" spans="1:33" ht="18" customHeight="1" x14ac:dyDescent="0.3">
      <c r="A13" s="31"/>
      <c r="B13" s="37"/>
      <c r="C13" s="37"/>
      <c r="D13" s="37"/>
      <c r="E13" s="37"/>
      <c r="F13" s="37"/>
      <c r="G13" s="37"/>
      <c r="H13" s="37"/>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row>
    <row r="14" spans="1:33" ht="18" customHeight="1" thickBot="1" x14ac:dyDescent="0.4">
      <c r="A14" s="31"/>
      <c r="B14" s="756" t="s">
        <v>339</v>
      </c>
      <c r="C14" s="757"/>
      <c r="D14" s="757"/>
      <c r="E14" s="757"/>
      <c r="F14" s="757"/>
      <c r="G14" s="757"/>
      <c r="H14" s="757"/>
      <c r="I14" s="31"/>
      <c r="J14" s="756" t="s">
        <v>353</v>
      </c>
      <c r="K14" s="757"/>
      <c r="L14" s="757"/>
      <c r="M14" s="757"/>
      <c r="N14" s="757"/>
      <c r="O14" s="757"/>
      <c r="P14" s="757"/>
      <c r="Q14" s="31"/>
      <c r="R14" s="756" t="s">
        <v>355</v>
      </c>
      <c r="S14" s="757"/>
      <c r="T14" s="757"/>
      <c r="U14" s="757"/>
      <c r="V14" s="757"/>
      <c r="W14" s="757"/>
      <c r="X14" s="757"/>
      <c r="Y14" s="31"/>
      <c r="Z14" s="756" t="s">
        <v>357</v>
      </c>
      <c r="AA14" s="757"/>
      <c r="AB14" s="757"/>
      <c r="AC14" s="757"/>
      <c r="AD14" s="757"/>
      <c r="AE14" s="757"/>
      <c r="AF14" s="757"/>
      <c r="AG14" s="31"/>
    </row>
    <row r="15" spans="1:33" ht="26.85" customHeight="1" thickBot="1" x14ac:dyDescent="0.4">
      <c r="A15" s="47"/>
      <c r="B15" s="756" t="s">
        <v>393</v>
      </c>
      <c r="C15" s="757"/>
      <c r="D15" s="757"/>
      <c r="E15" s="757"/>
      <c r="F15" s="757"/>
      <c r="G15" s="757"/>
      <c r="H15" s="757"/>
      <c r="I15" s="31"/>
      <c r="J15" s="756" t="s">
        <v>393</v>
      </c>
      <c r="K15" s="757"/>
      <c r="L15" s="757"/>
      <c r="M15" s="757"/>
      <c r="N15" s="757"/>
      <c r="O15" s="757"/>
      <c r="P15" s="757"/>
      <c r="Q15" s="31"/>
      <c r="R15" s="756" t="s">
        <v>393</v>
      </c>
      <c r="S15" s="757"/>
      <c r="T15" s="757"/>
      <c r="U15" s="757"/>
      <c r="V15" s="757"/>
      <c r="W15" s="757"/>
      <c r="X15" s="757"/>
      <c r="Y15" s="31"/>
      <c r="Z15" s="756" t="s">
        <v>393</v>
      </c>
      <c r="AA15" s="757"/>
      <c r="AB15" s="757"/>
      <c r="AC15" s="757"/>
      <c r="AD15" s="757"/>
      <c r="AE15" s="757"/>
      <c r="AF15" s="757"/>
      <c r="AG15" s="31"/>
    </row>
    <row r="16" spans="1:33" s="6" customFormat="1" ht="93" customHeight="1" x14ac:dyDescent="0.3">
      <c r="A16" s="140"/>
      <c r="B16" s="209" t="s">
        <v>394</v>
      </c>
      <c r="C16" s="141" t="s">
        <v>395</v>
      </c>
      <c r="D16" s="141" t="s">
        <v>396</v>
      </c>
      <c r="E16" s="141" t="s">
        <v>630</v>
      </c>
      <c r="F16" s="210" t="s">
        <v>397</v>
      </c>
      <c r="G16" s="317" t="s">
        <v>569</v>
      </c>
      <c r="H16" s="211" t="s">
        <v>398</v>
      </c>
      <c r="I16" s="5"/>
      <c r="J16" s="209" t="s">
        <v>394</v>
      </c>
      <c r="K16" s="141" t="s">
        <v>395</v>
      </c>
      <c r="L16" s="141" t="s">
        <v>396</v>
      </c>
      <c r="M16" s="141" t="s">
        <v>630</v>
      </c>
      <c r="N16" s="210" t="s">
        <v>397</v>
      </c>
      <c r="O16" s="317" t="s">
        <v>569</v>
      </c>
      <c r="P16" s="211" t="s">
        <v>398</v>
      </c>
      <c r="Q16" s="5"/>
      <c r="R16" s="209" t="s">
        <v>394</v>
      </c>
      <c r="S16" s="141" t="s">
        <v>395</v>
      </c>
      <c r="T16" s="141" t="s">
        <v>396</v>
      </c>
      <c r="U16" s="141" t="s">
        <v>630</v>
      </c>
      <c r="V16" s="210" t="s">
        <v>397</v>
      </c>
      <c r="W16" s="317" t="s">
        <v>569</v>
      </c>
      <c r="X16" s="211" t="s">
        <v>398</v>
      </c>
      <c r="Y16" s="5"/>
      <c r="Z16" s="209" t="s">
        <v>394</v>
      </c>
      <c r="AA16" s="141" t="s">
        <v>395</v>
      </c>
      <c r="AB16" s="141" t="s">
        <v>396</v>
      </c>
      <c r="AC16" s="141" t="s">
        <v>630</v>
      </c>
      <c r="AD16" s="210" t="s">
        <v>397</v>
      </c>
      <c r="AE16" s="317" t="s">
        <v>569</v>
      </c>
      <c r="AF16" s="211" t="s">
        <v>398</v>
      </c>
      <c r="AG16" s="5"/>
    </row>
    <row r="17" spans="1:33" ht="15" customHeight="1" x14ac:dyDescent="0.3">
      <c r="A17" s="47"/>
      <c r="B17" s="212">
        <v>45870</v>
      </c>
      <c r="C17" s="7"/>
      <c r="D17" s="7"/>
      <c r="E17" s="7"/>
      <c r="F17" s="7"/>
      <c r="G17" s="7"/>
      <c r="H17" s="7"/>
      <c r="I17" s="31"/>
      <c r="J17" s="212">
        <v>45870</v>
      </c>
      <c r="K17" s="7"/>
      <c r="L17" s="7"/>
      <c r="M17" s="7"/>
      <c r="N17" s="7"/>
      <c r="O17" s="7"/>
      <c r="P17" s="7"/>
      <c r="Q17" s="31"/>
      <c r="R17" s="212">
        <v>45870</v>
      </c>
      <c r="S17" s="7"/>
      <c r="T17" s="7"/>
      <c r="U17" s="7"/>
      <c r="V17" s="7"/>
      <c r="W17" s="7"/>
      <c r="X17" s="7"/>
      <c r="Y17" s="31"/>
      <c r="Z17" s="55">
        <v>45870</v>
      </c>
      <c r="AA17" s="7"/>
      <c r="AB17" s="7"/>
      <c r="AC17" s="7"/>
      <c r="AD17" s="7"/>
      <c r="AE17" s="7"/>
      <c r="AF17" s="7"/>
      <c r="AG17" s="31"/>
    </row>
    <row r="18" spans="1:33" ht="14.85" customHeight="1" x14ac:dyDescent="0.3">
      <c r="A18" s="47"/>
      <c r="B18" s="212">
        <v>45901</v>
      </c>
      <c r="C18" s="7"/>
      <c r="D18" s="7"/>
      <c r="E18" s="7"/>
      <c r="F18" s="7"/>
      <c r="G18" s="7"/>
      <c r="H18" s="7"/>
      <c r="I18" s="31"/>
      <c r="J18" s="212">
        <v>45901</v>
      </c>
      <c r="K18" s="7"/>
      <c r="L18" s="7"/>
      <c r="M18" s="7"/>
      <c r="N18" s="7"/>
      <c r="O18" s="7"/>
      <c r="P18" s="7"/>
      <c r="Q18" s="31"/>
      <c r="R18" s="212">
        <v>45901</v>
      </c>
      <c r="S18" s="7"/>
      <c r="T18" s="7"/>
      <c r="U18" s="7"/>
      <c r="V18" s="7"/>
      <c r="W18" s="7"/>
      <c r="X18" s="7"/>
      <c r="Y18" s="31"/>
      <c r="Z18" s="55">
        <v>45901</v>
      </c>
      <c r="AA18" s="7"/>
      <c r="AB18" s="7"/>
      <c r="AC18" s="7"/>
      <c r="AD18" s="7"/>
      <c r="AE18" s="7"/>
      <c r="AF18" s="7"/>
      <c r="AG18" s="31"/>
    </row>
    <row r="19" spans="1:33" x14ac:dyDescent="0.3">
      <c r="A19" s="47"/>
      <c r="B19" s="212">
        <v>45931</v>
      </c>
      <c r="C19" s="7"/>
      <c r="D19" s="7"/>
      <c r="E19" s="7"/>
      <c r="F19" s="7"/>
      <c r="G19" s="7"/>
      <c r="H19" s="7"/>
      <c r="I19" s="31"/>
      <c r="J19" s="212">
        <v>45931</v>
      </c>
      <c r="K19" s="7"/>
      <c r="L19" s="7"/>
      <c r="M19" s="7"/>
      <c r="N19" s="7"/>
      <c r="O19" s="7"/>
      <c r="P19" s="7"/>
      <c r="Q19" s="31"/>
      <c r="R19" s="212">
        <v>45931</v>
      </c>
      <c r="S19" s="7"/>
      <c r="T19" s="7"/>
      <c r="U19" s="7"/>
      <c r="V19" s="7"/>
      <c r="W19" s="7"/>
      <c r="X19" s="7"/>
      <c r="Y19" s="31"/>
      <c r="Z19" s="55">
        <v>45931</v>
      </c>
      <c r="AA19" s="7"/>
      <c r="AB19" s="7"/>
      <c r="AC19" s="7"/>
      <c r="AD19" s="7"/>
      <c r="AE19" s="7"/>
      <c r="AF19" s="7"/>
      <c r="AG19" s="31"/>
    </row>
    <row r="20" spans="1:33" x14ac:dyDescent="0.3">
      <c r="A20" s="47"/>
      <c r="B20" s="212">
        <v>45962</v>
      </c>
      <c r="C20" s="7"/>
      <c r="D20" s="7"/>
      <c r="E20" s="7"/>
      <c r="F20" s="7"/>
      <c r="G20" s="7"/>
      <c r="H20" s="7"/>
      <c r="I20" s="31"/>
      <c r="J20" s="212">
        <v>45962</v>
      </c>
      <c r="K20" s="7"/>
      <c r="L20" s="7"/>
      <c r="M20" s="7"/>
      <c r="N20" s="7"/>
      <c r="O20" s="7"/>
      <c r="P20" s="7"/>
      <c r="Q20" s="31"/>
      <c r="R20" s="212">
        <v>45962</v>
      </c>
      <c r="S20" s="7"/>
      <c r="T20" s="7"/>
      <c r="U20" s="7"/>
      <c r="V20" s="7"/>
      <c r="W20" s="7"/>
      <c r="X20" s="7"/>
      <c r="Y20" s="31"/>
      <c r="Z20" s="55">
        <v>45962</v>
      </c>
      <c r="AA20" s="7"/>
      <c r="AB20" s="7"/>
      <c r="AC20" s="7"/>
      <c r="AD20" s="7"/>
      <c r="AE20" s="7"/>
      <c r="AF20" s="7"/>
      <c r="AG20" s="31"/>
    </row>
    <row r="21" spans="1:33" x14ac:dyDescent="0.3">
      <c r="A21" s="47"/>
      <c r="B21" s="212">
        <v>45992</v>
      </c>
      <c r="C21" s="7"/>
      <c r="D21" s="7"/>
      <c r="E21" s="7"/>
      <c r="F21" s="7"/>
      <c r="G21" s="7"/>
      <c r="H21" s="7"/>
      <c r="I21" s="31"/>
      <c r="J21" s="212">
        <v>45992</v>
      </c>
      <c r="K21" s="7"/>
      <c r="L21" s="7"/>
      <c r="M21" s="7"/>
      <c r="N21" s="7"/>
      <c r="O21" s="7"/>
      <c r="P21" s="7"/>
      <c r="Q21" s="31"/>
      <c r="R21" s="212">
        <v>45992</v>
      </c>
      <c r="S21" s="7"/>
      <c r="T21" s="7"/>
      <c r="U21" s="7"/>
      <c r="V21" s="7"/>
      <c r="W21" s="7"/>
      <c r="X21" s="7"/>
      <c r="Y21" s="31"/>
      <c r="Z21" s="55">
        <v>45992</v>
      </c>
      <c r="AA21" s="7"/>
      <c r="AB21" s="7"/>
      <c r="AC21" s="7"/>
      <c r="AD21" s="7"/>
      <c r="AE21" s="7"/>
      <c r="AF21" s="7"/>
      <c r="AG21" s="31"/>
    </row>
    <row r="22" spans="1:33" x14ac:dyDescent="0.3">
      <c r="A22" s="47"/>
      <c r="B22" s="212">
        <v>46023</v>
      </c>
      <c r="C22" s="7"/>
      <c r="D22" s="7"/>
      <c r="E22" s="7"/>
      <c r="F22" s="7"/>
      <c r="G22" s="7"/>
      <c r="H22" s="7"/>
      <c r="I22" s="31"/>
      <c r="J22" s="212">
        <v>46023</v>
      </c>
      <c r="K22" s="7"/>
      <c r="L22" s="7"/>
      <c r="M22" s="7"/>
      <c r="N22" s="7"/>
      <c r="O22" s="7"/>
      <c r="P22" s="7"/>
      <c r="Q22" s="31"/>
      <c r="R22" s="212">
        <v>46023</v>
      </c>
      <c r="S22" s="7"/>
      <c r="T22" s="7"/>
      <c r="U22" s="7"/>
      <c r="V22" s="7"/>
      <c r="W22" s="7"/>
      <c r="X22" s="7"/>
      <c r="Y22" s="31"/>
      <c r="Z22" s="55">
        <v>46023</v>
      </c>
      <c r="AA22" s="7"/>
      <c r="AB22" s="7"/>
      <c r="AC22" s="7"/>
      <c r="AD22" s="7"/>
      <c r="AE22" s="7"/>
      <c r="AF22" s="7"/>
      <c r="AG22" s="31"/>
    </row>
    <row r="23" spans="1:33" x14ac:dyDescent="0.3">
      <c r="A23" s="47"/>
      <c r="B23" s="212">
        <v>46054</v>
      </c>
      <c r="C23" s="7"/>
      <c r="D23" s="7"/>
      <c r="E23" s="7"/>
      <c r="F23" s="7"/>
      <c r="G23" s="7"/>
      <c r="H23" s="7"/>
      <c r="I23" s="31"/>
      <c r="J23" s="212">
        <v>46054</v>
      </c>
      <c r="K23" s="7"/>
      <c r="L23" s="7"/>
      <c r="M23" s="7"/>
      <c r="N23" s="7"/>
      <c r="O23" s="7"/>
      <c r="P23" s="7"/>
      <c r="Q23" s="31"/>
      <c r="R23" s="212">
        <v>46054</v>
      </c>
      <c r="S23" s="7"/>
      <c r="T23" s="7"/>
      <c r="U23" s="7"/>
      <c r="V23" s="7"/>
      <c r="W23" s="7"/>
      <c r="X23" s="7"/>
      <c r="Y23" s="31"/>
      <c r="Z23" s="55">
        <v>46054</v>
      </c>
      <c r="AA23" s="7"/>
      <c r="AB23" s="7"/>
      <c r="AC23" s="7"/>
      <c r="AD23" s="7"/>
      <c r="AE23" s="7"/>
      <c r="AF23" s="7"/>
      <c r="AG23" s="31"/>
    </row>
    <row r="24" spans="1:33" x14ac:dyDescent="0.3">
      <c r="A24" s="47"/>
      <c r="B24" s="212">
        <v>46082</v>
      </c>
      <c r="C24" s="7"/>
      <c r="D24" s="7"/>
      <c r="E24" s="7"/>
      <c r="F24" s="7"/>
      <c r="G24" s="7"/>
      <c r="H24" s="7"/>
      <c r="I24" s="31"/>
      <c r="J24" s="212">
        <v>46082</v>
      </c>
      <c r="K24" s="7"/>
      <c r="L24" s="7"/>
      <c r="M24" s="7"/>
      <c r="N24" s="7"/>
      <c r="O24" s="7"/>
      <c r="P24" s="7"/>
      <c r="Q24" s="31"/>
      <c r="R24" s="212">
        <v>46082</v>
      </c>
      <c r="S24" s="7"/>
      <c r="T24" s="7"/>
      <c r="U24" s="7"/>
      <c r="V24" s="7"/>
      <c r="W24" s="7"/>
      <c r="X24" s="7"/>
      <c r="Y24" s="31"/>
      <c r="Z24" s="55">
        <v>46082</v>
      </c>
      <c r="AA24" s="7"/>
      <c r="AB24" s="7"/>
      <c r="AC24" s="7"/>
      <c r="AD24" s="7"/>
      <c r="AE24" s="7"/>
      <c r="AF24" s="7"/>
      <c r="AG24" s="31"/>
    </row>
    <row r="25" spans="1:33" x14ac:dyDescent="0.3">
      <c r="A25" s="47"/>
      <c r="B25" s="212">
        <v>46113</v>
      </c>
      <c r="C25" s="7"/>
      <c r="D25" s="7"/>
      <c r="E25" s="7"/>
      <c r="F25" s="7"/>
      <c r="G25" s="7"/>
      <c r="H25" s="7"/>
      <c r="I25" s="31"/>
      <c r="J25" s="212">
        <v>46113</v>
      </c>
      <c r="K25" s="7"/>
      <c r="L25" s="7"/>
      <c r="M25" s="7"/>
      <c r="N25" s="7"/>
      <c r="O25" s="7"/>
      <c r="P25" s="7"/>
      <c r="Q25" s="31"/>
      <c r="R25" s="212">
        <v>46113</v>
      </c>
      <c r="S25" s="7"/>
      <c r="T25" s="7"/>
      <c r="U25" s="7"/>
      <c r="V25" s="7"/>
      <c r="W25" s="7"/>
      <c r="X25" s="7"/>
      <c r="Y25" s="31"/>
      <c r="Z25" s="55">
        <v>46113</v>
      </c>
      <c r="AA25" s="7"/>
      <c r="AB25" s="7"/>
      <c r="AC25" s="7"/>
      <c r="AD25" s="7"/>
      <c r="AE25" s="7"/>
      <c r="AF25" s="7"/>
      <c r="AG25" s="31"/>
    </row>
    <row r="26" spans="1:33" x14ac:dyDescent="0.3">
      <c r="A26" s="47"/>
      <c r="B26" s="212">
        <v>46143</v>
      </c>
      <c r="C26" s="7"/>
      <c r="D26" s="7"/>
      <c r="E26" s="7"/>
      <c r="F26" s="7"/>
      <c r="G26" s="7"/>
      <c r="H26" s="7"/>
      <c r="I26" s="31"/>
      <c r="J26" s="212">
        <v>46143</v>
      </c>
      <c r="K26" s="7"/>
      <c r="L26" s="7"/>
      <c r="M26" s="7"/>
      <c r="N26" s="7"/>
      <c r="O26" s="7"/>
      <c r="P26" s="7"/>
      <c r="Q26" s="31"/>
      <c r="R26" s="212">
        <v>46143</v>
      </c>
      <c r="S26" s="7"/>
      <c r="T26" s="7"/>
      <c r="U26" s="7"/>
      <c r="V26" s="7"/>
      <c r="W26" s="7"/>
      <c r="X26" s="7"/>
      <c r="Y26" s="31"/>
      <c r="Z26" s="55">
        <v>46143</v>
      </c>
      <c r="AA26" s="7"/>
      <c r="AB26" s="7"/>
      <c r="AC26" s="7"/>
      <c r="AD26" s="7"/>
      <c r="AE26" s="7"/>
      <c r="AF26" s="7"/>
      <c r="AG26" s="31"/>
    </row>
    <row r="27" spans="1:33" ht="18.600000000000001" customHeight="1" x14ac:dyDescent="0.3">
      <c r="A27" s="47"/>
      <c r="B27" s="212">
        <v>46174</v>
      </c>
      <c r="C27" s="7"/>
      <c r="D27" s="7"/>
      <c r="E27" s="7"/>
      <c r="F27" s="7"/>
      <c r="G27" s="7"/>
      <c r="H27" s="7"/>
      <c r="I27" s="31"/>
      <c r="J27" s="212">
        <v>46174</v>
      </c>
      <c r="K27" s="7"/>
      <c r="L27" s="7"/>
      <c r="M27" s="7"/>
      <c r="N27" s="7"/>
      <c r="O27" s="7"/>
      <c r="P27" s="7"/>
      <c r="Q27" s="31"/>
      <c r="R27" s="212">
        <v>46174</v>
      </c>
      <c r="S27" s="7"/>
      <c r="T27" s="7"/>
      <c r="U27" s="7"/>
      <c r="V27" s="7"/>
      <c r="W27" s="7"/>
      <c r="X27" s="7"/>
      <c r="Y27" s="31"/>
      <c r="Z27" s="55">
        <v>46174</v>
      </c>
      <c r="AA27" s="7"/>
      <c r="AB27" s="7"/>
      <c r="AC27" s="7"/>
      <c r="AD27" s="7"/>
      <c r="AE27" s="7"/>
      <c r="AF27" s="7"/>
      <c r="AG27" s="31"/>
    </row>
    <row r="28" spans="1:33" ht="16.350000000000001" customHeight="1" x14ac:dyDescent="0.3">
      <c r="A28" s="47"/>
      <c r="B28" s="212">
        <v>46204</v>
      </c>
      <c r="C28" s="7"/>
      <c r="D28" s="7"/>
      <c r="E28" s="7"/>
      <c r="F28" s="7"/>
      <c r="G28" s="7"/>
      <c r="H28" s="7"/>
      <c r="I28" s="31"/>
      <c r="J28" s="212">
        <v>46204</v>
      </c>
      <c r="K28" s="7"/>
      <c r="L28" s="7"/>
      <c r="M28" s="7"/>
      <c r="N28" s="7"/>
      <c r="O28" s="7"/>
      <c r="P28" s="7"/>
      <c r="Q28" s="31"/>
      <c r="R28" s="212">
        <v>46204</v>
      </c>
      <c r="S28" s="7"/>
      <c r="T28" s="7"/>
      <c r="U28" s="7"/>
      <c r="V28" s="7"/>
      <c r="W28" s="7"/>
      <c r="X28" s="7"/>
      <c r="Y28" s="31"/>
      <c r="Z28" s="55">
        <v>46204</v>
      </c>
      <c r="AA28" s="7"/>
      <c r="AB28" s="7"/>
      <c r="AC28" s="7"/>
      <c r="AD28" s="7"/>
      <c r="AE28" s="7"/>
      <c r="AF28" s="7"/>
      <c r="AG28" s="31"/>
    </row>
    <row r="29" spans="1:33" s="6" customFormat="1" ht="74.099999999999994" customHeight="1" x14ac:dyDescent="0.3">
      <c r="A29" s="140"/>
      <c r="B29" s="206" t="s">
        <v>399</v>
      </c>
      <c r="C29" s="207">
        <f t="shared" ref="C29:F29" si="0">SUM(C17:C28)</f>
        <v>0</v>
      </c>
      <c r="D29" s="207">
        <f t="shared" si="0"/>
        <v>0</v>
      </c>
      <c r="E29" s="207">
        <f t="shared" si="0"/>
        <v>0</v>
      </c>
      <c r="F29" s="207">
        <f t="shared" si="0"/>
        <v>0</v>
      </c>
      <c r="G29" s="207">
        <f>SUM(G17:G28)</f>
        <v>0</v>
      </c>
      <c r="H29" s="207">
        <f>SUM(H17:H28)</f>
        <v>0</v>
      </c>
      <c r="I29" s="5"/>
      <c r="J29" s="206" t="s">
        <v>399</v>
      </c>
      <c r="K29" s="207">
        <f t="shared" ref="K29:N29" si="1">SUM(K17:K28)</f>
        <v>0</v>
      </c>
      <c r="L29" s="207">
        <f t="shared" si="1"/>
        <v>0</v>
      </c>
      <c r="M29" s="207">
        <f t="shared" si="1"/>
        <v>0</v>
      </c>
      <c r="N29" s="207">
        <f t="shared" si="1"/>
        <v>0</v>
      </c>
      <c r="O29" s="207">
        <f>SUM(O17:O28)</f>
        <v>0</v>
      </c>
      <c r="P29" s="207">
        <f>SUM(P17:P28)</f>
        <v>0</v>
      </c>
      <c r="Q29" s="5"/>
      <c r="R29" s="206" t="s">
        <v>399</v>
      </c>
      <c r="S29" s="207">
        <f t="shared" ref="S29:V29" si="2">SUM(S17:S28)</f>
        <v>0</v>
      </c>
      <c r="T29" s="207">
        <f t="shared" si="2"/>
        <v>0</v>
      </c>
      <c r="U29" s="207">
        <f t="shared" si="2"/>
        <v>0</v>
      </c>
      <c r="V29" s="207">
        <f t="shared" si="2"/>
        <v>0</v>
      </c>
      <c r="W29" s="207">
        <f>SUM(W17:W28)</f>
        <v>0</v>
      </c>
      <c r="X29" s="207">
        <f>SUM(X17:X28)</f>
        <v>0</v>
      </c>
      <c r="Y29" s="5"/>
      <c r="Z29" s="206" t="s">
        <v>399</v>
      </c>
      <c r="AA29" s="207">
        <f t="shared" ref="AA29:AD29" si="3">SUM(AA17:AA28)</f>
        <v>0</v>
      </c>
      <c r="AB29" s="207">
        <f t="shared" si="3"/>
        <v>0</v>
      </c>
      <c r="AC29" s="207">
        <f t="shared" si="3"/>
        <v>0</v>
      </c>
      <c r="AD29" s="207">
        <f t="shared" si="3"/>
        <v>0</v>
      </c>
      <c r="AE29" s="207">
        <f>SUM(AE17:AE28)</f>
        <v>0</v>
      </c>
      <c r="AF29" s="207">
        <f>SUM(AF17:AF28)</f>
        <v>0</v>
      </c>
      <c r="AG29" s="5"/>
    </row>
    <row r="30" spans="1:33" x14ac:dyDescent="0.3">
      <c r="A30" s="47"/>
      <c r="B30" s="212">
        <v>46235</v>
      </c>
      <c r="C30" s="7"/>
      <c r="D30" s="7"/>
      <c r="E30" s="7"/>
      <c r="F30" s="7"/>
      <c r="G30" s="7"/>
      <c r="H30" s="7"/>
      <c r="I30" s="31"/>
      <c r="J30" s="212">
        <v>46235</v>
      </c>
      <c r="K30" s="7"/>
      <c r="L30" s="7"/>
      <c r="M30" s="7"/>
      <c r="N30" s="7"/>
      <c r="O30" s="7"/>
      <c r="P30" s="7"/>
      <c r="Q30" s="31"/>
      <c r="R30" s="212">
        <v>46235</v>
      </c>
      <c r="S30" s="7"/>
      <c r="T30" s="7"/>
      <c r="U30" s="7"/>
      <c r="V30" s="7"/>
      <c r="W30" s="7"/>
      <c r="X30" s="7"/>
      <c r="Y30" s="31"/>
      <c r="Z30" s="212">
        <v>46235</v>
      </c>
      <c r="AA30" s="7"/>
      <c r="AB30" s="7"/>
      <c r="AC30" s="7"/>
      <c r="AD30" s="7"/>
      <c r="AE30" s="7"/>
      <c r="AF30" s="7"/>
      <c r="AG30" s="31"/>
    </row>
    <row r="31" spans="1:33" ht="15" customHeight="1" x14ac:dyDescent="0.3">
      <c r="A31" s="47"/>
      <c r="B31" s="212">
        <v>46266</v>
      </c>
      <c r="C31" s="7"/>
      <c r="D31" s="7"/>
      <c r="E31" s="7"/>
      <c r="F31" s="7"/>
      <c r="G31" s="7"/>
      <c r="H31" s="7"/>
      <c r="I31" s="31"/>
      <c r="J31" s="212">
        <v>46266</v>
      </c>
      <c r="K31" s="7"/>
      <c r="L31" s="7"/>
      <c r="M31" s="7"/>
      <c r="N31" s="7"/>
      <c r="O31" s="7"/>
      <c r="P31" s="7"/>
      <c r="Q31" s="31"/>
      <c r="R31" s="212">
        <v>46266</v>
      </c>
      <c r="S31" s="7"/>
      <c r="T31" s="7"/>
      <c r="U31" s="7"/>
      <c r="V31" s="7"/>
      <c r="W31" s="7"/>
      <c r="X31" s="7"/>
      <c r="Y31" s="31"/>
      <c r="Z31" s="212">
        <v>46266</v>
      </c>
      <c r="AA31" s="7"/>
      <c r="AB31" s="7"/>
      <c r="AC31" s="7"/>
      <c r="AD31" s="7"/>
      <c r="AE31" s="7"/>
      <c r="AF31" s="7"/>
      <c r="AG31" s="31"/>
    </row>
    <row r="32" spans="1:33" x14ac:dyDescent="0.3">
      <c r="A32" s="47"/>
      <c r="B32" s="212">
        <v>46296</v>
      </c>
      <c r="C32" s="7"/>
      <c r="D32" s="7"/>
      <c r="E32" s="7"/>
      <c r="F32" s="7"/>
      <c r="G32" s="7"/>
      <c r="H32" s="7"/>
      <c r="I32" s="31"/>
      <c r="J32" s="212">
        <v>46296</v>
      </c>
      <c r="K32" s="7"/>
      <c r="L32" s="7"/>
      <c r="M32" s="7"/>
      <c r="N32" s="7"/>
      <c r="O32" s="7"/>
      <c r="P32" s="7"/>
      <c r="Q32" s="31"/>
      <c r="R32" s="212">
        <v>46296</v>
      </c>
      <c r="S32" s="7"/>
      <c r="T32" s="7"/>
      <c r="U32" s="7"/>
      <c r="V32" s="7"/>
      <c r="W32" s="7"/>
      <c r="X32" s="7"/>
      <c r="Y32" s="31"/>
      <c r="Z32" s="212">
        <v>46296</v>
      </c>
      <c r="AA32" s="7"/>
      <c r="AB32" s="7"/>
      <c r="AC32" s="7"/>
      <c r="AD32" s="7"/>
      <c r="AE32" s="7"/>
      <c r="AF32" s="7"/>
      <c r="AG32" s="31"/>
    </row>
    <row r="33" spans="1:33" ht="14.85" customHeight="1" x14ac:dyDescent="0.3">
      <c r="A33" s="47"/>
      <c r="B33" s="212">
        <v>46327</v>
      </c>
      <c r="C33" s="7"/>
      <c r="D33" s="7"/>
      <c r="E33" s="7"/>
      <c r="F33" s="7"/>
      <c r="G33" s="7"/>
      <c r="H33" s="7"/>
      <c r="I33" s="31"/>
      <c r="J33" s="212">
        <v>46327</v>
      </c>
      <c r="K33" s="7"/>
      <c r="L33" s="7"/>
      <c r="M33" s="7"/>
      <c r="N33" s="7"/>
      <c r="O33" s="7"/>
      <c r="P33" s="7"/>
      <c r="Q33" s="31"/>
      <c r="R33" s="212">
        <v>46327</v>
      </c>
      <c r="S33" s="7"/>
      <c r="T33" s="7"/>
      <c r="U33" s="7"/>
      <c r="V33" s="7"/>
      <c r="W33" s="7"/>
      <c r="X33" s="7"/>
      <c r="Y33" s="31"/>
      <c r="Z33" s="212">
        <v>46327</v>
      </c>
      <c r="AA33" s="7"/>
      <c r="AB33" s="7"/>
      <c r="AC33" s="7"/>
      <c r="AD33" s="7"/>
      <c r="AE33" s="7"/>
      <c r="AF33" s="7"/>
      <c r="AG33" s="31"/>
    </row>
    <row r="34" spans="1:33" ht="14.85" customHeight="1" x14ac:dyDescent="0.3">
      <c r="A34" s="47"/>
      <c r="B34" s="212">
        <v>46357</v>
      </c>
      <c r="C34" s="7"/>
      <c r="D34" s="7"/>
      <c r="E34" s="7"/>
      <c r="F34" s="7"/>
      <c r="G34" s="7"/>
      <c r="H34" s="7"/>
      <c r="I34" s="31"/>
      <c r="J34" s="212">
        <v>46357</v>
      </c>
      <c r="K34" s="7"/>
      <c r="L34" s="7"/>
      <c r="M34" s="7"/>
      <c r="N34" s="7"/>
      <c r="O34" s="7"/>
      <c r="P34" s="7"/>
      <c r="Q34" s="31"/>
      <c r="R34" s="212">
        <v>46357</v>
      </c>
      <c r="S34" s="7"/>
      <c r="T34" s="7"/>
      <c r="U34" s="7"/>
      <c r="V34" s="7"/>
      <c r="W34" s="7"/>
      <c r="X34" s="7"/>
      <c r="Y34" s="31"/>
      <c r="Z34" s="212">
        <v>46357</v>
      </c>
      <c r="AA34" s="7"/>
      <c r="AB34" s="7"/>
      <c r="AC34" s="7"/>
      <c r="AD34" s="7"/>
      <c r="AE34" s="7"/>
      <c r="AF34" s="7"/>
      <c r="AG34" s="31"/>
    </row>
    <row r="35" spans="1:33" ht="15" customHeight="1" x14ac:dyDescent="0.3">
      <c r="A35" s="47"/>
      <c r="B35" s="212">
        <v>46388</v>
      </c>
      <c r="C35" s="7"/>
      <c r="D35" s="7"/>
      <c r="E35" s="7"/>
      <c r="F35" s="7"/>
      <c r="G35" s="7"/>
      <c r="H35" s="7"/>
      <c r="I35" s="31"/>
      <c r="J35" s="212">
        <v>46388</v>
      </c>
      <c r="K35" s="7"/>
      <c r="L35" s="7"/>
      <c r="M35" s="7"/>
      <c r="N35" s="7"/>
      <c r="O35" s="7"/>
      <c r="P35" s="7"/>
      <c r="Q35" s="31"/>
      <c r="R35" s="212">
        <v>46388</v>
      </c>
      <c r="S35" s="7"/>
      <c r="T35" s="7"/>
      <c r="U35" s="7"/>
      <c r="V35" s="7"/>
      <c r="W35" s="7"/>
      <c r="X35" s="7"/>
      <c r="Y35" s="31"/>
      <c r="Z35" s="212">
        <v>46388</v>
      </c>
      <c r="AA35" s="7"/>
      <c r="AB35" s="7"/>
      <c r="AC35" s="7"/>
      <c r="AD35" s="7"/>
      <c r="AE35" s="7"/>
      <c r="AF35" s="7"/>
      <c r="AG35" s="31"/>
    </row>
    <row r="36" spans="1:33" x14ac:dyDescent="0.3">
      <c r="A36" s="47"/>
      <c r="B36" s="212">
        <v>46419</v>
      </c>
      <c r="C36" s="7"/>
      <c r="D36" s="7"/>
      <c r="E36" s="7"/>
      <c r="F36" s="7"/>
      <c r="G36" s="7"/>
      <c r="H36" s="7"/>
      <c r="I36" s="31"/>
      <c r="J36" s="212">
        <v>46419</v>
      </c>
      <c r="K36" s="7"/>
      <c r="L36" s="7"/>
      <c r="M36" s="7"/>
      <c r="N36" s="7"/>
      <c r="O36" s="7"/>
      <c r="P36" s="7"/>
      <c r="Q36" s="31"/>
      <c r="R36" s="212">
        <v>46419</v>
      </c>
      <c r="S36" s="7"/>
      <c r="T36" s="7"/>
      <c r="U36" s="7"/>
      <c r="V36" s="7"/>
      <c r="W36" s="7"/>
      <c r="X36" s="7"/>
      <c r="Y36" s="31"/>
      <c r="Z36" s="212">
        <v>46419</v>
      </c>
      <c r="AA36" s="7"/>
      <c r="AB36" s="7"/>
      <c r="AC36" s="7"/>
      <c r="AD36" s="7"/>
      <c r="AE36" s="7"/>
      <c r="AF36" s="7"/>
      <c r="AG36" s="31"/>
    </row>
    <row r="37" spans="1:33" ht="14.85" customHeight="1" x14ac:dyDescent="0.3">
      <c r="A37" s="47"/>
      <c r="B37" s="212">
        <v>46447</v>
      </c>
      <c r="C37" s="7"/>
      <c r="D37" s="7"/>
      <c r="E37" s="7"/>
      <c r="F37" s="7"/>
      <c r="G37" s="7"/>
      <c r="H37" s="7"/>
      <c r="I37" s="31"/>
      <c r="J37" s="212">
        <v>46447</v>
      </c>
      <c r="K37" s="7"/>
      <c r="L37" s="7"/>
      <c r="M37" s="7"/>
      <c r="N37" s="7"/>
      <c r="O37" s="7"/>
      <c r="P37" s="7"/>
      <c r="Q37" s="31"/>
      <c r="R37" s="212">
        <v>46447</v>
      </c>
      <c r="S37" s="7"/>
      <c r="T37" s="7"/>
      <c r="U37" s="7"/>
      <c r="V37" s="7"/>
      <c r="W37" s="7"/>
      <c r="X37" s="7"/>
      <c r="Y37" s="31"/>
      <c r="Z37" s="212">
        <v>46447</v>
      </c>
      <c r="AA37" s="7"/>
      <c r="AB37" s="7"/>
      <c r="AC37" s="7"/>
      <c r="AD37" s="7"/>
      <c r="AE37" s="7"/>
      <c r="AF37" s="7"/>
      <c r="AG37" s="31"/>
    </row>
    <row r="38" spans="1:33" ht="15.6" customHeight="1" x14ac:dyDescent="0.3">
      <c r="A38" s="47"/>
      <c r="B38" s="212">
        <v>46478</v>
      </c>
      <c r="C38" s="7"/>
      <c r="D38" s="7"/>
      <c r="E38" s="7"/>
      <c r="F38" s="7"/>
      <c r="G38" s="7"/>
      <c r="H38" s="7"/>
      <c r="I38" s="31"/>
      <c r="J38" s="212">
        <v>46478</v>
      </c>
      <c r="K38" s="7"/>
      <c r="L38" s="7"/>
      <c r="M38" s="7"/>
      <c r="N38" s="7"/>
      <c r="O38" s="7"/>
      <c r="P38" s="7"/>
      <c r="Q38" s="31"/>
      <c r="R38" s="212">
        <v>46478</v>
      </c>
      <c r="S38" s="7"/>
      <c r="T38" s="7"/>
      <c r="U38" s="7"/>
      <c r="V38" s="7"/>
      <c r="W38" s="7"/>
      <c r="X38" s="7"/>
      <c r="Y38" s="31"/>
      <c r="Z38" s="212">
        <v>46478</v>
      </c>
      <c r="AA38" s="7"/>
      <c r="AB38" s="7"/>
      <c r="AC38" s="7"/>
      <c r="AD38" s="7"/>
      <c r="AE38" s="7"/>
      <c r="AF38" s="7"/>
      <c r="AG38" s="31"/>
    </row>
    <row r="39" spans="1:33" x14ac:dyDescent="0.3">
      <c r="A39" s="47"/>
      <c r="B39" s="212">
        <v>46508</v>
      </c>
      <c r="C39" s="7"/>
      <c r="D39" s="7"/>
      <c r="E39" s="7"/>
      <c r="F39" s="7"/>
      <c r="G39" s="7"/>
      <c r="H39" s="7"/>
      <c r="I39" s="31"/>
      <c r="J39" s="212">
        <v>46508</v>
      </c>
      <c r="K39" s="7"/>
      <c r="L39" s="7"/>
      <c r="M39" s="7"/>
      <c r="N39" s="7"/>
      <c r="O39" s="7"/>
      <c r="P39" s="7"/>
      <c r="Q39" s="31"/>
      <c r="R39" s="212">
        <v>46508</v>
      </c>
      <c r="S39" s="7"/>
      <c r="T39" s="7"/>
      <c r="U39" s="7"/>
      <c r="V39" s="7"/>
      <c r="W39" s="7"/>
      <c r="X39" s="7"/>
      <c r="Y39" s="31"/>
      <c r="Z39" s="212">
        <v>46508</v>
      </c>
      <c r="AA39" s="7"/>
      <c r="AB39" s="7"/>
      <c r="AC39" s="7"/>
      <c r="AD39" s="7"/>
      <c r="AE39" s="7"/>
      <c r="AF39" s="7"/>
      <c r="AG39" s="31"/>
    </row>
    <row r="40" spans="1:33" ht="15" customHeight="1" x14ac:dyDescent="0.3">
      <c r="A40" s="47"/>
      <c r="B40" s="212">
        <v>46539</v>
      </c>
      <c r="C40" s="7"/>
      <c r="D40" s="7"/>
      <c r="E40" s="7"/>
      <c r="F40" s="7"/>
      <c r="G40" s="7"/>
      <c r="H40" s="7"/>
      <c r="I40" s="31"/>
      <c r="J40" s="212">
        <v>46539</v>
      </c>
      <c r="K40" s="7"/>
      <c r="L40" s="7"/>
      <c r="M40" s="7"/>
      <c r="N40" s="7"/>
      <c r="O40" s="7"/>
      <c r="P40" s="7"/>
      <c r="Q40" s="31"/>
      <c r="R40" s="212">
        <v>46539</v>
      </c>
      <c r="S40" s="7"/>
      <c r="T40" s="7"/>
      <c r="U40" s="7"/>
      <c r="V40" s="7"/>
      <c r="W40" s="7"/>
      <c r="X40" s="7"/>
      <c r="Y40" s="31"/>
      <c r="Z40" s="212">
        <v>46539</v>
      </c>
      <c r="AA40" s="7"/>
      <c r="AB40" s="7"/>
      <c r="AC40" s="7"/>
      <c r="AD40" s="7"/>
      <c r="AE40" s="7"/>
      <c r="AF40" s="7"/>
      <c r="AG40" s="31"/>
    </row>
    <row r="41" spans="1:33" x14ac:dyDescent="0.3">
      <c r="A41" s="47"/>
      <c r="B41" s="212">
        <v>46569</v>
      </c>
      <c r="C41" s="7"/>
      <c r="D41" s="7"/>
      <c r="E41" s="7"/>
      <c r="F41" s="7"/>
      <c r="G41" s="7"/>
      <c r="H41" s="7"/>
      <c r="I41" s="31"/>
      <c r="J41" s="212">
        <v>46569</v>
      </c>
      <c r="K41" s="7"/>
      <c r="L41" s="7"/>
      <c r="M41" s="7"/>
      <c r="N41" s="7"/>
      <c r="O41" s="7"/>
      <c r="P41" s="7"/>
      <c r="Q41" s="31"/>
      <c r="R41" s="212">
        <v>46569</v>
      </c>
      <c r="S41" s="7"/>
      <c r="T41" s="7"/>
      <c r="U41" s="7"/>
      <c r="V41" s="7"/>
      <c r="W41" s="7"/>
      <c r="X41" s="7"/>
      <c r="Y41" s="31"/>
      <c r="Z41" s="212">
        <v>46569</v>
      </c>
      <c r="AA41" s="7"/>
      <c r="AB41" s="7"/>
      <c r="AC41" s="7"/>
      <c r="AD41" s="7"/>
      <c r="AE41" s="7"/>
      <c r="AF41" s="7"/>
      <c r="AG41" s="31"/>
    </row>
    <row r="42" spans="1:33" s="6" customFormat="1" ht="30" customHeight="1" x14ac:dyDescent="0.3">
      <c r="A42" s="140"/>
      <c r="B42" s="206" t="s">
        <v>400</v>
      </c>
      <c r="C42" s="207">
        <f t="shared" ref="C42:H42" si="4">SUM(C30:C41)</f>
        <v>0</v>
      </c>
      <c r="D42" s="207">
        <f t="shared" si="4"/>
        <v>0</v>
      </c>
      <c r="E42" s="207">
        <f t="shared" si="4"/>
        <v>0</v>
      </c>
      <c r="F42" s="207">
        <f t="shared" si="4"/>
        <v>0</v>
      </c>
      <c r="G42" s="207">
        <f t="shared" si="4"/>
        <v>0</v>
      </c>
      <c r="H42" s="207">
        <f t="shared" si="4"/>
        <v>0</v>
      </c>
      <c r="I42" s="5"/>
      <c r="J42" s="206" t="s">
        <v>400</v>
      </c>
      <c r="K42" s="207">
        <f t="shared" ref="K42:P42" si="5">SUM(K30:K41)</f>
        <v>0</v>
      </c>
      <c r="L42" s="207">
        <f t="shared" si="5"/>
        <v>0</v>
      </c>
      <c r="M42" s="207">
        <f t="shared" si="5"/>
        <v>0</v>
      </c>
      <c r="N42" s="207">
        <f t="shared" si="5"/>
        <v>0</v>
      </c>
      <c r="O42" s="207">
        <f t="shared" si="5"/>
        <v>0</v>
      </c>
      <c r="P42" s="207">
        <f t="shared" si="5"/>
        <v>0</v>
      </c>
      <c r="Q42" s="5"/>
      <c r="R42" s="206" t="s">
        <v>400</v>
      </c>
      <c r="S42" s="207">
        <f t="shared" ref="S42:X42" si="6">SUM(S30:S41)</f>
        <v>0</v>
      </c>
      <c r="T42" s="207">
        <f t="shared" si="6"/>
        <v>0</v>
      </c>
      <c r="U42" s="207">
        <f t="shared" si="6"/>
        <v>0</v>
      </c>
      <c r="V42" s="207">
        <f t="shared" si="6"/>
        <v>0</v>
      </c>
      <c r="W42" s="207">
        <f t="shared" si="6"/>
        <v>0</v>
      </c>
      <c r="X42" s="207">
        <f t="shared" si="6"/>
        <v>0</v>
      </c>
      <c r="Y42" s="5"/>
      <c r="Z42" s="206" t="s">
        <v>400</v>
      </c>
      <c r="AA42" s="207">
        <f t="shared" ref="AA42:AF42" si="7">SUM(AA30:AA41)</f>
        <v>0</v>
      </c>
      <c r="AB42" s="207">
        <f t="shared" si="7"/>
        <v>0</v>
      </c>
      <c r="AC42" s="207">
        <f t="shared" si="7"/>
        <v>0</v>
      </c>
      <c r="AD42" s="207">
        <f t="shared" si="7"/>
        <v>0</v>
      </c>
      <c r="AE42" s="207">
        <f t="shared" si="7"/>
        <v>0</v>
      </c>
      <c r="AF42" s="207">
        <f t="shared" si="7"/>
        <v>0</v>
      </c>
      <c r="AG42" s="5"/>
    </row>
    <row r="43" spans="1:33" s="6" customFormat="1" ht="17.850000000000001" customHeight="1" x14ac:dyDescent="0.3">
      <c r="A43" s="140"/>
      <c r="B43" s="208" t="s">
        <v>401</v>
      </c>
      <c r="C43" s="207">
        <f t="shared" ref="C43:H43" si="8">SUM(C29,C42)</f>
        <v>0</v>
      </c>
      <c r="D43" s="207">
        <f t="shared" si="8"/>
        <v>0</v>
      </c>
      <c r="E43" s="207">
        <f t="shared" si="8"/>
        <v>0</v>
      </c>
      <c r="F43" s="207">
        <f t="shared" si="8"/>
        <v>0</v>
      </c>
      <c r="G43" s="207">
        <f t="shared" si="8"/>
        <v>0</v>
      </c>
      <c r="H43" s="207">
        <f t="shared" si="8"/>
        <v>0</v>
      </c>
      <c r="I43" s="5"/>
      <c r="J43" s="208" t="s">
        <v>401</v>
      </c>
      <c r="K43" s="207">
        <f t="shared" ref="K43:P43" si="9">SUM(K29,K42)</f>
        <v>0</v>
      </c>
      <c r="L43" s="207">
        <f t="shared" si="9"/>
        <v>0</v>
      </c>
      <c r="M43" s="207">
        <f t="shared" si="9"/>
        <v>0</v>
      </c>
      <c r="N43" s="207">
        <f t="shared" si="9"/>
        <v>0</v>
      </c>
      <c r="O43" s="207">
        <f t="shared" si="9"/>
        <v>0</v>
      </c>
      <c r="P43" s="207">
        <f t="shared" si="9"/>
        <v>0</v>
      </c>
      <c r="Q43" s="5"/>
      <c r="R43" s="208" t="s">
        <v>401</v>
      </c>
      <c r="S43" s="207">
        <f t="shared" ref="S43:X43" si="10">SUM(S29,S42)</f>
        <v>0</v>
      </c>
      <c r="T43" s="207">
        <f t="shared" si="10"/>
        <v>0</v>
      </c>
      <c r="U43" s="207">
        <f t="shared" si="10"/>
        <v>0</v>
      </c>
      <c r="V43" s="207">
        <f t="shared" si="10"/>
        <v>0</v>
      </c>
      <c r="W43" s="207">
        <f t="shared" si="10"/>
        <v>0</v>
      </c>
      <c r="X43" s="207">
        <f t="shared" si="10"/>
        <v>0</v>
      </c>
      <c r="Y43" s="5"/>
      <c r="Z43" s="208" t="s">
        <v>401</v>
      </c>
      <c r="AA43" s="207">
        <f t="shared" ref="AA43:AF43" si="11">SUM(AA29,AA42)</f>
        <v>0</v>
      </c>
      <c r="AB43" s="207">
        <f t="shared" si="11"/>
        <v>0</v>
      </c>
      <c r="AC43" s="207">
        <f t="shared" si="11"/>
        <v>0</v>
      </c>
      <c r="AD43" s="207">
        <f t="shared" si="11"/>
        <v>0</v>
      </c>
      <c r="AE43" s="207">
        <f t="shared" si="11"/>
        <v>0</v>
      </c>
      <c r="AF43" s="207">
        <f t="shared" si="11"/>
        <v>0</v>
      </c>
      <c r="AG43" s="5"/>
    </row>
    <row r="44" spans="1:33" x14ac:dyDescent="0.3">
      <c r="A44" s="47"/>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row>
    <row r="45" spans="1:33" x14ac:dyDescent="0.3">
      <c r="A45" s="47"/>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row>
    <row r="46" spans="1:33" x14ac:dyDescent="0.3">
      <c r="A46" s="48"/>
      <c r="B46" s="48"/>
      <c r="C46" s="48"/>
      <c r="D46" s="48"/>
      <c r="E46" s="48"/>
      <c r="F46" s="48"/>
      <c r="G46" s="48"/>
      <c r="H46" s="48"/>
    </row>
    <row r="47" spans="1:33" x14ac:dyDescent="0.3">
      <c r="A47" s="48"/>
      <c r="B47" s="48"/>
      <c r="C47" s="48"/>
      <c r="D47" s="48"/>
      <c r="E47" s="48"/>
      <c r="F47" s="48"/>
      <c r="G47" s="48"/>
      <c r="H47" s="48"/>
    </row>
    <row r="48" spans="1:33" x14ac:dyDescent="0.3">
      <c r="A48" s="48"/>
      <c r="B48" s="48"/>
      <c r="C48" s="48"/>
      <c r="D48" s="48"/>
      <c r="E48" s="48"/>
      <c r="F48" s="48"/>
      <c r="G48" s="48"/>
      <c r="H48" s="48"/>
    </row>
    <row r="49" spans="1:8" x14ac:dyDescent="0.3">
      <c r="A49" s="48"/>
      <c r="B49" s="48"/>
      <c r="C49" s="48"/>
      <c r="D49" s="48"/>
      <c r="E49" s="48"/>
      <c r="F49" s="48"/>
      <c r="G49" s="48"/>
      <c r="H49" s="48"/>
    </row>
    <row r="50" spans="1:8" x14ac:dyDescent="0.3">
      <c r="A50" s="48"/>
      <c r="B50" s="48"/>
      <c r="C50" s="48"/>
      <c r="D50" s="48"/>
      <c r="E50" s="48"/>
      <c r="F50" s="48"/>
      <c r="G50" s="48"/>
      <c r="H50" s="48"/>
    </row>
    <row r="51" spans="1:8" x14ac:dyDescent="0.3">
      <c r="A51" s="48"/>
      <c r="B51" s="48"/>
      <c r="C51" s="48"/>
      <c r="D51" s="48"/>
      <c r="E51" s="48"/>
      <c r="F51" s="48"/>
      <c r="G51" s="48"/>
      <c r="H51" s="48"/>
    </row>
    <row r="52" spans="1:8" x14ac:dyDescent="0.3">
      <c r="A52" s="48"/>
      <c r="B52" s="48"/>
      <c r="C52" s="48"/>
      <c r="D52" s="48"/>
      <c r="E52" s="48"/>
      <c r="F52" s="48"/>
      <c r="G52" s="48"/>
      <c r="H52" s="48"/>
    </row>
    <row r="53" spans="1:8" x14ac:dyDescent="0.3">
      <c r="A53" s="48"/>
      <c r="B53" s="48"/>
      <c r="C53" s="48"/>
      <c r="D53" s="48"/>
      <c r="E53" s="48"/>
      <c r="F53" s="48"/>
      <c r="G53" s="48"/>
      <c r="H53" s="48"/>
    </row>
    <row r="54" spans="1:8" x14ac:dyDescent="0.3">
      <c r="A54" s="48"/>
      <c r="B54" s="48"/>
      <c r="C54" s="48"/>
      <c r="D54" s="48"/>
      <c r="E54" s="48"/>
      <c r="F54" s="48"/>
      <c r="G54" s="48"/>
      <c r="H54" s="48"/>
    </row>
    <row r="55" spans="1:8" x14ac:dyDescent="0.3">
      <c r="A55" s="48"/>
      <c r="B55" s="48"/>
      <c r="C55" s="48"/>
      <c r="D55" s="48"/>
      <c r="E55" s="48"/>
      <c r="F55" s="48"/>
      <c r="G55" s="48"/>
      <c r="H55" s="48"/>
    </row>
    <row r="56" spans="1:8" x14ac:dyDescent="0.3">
      <c r="A56" s="48"/>
      <c r="B56" s="48"/>
      <c r="C56" s="48"/>
      <c r="D56" s="48"/>
      <c r="E56" s="48"/>
      <c r="F56" s="48"/>
      <c r="G56" s="48"/>
      <c r="H56" s="48"/>
    </row>
    <row r="57" spans="1:8" x14ac:dyDescent="0.3">
      <c r="A57" s="48"/>
      <c r="B57" s="48"/>
      <c r="C57" s="48"/>
      <c r="D57" s="48"/>
      <c r="E57" s="48"/>
      <c r="F57" s="48"/>
      <c r="G57" s="48"/>
      <c r="H57" s="48"/>
    </row>
    <row r="58" spans="1:8" x14ac:dyDescent="0.3">
      <c r="A58" s="48"/>
      <c r="B58" s="48"/>
      <c r="C58" s="48"/>
      <c r="D58" s="48"/>
      <c r="E58" s="48"/>
      <c r="F58" s="48"/>
      <c r="G58" s="48"/>
      <c r="H58" s="48"/>
    </row>
    <row r="59" spans="1:8" ht="14.85" customHeight="1" x14ac:dyDescent="0.3">
      <c r="A59" s="48"/>
      <c r="B59" s="48"/>
      <c r="C59" s="48"/>
      <c r="D59" s="48"/>
      <c r="E59" s="48"/>
      <c r="F59" s="48"/>
      <c r="G59" s="48"/>
      <c r="H59" s="48"/>
    </row>
    <row r="60" spans="1:8" x14ac:dyDescent="0.3">
      <c r="A60" s="48"/>
      <c r="B60" s="48"/>
      <c r="C60" s="48"/>
      <c r="D60" s="48"/>
      <c r="E60" s="48"/>
      <c r="F60" s="48"/>
      <c r="G60" s="48"/>
      <c r="H60" s="48"/>
    </row>
    <row r="61" spans="1:8" x14ac:dyDescent="0.3">
      <c r="A61" s="48"/>
      <c r="B61" s="48"/>
      <c r="C61" s="48"/>
      <c r="D61" s="48"/>
      <c r="E61" s="48"/>
      <c r="F61" s="48"/>
      <c r="G61" s="48"/>
      <c r="H61" s="48"/>
    </row>
    <row r="62" spans="1:8" x14ac:dyDescent="0.3">
      <c r="A62" s="48"/>
      <c r="B62" s="48"/>
      <c r="C62" s="48"/>
      <c r="D62" s="48"/>
      <c r="E62" s="48"/>
      <c r="F62" s="48"/>
      <c r="G62" s="48"/>
      <c r="H62" s="48"/>
    </row>
    <row r="63" spans="1:8" x14ac:dyDescent="0.3">
      <c r="A63" s="48"/>
      <c r="B63" s="48"/>
      <c r="C63" s="48"/>
      <c r="D63" s="48"/>
      <c r="E63" s="48"/>
      <c r="F63" s="48"/>
      <c r="G63" s="48"/>
      <c r="H63" s="48"/>
    </row>
    <row r="64" spans="1:8" x14ac:dyDescent="0.3">
      <c r="A64" s="48"/>
      <c r="B64" s="48"/>
      <c r="C64" s="48"/>
      <c r="D64" s="48"/>
      <c r="E64" s="48"/>
      <c r="F64" s="48"/>
      <c r="G64" s="48"/>
      <c r="H64" s="48"/>
    </row>
    <row r="65" spans="1:8" x14ac:dyDescent="0.3">
      <c r="A65" s="48"/>
      <c r="B65" s="48"/>
      <c r="C65" s="48"/>
      <c r="D65" s="48"/>
      <c r="E65" s="48"/>
      <c r="F65" s="48"/>
      <c r="G65" s="48"/>
      <c r="H65" s="48"/>
    </row>
    <row r="66" spans="1:8" x14ac:dyDescent="0.3">
      <c r="A66" s="48"/>
      <c r="B66" s="48"/>
      <c r="C66" s="48"/>
      <c r="D66" s="48"/>
      <c r="E66" s="48"/>
      <c r="F66" s="48"/>
      <c r="G66" s="48"/>
      <c r="H66" s="48"/>
    </row>
    <row r="67" spans="1:8" x14ac:dyDescent="0.3">
      <c r="A67" s="48"/>
      <c r="B67" s="48"/>
      <c r="C67" s="48"/>
      <c r="D67" s="48"/>
      <c r="E67" s="48"/>
      <c r="F67" s="48"/>
      <c r="G67" s="48"/>
      <c r="H67" s="48"/>
    </row>
    <row r="68" spans="1:8" x14ac:dyDescent="0.3">
      <c r="A68" s="48"/>
      <c r="B68" s="48"/>
      <c r="C68" s="48"/>
      <c r="D68" s="48"/>
      <c r="E68" s="48"/>
      <c r="F68" s="48"/>
      <c r="G68" s="48"/>
      <c r="H68" s="48"/>
    </row>
    <row r="69" spans="1:8" x14ac:dyDescent="0.3">
      <c r="A69" s="48"/>
      <c r="B69" s="48"/>
      <c r="C69" s="48"/>
      <c r="D69" s="48"/>
      <c r="E69" s="48"/>
      <c r="F69" s="48"/>
      <c r="G69" s="48"/>
      <c r="H69" s="48"/>
    </row>
    <row r="70" spans="1:8" x14ac:dyDescent="0.3">
      <c r="A70" s="48"/>
      <c r="B70" s="48"/>
      <c r="C70" s="48"/>
      <c r="D70" s="48"/>
      <c r="E70" s="48"/>
      <c r="F70" s="48"/>
      <c r="G70" s="48"/>
      <c r="H70" s="48"/>
    </row>
    <row r="71" spans="1:8" x14ac:dyDescent="0.3">
      <c r="A71" s="48"/>
      <c r="B71" s="48"/>
      <c r="C71" s="48"/>
      <c r="D71" s="48"/>
      <c r="E71" s="48"/>
      <c r="F71" s="48"/>
      <c r="G71" s="48"/>
      <c r="H71" s="48"/>
    </row>
    <row r="72" spans="1:8" x14ac:dyDescent="0.3">
      <c r="A72" s="48"/>
      <c r="B72" s="48"/>
      <c r="C72" s="48"/>
      <c r="D72" s="48"/>
      <c r="E72" s="48"/>
      <c r="F72" s="48"/>
      <c r="G72" s="48"/>
      <c r="H72" s="48"/>
    </row>
    <row r="73" spans="1:8" x14ac:dyDescent="0.3">
      <c r="A73" s="48"/>
      <c r="B73" s="48"/>
      <c r="C73" s="48"/>
      <c r="D73" s="48"/>
      <c r="E73" s="48"/>
      <c r="F73" s="48"/>
      <c r="G73" s="48"/>
      <c r="H73" s="48"/>
    </row>
    <row r="74" spans="1:8" x14ac:dyDescent="0.3">
      <c r="A74" s="48"/>
      <c r="B74" s="48"/>
      <c r="C74" s="48"/>
      <c r="D74" s="48"/>
      <c r="E74" s="48"/>
      <c r="F74" s="48"/>
      <c r="G74" s="48"/>
      <c r="H74" s="48"/>
    </row>
    <row r="75" spans="1:8" x14ac:dyDescent="0.3">
      <c r="A75" s="48"/>
      <c r="B75" s="48"/>
      <c r="C75" s="48"/>
      <c r="D75" s="48"/>
      <c r="E75" s="48"/>
      <c r="F75" s="48"/>
      <c r="G75" s="48"/>
      <c r="H75" s="48"/>
    </row>
    <row r="76" spans="1:8" x14ac:dyDescent="0.3">
      <c r="A76" s="48"/>
      <c r="B76" s="48"/>
      <c r="C76" s="48"/>
      <c r="D76" s="48"/>
      <c r="E76" s="48"/>
      <c r="F76" s="48"/>
      <c r="G76" s="48"/>
      <c r="H76" s="48"/>
    </row>
    <row r="77" spans="1:8" x14ac:dyDescent="0.3">
      <c r="A77" s="48"/>
      <c r="B77" s="48"/>
      <c r="C77" s="48"/>
      <c r="D77" s="48"/>
      <c r="E77" s="48"/>
      <c r="F77" s="48"/>
      <c r="G77" s="48"/>
      <c r="H77" s="48"/>
    </row>
    <row r="78" spans="1:8" x14ac:dyDescent="0.3">
      <c r="A78" s="48"/>
      <c r="B78" s="48"/>
      <c r="C78" s="48"/>
      <c r="D78" s="48"/>
      <c r="E78" s="48"/>
      <c r="F78" s="48"/>
      <c r="G78" s="48"/>
      <c r="H78" s="48"/>
    </row>
  </sheetData>
  <sheetProtection algorithmName="SHA-512" hashValue="nq9mxSIFdP8pJsJqgx5Hy3X+PpJy2Cz5kgS/fKDYlu5oQYkAfdkMz6dlmj+FKox39dA5H2xqyz/QAyBeaMjEQg==" saltValue="z5l4eCKPgOCAVIMs+3S7pQ==" spinCount="100000" sheet="1" objects="1" scenarios="1"/>
  <mergeCells count="14">
    <mergeCell ref="B1:G1"/>
    <mergeCell ref="A7:I7"/>
    <mergeCell ref="B15:H15"/>
    <mergeCell ref="B12:AF12"/>
    <mergeCell ref="B9:C9"/>
    <mergeCell ref="B8:C8"/>
    <mergeCell ref="B11:AF11"/>
    <mergeCell ref="J15:P15"/>
    <mergeCell ref="R15:X15"/>
    <mergeCell ref="Z15:AF15"/>
    <mergeCell ref="B14:H14"/>
    <mergeCell ref="J14:P14"/>
    <mergeCell ref="R14:X14"/>
    <mergeCell ref="Z14:AF14"/>
  </mergeCell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D37CA-9474-4359-A50D-434B57E36B8E}">
  <sheetPr>
    <tabColor theme="8" tint="0.59999389629810485"/>
  </sheetPr>
  <dimension ref="A1:AB97"/>
  <sheetViews>
    <sheetView showGridLines="0" topLeftCell="A20" zoomScale="58" zoomScaleNormal="58" workbookViewId="0">
      <selection activeCell="E34" sqref="E34"/>
    </sheetView>
  </sheetViews>
  <sheetFormatPr defaultColWidth="8.5546875" defaultRowHeight="14.4" x14ac:dyDescent="0.3"/>
  <cols>
    <col min="1" max="1" width="20.44140625" style="6" customWidth="1"/>
    <col min="2" max="2" width="26" style="6" customWidth="1"/>
    <col min="3" max="4" width="38.5546875" style="6" customWidth="1"/>
    <col min="5" max="5" width="22.44140625" style="6" customWidth="1"/>
    <col min="6" max="6" width="26" style="6" customWidth="1"/>
    <col min="7" max="8" width="38.5546875" style="6" customWidth="1"/>
    <col min="9" max="9" width="17.44140625" style="6" customWidth="1"/>
    <col min="10" max="10" width="26" style="6" customWidth="1"/>
    <col min="11" max="12" width="38.5546875" style="6" customWidth="1"/>
    <col min="13" max="13" width="14.5546875" style="6" customWidth="1"/>
    <col min="14" max="14" width="28.5546875" style="6" customWidth="1"/>
    <col min="15" max="16" width="37.5546875" style="6" customWidth="1"/>
    <col min="17" max="17" width="19.44140625" style="6" customWidth="1"/>
    <col min="18" max="18" width="28.5546875" style="6" customWidth="1"/>
    <col min="19" max="20" width="37.5546875" style="6" customWidth="1"/>
    <col min="21" max="16384" width="8.5546875" style="6"/>
  </cols>
  <sheetData>
    <row r="1" spans="1:21" ht="20.100000000000001" customHeight="1" x14ac:dyDescent="0.3">
      <c r="A1" s="5"/>
      <c r="B1" s="766"/>
      <c r="C1" s="766"/>
      <c r="D1" s="766"/>
      <c r="E1" s="766"/>
      <c r="F1" s="766"/>
      <c r="G1" s="766"/>
      <c r="H1" s="766"/>
      <c r="I1" s="5"/>
      <c r="J1" s="5"/>
      <c r="K1" s="5"/>
      <c r="L1" s="5"/>
      <c r="M1" s="5"/>
      <c r="N1" s="5"/>
      <c r="O1" s="5"/>
      <c r="P1" s="5"/>
      <c r="Q1" s="5"/>
      <c r="R1" s="5"/>
      <c r="S1" s="5"/>
      <c r="T1" s="5"/>
      <c r="U1" s="5"/>
    </row>
    <row r="2" spans="1:21" x14ac:dyDescent="0.3">
      <c r="A2" s="5"/>
      <c r="B2" s="197"/>
      <c r="C2" s="197"/>
      <c r="D2" s="197"/>
      <c r="E2" s="197"/>
      <c r="F2" s="197"/>
      <c r="G2" s="197"/>
      <c r="H2" s="5"/>
      <c r="I2" s="5"/>
      <c r="J2" s="5"/>
      <c r="K2" s="5"/>
      <c r="L2" s="5"/>
      <c r="M2" s="5"/>
      <c r="N2" s="5"/>
      <c r="O2" s="5"/>
      <c r="P2" s="5"/>
      <c r="Q2" s="5"/>
      <c r="R2" s="5"/>
      <c r="S2" s="5"/>
      <c r="T2" s="5"/>
      <c r="U2" s="5"/>
    </row>
    <row r="3" spans="1:21" x14ac:dyDescent="0.3">
      <c r="A3" s="5"/>
      <c r="B3" s="197"/>
      <c r="C3" s="197"/>
      <c r="D3" s="197"/>
      <c r="E3" s="197"/>
      <c r="F3" s="197"/>
      <c r="G3" s="197"/>
      <c r="H3" s="5"/>
      <c r="I3" s="5"/>
      <c r="J3" s="5"/>
      <c r="K3" s="5"/>
      <c r="L3" s="5"/>
      <c r="M3" s="5"/>
      <c r="N3" s="5"/>
      <c r="O3" s="5"/>
      <c r="P3" s="5"/>
      <c r="Q3" s="5"/>
      <c r="R3" s="5"/>
      <c r="S3" s="5"/>
      <c r="T3" s="5"/>
      <c r="U3" s="5"/>
    </row>
    <row r="4" spans="1:21" ht="18" x14ac:dyDescent="0.35">
      <c r="A4" s="5"/>
      <c r="B4" s="5"/>
      <c r="C4" s="219"/>
      <c r="D4" s="197"/>
      <c r="E4" s="197"/>
      <c r="F4" s="197"/>
      <c r="G4" s="197"/>
      <c r="H4" s="5"/>
      <c r="I4" s="5"/>
      <c r="J4" s="5"/>
      <c r="K4" s="5"/>
      <c r="L4" s="5"/>
      <c r="M4" s="5"/>
      <c r="N4" s="5"/>
      <c r="O4" s="5"/>
      <c r="P4" s="5"/>
      <c r="Q4" s="5"/>
      <c r="R4" s="5"/>
      <c r="S4" s="5"/>
      <c r="T4" s="5"/>
      <c r="U4" s="5"/>
    </row>
    <row r="5" spans="1:21" ht="18" x14ac:dyDescent="0.35">
      <c r="A5" s="5"/>
      <c r="B5" s="5"/>
      <c r="C5" s="219"/>
      <c r="D5" s="197"/>
      <c r="E5" s="197"/>
      <c r="F5" s="197"/>
      <c r="G5" s="197"/>
      <c r="H5" s="5"/>
      <c r="I5" s="5"/>
      <c r="J5" s="5"/>
      <c r="K5" s="5"/>
      <c r="L5" s="5"/>
      <c r="M5" s="5"/>
      <c r="N5" s="5"/>
      <c r="O5" s="5"/>
      <c r="P5" s="5"/>
      <c r="Q5" s="5"/>
      <c r="R5" s="5"/>
      <c r="S5" s="5"/>
      <c r="T5" s="5"/>
      <c r="U5" s="5"/>
    </row>
    <row r="6" spans="1:21" ht="18" x14ac:dyDescent="0.35">
      <c r="A6" s="5"/>
      <c r="B6" s="5"/>
      <c r="C6" s="219"/>
      <c r="D6" s="197"/>
      <c r="E6" s="197"/>
      <c r="F6" s="197"/>
      <c r="G6" s="197"/>
      <c r="H6" s="5"/>
      <c r="I6" s="5"/>
      <c r="J6" s="5"/>
      <c r="K6" s="5"/>
      <c r="L6" s="5"/>
      <c r="M6" s="5"/>
      <c r="N6" s="5"/>
      <c r="O6" s="5"/>
      <c r="P6" s="5"/>
      <c r="Q6" s="5"/>
      <c r="R6" s="5"/>
      <c r="S6" s="5"/>
      <c r="T6" s="5"/>
      <c r="U6" s="5"/>
    </row>
    <row r="7" spans="1:21" ht="31.2" x14ac:dyDescent="0.3">
      <c r="A7" s="5"/>
      <c r="B7" s="755" t="s">
        <v>329</v>
      </c>
      <c r="C7" s="755"/>
      <c r="D7" s="755"/>
      <c r="E7" s="755"/>
      <c r="F7" s="755"/>
      <c r="G7" s="755"/>
      <c r="H7" s="755"/>
      <c r="I7" s="755"/>
      <c r="J7" s="755"/>
      <c r="K7" s="755"/>
      <c r="L7" s="755"/>
      <c r="M7" s="755"/>
      <c r="N7" s="5"/>
      <c r="O7" s="5"/>
      <c r="P7" s="5"/>
      <c r="Q7" s="5"/>
      <c r="R7" s="5"/>
      <c r="S7" s="5"/>
      <c r="T7" s="5"/>
      <c r="U7" s="5"/>
    </row>
    <row r="8" spans="1:21" ht="17.850000000000001" customHeight="1" x14ac:dyDescent="0.3">
      <c r="A8" s="5"/>
      <c r="B8" s="780" t="s">
        <v>529</v>
      </c>
      <c r="C8" s="780"/>
      <c r="D8" s="201"/>
      <c r="E8" s="201"/>
      <c r="F8" s="201"/>
      <c r="G8" s="201"/>
      <c r="H8" s="201"/>
      <c r="I8" s="201"/>
      <c r="J8" s="201"/>
      <c r="K8" s="201"/>
      <c r="L8" s="201"/>
      <c r="M8" s="201"/>
      <c r="N8" s="5"/>
      <c r="O8" s="5"/>
      <c r="P8" s="5"/>
      <c r="Q8" s="5"/>
      <c r="R8" s="5"/>
      <c r="S8" s="5"/>
      <c r="T8" s="5"/>
      <c r="U8" s="5"/>
    </row>
    <row r="9" spans="1:21" ht="18.600000000000001" customHeight="1" x14ac:dyDescent="0.3">
      <c r="A9" s="5"/>
      <c r="B9" s="781" t="s">
        <v>528</v>
      </c>
      <c r="C9" s="781"/>
      <c r="D9" s="197"/>
      <c r="E9" s="197"/>
      <c r="F9" s="197"/>
      <c r="G9" s="197"/>
      <c r="H9" s="5"/>
      <c r="I9" s="5"/>
      <c r="J9" s="5"/>
      <c r="K9" s="5"/>
      <c r="L9" s="5"/>
      <c r="M9" s="5"/>
      <c r="N9" s="5"/>
      <c r="O9" s="5"/>
      <c r="P9" s="5"/>
      <c r="Q9" s="5"/>
      <c r="R9" s="5"/>
      <c r="S9" s="5"/>
      <c r="T9" s="5"/>
      <c r="U9" s="5"/>
    </row>
    <row r="10" spans="1:21" ht="31.2" x14ac:dyDescent="0.3">
      <c r="A10" s="220"/>
      <c r="B10" s="5"/>
      <c r="C10" s="5"/>
      <c r="D10" s="5"/>
      <c r="E10" s="5"/>
      <c r="F10" s="5"/>
      <c r="G10" s="5"/>
      <c r="H10" s="5"/>
      <c r="I10" s="5"/>
      <c r="J10" s="5"/>
      <c r="K10" s="5"/>
      <c r="L10" s="5"/>
      <c r="M10" s="5"/>
      <c r="N10" s="220"/>
      <c r="O10" s="220"/>
      <c r="P10" s="220"/>
      <c r="Q10" s="220"/>
      <c r="R10" s="220"/>
      <c r="S10" s="220"/>
      <c r="T10" s="5"/>
      <c r="U10" s="5"/>
    </row>
    <row r="11" spans="1:21" ht="18.600000000000001" customHeight="1" x14ac:dyDescent="0.3">
      <c r="A11" s="202"/>
      <c r="B11" s="767" t="s">
        <v>531</v>
      </c>
      <c r="C11" s="768"/>
      <c r="D11" s="768"/>
      <c r="E11" s="768"/>
      <c r="F11" s="768"/>
      <c r="G11" s="768"/>
      <c r="H11" s="768"/>
      <c r="I11" s="768"/>
      <c r="J11" s="768"/>
      <c r="K11" s="768"/>
      <c r="L11" s="768"/>
      <c r="M11" s="769"/>
      <c r="N11" s="221"/>
      <c r="O11" s="221"/>
      <c r="P11" s="221"/>
      <c r="Q11" s="202"/>
      <c r="R11" s="202"/>
      <c r="S11" s="202"/>
      <c r="T11" s="5"/>
      <c r="U11" s="5"/>
    </row>
    <row r="12" spans="1:21" ht="18.600000000000001" customHeight="1" thickBot="1" x14ac:dyDescent="0.35">
      <c r="A12" s="5"/>
      <c r="B12" s="770"/>
      <c r="C12" s="771"/>
      <c r="D12" s="771"/>
      <c r="E12" s="771"/>
      <c r="F12" s="771"/>
      <c r="G12" s="771"/>
      <c r="H12" s="771"/>
      <c r="I12" s="771"/>
      <c r="J12" s="771"/>
      <c r="K12" s="771"/>
      <c r="L12" s="771"/>
      <c r="M12" s="772"/>
      <c r="N12" s="199"/>
      <c r="O12" s="199"/>
      <c r="P12" s="199"/>
      <c r="Q12" s="5"/>
      <c r="R12" s="5"/>
      <c r="S12" s="5"/>
      <c r="T12" s="5"/>
      <c r="U12" s="5"/>
    </row>
    <row r="13" spans="1:21" ht="27" customHeight="1" x14ac:dyDescent="0.3">
      <c r="A13" s="5"/>
      <c r="B13" s="764" t="s">
        <v>532</v>
      </c>
      <c r="C13" s="765"/>
      <c r="D13" s="765"/>
      <c r="E13" s="765"/>
      <c r="F13" s="765"/>
      <c r="G13" s="765"/>
      <c r="H13" s="765"/>
      <c r="I13" s="765"/>
      <c r="J13" s="765"/>
      <c r="K13" s="765"/>
      <c r="L13" s="765"/>
      <c r="M13" s="765"/>
      <c r="N13" s="199"/>
      <c r="O13" s="199"/>
      <c r="P13" s="199"/>
      <c r="Q13" s="5"/>
      <c r="R13" s="5"/>
      <c r="S13" s="5"/>
      <c r="T13" s="5"/>
      <c r="U13" s="5"/>
    </row>
    <row r="14" spans="1:21" ht="109.5" customHeight="1" x14ac:dyDescent="0.3">
      <c r="A14" s="5"/>
      <c r="B14" s="773" t="s">
        <v>587</v>
      </c>
      <c r="C14" s="774"/>
      <c r="D14" s="774"/>
      <c r="E14" s="774"/>
      <c r="F14" s="774"/>
      <c r="G14" s="774"/>
      <c r="H14" s="774"/>
      <c r="I14" s="774"/>
      <c r="J14" s="774"/>
      <c r="K14" s="774"/>
      <c r="L14" s="774"/>
      <c r="M14" s="774"/>
      <c r="N14" s="199"/>
      <c r="O14" s="143"/>
      <c r="P14" s="143"/>
      <c r="Q14" s="5"/>
      <c r="R14" s="5"/>
      <c r="S14" s="5"/>
      <c r="T14" s="5"/>
      <c r="U14" s="5"/>
    </row>
    <row r="15" spans="1:21" ht="15.6" x14ac:dyDescent="0.3">
      <c r="A15" s="5"/>
      <c r="B15" s="222"/>
      <c r="C15" s="222"/>
      <c r="D15" s="222"/>
      <c r="E15" s="222"/>
      <c r="F15" s="222"/>
      <c r="G15" s="222"/>
      <c r="H15" s="222"/>
      <c r="I15" s="222"/>
      <c r="J15" s="222"/>
      <c r="K15" s="222"/>
      <c r="L15" s="222"/>
      <c r="M15" s="222"/>
      <c r="N15" s="199"/>
      <c r="O15" s="143"/>
      <c r="P15" s="143"/>
      <c r="Q15" s="5"/>
      <c r="R15" s="5"/>
      <c r="S15" s="5"/>
      <c r="T15" s="5"/>
      <c r="U15" s="5"/>
    </row>
    <row r="16" spans="1:21" ht="16.2" thickBot="1" x14ac:dyDescent="0.35">
      <c r="A16" s="5"/>
      <c r="B16" s="222"/>
      <c r="C16" s="222"/>
      <c r="D16" s="222"/>
      <c r="E16" s="222"/>
      <c r="F16" s="222"/>
      <c r="G16" s="222"/>
      <c r="H16" s="222"/>
      <c r="I16" s="222"/>
      <c r="J16" s="222"/>
      <c r="K16" s="222"/>
      <c r="L16" s="222"/>
      <c r="M16" s="222"/>
      <c r="N16" s="199"/>
      <c r="O16" s="143"/>
      <c r="P16" s="143"/>
      <c r="Q16" s="5"/>
      <c r="R16" s="5"/>
      <c r="S16" s="5"/>
      <c r="T16" s="5"/>
      <c r="U16" s="5"/>
    </row>
    <row r="17" spans="1:28" ht="18.600000000000001" thickBot="1" x14ac:dyDescent="0.35">
      <c r="A17" s="5"/>
      <c r="B17" s="782" t="s">
        <v>538</v>
      </c>
      <c r="C17" s="783"/>
      <c r="D17" s="783"/>
      <c r="E17" s="783"/>
      <c r="F17" s="783"/>
      <c r="G17" s="784"/>
      <c r="H17" s="222"/>
      <c r="I17" s="222"/>
      <c r="J17" s="222"/>
      <c r="K17" s="222"/>
      <c r="L17" s="222"/>
      <c r="M17" s="222"/>
      <c r="N17" s="199"/>
      <c r="O17" s="143"/>
      <c r="P17" s="143"/>
      <c r="Q17" s="5"/>
      <c r="R17" s="5"/>
      <c r="S17" s="5"/>
      <c r="T17" s="5"/>
      <c r="U17" s="5"/>
    </row>
    <row r="18" spans="1:28" ht="29.4" customHeight="1" thickBot="1" x14ac:dyDescent="0.35">
      <c r="A18" s="5"/>
      <c r="B18" s="337" t="s">
        <v>405</v>
      </c>
      <c r="C18" s="337" t="s">
        <v>406</v>
      </c>
      <c r="D18" s="337" t="s">
        <v>407</v>
      </c>
      <c r="E18" s="812" t="s">
        <v>408</v>
      </c>
      <c r="F18" s="813"/>
      <c r="G18" s="814"/>
      <c r="H18" s="222"/>
      <c r="I18" s="222"/>
      <c r="J18" s="222"/>
      <c r="K18" s="222"/>
      <c r="L18" s="222"/>
      <c r="M18" s="222"/>
      <c r="N18" s="199"/>
      <c r="O18" s="143"/>
      <c r="P18" s="143"/>
      <c r="Q18" s="5"/>
      <c r="R18" s="5"/>
      <c r="S18" s="5"/>
      <c r="T18" s="5"/>
      <c r="U18" s="5"/>
    </row>
    <row r="19" spans="1:28" ht="69" customHeight="1" x14ac:dyDescent="0.3">
      <c r="A19" s="5"/>
      <c r="B19" s="338" t="s">
        <v>409</v>
      </c>
      <c r="C19" s="214" t="s">
        <v>410</v>
      </c>
      <c r="D19" s="215" t="s">
        <v>411</v>
      </c>
      <c r="E19" s="785"/>
      <c r="F19" s="785"/>
      <c r="G19" s="786"/>
      <c r="H19" s="222"/>
      <c r="I19" s="222"/>
      <c r="J19" s="222"/>
      <c r="K19" s="222"/>
      <c r="L19" s="222"/>
      <c r="M19" s="222"/>
      <c r="N19" s="199"/>
      <c r="O19" s="143"/>
      <c r="P19" s="143"/>
      <c r="Q19" s="5"/>
      <c r="R19" s="5"/>
      <c r="S19" s="5"/>
      <c r="T19" s="5"/>
      <c r="U19" s="5"/>
    </row>
    <row r="20" spans="1:28" ht="69" customHeight="1" x14ac:dyDescent="0.3">
      <c r="A20" s="5"/>
      <c r="B20" s="339" t="s">
        <v>412</v>
      </c>
      <c r="C20" s="216" t="s">
        <v>413</v>
      </c>
      <c r="D20" s="217" t="s">
        <v>411</v>
      </c>
      <c r="E20" s="787"/>
      <c r="F20" s="787"/>
      <c r="G20" s="788"/>
      <c r="H20" s="222"/>
      <c r="I20" s="222"/>
      <c r="J20" s="222"/>
      <c r="K20" s="222"/>
      <c r="L20" s="222"/>
      <c r="M20" s="222"/>
      <c r="N20" s="199"/>
      <c r="O20" s="143"/>
      <c r="P20" s="143"/>
      <c r="Q20" s="5"/>
      <c r="R20" s="5"/>
      <c r="S20" s="5"/>
      <c r="T20" s="5"/>
      <c r="U20" s="5"/>
    </row>
    <row r="21" spans="1:28" ht="69" customHeight="1" x14ac:dyDescent="0.3">
      <c r="A21" s="5"/>
      <c r="B21" s="339" t="s">
        <v>414</v>
      </c>
      <c r="C21" s="218" t="s">
        <v>575</v>
      </c>
      <c r="D21" s="341" t="s">
        <v>415</v>
      </c>
      <c r="E21" s="806"/>
      <c r="F21" s="806"/>
      <c r="G21" s="807"/>
      <c r="H21" s="222"/>
      <c r="I21" s="222"/>
      <c r="J21" s="222"/>
      <c r="K21" s="222"/>
      <c r="L21" s="222"/>
      <c r="M21" s="222"/>
      <c r="N21" s="199"/>
      <c r="O21" s="143"/>
      <c r="P21" s="143"/>
      <c r="Q21" s="5"/>
      <c r="R21" s="5"/>
      <c r="S21" s="5"/>
      <c r="T21" s="5"/>
      <c r="U21" s="5"/>
    </row>
    <row r="22" spans="1:28" ht="130.65" customHeight="1" x14ac:dyDescent="0.3">
      <c r="A22" s="5"/>
      <c r="B22" s="339" t="s">
        <v>416</v>
      </c>
      <c r="C22" s="218" t="s">
        <v>417</v>
      </c>
      <c r="D22" s="213" t="s">
        <v>415</v>
      </c>
      <c r="E22" s="810"/>
      <c r="F22" s="810"/>
      <c r="G22" s="811"/>
      <c r="H22" s="222"/>
      <c r="I22" s="222"/>
      <c r="J22" s="222"/>
      <c r="K22" s="222"/>
      <c r="L22" s="222"/>
      <c r="M22" s="222"/>
      <c r="N22" s="199"/>
      <c r="O22" s="143"/>
      <c r="P22" s="143"/>
      <c r="Q22" s="5"/>
      <c r="R22" s="5"/>
      <c r="S22" s="5"/>
      <c r="T22" s="5"/>
      <c r="U22" s="5"/>
    </row>
    <row r="23" spans="1:28" ht="130.65" customHeight="1" thickBot="1" x14ac:dyDescent="0.35">
      <c r="A23" s="5"/>
      <c r="B23" s="340" t="s">
        <v>416</v>
      </c>
      <c r="C23" s="801" t="s">
        <v>418</v>
      </c>
      <c r="D23" s="802"/>
      <c r="E23" s="808"/>
      <c r="F23" s="808"/>
      <c r="G23" s="809"/>
      <c r="H23" s="222"/>
      <c r="I23" s="222"/>
      <c r="J23" s="222"/>
      <c r="K23" s="222"/>
      <c r="L23" s="222"/>
      <c r="M23" s="222"/>
      <c r="N23" s="199"/>
      <c r="O23" s="143"/>
      <c r="P23" s="143"/>
      <c r="Q23" s="5"/>
      <c r="R23" s="5"/>
      <c r="S23" s="5"/>
      <c r="T23" s="5"/>
      <c r="U23" s="5"/>
    </row>
    <row r="24" spans="1:28" x14ac:dyDescent="0.3">
      <c r="A24" s="140"/>
      <c r="B24" s="5"/>
      <c r="C24" s="5"/>
      <c r="D24" s="5"/>
      <c r="E24" s="5"/>
      <c r="F24" s="5"/>
      <c r="G24" s="5"/>
      <c r="H24" s="5"/>
      <c r="I24" s="5"/>
      <c r="J24" s="5"/>
      <c r="K24" s="5"/>
      <c r="L24" s="5"/>
      <c r="M24" s="5"/>
      <c r="N24" s="5"/>
      <c r="O24" s="5"/>
      <c r="P24" s="5"/>
      <c r="Q24" s="5"/>
      <c r="R24" s="5"/>
      <c r="S24" s="5"/>
      <c r="T24" s="5"/>
      <c r="U24" s="5"/>
    </row>
    <row r="25" spans="1:28" x14ac:dyDescent="0.3">
      <c r="A25" s="140"/>
      <c r="B25" s="5"/>
      <c r="C25" s="5"/>
      <c r="D25" s="5"/>
      <c r="E25" s="5"/>
      <c r="F25" s="5"/>
      <c r="G25" s="5"/>
      <c r="H25" s="5"/>
      <c r="I25" s="5"/>
      <c r="J25" s="5"/>
      <c r="K25" s="5"/>
      <c r="L25" s="5"/>
      <c r="M25" s="5"/>
      <c r="N25" s="5"/>
      <c r="O25" s="5"/>
      <c r="P25" s="5"/>
      <c r="Q25" s="5"/>
      <c r="R25" s="5"/>
      <c r="S25" s="5"/>
      <c r="T25" s="5"/>
      <c r="U25" s="5"/>
    </row>
    <row r="26" spans="1:28" ht="25.35" customHeight="1" x14ac:dyDescent="0.35">
      <c r="A26" s="140"/>
      <c r="B26" s="778" t="s">
        <v>539</v>
      </c>
      <c r="C26" s="779"/>
      <c r="D26" s="779"/>
      <c r="E26" s="779"/>
      <c r="F26" s="779"/>
      <c r="G26" s="779"/>
      <c r="H26" s="223"/>
      <c r="I26" s="5"/>
      <c r="J26" s="224"/>
      <c r="K26" s="225"/>
      <c r="L26" s="225"/>
      <c r="M26" s="225"/>
      <c r="N26" s="225"/>
      <c r="O26" s="225"/>
      <c r="P26" s="225"/>
      <c r="Q26" s="225"/>
      <c r="R26" s="225"/>
      <c r="S26" s="225"/>
      <c r="T26" s="225"/>
      <c r="U26" s="225"/>
      <c r="V26" s="226"/>
      <c r="W26" s="226"/>
      <c r="X26" s="226"/>
      <c r="Y26" s="226"/>
    </row>
    <row r="27" spans="1:28" ht="108.6" customHeight="1" x14ac:dyDescent="0.3">
      <c r="A27" s="5"/>
      <c r="B27" s="776" t="s">
        <v>394</v>
      </c>
      <c r="C27" s="803" t="s">
        <v>402</v>
      </c>
      <c r="D27" s="804"/>
      <c r="E27" s="804"/>
      <c r="F27" s="804"/>
      <c r="G27" s="776" t="s">
        <v>625</v>
      </c>
      <c r="H27" s="227"/>
      <c r="I27" s="5"/>
      <c r="J27" s="775"/>
      <c r="K27" s="775"/>
      <c r="L27" s="775"/>
      <c r="M27" s="775"/>
      <c r="N27" s="775"/>
      <c r="O27" s="775"/>
      <c r="P27" s="775"/>
      <c r="Q27" s="775"/>
      <c r="R27" s="228"/>
      <c r="S27" s="228"/>
      <c r="T27" s="228"/>
      <c r="U27" s="228"/>
      <c r="V27" s="229"/>
      <c r="W27" s="763"/>
      <c r="X27" s="763"/>
      <c r="Y27" s="763"/>
    </row>
    <row r="28" spans="1:28" x14ac:dyDescent="0.3">
      <c r="A28" s="5"/>
      <c r="B28" s="777"/>
      <c r="C28" s="232" t="s">
        <v>533</v>
      </c>
      <c r="D28" s="231" t="s">
        <v>534</v>
      </c>
      <c r="E28" s="231" t="s">
        <v>535</v>
      </c>
      <c r="F28" s="233" t="s">
        <v>536</v>
      </c>
      <c r="G28" s="777"/>
      <c r="H28" s="204"/>
      <c r="I28" s="5"/>
      <c r="J28" s="775"/>
      <c r="K28" s="775"/>
      <c r="L28" s="775"/>
      <c r="M28" s="775"/>
      <c r="N28" s="775"/>
      <c r="O28" s="775"/>
      <c r="P28" s="775"/>
      <c r="Q28" s="775"/>
      <c r="R28" s="228"/>
      <c r="S28" s="228"/>
      <c r="T28" s="227"/>
      <c r="U28" s="228"/>
      <c r="V28" s="229"/>
      <c r="W28" s="230"/>
      <c r="X28" s="763"/>
      <c r="Y28" s="763"/>
    </row>
    <row r="29" spans="1:28" x14ac:dyDescent="0.3">
      <c r="A29" s="5"/>
      <c r="B29" s="234">
        <v>45870</v>
      </c>
      <c r="C29" s="235">
        <f>SUM('10. Section J (Part 2)'!E17)</f>
        <v>0</v>
      </c>
      <c r="D29" s="236">
        <f>SUM('10. Section J (Part 2)'!M17)</f>
        <v>0</v>
      </c>
      <c r="E29" s="237">
        <f>SUM('10. Section J (Part 2)'!U17)</f>
        <v>0</v>
      </c>
      <c r="F29" s="238">
        <f>SUM('10. Section J (Part 2)'!AC17)</f>
        <v>0</v>
      </c>
      <c r="G29" s="238">
        <f>SUM(C29,D29,E29,F29)</f>
        <v>0</v>
      </c>
      <c r="H29" s="204"/>
      <c r="I29" s="5"/>
      <c r="J29" s="775"/>
      <c r="K29" s="775"/>
      <c r="L29" s="775"/>
      <c r="M29" s="775"/>
      <c r="N29" s="775"/>
      <c r="O29" s="775"/>
      <c r="P29" s="775"/>
      <c r="Q29" s="775"/>
      <c r="R29" s="239"/>
      <c r="S29" s="239"/>
      <c r="T29" s="240"/>
      <c r="U29" s="239"/>
      <c r="V29" s="241"/>
      <c r="W29" s="242"/>
      <c r="X29" s="789"/>
      <c r="Y29" s="789"/>
    </row>
    <row r="30" spans="1:28" x14ac:dyDescent="0.3">
      <c r="A30" s="5"/>
      <c r="B30" s="234">
        <v>45901</v>
      </c>
      <c r="C30" s="235">
        <f>SUM('10. Section J (Part 2)'!E18)</f>
        <v>0</v>
      </c>
      <c r="D30" s="236">
        <f>SUM('10. Section J (Part 2)'!M18)</f>
        <v>0</v>
      </c>
      <c r="E30" s="237">
        <f>SUM('10. Section J (Part 2)'!U18)</f>
        <v>0</v>
      </c>
      <c r="F30" s="238">
        <f>SUM('10. Section J (Part 2)'!AC18)</f>
        <v>0</v>
      </c>
      <c r="G30" s="238">
        <f t="shared" ref="G30:G40" si="0">SUM(C30,D30,E30,F30)</f>
        <v>0</v>
      </c>
      <c r="H30" s="204"/>
      <c r="I30" s="5"/>
      <c r="J30" s="775"/>
      <c r="K30" s="790"/>
      <c r="L30" s="790"/>
      <c r="M30" s="790"/>
      <c r="N30" s="790"/>
      <c r="O30" s="790"/>
      <c r="P30" s="790"/>
      <c r="Q30" s="790"/>
      <c r="R30" s="239"/>
      <c r="S30" s="239"/>
      <c r="T30" s="240"/>
      <c r="U30" s="239"/>
      <c r="V30" s="241"/>
      <c r="W30" s="242"/>
      <c r="X30" s="789"/>
      <c r="Y30" s="789"/>
      <c r="AB30" s="243"/>
    </row>
    <row r="31" spans="1:28" x14ac:dyDescent="0.3">
      <c r="A31" s="5"/>
      <c r="B31" s="234">
        <v>45931</v>
      </c>
      <c r="C31" s="235">
        <f>SUM('10. Section J (Part 2)'!E19)</f>
        <v>0</v>
      </c>
      <c r="D31" s="236">
        <f>SUM('10. Section J (Part 2)'!M19)</f>
        <v>0</v>
      </c>
      <c r="E31" s="237">
        <f>SUM('10. Section J (Part 2)'!U19)</f>
        <v>0</v>
      </c>
      <c r="F31" s="238">
        <f>SUM('10. Section J (Part 2)'!AC19)</f>
        <v>0</v>
      </c>
      <c r="G31" s="238">
        <f t="shared" si="0"/>
        <v>0</v>
      </c>
      <c r="H31" s="204"/>
      <c r="I31" s="5"/>
      <c r="J31" s="775"/>
      <c r="K31" s="775"/>
      <c r="L31" s="775"/>
      <c r="M31" s="775"/>
      <c r="N31" s="775"/>
      <c r="O31" s="775"/>
      <c r="P31" s="775"/>
      <c r="Q31" s="775"/>
      <c r="R31" s="239"/>
      <c r="S31" s="239"/>
      <c r="T31" s="240"/>
      <c r="U31" s="239"/>
      <c r="V31" s="241"/>
      <c r="W31" s="242"/>
      <c r="X31" s="789"/>
      <c r="Y31" s="789"/>
      <c r="AB31" s="243"/>
    </row>
    <row r="32" spans="1:28" x14ac:dyDescent="0.3">
      <c r="A32" s="5"/>
      <c r="B32" s="234">
        <v>45962</v>
      </c>
      <c r="C32" s="235">
        <f>SUM('10. Section J (Part 2)'!E20)</f>
        <v>0</v>
      </c>
      <c r="D32" s="236">
        <f>SUM('10. Section J (Part 2)'!M20)</f>
        <v>0</v>
      </c>
      <c r="E32" s="237">
        <f>SUM('10. Section J (Part 2)'!U20)</f>
        <v>0</v>
      </c>
      <c r="F32" s="238">
        <f>SUM('10. Section J (Part 2)'!AC20)</f>
        <v>0</v>
      </c>
      <c r="G32" s="238">
        <f t="shared" si="0"/>
        <v>0</v>
      </c>
      <c r="H32" s="204"/>
      <c r="I32" s="5"/>
      <c r="J32" s="775"/>
      <c r="K32" s="790"/>
      <c r="L32" s="790"/>
      <c r="M32" s="790"/>
      <c r="N32" s="790"/>
      <c r="O32" s="790"/>
      <c r="P32" s="790"/>
      <c r="Q32" s="790"/>
      <c r="R32" s="239"/>
      <c r="S32" s="239"/>
      <c r="T32" s="240"/>
      <c r="U32" s="239"/>
      <c r="V32" s="241"/>
      <c r="W32" s="242"/>
      <c r="X32" s="789"/>
      <c r="Y32" s="789"/>
      <c r="AB32" s="243"/>
    </row>
    <row r="33" spans="1:28" x14ac:dyDescent="0.3">
      <c r="A33" s="5"/>
      <c r="B33" s="234">
        <v>45992</v>
      </c>
      <c r="C33" s="235">
        <f>SUM('10. Section J (Part 2)'!E21)</f>
        <v>0</v>
      </c>
      <c r="D33" s="236">
        <f>SUM('10. Section J (Part 2)'!M21)</f>
        <v>0</v>
      </c>
      <c r="E33" s="237">
        <f>SUM('10. Section J (Part 2)'!U21)</f>
        <v>0</v>
      </c>
      <c r="F33" s="238">
        <f>SUM('10. Section J (Part 2)'!AC21)</f>
        <v>0</v>
      </c>
      <c r="G33" s="238">
        <f t="shared" si="0"/>
        <v>0</v>
      </c>
      <c r="H33" s="204"/>
      <c r="I33" s="5"/>
      <c r="J33" s="775"/>
      <c r="K33" s="775"/>
      <c r="L33" s="775"/>
      <c r="M33" s="775"/>
      <c r="N33" s="775"/>
      <c r="O33" s="775"/>
      <c r="P33" s="775"/>
      <c r="Q33" s="775"/>
      <c r="R33" s="239"/>
      <c r="S33" s="239"/>
      <c r="T33" s="240"/>
      <c r="U33" s="239"/>
      <c r="V33" s="241"/>
      <c r="W33" s="242"/>
      <c r="X33" s="789"/>
      <c r="Y33" s="789"/>
      <c r="AB33" s="243"/>
    </row>
    <row r="34" spans="1:28" x14ac:dyDescent="0.3">
      <c r="A34" s="5"/>
      <c r="B34" s="234">
        <v>46023</v>
      </c>
      <c r="C34" s="235">
        <f>SUM('10. Section J (Part 2)'!E22)</f>
        <v>0</v>
      </c>
      <c r="D34" s="236">
        <f>SUM('10. Section J (Part 2)'!M22)</f>
        <v>0</v>
      </c>
      <c r="E34" s="237">
        <f>SUM('10. Section J (Part 2)'!U22)</f>
        <v>0</v>
      </c>
      <c r="F34" s="238">
        <f>SUM('10. Section J (Part 2)'!AC22)</f>
        <v>0</v>
      </c>
      <c r="G34" s="238">
        <f t="shared" si="0"/>
        <v>0</v>
      </c>
      <c r="H34" s="204"/>
      <c r="I34" s="5"/>
      <c r="J34" s="775"/>
      <c r="K34" s="790"/>
      <c r="L34" s="790"/>
      <c r="M34" s="790"/>
      <c r="N34" s="790"/>
      <c r="O34" s="790"/>
      <c r="P34" s="790"/>
      <c r="Q34" s="790"/>
      <c r="R34" s="239"/>
      <c r="S34" s="239"/>
      <c r="T34" s="240"/>
      <c r="U34" s="239"/>
      <c r="V34" s="241"/>
      <c r="W34" s="242"/>
      <c r="X34" s="789"/>
      <c r="Y34" s="789"/>
      <c r="AB34" s="243"/>
    </row>
    <row r="35" spans="1:28" x14ac:dyDescent="0.3">
      <c r="A35" s="5"/>
      <c r="B35" s="234">
        <v>46054</v>
      </c>
      <c r="C35" s="235">
        <f>SUM('10. Section J (Part 2)'!E23)</f>
        <v>0</v>
      </c>
      <c r="D35" s="236">
        <f>SUM('10. Section J (Part 2)'!M23)</f>
        <v>0</v>
      </c>
      <c r="E35" s="237">
        <f>SUM('10. Section J (Part 2)'!U23)</f>
        <v>0</v>
      </c>
      <c r="F35" s="238">
        <f>SUM('10. Section J (Part 2)'!AC23)</f>
        <v>0</v>
      </c>
      <c r="G35" s="238">
        <f t="shared" si="0"/>
        <v>0</v>
      </c>
      <c r="H35" s="204"/>
      <c r="I35" s="5"/>
      <c r="J35" s="775"/>
      <c r="K35" s="791"/>
      <c r="L35" s="791"/>
      <c r="M35" s="791"/>
      <c r="N35" s="791"/>
      <c r="O35" s="791"/>
      <c r="P35" s="791"/>
      <c r="Q35" s="791"/>
      <c r="R35" s="239"/>
      <c r="S35" s="239"/>
      <c r="T35" s="240"/>
      <c r="U35" s="239"/>
      <c r="V35" s="241"/>
      <c r="W35" s="242"/>
      <c r="X35" s="789"/>
      <c r="Y35" s="789"/>
      <c r="AB35" s="243"/>
    </row>
    <row r="36" spans="1:28" x14ac:dyDescent="0.3">
      <c r="A36" s="5"/>
      <c r="B36" s="234">
        <v>46082</v>
      </c>
      <c r="C36" s="235">
        <f>SUM('10. Section J (Part 2)'!E24)</f>
        <v>0</v>
      </c>
      <c r="D36" s="236">
        <f>SUM('10. Section J (Part 2)'!M24)</f>
        <v>0</v>
      </c>
      <c r="E36" s="237">
        <f>SUM('10. Section J (Part 2)'!U24)</f>
        <v>0</v>
      </c>
      <c r="F36" s="238">
        <f>SUM('10. Section J (Part 2)'!AC24)</f>
        <v>0</v>
      </c>
      <c r="G36" s="238">
        <f t="shared" si="0"/>
        <v>0</v>
      </c>
      <c r="H36" s="204"/>
      <c r="I36" s="5"/>
      <c r="J36" s="775"/>
      <c r="K36" s="791"/>
      <c r="L36" s="791"/>
      <c r="M36" s="791"/>
      <c r="N36" s="791"/>
      <c r="O36" s="791"/>
      <c r="P36" s="791"/>
      <c r="Q36" s="791"/>
      <c r="R36" s="239"/>
      <c r="S36" s="239"/>
      <c r="T36" s="240"/>
      <c r="U36" s="239"/>
      <c r="V36" s="241"/>
      <c r="W36" s="242"/>
      <c r="X36" s="789"/>
      <c r="Y36" s="789"/>
    </row>
    <row r="37" spans="1:28" x14ac:dyDescent="0.3">
      <c r="A37" s="5"/>
      <c r="B37" s="234">
        <v>46113</v>
      </c>
      <c r="C37" s="235">
        <f>SUM('10. Section J (Part 2)'!E25)</f>
        <v>0</v>
      </c>
      <c r="D37" s="236">
        <f>SUM('10. Section J (Part 2)'!M25)</f>
        <v>0</v>
      </c>
      <c r="E37" s="237">
        <f>SUM('10. Section J (Part 2)'!U25)</f>
        <v>0</v>
      </c>
      <c r="F37" s="238">
        <f>SUM('10. Section J (Part 2)'!AC25)</f>
        <v>0</v>
      </c>
      <c r="G37" s="238">
        <f t="shared" si="0"/>
        <v>0</v>
      </c>
      <c r="H37" s="204"/>
      <c r="I37" s="5"/>
      <c r="J37" s="775"/>
      <c r="K37" s="791"/>
      <c r="L37" s="791"/>
      <c r="M37" s="791"/>
      <c r="N37" s="791"/>
      <c r="O37" s="791"/>
      <c r="P37" s="791"/>
      <c r="Q37" s="791"/>
      <c r="R37" s="239"/>
      <c r="S37" s="239"/>
      <c r="T37" s="240"/>
      <c r="U37" s="239"/>
      <c r="V37" s="241"/>
      <c r="W37" s="242"/>
      <c r="X37" s="789"/>
      <c r="Y37" s="789"/>
    </row>
    <row r="38" spans="1:28" x14ac:dyDescent="0.3">
      <c r="A38" s="5"/>
      <c r="B38" s="234">
        <v>46143</v>
      </c>
      <c r="C38" s="235">
        <f>SUM('10. Section J (Part 2)'!E26)</f>
        <v>0</v>
      </c>
      <c r="D38" s="236">
        <f>SUM('10. Section J (Part 2)'!M26)</f>
        <v>0</v>
      </c>
      <c r="E38" s="237">
        <f>SUM('10. Section J (Part 2)'!U26)</f>
        <v>0</v>
      </c>
      <c r="F38" s="238">
        <f>SUM('10. Section J (Part 2)'!AC26)</f>
        <v>0</v>
      </c>
      <c r="G38" s="238">
        <f t="shared" si="0"/>
        <v>0</v>
      </c>
      <c r="H38" s="204"/>
      <c r="I38" s="5"/>
      <c r="J38" s="775"/>
      <c r="K38" s="791"/>
      <c r="L38" s="791"/>
      <c r="M38" s="791"/>
      <c r="N38" s="791"/>
      <c r="O38" s="791"/>
      <c r="P38" s="791"/>
      <c r="Q38" s="791"/>
      <c r="R38" s="239"/>
      <c r="S38" s="239"/>
      <c r="T38" s="240"/>
      <c r="U38" s="239"/>
      <c r="V38" s="241"/>
      <c r="W38" s="242"/>
      <c r="X38" s="789"/>
      <c r="Y38" s="789"/>
    </row>
    <row r="39" spans="1:28" x14ac:dyDescent="0.3">
      <c r="A39" s="5"/>
      <c r="B39" s="234">
        <v>46174</v>
      </c>
      <c r="C39" s="235">
        <f>SUM('10. Section J (Part 2)'!E27)</f>
        <v>0</v>
      </c>
      <c r="D39" s="236">
        <f>SUM('10. Section J (Part 2)'!M27)</f>
        <v>0</v>
      </c>
      <c r="E39" s="237">
        <f>SUM('10. Section J (Part 2)'!U27)</f>
        <v>0</v>
      </c>
      <c r="F39" s="238">
        <f>SUM('10. Section J (Part 2)'!AC27)</f>
        <v>0</v>
      </c>
      <c r="G39" s="238">
        <f t="shared" si="0"/>
        <v>0</v>
      </c>
      <c r="H39" s="204"/>
      <c r="I39" s="5"/>
      <c r="J39" s="775"/>
      <c r="K39" s="791"/>
      <c r="L39" s="791"/>
      <c r="M39" s="791"/>
      <c r="N39" s="791"/>
      <c r="O39" s="791"/>
      <c r="P39" s="791"/>
      <c r="Q39" s="791"/>
      <c r="R39" s="239"/>
      <c r="S39" s="239"/>
      <c r="T39" s="240"/>
      <c r="U39" s="239"/>
      <c r="V39" s="241"/>
      <c r="W39" s="242"/>
      <c r="X39" s="789"/>
      <c r="Y39" s="789"/>
    </row>
    <row r="40" spans="1:28" x14ac:dyDescent="0.3">
      <c r="A40" s="5"/>
      <c r="B40" s="234">
        <v>46204</v>
      </c>
      <c r="C40" s="235">
        <f>SUM('10. Section J (Part 2)'!E28)</f>
        <v>0</v>
      </c>
      <c r="D40" s="236">
        <f>SUM('10. Section J (Part 2)'!M28)</f>
        <v>0</v>
      </c>
      <c r="E40" s="237">
        <f>SUM('10. Section J (Part 2)'!U28)</f>
        <v>0</v>
      </c>
      <c r="F40" s="238">
        <f>SUM('10. Section J (Part 2)'!AC28)</f>
        <v>0</v>
      </c>
      <c r="G40" s="238">
        <f t="shared" si="0"/>
        <v>0</v>
      </c>
      <c r="H40" s="244"/>
      <c r="I40" s="5"/>
      <c r="J40" s="775"/>
      <c r="K40" s="790"/>
      <c r="L40" s="790"/>
      <c r="M40" s="790"/>
      <c r="N40" s="790"/>
      <c r="O40" s="790"/>
      <c r="P40" s="790"/>
      <c r="Q40" s="790"/>
      <c r="R40" s="245"/>
      <c r="S40" s="245"/>
      <c r="T40" s="246"/>
      <c r="U40" s="245"/>
      <c r="V40" s="247"/>
      <c r="W40" s="248"/>
      <c r="X40" s="792"/>
      <c r="Y40" s="792"/>
    </row>
    <row r="41" spans="1:28" x14ac:dyDescent="0.3">
      <c r="A41" s="5"/>
      <c r="B41" s="249" t="s">
        <v>403</v>
      </c>
      <c r="C41" s="250">
        <f>SUM(C29:C40)</f>
        <v>0</v>
      </c>
      <c r="D41" s="251">
        <f>SUM(D29:D40)</f>
        <v>0</v>
      </c>
      <c r="E41" s="252">
        <f>SUM(E29:E40)</f>
        <v>0</v>
      </c>
      <c r="F41" s="253">
        <f>SUM(F29:F40)</f>
        <v>0</v>
      </c>
      <c r="G41" s="253">
        <f>SUM(G29:G40)</f>
        <v>0</v>
      </c>
      <c r="H41" s="204"/>
      <c r="I41" s="5"/>
      <c r="J41" s="790"/>
      <c r="K41" s="775"/>
      <c r="L41" s="775"/>
      <c r="M41" s="775"/>
      <c r="N41" s="775"/>
      <c r="O41" s="775"/>
      <c r="P41" s="775"/>
      <c r="Q41" s="775"/>
      <c r="R41" s="239"/>
      <c r="S41" s="239"/>
      <c r="T41" s="240"/>
      <c r="U41" s="239"/>
      <c r="V41" s="241"/>
      <c r="W41" s="242"/>
      <c r="X41" s="789"/>
      <c r="Y41" s="789"/>
    </row>
    <row r="42" spans="1:28" x14ac:dyDescent="0.3">
      <c r="A42" s="5"/>
      <c r="B42" s="234">
        <v>46235</v>
      </c>
      <c r="C42" s="235">
        <f>SUM('10. Section J (Part 2)'!E30)</f>
        <v>0</v>
      </c>
      <c r="D42" s="236">
        <f>SUM('10. Section J (Part 2)'!M30)</f>
        <v>0</v>
      </c>
      <c r="E42" s="237">
        <f>SUM('10. Section J (Part 2)'!U30)</f>
        <v>0</v>
      </c>
      <c r="F42" s="238">
        <f>SUM('10. Section J (Part 2)'!AC30)</f>
        <v>0</v>
      </c>
      <c r="G42" s="238">
        <f>SUM(C42:F42)</f>
        <v>0</v>
      </c>
      <c r="H42" s="204"/>
      <c r="I42" s="5"/>
      <c r="J42" s="790"/>
      <c r="K42" s="790"/>
      <c r="L42" s="790"/>
      <c r="M42" s="790"/>
      <c r="N42" s="790"/>
      <c r="O42" s="790"/>
      <c r="P42" s="790"/>
      <c r="Q42" s="790"/>
      <c r="R42" s="239"/>
      <c r="S42" s="239"/>
      <c r="T42" s="240"/>
      <c r="U42" s="239"/>
      <c r="V42" s="241"/>
      <c r="W42" s="242"/>
      <c r="X42" s="789"/>
      <c r="Y42" s="789"/>
    </row>
    <row r="43" spans="1:28" x14ac:dyDescent="0.3">
      <c r="A43" s="5"/>
      <c r="B43" s="234">
        <v>46266</v>
      </c>
      <c r="C43" s="235">
        <f>SUM('10. Section J (Part 2)'!E31)</f>
        <v>0</v>
      </c>
      <c r="D43" s="236">
        <f>SUM('10. Section J (Part 2)'!M31)</f>
        <v>0</v>
      </c>
      <c r="E43" s="237">
        <f>SUM('10. Section J (Part 2)'!U31)</f>
        <v>0</v>
      </c>
      <c r="F43" s="238">
        <f>SUM('10. Section J (Part 2)'!AC31)</f>
        <v>0</v>
      </c>
      <c r="G43" s="238">
        <f t="shared" ref="G43:G53" si="1">SUM(C43:F43)</f>
        <v>0</v>
      </c>
      <c r="H43" s="204"/>
      <c r="I43" s="5"/>
      <c r="J43" s="790"/>
      <c r="K43" s="791"/>
      <c r="L43" s="791"/>
      <c r="M43" s="791"/>
      <c r="N43" s="791"/>
      <c r="O43" s="791"/>
      <c r="P43" s="791"/>
      <c r="Q43" s="791"/>
      <c r="R43" s="239"/>
      <c r="S43" s="239"/>
      <c r="T43" s="240"/>
      <c r="U43" s="239"/>
      <c r="V43" s="241"/>
      <c r="W43" s="242"/>
      <c r="X43" s="789"/>
      <c r="Y43" s="789"/>
    </row>
    <row r="44" spans="1:28" x14ac:dyDescent="0.3">
      <c r="A44" s="5"/>
      <c r="B44" s="234">
        <v>46296</v>
      </c>
      <c r="C44" s="235">
        <f>SUM('10. Section J (Part 2)'!E32)</f>
        <v>0</v>
      </c>
      <c r="D44" s="236">
        <f>SUM('10. Section J (Part 2)'!M32)</f>
        <v>0</v>
      </c>
      <c r="E44" s="237">
        <f>SUM('10. Section J (Part 2)'!U32)</f>
        <v>0</v>
      </c>
      <c r="F44" s="238">
        <f>SUM('10. Section J (Part 2)'!AC32)</f>
        <v>0</v>
      </c>
      <c r="G44" s="238">
        <f t="shared" si="1"/>
        <v>0</v>
      </c>
      <c r="H44" s="204"/>
      <c r="I44" s="5"/>
      <c r="J44" s="790"/>
      <c r="K44" s="791"/>
      <c r="L44" s="791"/>
      <c r="M44" s="791"/>
      <c r="N44" s="791"/>
      <c r="O44" s="791"/>
      <c r="P44" s="791"/>
      <c r="Q44" s="791"/>
      <c r="R44" s="239"/>
      <c r="S44" s="239"/>
      <c r="T44" s="240"/>
      <c r="U44" s="239"/>
      <c r="V44" s="241"/>
      <c r="W44" s="242"/>
      <c r="X44" s="789"/>
      <c r="Y44" s="789"/>
    </row>
    <row r="45" spans="1:28" x14ac:dyDescent="0.3">
      <c r="A45" s="5"/>
      <c r="B45" s="234">
        <v>46327</v>
      </c>
      <c r="C45" s="235">
        <f>SUM('10. Section J (Part 2)'!E33)</f>
        <v>0</v>
      </c>
      <c r="D45" s="236">
        <f>SUM('10. Section J (Part 2)'!M33)</f>
        <v>0</v>
      </c>
      <c r="E45" s="237">
        <f>SUM('10. Section J (Part 2)'!U33)</f>
        <v>0</v>
      </c>
      <c r="F45" s="238">
        <f>SUM('10. Section J (Part 2)'!AC33)</f>
        <v>0</v>
      </c>
      <c r="G45" s="238">
        <f t="shared" si="1"/>
        <v>0</v>
      </c>
      <c r="H45" s="204"/>
      <c r="I45" s="5"/>
      <c r="J45" s="790"/>
      <c r="K45" s="791"/>
      <c r="L45" s="791"/>
      <c r="M45" s="791"/>
      <c r="N45" s="791"/>
      <c r="O45" s="791"/>
      <c r="P45" s="791"/>
      <c r="Q45" s="791"/>
      <c r="R45" s="239"/>
      <c r="S45" s="239"/>
      <c r="T45" s="240"/>
      <c r="U45" s="239"/>
      <c r="V45" s="241"/>
      <c r="W45" s="242"/>
      <c r="X45" s="789"/>
      <c r="Y45" s="789"/>
    </row>
    <row r="46" spans="1:28" x14ac:dyDescent="0.3">
      <c r="A46" s="5"/>
      <c r="B46" s="234">
        <v>46357</v>
      </c>
      <c r="C46" s="235">
        <f>SUM('10. Section J (Part 2)'!E34)</f>
        <v>0</v>
      </c>
      <c r="D46" s="236">
        <f>SUM('10. Section J (Part 2)'!M34)</f>
        <v>0</v>
      </c>
      <c r="E46" s="237">
        <f>SUM('10. Section J (Part 2)'!U34)</f>
        <v>0</v>
      </c>
      <c r="F46" s="238">
        <f>SUM('10. Section J (Part 2)'!AC34)</f>
        <v>0</v>
      </c>
      <c r="G46" s="238">
        <f t="shared" si="1"/>
        <v>0</v>
      </c>
      <c r="H46" s="204"/>
      <c r="I46" s="5"/>
      <c r="J46" s="790"/>
      <c r="K46" s="791"/>
      <c r="L46" s="791"/>
      <c r="M46" s="791"/>
      <c r="N46" s="791"/>
      <c r="O46" s="791"/>
      <c r="P46" s="791"/>
      <c r="Q46" s="791"/>
      <c r="R46" s="239"/>
      <c r="S46" s="239"/>
      <c r="T46" s="240"/>
      <c r="U46" s="239"/>
      <c r="V46" s="241"/>
      <c r="W46" s="242"/>
      <c r="X46" s="789"/>
      <c r="Y46" s="789"/>
    </row>
    <row r="47" spans="1:28" x14ac:dyDescent="0.3">
      <c r="A47" s="5"/>
      <c r="B47" s="234">
        <v>46388</v>
      </c>
      <c r="C47" s="235">
        <f>SUM('10. Section J (Part 2)'!E35)</f>
        <v>0</v>
      </c>
      <c r="D47" s="236">
        <f>SUM('10. Section J (Part 2)'!M35)</f>
        <v>0</v>
      </c>
      <c r="E47" s="237">
        <f>SUM('10. Section J (Part 2)'!U35)</f>
        <v>0</v>
      </c>
      <c r="F47" s="238">
        <f>SUM('10. Section J (Part 2)'!AC35)</f>
        <v>0</v>
      </c>
      <c r="G47" s="238">
        <f t="shared" si="1"/>
        <v>0</v>
      </c>
      <c r="H47" s="204"/>
      <c r="I47" s="5"/>
      <c r="J47" s="790"/>
      <c r="K47" s="791"/>
      <c r="L47" s="791"/>
      <c r="M47" s="791"/>
      <c r="N47" s="791"/>
      <c r="O47" s="791"/>
      <c r="P47" s="791"/>
      <c r="Q47" s="791"/>
      <c r="R47" s="239"/>
      <c r="S47" s="239"/>
      <c r="T47" s="240"/>
      <c r="U47" s="239"/>
      <c r="V47" s="241"/>
      <c r="W47" s="242"/>
      <c r="X47" s="789"/>
      <c r="Y47" s="789"/>
    </row>
    <row r="48" spans="1:28" x14ac:dyDescent="0.3">
      <c r="A48" s="5"/>
      <c r="B48" s="234">
        <v>46419</v>
      </c>
      <c r="C48" s="235">
        <f>SUM('10. Section J (Part 2)'!E36)</f>
        <v>0</v>
      </c>
      <c r="D48" s="236">
        <f>SUM('10. Section J (Part 2)'!M36)</f>
        <v>0</v>
      </c>
      <c r="E48" s="237">
        <f>SUM('10. Section J (Part 2)'!U36)</f>
        <v>0</v>
      </c>
      <c r="F48" s="238">
        <f>SUM('10. Section J (Part 2)'!AC36)</f>
        <v>0</v>
      </c>
      <c r="G48" s="238">
        <f t="shared" si="1"/>
        <v>0</v>
      </c>
      <c r="H48" s="204"/>
      <c r="I48" s="5"/>
      <c r="J48" s="790"/>
      <c r="K48" s="791"/>
      <c r="L48" s="791"/>
      <c r="M48" s="791"/>
      <c r="N48" s="791"/>
      <c r="O48" s="791"/>
      <c r="P48" s="791"/>
      <c r="Q48" s="791"/>
      <c r="R48" s="239"/>
      <c r="S48" s="239"/>
      <c r="T48" s="240"/>
      <c r="U48" s="239"/>
      <c r="V48" s="241"/>
      <c r="W48" s="242"/>
      <c r="X48" s="789"/>
      <c r="Y48" s="789"/>
    </row>
    <row r="49" spans="1:25" x14ac:dyDescent="0.3">
      <c r="A49" s="5"/>
      <c r="B49" s="234">
        <v>46447</v>
      </c>
      <c r="C49" s="235">
        <f>SUM('10. Section J (Part 2)'!E37)</f>
        <v>0</v>
      </c>
      <c r="D49" s="236">
        <f>SUM('10. Section J (Part 2)'!M37)</f>
        <v>0</v>
      </c>
      <c r="E49" s="237">
        <f>SUM('10. Section J (Part 2)'!U37)</f>
        <v>0</v>
      </c>
      <c r="F49" s="238">
        <f>SUM('10. Section J (Part 2)'!AC37)</f>
        <v>0</v>
      </c>
      <c r="G49" s="238">
        <f t="shared" si="1"/>
        <v>0</v>
      </c>
      <c r="H49" s="204"/>
      <c r="I49" s="5"/>
      <c r="J49" s="790"/>
      <c r="K49" s="791"/>
      <c r="L49" s="791"/>
      <c r="M49" s="791"/>
      <c r="N49" s="791"/>
      <c r="O49" s="791"/>
      <c r="P49" s="791"/>
      <c r="Q49" s="791"/>
      <c r="R49" s="239"/>
      <c r="S49" s="239"/>
      <c r="T49" s="240"/>
      <c r="U49" s="239"/>
      <c r="V49" s="241"/>
      <c r="W49" s="242"/>
      <c r="X49" s="789"/>
      <c r="Y49" s="789"/>
    </row>
    <row r="50" spans="1:25" x14ac:dyDescent="0.3">
      <c r="A50" s="5"/>
      <c r="B50" s="234">
        <v>46478</v>
      </c>
      <c r="C50" s="235">
        <f>SUM('10. Section J (Part 2)'!E38)</f>
        <v>0</v>
      </c>
      <c r="D50" s="236">
        <f>SUM('10. Section J (Part 2)'!M38)</f>
        <v>0</v>
      </c>
      <c r="E50" s="237">
        <f>SUM('10. Section J (Part 2)'!U38)</f>
        <v>0</v>
      </c>
      <c r="F50" s="238">
        <f>SUM('10. Section J (Part 2)'!AC38)</f>
        <v>0</v>
      </c>
      <c r="G50" s="238">
        <f t="shared" si="1"/>
        <v>0</v>
      </c>
      <c r="H50" s="204"/>
      <c r="I50" s="5"/>
      <c r="J50" s="790"/>
      <c r="K50" s="791"/>
      <c r="L50" s="791"/>
      <c r="M50" s="791"/>
      <c r="N50" s="791"/>
      <c r="O50" s="791"/>
      <c r="P50" s="791"/>
      <c r="Q50" s="791"/>
      <c r="R50" s="239"/>
      <c r="S50" s="239"/>
      <c r="T50" s="240"/>
      <c r="U50" s="239"/>
      <c r="V50" s="241"/>
      <c r="W50" s="242"/>
      <c r="X50" s="789"/>
      <c r="Y50" s="789"/>
    </row>
    <row r="51" spans="1:25" x14ac:dyDescent="0.3">
      <c r="A51" s="5"/>
      <c r="B51" s="234">
        <v>46508</v>
      </c>
      <c r="C51" s="235">
        <f>SUM('10. Section J (Part 2)'!E39)</f>
        <v>0</v>
      </c>
      <c r="D51" s="236">
        <f>SUM('10. Section J (Part 2)'!M39)</f>
        <v>0</v>
      </c>
      <c r="E51" s="237">
        <f>SUM('10. Section J (Part 2)'!U39)</f>
        <v>0</v>
      </c>
      <c r="F51" s="238">
        <f>SUM('10. Section J (Part 2)'!AC39)</f>
        <v>0</v>
      </c>
      <c r="G51" s="238">
        <f t="shared" si="1"/>
        <v>0</v>
      </c>
      <c r="H51" s="204"/>
      <c r="I51" s="5"/>
      <c r="J51" s="790"/>
      <c r="K51" s="791"/>
      <c r="L51" s="791"/>
      <c r="M51" s="791"/>
      <c r="N51" s="791"/>
      <c r="O51" s="791"/>
      <c r="P51" s="791"/>
      <c r="Q51" s="791"/>
      <c r="R51" s="239"/>
      <c r="S51" s="239"/>
      <c r="T51" s="240"/>
      <c r="U51" s="239"/>
      <c r="V51" s="241"/>
      <c r="W51" s="242"/>
      <c r="X51" s="789"/>
      <c r="Y51" s="789"/>
    </row>
    <row r="52" spans="1:25" x14ac:dyDescent="0.3">
      <c r="A52" s="5"/>
      <c r="B52" s="234">
        <v>46539</v>
      </c>
      <c r="C52" s="235">
        <f>SUM('10. Section J (Part 2)'!E40)</f>
        <v>0</v>
      </c>
      <c r="D52" s="236">
        <f>SUM('10. Section J (Part 2)'!M40)</f>
        <v>0</v>
      </c>
      <c r="E52" s="237">
        <f>SUM('10. Section J (Part 2)'!U40)</f>
        <v>0</v>
      </c>
      <c r="F52" s="238">
        <f>SUM('10. Section J (Part 2)'!AC40)</f>
        <v>0</v>
      </c>
      <c r="G52" s="238">
        <f t="shared" si="1"/>
        <v>0</v>
      </c>
      <c r="H52" s="204"/>
      <c r="I52" s="5"/>
      <c r="J52" s="790"/>
      <c r="K52" s="790"/>
      <c r="L52" s="790"/>
      <c r="M52" s="790"/>
      <c r="N52" s="790"/>
      <c r="O52" s="790"/>
      <c r="P52" s="790"/>
      <c r="Q52" s="790"/>
      <c r="R52" s="245"/>
      <c r="S52" s="245"/>
      <c r="T52" s="246"/>
      <c r="U52" s="245"/>
      <c r="V52" s="247"/>
      <c r="W52" s="248"/>
      <c r="X52" s="792"/>
      <c r="Y52" s="792"/>
    </row>
    <row r="53" spans="1:25" x14ac:dyDescent="0.3">
      <c r="A53" s="5"/>
      <c r="B53" s="234">
        <v>46569</v>
      </c>
      <c r="C53" s="235">
        <f>SUM('10. Section J (Part 2)'!E41)</f>
        <v>0</v>
      </c>
      <c r="D53" s="236">
        <f>SUM('10. Section J (Part 2)'!M41)</f>
        <v>0</v>
      </c>
      <c r="E53" s="237">
        <f>SUM('10. Section J (Part 2)'!U41)</f>
        <v>0</v>
      </c>
      <c r="F53" s="238">
        <f>SUM('10. Section J (Part 2)'!AC41)</f>
        <v>0</v>
      </c>
      <c r="G53" s="238">
        <f t="shared" si="1"/>
        <v>0</v>
      </c>
      <c r="H53" s="244"/>
      <c r="I53" s="5"/>
      <c r="J53" s="1"/>
      <c r="K53" s="790"/>
      <c r="L53" s="790"/>
      <c r="M53" s="790"/>
      <c r="N53" s="790"/>
      <c r="O53" s="790"/>
      <c r="P53" s="790"/>
      <c r="Q53" s="790"/>
      <c r="R53" s="245"/>
      <c r="S53" s="245"/>
      <c r="T53" s="245"/>
      <c r="U53" s="245"/>
      <c r="V53" s="247"/>
      <c r="W53" s="792"/>
      <c r="X53" s="792"/>
      <c r="Y53" s="792"/>
    </row>
    <row r="54" spans="1:25" x14ac:dyDescent="0.3">
      <c r="A54" s="5"/>
      <c r="B54" s="249" t="s">
        <v>404</v>
      </c>
      <c r="C54" s="250">
        <f>SUM(C42:C53)</f>
        <v>0</v>
      </c>
      <c r="D54" s="251">
        <f>SUM(D42:D53)</f>
        <v>0</v>
      </c>
      <c r="E54" s="252">
        <f>SUM(E42:E53)</f>
        <v>0</v>
      </c>
      <c r="F54" s="253">
        <f>SUM(F42:F53)</f>
        <v>0</v>
      </c>
      <c r="G54" s="253">
        <f>SUM(G42:G53)</f>
        <v>0</v>
      </c>
      <c r="H54" s="244"/>
      <c r="I54" s="5"/>
      <c r="J54" s="5"/>
      <c r="K54" s="5"/>
      <c r="L54" s="5"/>
      <c r="M54" s="5"/>
      <c r="N54" s="5"/>
      <c r="O54" s="5"/>
      <c r="P54" s="5"/>
      <c r="Q54" s="5"/>
      <c r="R54" s="5"/>
      <c r="S54" s="5"/>
      <c r="T54" s="5"/>
      <c r="U54" s="5"/>
    </row>
    <row r="55" spans="1:25" x14ac:dyDescent="0.3">
      <c r="A55" s="5"/>
      <c r="B55" s="254" t="s">
        <v>401</v>
      </c>
      <c r="C55" s="250">
        <f>SUM(C41,C54)</f>
        <v>0</v>
      </c>
      <c r="D55" s="251">
        <f>SUM(D41,D54)</f>
        <v>0</v>
      </c>
      <c r="E55" s="252">
        <f>SUM(E41,E54)</f>
        <v>0</v>
      </c>
      <c r="F55" s="253">
        <f>SUM(F41,F54)</f>
        <v>0</v>
      </c>
      <c r="G55" s="253">
        <f>SUM(G41,G54)</f>
        <v>0</v>
      </c>
      <c r="H55" s="5"/>
      <c r="I55" s="5"/>
      <c r="J55" s="5"/>
      <c r="K55" s="5"/>
      <c r="L55" s="5"/>
      <c r="M55" s="5"/>
      <c r="N55" s="5"/>
      <c r="O55" s="5"/>
      <c r="P55" s="5"/>
      <c r="Q55" s="5"/>
      <c r="R55" s="5"/>
      <c r="S55" s="5"/>
      <c r="T55" s="5"/>
      <c r="U55" s="5"/>
    </row>
    <row r="56" spans="1:25" x14ac:dyDescent="0.3">
      <c r="A56" s="5"/>
      <c r="B56" s="5"/>
      <c r="C56" s="5"/>
      <c r="D56" s="5"/>
      <c r="E56" s="5"/>
      <c r="F56" s="5"/>
      <c r="G56" s="5"/>
      <c r="H56" s="5"/>
      <c r="I56" s="5"/>
      <c r="J56" s="5"/>
      <c r="K56" s="5"/>
      <c r="L56" s="5"/>
      <c r="M56" s="5"/>
      <c r="N56" s="5"/>
      <c r="O56" s="5"/>
      <c r="P56" s="5"/>
      <c r="Q56" s="5"/>
      <c r="R56" s="5"/>
      <c r="S56" s="5"/>
      <c r="T56" s="5"/>
      <c r="U56" s="5"/>
    </row>
    <row r="57" spans="1:25" x14ac:dyDescent="0.3">
      <c r="A57" s="5"/>
      <c r="B57" s="5"/>
      <c r="C57" s="5"/>
      <c r="D57" s="5"/>
      <c r="E57" s="5"/>
      <c r="F57" s="5"/>
      <c r="G57" s="5"/>
      <c r="H57" s="5"/>
      <c r="I57" s="5"/>
      <c r="J57" s="5"/>
      <c r="K57" s="5"/>
      <c r="L57" s="5"/>
      <c r="M57" s="5"/>
      <c r="N57" s="5"/>
      <c r="O57" s="5"/>
      <c r="P57" s="5"/>
      <c r="Q57" s="5"/>
      <c r="R57" s="5"/>
      <c r="S57" s="5"/>
      <c r="T57" s="5"/>
      <c r="U57" s="5"/>
    </row>
    <row r="58" spans="1:25" ht="14.85" customHeight="1" x14ac:dyDescent="0.3">
      <c r="A58" s="5"/>
      <c r="B58" s="795" t="s">
        <v>537</v>
      </c>
      <c r="C58" s="796"/>
      <c r="D58" s="796"/>
      <c r="E58" s="796"/>
      <c r="F58" s="796"/>
      <c r="G58" s="796"/>
      <c r="H58" s="796"/>
      <c r="I58" s="796"/>
      <c r="J58" s="796"/>
      <c r="K58" s="796"/>
      <c r="L58" s="796"/>
      <c r="M58" s="796"/>
      <c r="N58" s="796"/>
      <c r="O58" s="796"/>
      <c r="P58" s="796"/>
      <c r="Q58" s="796"/>
      <c r="R58" s="796"/>
      <c r="S58" s="796"/>
      <c r="T58" s="797"/>
      <c r="U58" s="5"/>
    </row>
    <row r="59" spans="1:25" ht="15" customHeight="1" x14ac:dyDescent="0.3">
      <c r="A59" s="5"/>
      <c r="B59" s="798"/>
      <c r="C59" s="799"/>
      <c r="D59" s="799"/>
      <c r="E59" s="799"/>
      <c r="F59" s="799"/>
      <c r="G59" s="799"/>
      <c r="H59" s="799"/>
      <c r="I59" s="799"/>
      <c r="J59" s="799"/>
      <c r="K59" s="799"/>
      <c r="L59" s="799"/>
      <c r="M59" s="799"/>
      <c r="N59" s="799"/>
      <c r="O59" s="799"/>
      <c r="P59" s="799"/>
      <c r="Q59" s="799"/>
      <c r="R59" s="799"/>
      <c r="S59" s="799"/>
      <c r="T59" s="800"/>
      <c r="U59" s="5"/>
    </row>
    <row r="60" spans="1:25" ht="29.1" customHeight="1" x14ac:dyDescent="0.3">
      <c r="A60" s="5"/>
      <c r="B60" s="805" t="s">
        <v>419</v>
      </c>
      <c r="C60" s="793" t="s">
        <v>401</v>
      </c>
      <c r="D60" s="793"/>
      <c r="E60" s="255"/>
      <c r="F60" s="793" t="s">
        <v>420</v>
      </c>
      <c r="G60" s="793" t="s">
        <v>401</v>
      </c>
      <c r="H60" s="793"/>
      <c r="I60" s="5"/>
      <c r="J60" s="805" t="s">
        <v>421</v>
      </c>
      <c r="K60" s="793" t="s">
        <v>401</v>
      </c>
      <c r="L60" s="793"/>
      <c r="M60" s="255"/>
      <c r="N60" s="793" t="s">
        <v>422</v>
      </c>
      <c r="O60" s="793" t="s">
        <v>401</v>
      </c>
      <c r="P60" s="793"/>
      <c r="Q60" s="5"/>
      <c r="R60" s="5"/>
      <c r="S60" s="5"/>
      <c r="T60" s="5"/>
      <c r="U60" s="5"/>
    </row>
    <row r="61" spans="1:25" ht="29.1" customHeight="1" x14ac:dyDescent="0.3">
      <c r="A61" s="5"/>
      <c r="B61" s="793"/>
      <c r="C61" s="142" t="s">
        <v>423</v>
      </c>
      <c r="D61" s="142" t="s">
        <v>424</v>
      </c>
      <c r="E61" s="255"/>
      <c r="F61" s="794"/>
      <c r="G61" s="142" t="s">
        <v>423</v>
      </c>
      <c r="H61" s="142" t="s">
        <v>424</v>
      </c>
      <c r="I61" s="5"/>
      <c r="J61" s="793"/>
      <c r="K61" s="142" t="s">
        <v>423</v>
      </c>
      <c r="L61" s="142" t="s">
        <v>424</v>
      </c>
      <c r="M61" s="255"/>
      <c r="N61" s="794"/>
      <c r="O61" s="142" t="s">
        <v>423</v>
      </c>
      <c r="P61" s="142" t="s">
        <v>424</v>
      </c>
      <c r="Q61" s="5"/>
      <c r="R61" s="5"/>
      <c r="S61" s="5"/>
      <c r="T61" s="5"/>
      <c r="U61" s="5"/>
    </row>
    <row r="62" spans="1:25" ht="60" customHeight="1" x14ac:dyDescent="0.3">
      <c r="A62" s="5"/>
      <c r="B62" s="256" t="s">
        <v>425</v>
      </c>
      <c r="C62" s="257">
        <f>SUM('9. Section J (Part 1)'!K32,'9. Section J (Part 1)'!L32)</f>
        <v>0</v>
      </c>
      <c r="D62" s="257">
        <f>SUM('9. Section J (Part 1)'!AB32,'9. Section J (Part 1)'!AC32)</f>
        <v>0</v>
      </c>
      <c r="E62" s="258"/>
      <c r="F62" s="256" t="s">
        <v>426</v>
      </c>
      <c r="G62" s="257">
        <f>SUM('9. Section J (Part 1)'!K46,'9. Section J (Part 1)'!L46)</f>
        <v>0</v>
      </c>
      <c r="H62" s="257">
        <f>SUM('9. Section J (Part 1)'!AB46,'9. Section J (Part 1)'!AC46)</f>
        <v>0</v>
      </c>
      <c r="I62" s="259"/>
      <c r="J62" s="256" t="s">
        <v>427</v>
      </c>
      <c r="K62" s="257">
        <f>SUM('9. Section J (Part 1)'!K60,'9. Section J (Part 1)'!L60)</f>
        <v>0</v>
      </c>
      <c r="L62" s="257">
        <f>SUM('9. Section J (Part 1)'!AB60,'9. Section J (Part 1)'!AC60)</f>
        <v>0</v>
      </c>
      <c r="M62" s="258"/>
      <c r="N62" s="256" t="s">
        <v>428</v>
      </c>
      <c r="O62" s="257">
        <f>SUM('9. Section J (Part 1)'!K74,'9. Section J (Part 1)'!L74)</f>
        <v>0</v>
      </c>
      <c r="P62" s="257">
        <f>SUM('9. Section J (Part 1)'!AB74,'9. Section J (Part 1)'!AC74)</f>
        <v>0</v>
      </c>
      <c r="Q62" s="5"/>
      <c r="R62" s="5"/>
      <c r="S62" s="5"/>
      <c r="T62" s="5"/>
      <c r="U62" s="5"/>
    </row>
    <row r="63" spans="1:25" ht="60" customHeight="1" x14ac:dyDescent="0.3">
      <c r="A63" s="5"/>
      <c r="B63" s="256" t="s">
        <v>626</v>
      </c>
      <c r="C63" s="260">
        <f>C41</f>
        <v>0</v>
      </c>
      <c r="D63" s="260">
        <f>C54</f>
        <v>0</v>
      </c>
      <c r="E63" s="261"/>
      <c r="F63" s="256" t="s">
        <v>627</v>
      </c>
      <c r="G63" s="260">
        <f>D41</f>
        <v>0</v>
      </c>
      <c r="H63" s="260">
        <f>D54</f>
        <v>0</v>
      </c>
      <c r="I63" s="259"/>
      <c r="J63" s="256" t="s">
        <v>628</v>
      </c>
      <c r="K63" s="260">
        <f>E41</f>
        <v>0</v>
      </c>
      <c r="L63" s="260">
        <f>E54</f>
        <v>0</v>
      </c>
      <c r="M63" s="261"/>
      <c r="N63" s="256" t="s">
        <v>629</v>
      </c>
      <c r="O63" s="260">
        <f>F41</f>
        <v>0</v>
      </c>
      <c r="P63" s="260">
        <f>F54</f>
        <v>0</v>
      </c>
      <c r="Q63" s="5"/>
      <c r="R63" s="142"/>
      <c r="S63" s="142" t="s">
        <v>423</v>
      </c>
      <c r="T63" s="142" t="s">
        <v>424</v>
      </c>
      <c r="U63" s="5"/>
    </row>
    <row r="64" spans="1:25" ht="60" customHeight="1" x14ac:dyDescent="0.3">
      <c r="A64" s="5"/>
      <c r="B64" s="256" t="s">
        <v>429</v>
      </c>
      <c r="C64" s="257">
        <f>SUM('9. Section J (Part 1)'!K32)</f>
        <v>0</v>
      </c>
      <c r="D64" s="257">
        <f>SUM('9. Section J (Part 1)'!AB32)</f>
        <v>0</v>
      </c>
      <c r="E64" s="258"/>
      <c r="F64" s="256" t="s">
        <v>430</v>
      </c>
      <c r="G64" s="257">
        <f>SUM('9. Section J (Part 1)'!K46)</f>
        <v>0</v>
      </c>
      <c r="H64" s="257">
        <f>SUM('9. Section J (Part 1)'!AB46)</f>
        <v>0</v>
      </c>
      <c r="I64" s="259"/>
      <c r="J64" s="256" t="s">
        <v>431</v>
      </c>
      <c r="K64" s="257">
        <f>SUM('9. Section J (Part 1)'!K60)</f>
        <v>0</v>
      </c>
      <c r="L64" s="257">
        <f>SUM('9. Section J (Part 1)'!AB60)</f>
        <v>0</v>
      </c>
      <c r="M64" s="258"/>
      <c r="N64" s="256" t="s">
        <v>432</v>
      </c>
      <c r="O64" s="257">
        <f>SUM('9. Section J (Part 1)'!K74)</f>
        <v>0</v>
      </c>
      <c r="P64" s="257">
        <f>SUM('9. Section J (Part 1)'!AB74)</f>
        <v>0</v>
      </c>
      <c r="Q64" s="5"/>
      <c r="R64" s="256" t="s">
        <v>540</v>
      </c>
      <c r="S64" s="257">
        <f>SUM(C64,G64,K64,O64)</f>
        <v>0</v>
      </c>
      <c r="T64" s="257">
        <f>SUM(D64,H64,L64,P64)</f>
        <v>0</v>
      </c>
      <c r="U64" s="5"/>
    </row>
    <row r="65" spans="1:21" ht="60" customHeight="1" x14ac:dyDescent="0.3">
      <c r="A65" s="5"/>
      <c r="B65" s="256" t="s">
        <v>433</v>
      </c>
      <c r="C65" s="257">
        <f>SUM('9. Section J (Part 1)'!L32)</f>
        <v>0</v>
      </c>
      <c r="D65" s="257">
        <f>SUM('9. Section J (Part 1)'!AC32)</f>
        <v>0</v>
      </c>
      <c r="E65" s="258"/>
      <c r="F65" s="256" t="s">
        <v>434</v>
      </c>
      <c r="G65" s="257">
        <f>SUM('9. Section J (Part 1)'!L46)</f>
        <v>0</v>
      </c>
      <c r="H65" s="257">
        <f>SUM('9. Section J (Part 1)'!AC46)</f>
        <v>0</v>
      </c>
      <c r="I65" s="259"/>
      <c r="J65" s="256" t="s">
        <v>435</v>
      </c>
      <c r="K65" s="257">
        <f>SUM('9. Section J (Part 1)'!L60)</f>
        <v>0</v>
      </c>
      <c r="L65" s="257">
        <f>SUM('9. Section J (Part 1)'!AC60)</f>
        <v>0</v>
      </c>
      <c r="M65" s="258"/>
      <c r="N65" s="256" t="s">
        <v>436</v>
      </c>
      <c r="O65" s="257">
        <f>SUM('9. Section J (Part 1)'!L74)</f>
        <v>0</v>
      </c>
      <c r="P65" s="257">
        <f>SUM('9. Section J (Part 1)'!AC74)</f>
        <v>0</v>
      </c>
      <c r="Q65" s="5"/>
      <c r="R65" s="5"/>
      <c r="S65" s="5"/>
      <c r="T65" s="5"/>
      <c r="U65" s="5"/>
    </row>
    <row r="66" spans="1:21" ht="60" customHeight="1" x14ac:dyDescent="0.3">
      <c r="A66" s="5"/>
      <c r="B66" s="256" t="s">
        <v>437</v>
      </c>
      <c r="C66" s="262">
        <f>IFERROR(C64/C62,0)</f>
        <v>0</v>
      </c>
      <c r="D66" s="262">
        <f>IFERROR(D64/D62,0)</f>
        <v>0</v>
      </c>
      <c r="E66" s="258"/>
      <c r="F66" s="256" t="s">
        <v>610</v>
      </c>
      <c r="G66" s="262">
        <f>IFERROR(G64/G62,0)</f>
        <v>0</v>
      </c>
      <c r="H66" s="262">
        <f>IFERROR(H64/H62,0)</f>
        <v>0</v>
      </c>
      <c r="I66" s="259"/>
      <c r="J66" s="256" t="s">
        <v>438</v>
      </c>
      <c r="K66" s="262">
        <f>IFERROR(K64/K62,0)</f>
        <v>0</v>
      </c>
      <c r="L66" s="262">
        <f>IFERROR(L64/L62,0)</f>
        <v>0</v>
      </c>
      <c r="M66" s="258"/>
      <c r="N66" s="256" t="s">
        <v>439</v>
      </c>
      <c r="O66" s="262">
        <f>IFERROR(O64/O62,0)</f>
        <v>0</v>
      </c>
      <c r="P66" s="262">
        <f>IFERROR(P64/P62,0)</f>
        <v>0</v>
      </c>
      <c r="Q66" s="5"/>
      <c r="R66" s="5"/>
      <c r="S66" s="5"/>
      <c r="T66" s="5"/>
      <c r="U66" s="5"/>
    </row>
    <row r="67" spans="1:21" ht="60" customHeight="1" x14ac:dyDescent="0.3">
      <c r="A67" s="5"/>
      <c r="B67" s="263" t="s">
        <v>440</v>
      </c>
      <c r="C67" s="334" t="str">
        <f>IFERROR(C62/C63,"")</f>
        <v/>
      </c>
      <c r="D67" s="334" t="str">
        <f>IFERROR(D62/D63,"")</f>
        <v/>
      </c>
      <c r="E67" s="258"/>
      <c r="F67" s="263" t="s">
        <v>441</v>
      </c>
      <c r="G67" s="334" t="str">
        <f>IFERROR(G62/G63,"")</f>
        <v/>
      </c>
      <c r="H67" s="334" t="str">
        <f>IFERROR(H62/H63,"")</f>
        <v/>
      </c>
      <c r="I67" s="259"/>
      <c r="J67" s="263" t="s">
        <v>442</v>
      </c>
      <c r="K67" s="334" t="str">
        <f>IFERROR(K62/K63,"")</f>
        <v/>
      </c>
      <c r="L67" s="334" t="str">
        <f>IFERROR(L62/L63,"")</f>
        <v/>
      </c>
      <c r="M67" s="258"/>
      <c r="N67" s="263" t="s">
        <v>443</v>
      </c>
      <c r="O67" s="334" t="str">
        <f>IFERROR(O62/O63,"")</f>
        <v/>
      </c>
      <c r="P67" s="334" t="str">
        <f>IFERROR(P62/P63,"")</f>
        <v/>
      </c>
      <c r="Q67" s="5"/>
      <c r="R67" s="5"/>
      <c r="S67" s="5"/>
      <c r="T67" s="5"/>
      <c r="U67" s="5"/>
    </row>
    <row r="68" spans="1:21" ht="20.85" customHeight="1" x14ac:dyDescent="0.3">
      <c r="A68" s="5"/>
      <c r="B68" s="5"/>
      <c r="C68" s="5"/>
      <c r="D68" s="5"/>
      <c r="E68" s="5"/>
      <c r="F68" s="5"/>
      <c r="G68" s="5"/>
      <c r="H68" s="5"/>
      <c r="I68" s="5"/>
      <c r="J68" s="144"/>
      <c r="K68" s="200"/>
      <c r="L68" s="200"/>
      <c r="M68" s="5"/>
      <c r="N68" s="144"/>
      <c r="O68" s="200"/>
      <c r="P68" s="200"/>
      <c r="Q68" s="5"/>
      <c r="R68" s="5"/>
      <c r="S68" s="5"/>
      <c r="T68" s="5"/>
      <c r="U68" s="5"/>
    </row>
    <row r="69" spans="1:21" x14ac:dyDescent="0.3">
      <c r="A69" s="264"/>
      <c r="B69" s="264"/>
      <c r="C69" s="264"/>
      <c r="D69" s="264"/>
      <c r="E69" s="264"/>
      <c r="F69" s="264"/>
      <c r="G69" s="264"/>
      <c r="H69" s="264"/>
      <c r="I69" s="264"/>
      <c r="J69" s="264"/>
      <c r="K69" s="264"/>
      <c r="L69" s="264"/>
    </row>
    <row r="70" spans="1:21" x14ac:dyDescent="0.3">
      <c r="A70" s="264"/>
      <c r="B70" s="264"/>
      <c r="C70" s="264"/>
      <c r="D70" s="264"/>
      <c r="E70" s="264"/>
      <c r="F70" s="264"/>
      <c r="G70" s="264"/>
      <c r="H70" s="264"/>
      <c r="I70" s="264"/>
      <c r="J70" s="264"/>
      <c r="K70" s="264"/>
      <c r="L70" s="264"/>
    </row>
    <row r="71" spans="1:21" x14ac:dyDescent="0.3">
      <c r="A71" s="264"/>
      <c r="B71" s="264"/>
      <c r="C71" s="264"/>
      <c r="D71" s="264"/>
      <c r="E71" s="264"/>
      <c r="F71" s="264"/>
      <c r="G71" s="264"/>
      <c r="H71" s="264"/>
      <c r="I71" s="264"/>
      <c r="J71" s="264"/>
      <c r="K71" s="264"/>
      <c r="L71" s="264"/>
    </row>
    <row r="72" spans="1:21" x14ac:dyDescent="0.3">
      <c r="A72" s="264"/>
      <c r="B72" s="264"/>
      <c r="C72" s="265"/>
      <c r="D72" s="264"/>
      <c r="E72" s="264"/>
      <c r="F72" s="264"/>
      <c r="G72" s="266"/>
      <c r="H72" s="264"/>
      <c r="I72" s="264"/>
      <c r="J72" s="264"/>
      <c r="K72" s="264"/>
      <c r="L72" s="264"/>
    </row>
    <row r="73" spans="1:21" x14ac:dyDescent="0.3">
      <c r="A73" s="264"/>
      <c r="B73" s="264"/>
      <c r="C73" s="264"/>
      <c r="D73" s="264"/>
      <c r="E73" s="264"/>
      <c r="F73" s="264"/>
      <c r="G73" s="264"/>
      <c r="H73" s="264"/>
      <c r="I73" s="264"/>
      <c r="J73" s="264"/>
      <c r="K73" s="264"/>
      <c r="L73" s="264"/>
    </row>
    <row r="74" spans="1:21" x14ac:dyDescent="0.3">
      <c r="A74" s="264"/>
      <c r="B74" s="264"/>
      <c r="C74" s="265"/>
      <c r="D74" s="264"/>
      <c r="E74" s="264"/>
      <c r="F74" s="264"/>
      <c r="G74" s="264"/>
      <c r="H74" s="264"/>
      <c r="I74" s="264"/>
      <c r="J74" s="264"/>
      <c r="K74" s="264"/>
      <c r="L74" s="264"/>
    </row>
    <row r="75" spans="1:21" x14ac:dyDescent="0.3">
      <c r="A75" s="264"/>
      <c r="B75" s="264"/>
      <c r="C75" s="264"/>
      <c r="D75" s="264"/>
      <c r="E75" s="264"/>
      <c r="F75" s="264"/>
      <c r="G75" s="264"/>
      <c r="H75" s="264"/>
      <c r="I75" s="264"/>
      <c r="J75" s="264"/>
      <c r="K75" s="264"/>
      <c r="L75" s="264"/>
    </row>
    <row r="76" spans="1:21" x14ac:dyDescent="0.3">
      <c r="A76" s="264"/>
      <c r="B76" s="264"/>
      <c r="C76" s="264"/>
      <c r="D76" s="264"/>
      <c r="E76" s="264"/>
      <c r="F76" s="264"/>
      <c r="G76" s="264"/>
      <c r="H76" s="264"/>
      <c r="I76" s="264"/>
      <c r="J76" s="264"/>
      <c r="K76" s="264"/>
      <c r="L76" s="264"/>
    </row>
    <row r="77" spans="1:21" x14ac:dyDescent="0.3">
      <c r="A77" s="264"/>
      <c r="B77" s="264"/>
      <c r="C77" s="264"/>
      <c r="D77" s="264"/>
      <c r="E77" s="264"/>
      <c r="F77" s="264"/>
      <c r="G77" s="264"/>
      <c r="H77" s="264"/>
      <c r="I77" s="264"/>
      <c r="J77" s="264"/>
      <c r="K77" s="264"/>
      <c r="L77" s="264"/>
    </row>
    <row r="78" spans="1:21" x14ac:dyDescent="0.3">
      <c r="A78" s="264"/>
      <c r="B78" s="264"/>
      <c r="C78" s="264"/>
      <c r="D78" s="264"/>
      <c r="E78" s="264"/>
      <c r="F78" s="264"/>
      <c r="G78" s="264"/>
      <c r="H78" s="264"/>
      <c r="I78" s="264"/>
      <c r="J78" s="264"/>
      <c r="K78" s="264"/>
      <c r="L78" s="264"/>
    </row>
    <row r="79" spans="1:21" x14ac:dyDescent="0.3">
      <c r="A79" s="264"/>
      <c r="B79" s="264"/>
      <c r="C79" s="264"/>
      <c r="D79" s="264"/>
      <c r="E79" s="264"/>
      <c r="F79" s="264"/>
      <c r="G79" s="264"/>
      <c r="H79" s="264"/>
      <c r="I79" s="264"/>
      <c r="J79" s="264"/>
      <c r="K79" s="264"/>
      <c r="L79" s="264"/>
    </row>
    <row r="80" spans="1:21" x14ac:dyDescent="0.3">
      <c r="A80" s="264"/>
      <c r="B80" s="264"/>
      <c r="C80" s="264"/>
      <c r="D80" s="264"/>
      <c r="E80" s="264"/>
      <c r="F80" s="264"/>
      <c r="G80" s="264"/>
      <c r="H80" s="264"/>
      <c r="I80" s="264"/>
      <c r="J80" s="264"/>
      <c r="K80" s="264"/>
      <c r="L80" s="264"/>
    </row>
    <row r="81" spans="1:12" x14ac:dyDescent="0.3">
      <c r="A81" s="264"/>
      <c r="B81" s="264"/>
      <c r="C81" s="264"/>
      <c r="D81" s="264"/>
      <c r="E81" s="264"/>
      <c r="F81" s="264"/>
      <c r="G81" s="264"/>
      <c r="H81" s="264"/>
      <c r="I81" s="264"/>
      <c r="J81" s="264"/>
      <c r="K81" s="264"/>
      <c r="L81" s="264"/>
    </row>
    <row r="82" spans="1:12" x14ac:dyDescent="0.3">
      <c r="A82" s="264"/>
      <c r="B82" s="264"/>
      <c r="C82" s="264"/>
      <c r="D82" s="264"/>
      <c r="E82" s="264"/>
      <c r="F82" s="264"/>
      <c r="G82" s="264"/>
      <c r="H82" s="264"/>
      <c r="I82" s="264"/>
      <c r="J82" s="264"/>
      <c r="K82" s="264"/>
      <c r="L82" s="264"/>
    </row>
    <row r="83" spans="1:12" x14ac:dyDescent="0.3">
      <c r="A83" s="264"/>
      <c r="B83" s="264"/>
      <c r="C83" s="264"/>
      <c r="D83" s="264"/>
      <c r="E83" s="264"/>
      <c r="F83" s="264"/>
      <c r="G83" s="264"/>
      <c r="H83" s="264"/>
      <c r="I83" s="264"/>
      <c r="J83" s="264"/>
      <c r="K83" s="264"/>
      <c r="L83" s="264"/>
    </row>
    <row r="84" spans="1:12" x14ac:dyDescent="0.3">
      <c r="A84" s="264"/>
      <c r="B84" s="264"/>
      <c r="C84" s="264"/>
      <c r="D84" s="264"/>
      <c r="E84" s="264"/>
      <c r="F84" s="264"/>
      <c r="G84" s="264"/>
      <c r="H84" s="264"/>
      <c r="I84" s="264"/>
      <c r="J84" s="264"/>
      <c r="K84" s="264"/>
      <c r="L84" s="264"/>
    </row>
    <row r="85" spans="1:12" x14ac:dyDescent="0.3">
      <c r="A85" s="264"/>
      <c r="B85" s="264"/>
      <c r="C85" s="264"/>
      <c r="D85" s="264"/>
      <c r="E85" s="264"/>
      <c r="F85" s="264"/>
      <c r="G85" s="264"/>
      <c r="H85" s="264"/>
      <c r="I85" s="264"/>
      <c r="J85" s="264"/>
      <c r="K85" s="264"/>
      <c r="L85" s="264"/>
    </row>
    <row r="86" spans="1:12" x14ac:dyDescent="0.3">
      <c r="A86" s="264"/>
      <c r="B86" s="264"/>
      <c r="C86" s="264"/>
      <c r="D86" s="264"/>
      <c r="E86" s="264"/>
      <c r="F86" s="264"/>
      <c r="G86" s="264"/>
      <c r="H86" s="264"/>
      <c r="I86" s="264"/>
      <c r="J86" s="264"/>
      <c r="K86" s="264"/>
      <c r="L86" s="264"/>
    </row>
    <row r="87" spans="1:12" x14ac:dyDescent="0.3">
      <c r="A87" s="264"/>
      <c r="B87" s="264"/>
      <c r="C87" s="264"/>
      <c r="D87" s="264"/>
      <c r="E87" s="264"/>
      <c r="F87" s="264"/>
      <c r="G87" s="264"/>
      <c r="H87" s="264"/>
      <c r="I87" s="264"/>
      <c r="J87" s="264"/>
      <c r="K87" s="264"/>
      <c r="L87" s="264"/>
    </row>
    <row r="88" spans="1:12" x14ac:dyDescent="0.3">
      <c r="A88" s="264"/>
      <c r="B88" s="264"/>
      <c r="C88" s="264"/>
      <c r="D88" s="264"/>
      <c r="E88" s="264"/>
      <c r="F88" s="264"/>
      <c r="G88" s="264"/>
      <c r="H88" s="264"/>
      <c r="I88" s="264"/>
      <c r="J88" s="264"/>
      <c r="K88" s="264"/>
      <c r="L88" s="264"/>
    </row>
    <row r="89" spans="1:12" x14ac:dyDescent="0.3">
      <c r="A89" s="264"/>
      <c r="B89" s="264"/>
      <c r="C89" s="264"/>
      <c r="D89" s="264"/>
      <c r="E89" s="264"/>
      <c r="F89" s="264"/>
      <c r="G89" s="264"/>
      <c r="H89" s="264"/>
      <c r="I89" s="264"/>
      <c r="J89" s="264"/>
      <c r="K89" s="264"/>
      <c r="L89" s="264"/>
    </row>
    <row r="90" spans="1:12" x14ac:dyDescent="0.3">
      <c r="A90" s="264"/>
      <c r="B90" s="264"/>
      <c r="C90" s="264"/>
      <c r="D90" s="264"/>
      <c r="E90" s="264"/>
      <c r="F90" s="264"/>
      <c r="G90" s="264"/>
      <c r="H90" s="264"/>
      <c r="I90" s="264"/>
      <c r="J90" s="264"/>
      <c r="K90" s="264"/>
      <c r="L90" s="264"/>
    </row>
    <row r="91" spans="1:12" x14ac:dyDescent="0.3">
      <c r="A91" s="264"/>
      <c r="B91" s="264"/>
      <c r="C91" s="264"/>
      <c r="D91" s="264"/>
      <c r="E91" s="264"/>
      <c r="F91" s="264"/>
      <c r="G91" s="264"/>
      <c r="H91" s="264"/>
      <c r="I91" s="264"/>
      <c r="J91" s="264"/>
      <c r="K91" s="264"/>
      <c r="L91" s="264"/>
    </row>
    <row r="92" spans="1:12" x14ac:dyDescent="0.3">
      <c r="A92" s="264"/>
      <c r="B92" s="264"/>
      <c r="C92" s="264"/>
      <c r="D92" s="264"/>
      <c r="E92" s="264"/>
      <c r="F92" s="264"/>
      <c r="G92" s="264"/>
      <c r="H92" s="264"/>
      <c r="I92" s="264"/>
      <c r="J92" s="264"/>
      <c r="K92" s="264"/>
      <c r="L92" s="264"/>
    </row>
    <row r="93" spans="1:12" x14ac:dyDescent="0.3">
      <c r="A93" s="264"/>
      <c r="B93" s="264"/>
      <c r="C93" s="264"/>
      <c r="D93" s="264"/>
      <c r="E93" s="264"/>
      <c r="F93" s="264"/>
      <c r="G93" s="264"/>
      <c r="H93" s="264"/>
      <c r="I93" s="264"/>
      <c r="J93" s="264"/>
      <c r="K93" s="264"/>
      <c r="L93" s="264"/>
    </row>
    <row r="94" spans="1:12" x14ac:dyDescent="0.3">
      <c r="A94" s="264"/>
      <c r="B94" s="264"/>
      <c r="C94" s="264"/>
      <c r="D94" s="264"/>
      <c r="E94" s="264"/>
      <c r="F94" s="264"/>
      <c r="G94" s="264"/>
      <c r="H94" s="264"/>
      <c r="I94" s="264"/>
      <c r="J94" s="264"/>
      <c r="K94" s="264"/>
      <c r="L94" s="264"/>
    </row>
    <row r="95" spans="1:12" x14ac:dyDescent="0.3">
      <c r="A95" s="264"/>
      <c r="B95" s="264"/>
      <c r="C95" s="264"/>
      <c r="D95" s="264"/>
      <c r="E95" s="264"/>
      <c r="F95" s="264"/>
      <c r="G95" s="264"/>
      <c r="H95" s="264"/>
      <c r="I95" s="264"/>
      <c r="J95" s="264"/>
      <c r="K95" s="264"/>
      <c r="L95" s="264"/>
    </row>
    <row r="96" spans="1:12" x14ac:dyDescent="0.3">
      <c r="A96" s="264"/>
      <c r="B96" s="264"/>
      <c r="C96" s="264"/>
      <c r="D96" s="264"/>
      <c r="E96" s="264"/>
      <c r="F96" s="264"/>
      <c r="G96" s="264"/>
      <c r="H96" s="264"/>
      <c r="I96" s="264"/>
      <c r="J96" s="264"/>
      <c r="K96" s="264"/>
      <c r="L96" s="264"/>
    </row>
    <row r="97" spans="1:12" x14ac:dyDescent="0.3">
      <c r="A97" s="264"/>
      <c r="B97" s="264"/>
      <c r="C97" s="264"/>
      <c r="D97" s="264"/>
      <c r="E97" s="264"/>
      <c r="F97" s="264"/>
      <c r="G97" s="264"/>
      <c r="H97" s="264"/>
      <c r="I97" s="264"/>
      <c r="J97" s="264"/>
      <c r="K97" s="264"/>
      <c r="L97" s="264"/>
    </row>
  </sheetData>
  <sheetProtection algorithmName="SHA-512" hashValue="61ioM/F2tp+paNTMDC8FVpDXDgQoEKZUWu9iyCxJve1LfC80FxZw949AC2nrwukBZVIAd6ix4Uqay8ZWLyhG5g==" saltValue="roj0kpAfx7WgLKWvXG/IGw==" spinCount="100000" sheet="1" objects="1" scenarios="1"/>
  <mergeCells count="84">
    <mergeCell ref="E21:G21"/>
    <mergeCell ref="E23:G23"/>
    <mergeCell ref="E22:G22"/>
    <mergeCell ref="E18:G18"/>
    <mergeCell ref="K60:L60"/>
    <mergeCell ref="N60:N61"/>
    <mergeCell ref="O60:P60"/>
    <mergeCell ref="B58:T59"/>
    <mergeCell ref="C23:D23"/>
    <mergeCell ref="C27:F27"/>
    <mergeCell ref="K53:Q53"/>
    <mergeCell ref="K39:Q39"/>
    <mergeCell ref="B60:B61"/>
    <mergeCell ref="C60:D60"/>
    <mergeCell ref="F60:F61"/>
    <mergeCell ref="G60:H60"/>
    <mergeCell ref="J60:J61"/>
    <mergeCell ref="K44:Q44"/>
    <mergeCell ref="W53:Y53"/>
    <mergeCell ref="G27:G28"/>
    <mergeCell ref="K51:Q51"/>
    <mergeCell ref="X51:Y51"/>
    <mergeCell ref="K52:Q52"/>
    <mergeCell ref="K49:Q49"/>
    <mergeCell ref="X49:Y49"/>
    <mergeCell ref="K50:Q50"/>
    <mergeCell ref="X50:Y50"/>
    <mergeCell ref="X52:Y52"/>
    <mergeCell ref="X48:Y48"/>
    <mergeCell ref="K45:Q45"/>
    <mergeCell ref="X45:Y45"/>
    <mergeCell ref="K46:Q46"/>
    <mergeCell ref="X46:Y46"/>
    <mergeCell ref="X43:Y43"/>
    <mergeCell ref="X44:Y44"/>
    <mergeCell ref="J41:J52"/>
    <mergeCell ref="K41:Q41"/>
    <mergeCell ref="X41:Y41"/>
    <mergeCell ref="K42:Q42"/>
    <mergeCell ref="X42:Y42"/>
    <mergeCell ref="K43:Q43"/>
    <mergeCell ref="K47:Q47"/>
    <mergeCell ref="X47:Y47"/>
    <mergeCell ref="K48:Q48"/>
    <mergeCell ref="X34:Y34"/>
    <mergeCell ref="X39:Y39"/>
    <mergeCell ref="K40:Q40"/>
    <mergeCell ref="K37:Q37"/>
    <mergeCell ref="X37:Y37"/>
    <mergeCell ref="K38:Q38"/>
    <mergeCell ref="X38:Y38"/>
    <mergeCell ref="X40:Y40"/>
    <mergeCell ref="X31:Y31"/>
    <mergeCell ref="K32:Q32"/>
    <mergeCell ref="X32:Y32"/>
    <mergeCell ref="J29:J40"/>
    <mergeCell ref="K29:Q29"/>
    <mergeCell ref="X29:Y29"/>
    <mergeCell ref="K30:Q30"/>
    <mergeCell ref="X30:Y30"/>
    <mergeCell ref="K31:Q31"/>
    <mergeCell ref="K35:Q35"/>
    <mergeCell ref="X35:Y35"/>
    <mergeCell ref="K36:Q36"/>
    <mergeCell ref="X36:Y36"/>
    <mergeCell ref="K33:Q33"/>
    <mergeCell ref="X33:Y33"/>
    <mergeCell ref="K34:Q34"/>
    <mergeCell ref="W27:Y27"/>
    <mergeCell ref="X28:Y28"/>
    <mergeCell ref="B13:M13"/>
    <mergeCell ref="B1:H1"/>
    <mergeCell ref="B11:M12"/>
    <mergeCell ref="B14:M14"/>
    <mergeCell ref="B7:M7"/>
    <mergeCell ref="J27:J28"/>
    <mergeCell ref="K27:Q28"/>
    <mergeCell ref="B27:B28"/>
    <mergeCell ref="B26:G26"/>
    <mergeCell ref="B8:C8"/>
    <mergeCell ref="B9:C9"/>
    <mergeCell ref="B17:G17"/>
    <mergeCell ref="E19:G19"/>
    <mergeCell ref="E20:G20"/>
  </mergeCells>
  <conditionalFormatting sqref="C63">
    <cfRule type="expression" dxfId="8" priority="15">
      <formula>$C$6&gt;1000000</formula>
    </cfRule>
  </conditionalFormatting>
  <conditionalFormatting sqref="C64:D66">
    <cfRule type="cellIs" dxfId="7" priority="1" operator="greaterThan">
      <formula>1000000</formula>
    </cfRule>
  </conditionalFormatting>
  <conditionalFormatting sqref="G63">
    <cfRule type="expression" dxfId="6" priority="13">
      <formula>$C$6&gt;1000000</formula>
    </cfRule>
  </conditionalFormatting>
  <conditionalFormatting sqref="G64:H66">
    <cfRule type="cellIs" dxfId="5" priority="6" operator="greaterThan">
      <formula>1000000</formula>
    </cfRule>
  </conditionalFormatting>
  <conditionalFormatting sqref="K63">
    <cfRule type="expression" dxfId="4" priority="11">
      <formula>$C$6&gt;1000000</formula>
    </cfRule>
  </conditionalFormatting>
  <conditionalFormatting sqref="K64:L66">
    <cfRule type="cellIs" dxfId="3" priority="5" operator="greaterThan">
      <formula>1000000</formula>
    </cfRule>
  </conditionalFormatting>
  <conditionalFormatting sqref="O63">
    <cfRule type="expression" dxfId="2" priority="9">
      <formula>$C$6&gt;1000000</formula>
    </cfRule>
  </conditionalFormatting>
  <conditionalFormatting sqref="O64:P66">
    <cfRule type="cellIs" dxfId="1" priority="3" operator="greaterThan">
      <formula>1000000</formula>
    </cfRule>
  </conditionalFormatting>
  <conditionalFormatting sqref="S64:T64">
    <cfRule type="cellIs" dxfId="0" priority="7" operator="greaterThan">
      <formula>1000000</formula>
    </cfRule>
  </conditionalFormatting>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579120</xdr:colOff>
                    <xdr:row>18</xdr:row>
                    <xdr:rowOff>76200</xdr:rowOff>
                  </from>
                  <to>
                    <xdr:col>4</xdr:col>
                    <xdr:colOff>868680</xdr:colOff>
                    <xdr:row>18</xdr:row>
                    <xdr:rowOff>274320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121920</xdr:colOff>
                    <xdr:row>18</xdr:row>
                    <xdr:rowOff>38100</xdr:rowOff>
                  </from>
                  <to>
                    <xdr:col>4</xdr:col>
                    <xdr:colOff>487680</xdr:colOff>
                    <xdr:row>18</xdr:row>
                    <xdr:rowOff>274320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579120</xdr:colOff>
                    <xdr:row>19</xdr:row>
                    <xdr:rowOff>106680</xdr:rowOff>
                  </from>
                  <to>
                    <xdr:col>4</xdr:col>
                    <xdr:colOff>868680</xdr:colOff>
                    <xdr:row>19</xdr:row>
                    <xdr:rowOff>312420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144780</xdr:colOff>
                    <xdr:row>19</xdr:row>
                    <xdr:rowOff>68580</xdr:rowOff>
                  </from>
                  <to>
                    <xdr:col>4</xdr:col>
                    <xdr:colOff>487680</xdr:colOff>
                    <xdr:row>19</xdr:row>
                    <xdr:rowOff>335280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CF8ED-F252-4D18-B22D-BAE4AAFC0BCD}">
  <sheetPr>
    <tabColor theme="9" tint="0.79998168889431442"/>
  </sheetPr>
  <dimension ref="A1:Q18"/>
  <sheetViews>
    <sheetView showGridLines="0" zoomScale="49" zoomScaleNormal="68" workbookViewId="0">
      <selection activeCell="E7" sqref="E7:O7"/>
    </sheetView>
  </sheetViews>
  <sheetFormatPr defaultColWidth="8.5546875" defaultRowHeight="14.4" x14ac:dyDescent="0.3"/>
  <cols>
    <col min="1" max="1" width="8.5546875" style="49"/>
    <col min="2" max="2" width="6" style="49" customWidth="1"/>
    <col min="3" max="7" width="31.5546875" style="49" customWidth="1"/>
    <col min="8" max="14" width="8.5546875" style="49"/>
    <col min="15" max="15" width="12.44140625" style="49" customWidth="1"/>
    <col min="16" max="16" width="61.44140625" style="49" customWidth="1"/>
    <col min="17" max="16384" width="8.5546875" style="49"/>
  </cols>
  <sheetData>
    <row r="1" spans="1:17" x14ac:dyDescent="0.3">
      <c r="A1" s="56"/>
      <c r="B1" s="56"/>
      <c r="C1" s="56"/>
      <c r="D1" s="56"/>
      <c r="E1" s="56"/>
      <c r="F1" s="56"/>
      <c r="G1" s="56"/>
      <c r="H1" s="56"/>
      <c r="I1" s="56"/>
      <c r="J1" s="56"/>
      <c r="K1" s="56"/>
      <c r="L1" s="56"/>
      <c r="M1" s="56"/>
      <c r="N1" s="56"/>
      <c r="O1" s="56"/>
      <c r="P1" s="56"/>
      <c r="Q1" s="56"/>
    </row>
    <row r="2" spans="1:17" x14ac:dyDescent="0.3">
      <c r="A2" s="56"/>
      <c r="B2" s="56"/>
      <c r="C2" s="56"/>
      <c r="D2" s="56"/>
      <c r="E2" s="56"/>
      <c r="F2" s="56"/>
      <c r="G2" s="56"/>
      <c r="H2" s="56"/>
      <c r="I2" s="56"/>
      <c r="J2" s="56"/>
      <c r="K2" s="56"/>
      <c r="L2" s="56"/>
      <c r="M2" s="56"/>
      <c r="N2" s="56"/>
      <c r="O2" s="56"/>
      <c r="P2" s="56"/>
      <c r="Q2" s="56"/>
    </row>
    <row r="3" spans="1:17" ht="92.85" customHeight="1" x14ac:dyDescent="0.3">
      <c r="A3" s="56"/>
      <c r="B3" s="56"/>
      <c r="C3" s="56"/>
      <c r="D3" s="56"/>
      <c r="E3" s="56"/>
      <c r="F3" s="56"/>
      <c r="G3" s="56"/>
      <c r="H3" s="56"/>
      <c r="I3" s="56"/>
      <c r="J3" s="56"/>
      <c r="K3" s="56"/>
      <c r="L3" s="56"/>
      <c r="M3" s="56"/>
      <c r="N3" s="56"/>
      <c r="O3" s="56"/>
      <c r="P3" s="56"/>
      <c r="Q3" s="56"/>
    </row>
    <row r="4" spans="1:17" x14ac:dyDescent="0.3">
      <c r="A4" s="56"/>
      <c r="B4" s="56"/>
      <c r="C4" s="672" t="s">
        <v>528</v>
      </c>
      <c r="D4" s="672"/>
      <c r="E4" s="56"/>
      <c r="F4" s="56"/>
      <c r="G4" s="56"/>
      <c r="H4" s="56"/>
      <c r="I4" s="56"/>
      <c r="J4" s="56"/>
      <c r="K4" s="56"/>
      <c r="L4" s="56"/>
      <c r="M4" s="56"/>
      <c r="N4" s="56"/>
      <c r="O4" s="56"/>
      <c r="P4" s="56"/>
      <c r="Q4" s="56"/>
    </row>
    <row r="5" spans="1:17" ht="15" thickBot="1" x14ac:dyDescent="0.35">
      <c r="A5" s="56"/>
      <c r="B5" s="56"/>
      <c r="C5" s="56"/>
      <c r="D5" s="56"/>
      <c r="E5" s="56"/>
      <c r="F5" s="56"/>
      <c r="G5" s="56"/>
      <c r="H5" s="56"/>
      <c r="I5" s="56"/>
      <c r="J5" s="56"/>
      <c r="K5" s="56"/>
      <c r="L5" s="56"/>
      <c r="M5" s="56"/>
      <c r="N5" s="56"/>
      <c r="O5" s="56"/>
      <c r="P5" s="56"/>
      <c r="Q5" s="56"/>
    </row>
    <row r="6" spans="1:17" ht="46.35" customHeight="1" x14ac:dyDescent="0.3">
      <c r="A6" s="58"/>
      <c r="B6" s="824" t="s">
        <v>444</v>
      </c>
      <c r="C6" s="825"/>
      <c r="D6" s="825"/>
      <c r="E6" s="825"/>
      <c r="F6" s="825"/>
      <c r="G6" s="825"/>
      <c r="H6" s="825"/>
      <c r="I6" s="825"/>
      <c r="J6" s="825"/>
      <c r="K6" s="825"/>
      <c r="L6" s="825"/>
      <c r="M6" s="825"/>
      <c r="N6" s="826"/>
      <c r="O6" s="106" t="s">
        <v>573</v>
      </c>
      <c r="P6" s="59" t="s">
        <v>81</v>
      </c>
      <c r="Q6" s="56"/>
    </row>
    <row r="7" spans="1:17" ht="65.849999999999994" customHeight="1" x14ac:dyDescent="0.3">
      <c r="A7" s="58"/>
      <c r="B7" s="60">
        <v>1</v>
      </c>
      <c r="C7" s="381" t="s">
        <v>611</v>
      </c>
      <c r="D7" s="381"/>
      <c r="E7" s="466" t="b">
        <v>0</v>
      </c>
      <c r="F7" s="467"/>
      <c r="G7" s="467"/>
      <c r="H7" s="467"/>
      <c r="I7" s="467"/>
      <c r="J7" s="467"/>
      <c r="K7" s="467"/>
      <c r="L7" s="467"/>
      <c r="M7" s="467"/>
      <c r="N7" s="467"/>
      <c r="O7" s="468"/>
      <c r="P7" s="267" t="s">
        <v>445</v>
      </c>
      <c r="Q7" s="56"/>
    </row>
    <row r="8" spans="1:17" ht="14.4" customHeight="1" x14ac:dyDescent="0.3">
      <c r="A8" s="58"/>
      <c r="B8" s="827">
        <v>2</v>
      </c>
      <c r="C8" s="830" t="s">
        <v>446</v>
      </c>
      <c r="D8" s="831"/>
      <c r="E8" s="819" t="s">
        <v>447</v>
      </c>
      <c r="F8" s="819"/>
      <c r="G8" s="819"/>
      <c r="H8" s="819"/>
      <c r="I8" s="820"/>
      <c r="J8" s="838" t="s">
        <v>448</v>
      </c>
      <c r="K8" s="839"/>
      <c r="L8" s="839"/>
      <c r="M8" s="839"/>
      <c r="N8" s="839"/>
      <c r="O8" s="840"/>
      <c r="P8" s="815" t="s">
        <v>449</v>
      </c>
      <c r="Q8" s="56"/>
    </row>
    <row r="9" spans="1:17" x14ac:dyDescent="0.3">
      <c r="A9" s="58"/>
      <c r="B9" s="828"/>
      <c r="C9" s="832"/>
      <c r="D9" s="833"/>
      <c r="E9" s="821"/>
      <c r="F9" s="822"/>
      <c r="G9" s="822"/>
      <c r="H9" s="822"/>
      <c r="I9" s="823"/>
      <c r="J9" s="320"/>
      <c r="K9" s="321"/>
      <c r="L9" s="321"/>
      <c r="M9" s="321"/>
      <c r="N9" s="321"/>
      <c r="O9" s="322"/>
      <c r="P9" s="816"/>
      <c r="Q9" s="56"/>
    </row>
    <row r="10" spans="1:17" x14ac:dyDescent="0.3">
      <c r="A10" s="58"/>
      <c r="B10" s="828"/>
      <c r="C10" s="832"/>
      <c r="D10" s="833"/>
      <c r="E10" s="821"/>
      <c r="F10" s="822"/>
      <c r="G10" s="822"/>
      <c r="H10" s="822"/>
      <c r="I10" s="823"/>
      <c r="J10" s="320"/>
      <c r="K10" s="321"/>
      <c r="L10" s="321"/>
      <c r="M10" s="321"/>
      <c r="N10" s="321"/>
      <c r="O10" s="322"/>
      <c r="P10" s="816"/>
      <c r="Q10" s="56"/>
    </row>
    <row r="11" spans="1:17" x14ac:dyDescent="0.3">
      <c r="A11" s="58"/>
      <c r="B11" s="828"/>
      <c r="C11" s="832"/>
      <c r="D11" s="833"/>
      <c r="E11" s="821"/>
      <c r="F11" s="822"/>
      <c r="G11" s="822"/>
      <c r="H11" s="822"/>
      <c r="I11" s="823"/>
      <c r="J11" s="320"/>
      <c r="K11" s="321"/>
      <c r="L11" s="321"/>
      <c r="M11" s="321"/>
      <c r="N11" s="321"/>
      <c r="O11" s="322"/>
      <c r="P11" s="816"/>
      <c r="Q11" s="56"/>
    </row>
    <row r="12" spans="1:17" x14ac:dyDescent="0.3">
      <c r="A12" s="58"/>
      <c r="B12" s="828"/>
      <c r="C12" s="832"/>
      <c r="D12" s="833"/>
      <c r="E12" s="821"/>
      <c r="F12" s="822"/>
      <c r="G12" s="822"/>
      <c r="H12" s="822"/>
      <c r="I12" s="823"/>
      <c r="J12" s="320"/>
      <c r="K12" s="321"/>
      <c r="L12" s="321"/>
      <c r="M12" s="321"/>
      <c r="N12" s="321"/>
      <c r="O12" s="322"/>
      <c r="P12" s="816"/>
      <c r="Q12" s="56"/>
    </row>
    <row r="13" spans="1:17" x14ac:dyDescent="0.3">
      <c r="A13" s="58"/>
      <c r="B13" s="829"/>
      <c r="C13" s="834"/>
      <c r="D13" s="835"/>
      <c r="E13" s="821"/>
      <c r="F13" s="822"/>
      <c r="G13" s="822"/>
      <c r="H13" s="822"/>
      <c r="I13" s="823"/>
      <c r="J13" s="320"/>
      <c r="K13" s="321"/>
      <c r="L13" s="321"/>
      <c r="M13" s="321"/>
      <c r="N13" s="321"/>
      <c r="O13" s="322"/>
      <c r="P13" s="817"/>
      <c r="Q13" s="56"/>
    </row>
    <row r="14" spans="1:17" ht="95.1" customHeight="1" x14ac:dyDescent="0.3">
      <c r="A14" s="58"/>
      <c r="B14" s="61">
        <v>3</v>
      </c>
      <c r="C14" s="836" t="s">
        <v>612</v>
      </c>
      <c r="D14" s="837"/>
      <c r="E14" s="841" t="b">
        <v>0</v>
      </c>
      <c r="F14" s="842"/>
      <c r="G14" s="842"/>
      <c r="H14" s="842"/>
      <c r="I14" s="842"/>
      <c r="J14" s="842"/>
      <c r="K14" s="842"/>
      <c r="L14" s="842"/>
      <c r="M14" s="842"/>
      <c r="N14" s="842"/>
      <c r="O14" s="843"/>
      <c r="P14" s="267" t="s">
        <v>450</v>
      </c>
      <c r="Q14" s="56"/>
    </row>
    <row r="15" spans="1:17" ht="119.85" customHeight="1" thickBot="1" x14ac:dyDescent="0.35">
      <c r="A15" s="58"/>
      <c r="B15" s="62">
        <v>4</v>
      </c>
      <c r="C15" s="844" t="s">
        <v>451</v>
      </c>
      <c r="D15" s="845"/>
      <c r="E15" s="818"/>
      <c r="F15" s="818"/>
      <c r="G15" s="818"/>
      <c r="H15" s="818"/>
      <c r="I15" s="818"/>
      <c r="J15" s="818"/>
      <c r="K15" s="818"/>
      <c r="L15" s="818"/>
      <c r="M15" s="818"/>
      <c r="N15" s="818"/>
      <c r="O15" s="333">
        <f>IF(E15="",0,COUNTA(_xlfn.TEXTSPLIT(TRIM(E15),{" ",",","-","&lt;","&gt;",".","/","@","*"},,TRUE)))</f>
        <v>0</v>
      </c>
      <c r="P15" s="268" t="s">
        <v>452</v>
      </c>
      <c r="Q15" s="56"/>
    </row>
    <row r="16" spans="1:17" ht="16.350000000000001" customHeight="1" x14ac:dyDescent="0.3">
      <c r="A16" s="58"/>
      <c r="B16" s="63"/>
      <c r="C16" s="64"/>
      <c r="D16" s="64"/>
      <c r="E16" s="64"/>
      <c r="F16" s="64"/>
      <c r="G16" s="64"/>
      <c r="H16" s="58"/>
      <c r="I16" s="58"/>
      <c r="J16" s="58"/>
      <c r="K16" s="58"/>
      <c r="L16" s="58"/>
      <c r="M16" s="58"/>
      <c r="N16" s="58"/>
      <c r="O16" s="58"/>
      <c r="P16" s="65"/>
      <c r="Q16" s="56"/>
    </row>
    <row r="17" spans="1:17" x14ac:dyDescent="0.3">
      <c r="A17" s="56"/>
      <c r="B17" s="56"/>
      <c r="C17" s="56"/>
      <c r="D17" s="56"/>
      <c r="E17" s="56"/>
      <c r="F17" s="56"/>
      <c r="G17" s="56"/>
      <c r="H17" s="56"/>
      <c r="I17" s="56"/>
      <c r="J17" s="56"/>
      <c r="K17" s="56"/>
      <c r="L17" s="56"/>
      <c r="M17" s="56"/>
      <c r="N17" s="56"/>
      <c r="O17" s="56"/>
      <c r="P17" s="56"/>
      <c r="Q17" s="56"/>
    </row>
    <row r="18" spans="1:17" x14ac:dyDescent="0.3">
      <c r="A18" s="56"/>
      <c r="B18" s="56"/>
      <c r="C18" s="56"/>
      <c r="D18" s="56"/>
      <c r="E18" s="56"/>
      <c r="F18" s="56"/>
      <c r="G18" s="56"/>
      <c r="H18" s="56"/>
      <c r="I18" s="56"/>
      <c r="J18" s="56"/>
      <c r="K18" s="56"/>
      <c r="L18" s="56"/>
      <c r="M18" s="56"/>
      <c r="N18" s="56"/>
      <c r="O18" s="56"/>
      <c r="P18" s="56"/>
      <c r="Q18" s="56"/>
    </row>
  </sheetData>
  <mergeCells count="18">
    <mergeCell ref="C4:D4"/>
    <mergeCell ref="C15:D15"/>
    <mergeCell ref="C7:D7"/>
    <mergeCell ref="P8:P13"/>
    <mergeCell ref="E15:N15"/>
    <mergeCell ref="E8:I8"/>
    <mergeCell ref="E13:I13"/>
    <mergeCell ref="B6:N6"/>
    <mergeCell ref="B8:B13"/>
    <mergeCell ref="C8:D13"/>
    <mergeCell ref="C14:D14"/>
    <mergeCell ref="E9:I9"/>
    <mergeCell ref="E7:O7"/>
    <mergeCell ref="J8:O8"/>
    <mergeCell ref="E14:O14"/>
    <mergeCell ref="E10:I10"/>
    <mergeCell ref="E11:I11"/>
    <mergeCell ref="E12:I12"/>
  </mergeCells>
  <pageMargins left="0.7" right="0.7" top="0.75" bottom="0.75" header="0.3" footer="0.3"/>
  <headerFooter>
    <oddHeader>&amp;C&amp;"Calibri"&amp;10&amp;K000000 OFFICIAL&amp;1#_x000D_</oddHeader>
    <oddFooter>&amp;C_x000D_&amp;1#&amp;"Calibri"&amp;10&amp;K000000 OFFICIAL</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AB587-C402-4314-A994-11F75FD05E15}">
  <sheetPr codeName="Sheet1">
    <tabColor theme="9" tint="0.79998168889431442"/>
  </sheetPr>
  <dimension ref="A1:G23"/>
  <sheetViews>
    <sheetView showGridLines="0" zoomScale="49" zoomScaleNormal="70" workbookViewId="0">
      <selection activeCell="D8" sqref="D8"/>
    </sheetView>
  </sheetViews>
  <sheetFormatPr defaultColWidth="8.5546875" defaultRowHeight="14.4" x14ac:dyDescent="0.3"/>
  <cols>
    <col min="1" max="1" width="8.5546875" style="49"/>
    <col min="2" max="2" width="3.44140625" style="49" customWidth="1"/>
    <col min="3" max="4" width="58.44140625" style="49" customWidth="1"/>
    <col min="5" max="5" width="115.5546875" style="49" customWidth="1"/>
    <col min="6" max="6" width="58.44140625" style="49" customWidth="1"/>
    <col min="7" max="16384" width="8.5546875" style="49"/>
  </cols>
  <sheetData>
    <row r="1" spans="1:7" ht="36" customHeight="1" x14ac:dyDescent="0.3">
      <c r="A1" s="56"/>
      <c r="B1" s="56"/>
      <c r="C1" s="56"/>
      <c r="D1" s="56"/>
      <c r="E1" s="56"/>
      <c r="F1" s="56"/>
      <c r="G1" s="56"/>
    </row>
    <row r="2" spans="1:7" ht="36" customHeight="1" x14ac:dyDescent="0.3">
      <c r="A2" s="56"/>
      <c r="B2" s="56"/>
      <c r="C2" s="56"/>
      <c r="D2" s="56"/>
      <c r="E2" s="56"/>
      <c r="F2" s="56"/>
      <c r="G2" s="56"/>
    </row>
    <row r="3" spans="1:7" ht="36" customHeight="1" x14ac:dyDescent="0.3">
      <c r="A3" s="56"/>
      <c r="B3" s="56"/>
      <c r="C3" s="56"/>
      <c r="D3" s="56"/>
      <c r="E3" s="56"/>
      <c r="F3" s="56"/>
      <c r="G3" s="56"/>
    </row>
    <row r="4" spans="1:7" x14ac:dyDescent="0.3">
      <c r="A4" s="56"/>
      <c r="B4" s="56"/>
      <c r="C4" s="672" t="s">
        <v>528</v>
      </c>
      <c r="D4" s="672"/>
      <c r="E4" s="56"/>
      <c r="F4" s="56"/>
      <c r="G4" s="56"/>
    </row>
    <row r="5" spans="1:7" ht="15" thickBot="1" x14ac:dyDescent="0.35">
      <c r="A5" s="56"/>
      <c r="B5" s="56"/>
      <c r="C5" s="56"/>
      <c r="D5" s="56"/>
      <c r="E5" s="56"/>
      <c r="F5" s="56"/>
      <c r="G5" s="56"/>
    </row>
    <row r="6" spans="1:7" ht="41.1" customHeight="1" thickBot="1" x14ac:dyDescent="0.35">
      <c r="A6" s="56"/>
      <c r="B6" s="56"/>
      <c r="C6" s="846" t="s">
        <v>453</v>
      </c>
      <c r="D6" s="847"/>
      <c r="E6" s="847"/>
      <c r="F6" s="848"/>
      <c r="G6" s="56"/>
    </row>
    <row r="7" spans="1:7" ht="65.099999999999994" customHeight="1" thickBot="1" x14ac:dyDescent="0.35">
      <c r="A7" s="56"/>
      <c r="B7" s="56"/>
      <c r="C7" s="849" t="s">
        <v>454</v>
      </c>
      <c r="D7" s="850"/>
      <c r="E7" s="850"/>
      <c r="F7" s="851"/>
      <c r="G7" s="56"/>
    </row>
    <row r="8" spans="1:7" ht="57" customHeight="1" thickBot="1" x14ac:dyDescent="0.35">
      <c r="A8" s="56"/>
      <c r="B8" s="56"/>
      <c r="C8" s="269" t="s">
        <v>455</v>
      </c>
      <c r="D8" s="269" t="s">
        <v>456</v>
      </c>
      <c r="E8" s="66" t="s">
        <v>457</v>
      </c>
      <c r="F8" s="66" t="s">
        <v>458</v>
      </c>
      <c r="G8" s="56"/>
    </row>
    <row r="9" spans="1:7" ht="57" customHeight="1" thickBot="1" x14ac:dyDescent="0.35">
      <c r="A9" s="56"/>
      <c r="B9" s="56"/>
      <c r="C9" s="270" t="s">
        <v>459</v>
      </c>
      <c r="D9" s="270" t="s">
        <v>460</v>
      </c>
      <c r="E9" s="67" t="s">
        <v>461</v>
      </c>
      <c r="F9" s="68" t="b">
        <v>0</v>
      </c>
      <c r="G9" s="56"/>
    </row>
    <row r="10" spans="1:7" ht="57" customHeight="1" thickBot="1" x14ac:dyDescent="0.35">
      <c r="A10" s="56"/>
      <c r="B10" s="56"/>
      <c r="C10" s="270" t="s">
        <v>462</v>
      </c>
      <c r="D10" s="270" t="s">
        <v>463</v>
      </c>
      <c r="E10" s="67" t="s">
        <v>461</v>
      </c>
      <c r="F10" s="68" t="b">
        <v>0</v>
      </c>
      <c r="G10" s="56"/>
    </row>
    <row r="11" spans="1:7" ht="57" customHeight="1" thickBot="1" x14ac:dyDescent="0.35">
      <c r="A11" s="56"/>
      <c r="B11" s="56"/>
      <c r="C11" s="270" t="s">
        <v>464</v>
      </c>
      <c r="D11" s="270" t="s">
        <v>465</v>
      </c>
      <c r="E11" s="67" t="s">
        <v>461</v>
      </c>
      <c r="F11" s="68" t="b">
        <v>0</v>
      </c>
      <c r="G11" s="56"/>
    </row>
    <row r="12" spans="1:7" ht="57" customHeight="1" thickBot="1" x14ac:dyDescent="0.35">
      <c r="A12" s="56"/>
      <c r="B12" s="56"/>
      <c r="C12" s="270" t="s">
        <v>466</v>
      </c>
      <c r="D12" s="270" t="s">
        <v>467</v>
      </c>
      <c r="E12" s="67" t="s">
        <v>461</v>
      </c>
      <c r="F12" s="68" t="b">
        <v>0</v>
      </c>
      <c r="G12" s="56"/>
    </row>
    <row r="13" spans="1:7" ht="63.6" customHeight="1" thickBot="1" x14ac:dyDescent="0.35">
      <c r="A13" s="56"/>
      <c r="B13" s="56"/>
      <c r="C13" s="270" t="s">
        <v>468</v>
      </c>
      <c r="D13" s="270" t="s">
        <v>588</v>
      </c>
      <c r="E13" s="67" t="s">
        <v>461</v>
      </c>
      <c r="F13" s="68" t="b">
        <v>0</v>
      </c>
      <c r="G13" s="56"/>
    </row>
    <row r="14" spans="1:7" ht="57" customHeight="1" thickBot="1" x14ac:dyDescent="0.35">
      <c r="A14" s="56"/>
      <c r="B14" s="56"/>
      <c r="C14" s="270" t="s">
        <v>469</v>
      </c>
      <c r="D14" s="271" t="s">
        <v>470</v>
      </c>
      <c r="E14" s="67" t="s">
        <v>461</v>
      </c>
      <c r="F14" s="68" t="b">
        <v>0</v>
      </c>
      <c r="G14" s="56"/>
    </row>
    <row r="15" spans="1:7" ht="57" customHeight="1" thickBot="1" x14ac:dyDescent="0.35">
      <c r="A15" s="56"/>
      <c r="B15" s="56"/>
      <c r="C15" s="270" t="s">
        <v>471</v>
      </c>
      <c r="D15" s="271" t="s">
        <v>472</v>
      </c>
      <c r="E15" s="67" t="s">
        <v>461</v>
      </c>
      <c r="F15" s="68" t="b">
        <v>0</v>
      </c>
      <c r="G15" s="56"/>
    </row>
    <row r="16" spans="1:7" ht="57" customHeight="1" thickBot="1" x14ac:dyDescent="0.35">
      <c r="A16" s="56"/>
      <c r="B16" s="56"/>
      <c r="C16" s="271" t="s">
        <v>473</v>
      </c>
      <c r="D16" s="271" t="s">
        <v>474</v>
      </c>
      <c r="E16" s="67" t="s">
        <v>461</v>
      </c>
      <c r="F16" s="68" t="b">
        <v>0</v>
      </c>
      <c r="G16" s="56"/>
    </row>
    <row r="17" spans="1:7" ht="57" customHeight="1" thickBot="1" x14ac:dyDescent="0.35">
      <c r="A17" s="56"/>
      <c r="B17" s="56"/>
      <c r="C17" s="270" t="s">
        <v>475</v>
      </c>
      <c r="D17" s="271" t="s">
        <v>476</v>
      </c>
      <c r="E17" s="67" t="s">
        <v>461</v>
      </c>
      <c r="F17" s="68" t="b">
        <v>0</v>
      </c>
      <c r="G17" s="56"/>
    </row>
    <row r="18" spans="1:7" ht="57" customHeight="1" thickBot="1" x14ac:dyDescent="0.35">
      <c r="A18" s="56"/>
      <c r="B18" s="56"/>
      <c r="C18" s="270" t="s">
        <v>477</v>
      </c>
      <c r="D18" s="271" t="s">
        <v>478</v>
      </c>
      <c r="E18" s="67" t="s">
        <v>461</v>
      </c>
      <c r="F18" s="68" t="b">
        <v>0</v>
      </c>
      <c r="G18" s="56"/>
    </row>
    <row r="19" spans="1:7" ht="57" customHeight="1" thickBot="1" x14ac:dyDescent="0.35">
      <c r="A19" s="56"/>
      <c r="B19" s="56"/>
      <c r="C19" s="335" t="s">
        <v>578</v>
      </c>
      <c r="D19" s="271" t="s">
        <v>584</v>
      </c>
      <c r="E19" s="67" t="s">
        <v>461</v>
      </c>
      <c r="F19" s="68" t="b">
        <v>0</v>
      </c>
      <c r="G19" s="56"/>
    </row>
    <row r="20" spans="1:7" ht="57" customHeight="1" thickBot="1" x14ac:dyDescent="0.35">
      <c r="A20" s="56"/>
      <c r="B20" s="56"/>
      <c r="C20" s="270" t="s">
        <v>613</v>
      </c>
      <c r="D20" s="271" t="s">
        <v>479</v>
      </c>
      <c r="E20" s="67" t="s">
        <v>576</v>
      </c>
      <c r="F20" s="68" t="b">
        <v>0</v>
      </c>
      <c r="G20" s="56"/>
    </row>
    <row r="21" spans="1:7" x14ac:dyDescent="0.3">
      <c r="A21" s="56"/>
      <c r="B21" s="56"/>
      <c r="C21" s="56"/>
      <c r="D21" s="56"/>
      <c r="E21" s="56"/>
      <c r="F21" s="56"/>
      <c r="G21" s="56"/>
    </row>
    <row r="22" spans="1:7" x14ac:dyDescent="0.3">
      <c r="A22" s="56"/>
      <c r="B22" s="56"/>
      <c r="C22" s="56"/>
      <c r="D22" s="56"/>
      <c r="E22" s="56"/>
      <c r="F22" s="56"/>
      <c r="G22" s="56"/>
    </row>
    <row r="23" spans="1:7" x14ac:dyDescent="0.3">
      <c r="A23" s="56"/>
      <c r="B23" s="56"/>
      <c r="C23" s="56"/>
      <c r="D23" s="56"/>
      <c r="E23" s="56"/>
      <c r="F23" s="56"/>
      <c r="G23" s="56"/>
    </row>
  </sheetData>
  <mergeCells count="3">
    <mergeCell ref="C6:F6"/>
    <mergeCell ref="C7:F7"/>
    <mergeCell ref="C4:D4"/>
  </mergeCell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31D9D-2A8E-4CA6-8646-476B0DE77A54}">
  <sheetPr>
    <tabColor theme="9" tint="0.79998168889431442"/>
  </sheetPr>
  <dimension ref="A1:E43"/>
  <sheetViews>
    <sheetView showGridLines="0" zoomScale="49" workbookViewId="0">
      <selection activeCell="B37" sqref="B37"/>
    </sheetView>
  </sheetViews>
  <sheetFormatPr defaultColWidth="8.5546875" defaultRowHeight="14.4" x14ac:dyDescent="0.3"/>
  <cols>
    <col min="1" max="1" width="8.5546875" style="49"/>
    <col min="2" max="3" width="107.44140625" style="49" customWidth="1"/>
    <col min="4" max="16384" width="8.5546875" style="49"/>
  </cols>
  <sheetData>
    <row r="1" spans="1:5" ht="21" customHeight="1" x14ac:dyDescent="0.3">
      <c r="A1" s="56"/>
      <c r="B1" s="56"/>
      <c r="C1" s="56"/>
      <c r="D1" s="56"/>
      <c r="E1" s="56"/>
    </row>
    <row r="2" spans="1:5" ht="21" customHeight="1" x14ac:dyDescent="0.3">
      <c r="A2" s="56"/>
      <c r="B2" s="56"/>
      <c r="C2" s="56"/>
      <c r="D2" s="56"/>
      <c r="E2" s="56"/>
    </row>
    <row r="3" spans="1:5" ht="21" customHeight="1" x14ac:dyDescent="0.3">
      <c r="A3" s="56"/>
      <c r="B3" s="56"/>
      <c r="C3" s="56"/>
      <c r="D3" s="56"/>
      <c r="E3" s="56"/>
    </row>
    <row r="4" spans="1:5" ht="27" customHeight="1" x14ac:dyDescent="0.3">
      <c r="A4" s="56"/>
      <c r="B4" s="56"/>
      <c r="C4" s="56"/>
      <c r="D4" s="56"/>
      <c r="E4" s="56"/>
    </row>
    <row r="5" spans="1:5" ht="21" customHeight="1" x14ac:dyDescent="0.3">
      <c r="A5" s="56"/>
      <c r="B5" s="134" t="s">
        <v>528</v>
      </c>
      <c r="C5" s="56"/>
      <c r="D5" s="56"/>
      <c r="E5" s="56"/>
    </row>
    <row r="6" spans="1:5" ht="15" thickBot="1" x14ac:dyDescent="0.35">
      <c r="A6" s="56"/>
      <c r="B6" s="56"/>
      <c r="C6" s="56"/>
      <c r="D6" s="56"/>
      <c r="E6" s="56"/>
    </row>
    <row r="7" spans="1:5" ht="21" customHeight="1" thickBot="1" x14ac:dyDescent="0.35">
      <c r="A7" s="56"/>
      <c r="B7" s="855" t="s">
        <v>480</v>
      </c>
      <c r="C7" s="856"/>
      <c r="D7" s="56"/>
      <c r="E7" s="56"/>
    </row>
    <row r="8" spans="1:5" ht="21" customHeight="1" thickBot="1" x14ac:dyDescent="0.35">
      <c r="A8" s="56"/>
      <c r="B8" s="277" t="s">
        <v>481</v>
      </c>
      <c r="C8" s="278" t="s">
        <v>482</v>
      </c>
      <c r="D8" s="56"/>
      <c r="E8" s="56"/>
    </row>
    <row r="9" spans="1:5" ht="21" customHeight="1" thickBot="1" x14ac:dyDescent="0.35">
      <c r="A9" s="56"/>
      <c r="B9" s="69" t="s">
        <v>483</v>
      </c>
      <c r="C9" s="70" t="b">
        <v>0</v>
      </c>
      <c r="D9" s="56"/>
      <c r="E9" s="56"/>
    </row>
    <row r="10" spans="1:5" ht="35.85" customHeight="1" thickBot="1" x14ac:dyDescent="0.35">
      <c r="A10" s="56"/>
      <c r="B10" s="276" t="s">
        <v>484</v>
      </c>
      <c r="C10" s="70" t="b">
        <v>0</v>
      </c>
      <c r="D10" s="56"/>
      <c r="E10" s="56"/>
    </row>
    <row r="11" spans="1:5" ht="21" customHeight="1" thickBot="1" x14ac:dyDescent="0.35">
      <c r="A11" s="56"/>
      <c r="B11" s="71" t="s">
        <v>485</v>
      </c>
      <c r="C11" s="70" t="b">
        <v>0</v>
      </c>
      <c r="D11" s="56"/>
      <c r="E11" s="56"/>
    </row>
    <row r="12" spans="1:5" ht="21" customHeight="1" thickBot="1" x14ac:dyDescent="0.35">
      <c r="A12" s="56"/>
      <c r="B12" s="273" t="s">
        <v>486</v>
      </c>
      <c r="C12" s="70" t="b">
        <v>0</v>
      </c>
      <c r="D12" s="56"/>
      <c r="E12" s="56"/>
    </row>
    <row r="13" spans="1:5" ht="21" customHeight="1" x14ac:dyDescent="0.3">
      <c r="A13" s="56"/>
      <c r="B13" s="852" t="s">
        <v>487</v>
      </c>
      <c r="C13" s="857" t="b">
        <v>0</v>
      </c>
      <c r="D13" s="56"/>
      <c r="E13" s="56"/>
    </row>
    <row r="14" spans="1:5" ht="21" customHeight="1" thickBot="1" x14ac:dyDescent="0.35">
      <c r="A14" s="56"/>
      <c r="B14" s="853"/>
      <c r="C14" s="858"/>
      <c r="D14" s="56"/>
      <c r="E14" s="56"/>
    </row>
    <row r="15" spans="1:5" ht="21" customHeight="1" x14ac:dyDescent="0.3">
      <c r="A15" s="56"/>
      <c r="B15" s="852" t="s">
        <v>488</v>
      </c>
      <c r="C15" s="857" t="b">
        <v>0</v>
      </c>
      <c r="D15" s="56"/>
      <c r="E15" s="56"/>
    </row>
    <row r="16" spans="1:5" ht="21" customHeight="1" thickBot="1" x14ac:dyDescent="0.35">
      <c r="A16" s="56"/>
      <c r="B16" s="853"/>
      <c r="C16" s="858"/>
      <c r="D16" s="56"/>
      <c r="E16" s="56"/>
    </row>
    <row r="17" spans="1:5" ht="21" customHeight="1" x14ac:dyDescent="0.3">
      <c r="A17" s="56"/>
      <c r="B17" s="274" t="s">
        <v>489</v>
      </c>
      <c r="C17" s="857" t="b">
        <v>0</v>
      </c>
      <c r="D17" s="56"/>
      <c r="E17" s="56"/>
    </row>
    <row r="18" spans="1:5" ht="21" customHeight="1" x14ac:dyDescent="0.3">
      <c r="A18" s="56"/>
      <c r="B18" s="275" t="s">
        <v>490</v>
      </c>
      <c r="C18" s="861"/>
      <c r="D18" s="56"/>
      <c r="E18" s="56"/>
    </row>
    <row r="19" spans="1:5" ht="21" customHeight="1" x14ac:dyDescent="0.3">
      <c r="A19" s="56"/>
      <c r="B19" s="275" t="s">
        <v>491</v>
      </c>
      <c r="C19" s="861"/>
      <c r="D19" s="56"/>
      <c r="E19" s="56"/>
    </row>
    <row r="20" spans="1:5" ht="21" customHeight="1" x14ac:dyDescent="0.3">
      <c r="A20" s="56"/>
      <c r="B20" s="72" t="s">
        <v>492</v>
      </c>
      <c r="C20" s="861"/>
      <c r="D20" s="56"/>
      <c r="E20" s="56"/>
    </row>
    <row r="21" spans="1:5" ht="21" customHeight="1" x14ac:dyDescent="0.3">
      <c r="A21" s="56"/>
      <c r="B21" s="72" t="s">
        <v>493</v>
      </c>
      <c r="C21" s="861"/>
      <c r="D21" s="56"/>
      <c r="E21" s="56"/>
    </row>
    <row r="22" spans="1:5" ht="66" customHeight="1" thickBot="1" x14ac:dyDescent="0.35">
      <c r="A22" s="56"/>
      <c r="B22" s="73" t="s">
        <v>494</v>
      </c>
      <c r="C22" s="858"/>
      <c r="D22" s="56"/>
      <c r="E22" s="56"/>
    </row>
    <row r="23" spans="1:5" ht="25.65" customHeight="1" thickBot="1" x14ac:dyDescent="0.35">
      <c r="A23" s="56"/>
      <c r="B23" s="859" t="s">
        <v>495</v>
      </c>
      <c r="C23" s="70" t="b">
        <v>0</v>
      </c>
      <c r="D23" s="56"/>
      <c r="E23" s="56"/>
    </row>
    <row r="24" spans="1:5" ht="25.65" customHeight="1" thickBot="1" x14ac:dyDescent="0.35">
      <c r="A24" s="56"/>
      <c r="B24" s="860"/>
      <c r="C24" s="70" t="b">
        <v>0</v>
      </c>
      <c r="D24" s="56"/>
      <c r="E24" s="56"/>
    </row>
    <row r="25" spans="1:5" ht="21" customHeight="1" thickBot="1" x14ac:dyDescent="0.35">
      <c r="A25" s="56"/>
      <c r="B25" s="272" t="s">
        <v>496</v>
      </c>
      <c r="C25" s="70" t="b">
        <v>0</v>
      </c>
      <c r="D25" s="56"/>
      <c r="E25" s="56"/>
    </row>
    <row r="26" spans="1:5" ht="21" customHeight="1" thickBot="1" x14ac:dyDescent="0.35">
      <c r="A26" s="56"/>
      <c r="B26" s="852" t="s">
        <v>497</v>
      </c>
      <c r="C26" s="70" t="b">
        <v>0</v>
      </c>
      <c r="D26" s="56"/>
      <c r="E26" s="56"/>
    </row>
    <row r="27" spans="1:5" ht="21" customHeight="1" thickBot="1" x14ac:dyDescent="0.35">
      <c r="A27" s="56"/>
      <c r="B27" s="853"/>
      <c r="C27" s="70" t="b">
        <v>0</v>
      </c>
      <c r="D27" s="56"/>
      <c r="E27" s="56"/>
    </row>
    <row r="28" spans="1:5" ht="21" customHeight="1" x14ac:dyDescent="0.3">
      <c r="A28" s="56"/>
      <c r="B28" s="852" t="s">
        <v>498</v>
      </c>
      <c r="C28" s="857" t="b">
        <v>0</v>
      </c>
      <c r="D28" s="56"/>
      <c r="E28" s="56"/>
    </row>
    <row r="29" spans="1:5" ht="21" customHeight="1" x14ac:dyDescent="0.3">
      <c r="A29" s="56"/>
      <c r="B29" s="854"/>
      <c r="C29" s="861"/>
      <c r="D29" s="56"/>
      <c r="E29" s="56"/>
    </row>
    <row r="30" spans="1:5" ht="21" customHeight="1" x14ac:dyDescent="0.3">
      <c r="A30" s="56"/>
      <c r="B30" s="854"/>
      <c r="C30" s="861"/>
      <c r="D30" s="56"/>
      <c r="E30" s="56"/>
    </row>
    <row r="31" spans="1:5" ht="21" customHeight="1" thickBot="1" x14ac:dyDescent="0.35">
      <c r="A31" s="56"/>
      <c r="B31" s="853"/>
      <c r="C31" s="858"/>
      <c r="D31" s="56"/>
      <c r="E31" s="56"/>
    </row>
    <row r="32" spans="1:5" ht="21" customHeight="1" thickBot="1" x14ac:dyDescent="0.35">
      <c r="A32" s="56"/>
      <c r="B32" s="273" t="s">
        <v>499</v>
      </c>
      <c r="C32" s="70" t="b">
        <v>0</v>
      </c>
      <c r="D32" s="56"/>
      <c r="E32" s="56"/>
    </row>
    <row r="33" spans="1:5" ht="21" customHeight="1" thickBot="1" x14ac:dyDescent="0.35">
      <c r="A33" s="56"/>
      <c r="B33" s="273" t="s">
        <v>500</v>
      </c>
      <c r="C33" s="70" t="b">
        <v>0</v>
      </c>
      <c r="D33" s="56"/>
      <c r="E33" s="56"/>
    </row>
    <row r="34" spans="1:5" ht="63" customHeight="1" thickBot="1" x14ac:dyDescent="0.35">
      <c r="A34" s="56"/>
      <c r="B34" s="273" t="s">
        <v>501</v>
      </c>
      <c r="C34" s="70" t="b">
        <v>0</v>
      </c>
      <c r="D34" s="56"/>
      <c r="E34" s="56"/>
    </row>
    <row r="35" spans="1:5" ht="21" customHeight="1" thickBot="1" x14ac:dyDescent="0.35">
      <c r="A35" s="56"/>
      <c r="B35" s="273" t="s">
        <v>602</v>
      </c>
      <c r="C35" s="273"/>
      <c r="D35" s="56"/>
      <c r="E35" s="56"/>
    </row>
    <row r="36" spans="1:5" ht="21" customHeight="1" thickBot="1" x14ac:dyDescent="0.35">
      <c r="A36" s="56"/>
      <c r="B36" s="273" t="s">
        <v>502</v>
      </c>
      <c r="C36" s="74"/>
      <c r="D36" s="56"/>
      <c r="E36" s="56"/>
    </row>
    <row r="37" spans="1:5" ht="21" customHeight="1" thickBot="1" x14ac:dyDescent="0.35">
      <c r="A37" s="56"/>
      <c r="B37" s="273" t="s">
        <v>503</v>
      </c>
      <c r="C37" s="74"/>
      <c r="D37" s="56"/>
      <c r="E37" s="56"/>
    </row>
    <row r="38" spans="1:5" ht="21" customHeight="1" thickBot="1" x14ac:dyDescent="0.35">
      <c r="A38" s="56"/>
      <c r="B38" s="273" t="s">
        <v>504</v>
      </c>
      <c r="C38" s="74"/>
      <c r="D38" s="56"/>
      <c r="E38" s="56"/>
    </row>
    <row r="39" spans="1:5" ht="21" customHeight="1" thickBot="1" x14ac:dyDescent="0.35">
      <c r="A39" s="56"/>
      <c r="B39" s="273" t="s">
        <v>505</v>
      </c>
      <c r="C39" s="74"/>
      <c r="D39" s="56"/>
      <c r="E39" s="56"/>
    </row>
    <row r="40" spans="1:5" x14ac:dyDescent="0.3">
      <c r="A40" s="56"/>
      <c r="B40" s="56"/>
      <c r="C40" s="56"/>
      <c r="D40" s="56"/>
      <c r="E40" s="56"/>
    </row>
    <row r="41" spans="1:5" x14ac:dyDescent="0.3">
      <c r="A41" s="56"/>
      <c r="B41" s="56"/>
      <c r="C41" s="56"/>
      <c r="D41" s="56"/>
      <c r="E41" s="56"/>
    </row>
    <row r="42" spans="1:5" x14ac:dyDescent="0.3">
      <c r="A42" s="56"/>
      <c r="B42" s="56"/>
      <c r="C42" s="56"/>
      <c r="D42" s="56"/>
      <c r="E42" s="56"/>
    </row>
    <row r="43" spans="1:5" x14ac:dyDescent="0.3">
      <c r="A43" s="56"/>
      <c r="B43" s="56"/>
      <c r="C43" s="56"/>
      <c r="D43" s="56"/>
      <c r="E43" s="56"/>
    </row>
  </sheetData>
  <mergeCells count="10">
    <mergeCell ref="B26:B27"/>
    <mergeCell ref="B28:B31"/>
    <mergeCell ref="B7:C7"/>
    <mergeCell ref="B13:B14"/>
    <mergeCell ref="C13:C14"/>
    <mergeCell ref="B15:B16"/>
    <mergeCell ref="C15:C16"/>
    <mergeCell ref="B23:B24"/>
    <mergeCell ref="C17:C22"/>
    <mergeCell ref="C28:C31"/>
  </mergeCell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1. Introduction</vt:lpstr>
      <vt:lpstr>2. Guidance</vt:lpstr>
      <vt:lpstr>3. Section A and B</vt:lpstr>
      <vt:lpstr>4. WP1 (Section C D E F G H I)</vt:lpstr>
      <vt:lpstr>5. WP2 (Section C D E F G H I)</vt:lpstr>
      <vt:lpstr>6. WP3 (Section C D E F G H I)</vt:lpstr>
      <vt:lpstr>7. WP4 (Section C D E F G H I)</vt:lpstr>
      <vt:lpstr>8. Risk Register</vt:lpstr>
      <vt:lpstr>9. Section J (Part 1)</vt:lpstr>
      <vt:lpstr>Dropdowns</vt:lpstr>
      <vt:lpstr>10. Section J (Part 2)</vt:lpstr>
      <vt:lpstr>11. Section J (Part 3)</vt:lpstr>
      <vt:lpstr>12. Section K</vt:lpstr>
      <vt:lpstr>13. Section L</vt:lpstr>
      <vt:lpstr>14. Section M </vt:lpstr>
      <vt:lpstr>'1. Introduction'!_Toc184131167</vt:lpstr>
      <vt:lpstr>'3. Section A and B'!_Toc188359903</vt:lpstr>
      <vt:lpstr>'3. Section A and B'!_Toc188359904</vt:lpstr>
      <vt:lpstr>Impact</vt:lpstr>
      <vt:lpstr>Likelihood</vt:lpstr>
      <vt:lpstr>sourcefunding</vt:lpstr>
      <vt:lpstr>Workpackage1</vt:lpstr>
      <vt:lpstr>workpackage2</vt:lpstr>
      <vt:lpstr>workpackage3</vt:lpstr>
      <vt:lpstr>WorkPackage4</vt:lpstr>
    </vt:vector>
  </TitlesOfParts>
  <Manager/>
  <Company>Nottingham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Hurt</dc:creator>
  <cp:keywords/>
  <dc:description/>
  <cp:lastModifiedBy>James Reihl</cp:lastModifiedBy>
  <cp:revision/>
  <dcterms:created xsi:type="dcterms:W3CDTF">2025-02-20T11:09:52Z</dcterms:created>
  <dcterms:modified xsi:type="dcterms:W3CDTF">2025-06-04T15:13:48Z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2025-05-14T15:45:13Z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cb6cb958-f882-4345-acde-8e908a708acc</vt:lpwstr>
  </property>
  <property fmtid="{D5CDD505-2E9C-101B-9397-08002B2CF9AE}" pid="8" name="MSIP_Label_ba62f585-b40f-4ab9-bafe-39150f03d124_ContentBits">
    <vt:lpwstr>3</vt:lpwstr>
  </property>
  <property fmtid="{D5CDD505-2E9C-101B-9397-08002B2CF9AE}" pid="9" name="MSIP_Label_ba62f585-b40f-4ab9-bafe-39150f03d124_Tag">
    <vt:lpwstr>10, 3, 0, 1</vt:lpwstr>
  </property>
</Properties>
</file>