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tables/table11.xml" ContentType="application/vnd.openxmlformats-officedocument.spreadsheetml.table+xml"/>
  <Override PartName="/xl/queryTables/queryTable1.xml" ContentType="application/vnd.openxmlformats-officedocument.spreadsheetml.queryTable+xml"/>
  <Override PartName="/xl/tables/table1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codeName="ThisWorkbook"/>
  <mc:AlternateContent xmlns:mc="http://schemas.openxmlformats.org/markup-compatibility/2006">
    <mc:Choice Requires="x15">
      <x15ac:absPath xmlns:x15ac="http://schemas.microsoft.com/office/spreadsheetml/2010/11/ac" url="/Users/sbeaugrand/Downloads/"/>
    </mc:Choice>
  </mc:AlternateContent>
  <xr:revisionPtr revIDLastSave="0" documentId="13_ncr:1_{11EA8476-A4DA-7243-8C2A-FA3E52473D60}" xr6:coauthVersionLast="47" xr6:coauthVersionMax="47" xr10:uidLastSave="{00000000-0000-0000-0000-000000000000}"/>
  <bookViews>
    <workbookView xWindow="3620" yWindow="740" windowWidth="21440" windowHeight="16380" tabRatio="849" firstSheet="5" activeTab="6" xr2:uid="{2A7301BA-47B9-447A-8C77-9AFDEFA5A90C}"/>
  </bookViews>
  <sheets>
    <sheet name="Info" sheetId="36" r:id="rId1"/>
    <sheet name="0. Metadata" sheetId="11" r:id="rId2"/>
    <sheet name="1. Summary" sheetId="20" r:id="rId3"/>
    <sheet name="2.1. Owner" sheetId="6" r:id="rId4"/>
    <sheet name="2.2. Description" sheetId="7" r:id="rId5"/>
    <sheet name="2.3. Deployment" sheetId="8" r:id="rId6"/>
    <sheet name="2.4.1. Tool" sheetId="44" r:id="rId7"/>
    <sheet name="2.4.2. Model" sheetId="40" r:id="rId8"/>
    <sheet name="2.4.3. Development Data " sheetId="41" r:id="rId9"/>
    <sheet name="2.4.4. Operational Data" sheetId="42" r:id="rId10"/>
    <sheet name="2.5. Risks" sheetId="10" r:id="rId11"/>
    <sheet name="(Optional) Dataset card" sheetId="21" r:id="rId12"/>
    <sheet name="(Optional) Extra space" sheetId="35" r:id="rId13"/>
    <sheet name="All data" sheetId="30" state="hidden" r:id="rId14"/>
    <sheet name="Markdown" sheetId="34" state="hidden" r:id="rId15"/>
    <sheet name="DSA table" sheetId="32" state="hidden" r:id="rId16"/>
    <sheet name="Validation" sheetId="3" state="hidden" r:id="rId17"/>
  </sheets>
  <definedNames>
    <definedName name="ExternalData_1" localSheetId="13" hidden="1">'All data'!$A$1:$F$66</definedName>
    <definedName name="ExternalData_1" localSheetId="14" hidden="1">Markdown!$A$1:$A$64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32" l="1" a="1"/>
  <c r="G3" i="32" s="1"/>
  <c r="C18" i="32"/>
  <c r="C19" i="32"/>
  <c r="A69" i="32" a="1"/>
  <c r="A69" i="32" s="1"/>
  <c r="A58" i="32" a="1"/>
  <c r="A58" i="32" s="1"/>
  <c r="A49" i="32" a="1"/>
  <c r="A49" i="32" s="1"/>
  <c r="J49" i="32" a="1"/>
  <c r="J49" i="32" s="1"/>
  <c r="C49" i="32" s="1"/>
  <c r="B49" i="32" s="1"/>
  <c r="A45" i="32" a="1"/>
  <c r="A45" i="32" s="1"/>
  <c r="A39" i="32" a="1"/>
  <c r="A39" i="32" s="1"/>
  <c r="A34" i="32" a="1"/>
  <c r="A34" i="32" s="1"/>
  <c r="A25" i="32" a="1"/>
  <c r="A25" i="32" s="1"/>
  <c r="A21" i="32" a="1"/>
  <c r="A21" i="32" s="1"/>
  <c r="A3" i="32" a="1"/>
  <c r="A3" i="32" s="1"/>
  <c r="B18" i="32"/>
  <c r="B19" i="32"/>
  <c r="B71" i="32"/>
  <c r="G69" i="32" a="1"/>
  <c r="G69" i="32" s="1"/>
  <c r="G58" i="32" a="1"/>
  <c r="G58" i="32" s="1"/>
  <c r="G49" i="32" a="1"/>
  <c r="G49" i="32" s="1"/>
  <c r="G45" i="32" a="1"/>
  <c r="G45" i="32" s="1"/>
  <c r="G39" i="32" a="1"/>
  <c r="G39" i="32" s="1"/>
  <c r="G34" i="32" a="1"/>
  <c r="G34" i="32" s="1"/>
  <c r="J69" i="32" a="1"/>
  <c r="J69" i="32" s="1"/>
  <c r="C69" i="32" s="1"/>
  <c r="B69" i="32" s="1"/>
  <c r="J58" i="32" a="1"/>
  <c r="J58" i="32" s="1"/>
  <c r="C58" i="32" s="1"/>
  <c r="B58" i="32" s="1"/>
  <c r="J45" i="32" a="1"/>
  <c r="J45" i="32" s="1"/>
  <c r="C45" i="32" s="1"/>
  <c r="B45" i="32" s="1"/>
  <c r="J39" i="32" a="1"/>
  <c r="H40" i="32" s="1"/>
  <c r="J34" i="32" a="1"/>
  <c r="J34" i="32" s="1"/>
  <c r="C34" i="32" s="1"/>
  <c r="B34" i="32" s="1"/>
  <c r="G25" i="32" a="1"/>
  <c r="G25" i="32" s="1"/>
  <c r="G21" i="32" a="1"/>
  <c r="G21" i="32" s="1"/>
  <c r="J25" i="32" a="1"/>
  <c r="J25" i="32" s="1"/>
  <c r="C25" i="32" s="1"/>
  <c r="B25" i="32" s="1"/>
  <c r="J21" i="32" a="1"/>
  <c r="J21" i="32" s="1"/>
  <c r="C21" i="32" s="1"/>
  <c r="B21" i="32" s="1"/>
  <c r="J3" i="32" a="1"/>
  <c r="J3" i="32" s="1"/>
  <c r="C3" i="32" s="1"/>
  <c r="B3" i="32" s="1"/>
  <c r="H49" i="32" l="1"/>
  <c r="C27" i="32"/>
  <c r="B27" i="32" s="1"/>
  <c r="C61" i="32"/>
  <c r="B61" i="32" s="1"/>
  <c r="C53" i="32"/>
  <c r="B53" i="32" s="1"/>
  <c r="C37" i="32"/>
  <c r="B37" i="32" s="1"/>
  <c r="C17" i="32"/>
  <c r="B17" i="32" s="1"/>
  <c r="C9" i="32"/>
  <c r="B9" i="32" s="1"/>
  <c r="C26" i="32"/>
  <c r="B26" i="32" s="1"/>
  <c r="C68" i="32"/>
  <c r="B68" i="32" s="1"/>
  <c r="C60" i="32"/>
  <c r="B60" i="32" s="1"/>
  <c r="C52" i="32"/>
  <c r="B52" i="32" s="1"/>
  <c r="C44" i="32"/>
  <c r="B44" i="32" s="1"/>
  <c r="C36" i="32"/>
  <c r="B36" i="32" s="1"/>
  <c r="C16" i="32"/>
  <c r="B16" i="32" s="1"/>
  <c r="C8" i="32"/>
  <c r="B8" i="32" s="1"/>
  <c r="C67" i="32"/>
  <c r="B67" i="32" s="1"/>
  <c r="C59" i="32"/>
  <c r="B59" i="32" s="1"/>
  <c r="C51" i="32"/>
  <c r="B51" i="32" s="1"/>
  <c r="C43" i="32"/>
  <c r="B43" i="32" s="1"/>
  <c r="C35" i="32"/>
  <c r="B35" i="32" s="1"/>
  <c r="C15" i="32"/>
  <c r="B15" i="32" s="1"/>
  <c r="C7" i="32"/>
  <c r="B7" i="32" s="1"/>
  <c r="H70" i="32"/>
  <c r="C24" i="32"/>
  <c r="B24" i="32" s="1"/>
  <c r="C66" i="32"/>
  <c r="B66" i="32" s="1"/>
  <c r="C50" i="32"/>
  <c r="B50" i="32" s="1"/>
  <c r="C42" i="32"/>
  <c r="B42" i="32" s="1"/>
  <c r="C14" i="32"/>
  <c r="B14" i="32" s="1"/>
  <c r="C6" i="32"/>
  <c r="B6" i="32" s="1"/>
  <c r="H57" i="32"/>
  <c r="C23" i="32"/>
  <c r="B23" i="32" s="1"/>
  <c r="C65" i="32"/>
  <c r="B65" i="32" s="1"/>
  <c r="C57" i="32"/>
  <c r="B57" i="32" s="1"/>
  <c r="C41" i="32"/>
  <c r="B41" i="32" s="1"/>
  <c r="C33" i="32"/>
  <c r="B33" i="32" s="1"/>
  <c r="C13" i="32"/>
  <c r="B13" i="32" s="1"/>
  <c r="C5" i="32"/>
  <c r="B5" i="32" s="1"/>
  <c r="H56" i="32"/>
  <c r="C22" i="32"/>
  <c r="B22" i="32" s="1"/>
  <c r="C64" i="32"/>
  <c r="B64" i="32" s="1"/>
  <c r="C56" i="32"/>
  <c r="B56" i="32" s="1"/>
  <c r="C48" i="32"/>
  <c r="B48" i="32" s="1"/>
  <c r="C40" i="32"/>
  <c r="B40" i="32" s="1"/>
  <c r="C32" i="32"/>
  <c r="B32" i="32" s="1"/>
  <c r="C12" i="32"/>
  <c r="B12" i="32" s="1"/>
  <c r="C4" i="32"/>
  <c r="B4" i="32" s="1"/>
  <c r="H54" i="32"/>
  <c r="C29" i="32"/>
  <c r="B29" i="32" s="1"/>
  <c r="C63" i="32"/>
  <c r="B63" i="32" s="1"/>
  <c r="C55" i="32"/>
  <c r="B55" i="32" s="1"/>
  <c r="C47" i="32"/>
  <c r="B47" i="32" s="1"/>
  <c r="C31" i="32"/>
  <c r="B31" i="32" s="1"/>
  <c r="C11" i="32"/>
  <c r="B11" i="32" s="1"/>
  <c r="H50" i="32"/>
  <c r="C28" i="32"/>
  <c r="B28" i="32" s="1"/>
  <c r="C70" i="32"/>
  <c r="B70" i="32" s="1"/>
  <c r="C62" i="32"/>
  <c r="B62" i="32" s="1"/>
  <c r="C54" i="32"/>
  <c r="B54" i="32" s="1"/>
  <c r="C46" i="32"/>
  <c r="B46" i="32" s="1"/>
  <c r="C38" i="32"/>
  <c r="B38" i="32" s="1"/>
  <c r="C30" i="32"/>
  <c r="B30" i="32" s="1"/>
  <c r="C10" i="32"/>
  <c r="B10" i="32" s="1"/>
  <c r="H38" i="32"/>
  <c r="H29" i="32"/>
  <c r="H21" i="32"/>
  <c r="H11" i="32"/>
  <c r="H62" i="32"/>
  <c r="H46" i="32"/>
  <c r="H28" i="32"/>
  <c r="H10" i="32"/>
  <c r="H69" i="32"/>
  <c r="H61" i="32"/>
  <c r="H53" i="32"/>
  <c r="H45" i="32"/>
  <c r="H37" i="32"/>
  <c r="H27" i="32"/>
  <c r="H17" i="32"/>
  <c r="H9" i="32"/>
  <c r="H68" i="32"/>
  <c r="H60" i="32"/>
  <c r="H52" i="32"/>
  <c r="H44" i="32"/>
  <c r="H36" i="32"/>
  <c r="H26" i="32"/>
  <c r="H16" i="32"/>
  <c r="H8" i="32"/>
  <c r="H67" i="32"/>
  <c r="H59" i="32"/>
  <c r="H51" i="32"/>
  <c r="H43" i="32"/>
  <c r="H35" i="32"/>
  <c r="H25" i="32"/>
  <c r="H15" i="32"/>
  <c r="H7" i="32"/>
  <c r="H66" i="32"/>
  <c r="H58" i="32"/>
  <c r="H42" i="32"/>
  <c r="H34" i="32"/>
  <c r="H3" i="32"/>
  <c r="H24" i="32"/>
  <c r="H14" i="32"/>
  <c r="H6" i="32"/>
  <c r="H65" i="32"/>
  <c r="H41" i="32"/>
  <c r="H33" i="32"/>
  <c r="H31" i="32"/>
  <c r="H23" i="32"/>
  <c r="H13" i="32"/>
  <c r="H5" i="32"/>
  <c r="H64" i="32"/>
  <c r="H48" i="32"/>
  <c r="H32" i="32"/>
  <c r="H30" i="32"/>
  <c r="H22" i="32"/>
  <c r="H12" i="32"/>
  <c r="H4" i="32"/>
  <c r="H63" i="32"/>
  <c r="H55" i="32"/>
  <c r="H47" i="32"/>
  <c r="J39" i="32"/>
  <c r="C39" i="32" s="1"/>
  <c r="B39" i="32" s="1"/>
  <c r="H39" i="3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2ED1973-944C-4311-9330-8AB95DE8FAAD}" keepAlive="1" name="Query - All data" description="Connection to the 'All data' query in the workbook." type="5" refreshedVersion="8" background="1" saveData="1">
    <dbPr connection="Provider=Microsoft.Mashup.OleDb.1;Data Source=$Workbook$;Location=&quot;All data&quot;;Extended Properties=&quot;&quot;" command="SELECT * FROM [All data]"/>
  </connection>
  <connection id="2" xr16:uid="{C8D2186E-1C8F-4812-8BD0-08D42292D578}" keepAlive="1" name="Query - Markdown" description="Connection to the 'Markdown' query in the workbook." type="5" refreshedVersion="8" background="1" saveData="1">
    <dbPr connection="Provider=Microsoft.Mashup.OleDb.1;Data Source=$Workbook$;Location=Markdown;Extended Properties=&quot;&quot;" command="SELECT * FROM [Markdown]"/>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<sst xmlns="http://schemas.openxmlformats.org/spreadsheetml/2006/main" count="1255" uniqueCount="584">
  <si>
    <t>Algorithmic Transparency Recording Standard</t>
  </si>
  <si>
    <t>v4.0</t>
  </si>
  <si>
    <t>Info Page</t>
  </si>
  <si>
    <t>A message from the team</t>
  </si>
  <si>
    <r>
      <rPr>
        <i/>
        <sz val="11"/>
        <color rgb="FF000000"/>
        <rFont val="Calibri"/>
        <family val="2"/>
      </rPr>
      <t xml:space="preserve">
Thank you for engaging with the ATRS.</t>
    </r>
    <r>
      <rPr>
        <b/>
        <i/>
        <sz val="11"/>
        <color rgb="FF000000"/>
        <rFont val="Calibri"/>
        <family val="2"/>
      </rPr>
      <t xml:space="preserve"> </t>
    </r>
    <r>
      <rPr>
        <i/>
        <sz val="11"/>
        <color rgb="FF000000"/>
        <rFont val="Calibri"/>
        <family val="2"/>
      </rPr>
      <t>In this document, you'll find a template to complete an algorithmic transparency record. Please refer to the ATRS Guidance link in the 'Links and further info' table below for help completing the template. 
Transparency is key to building trust, and we strongly believe that increasing the visibility of algorithmic tools in the public sector will help us collectively navigate the possibilities, benefits and risks that these technologies present. 
By using this tool, you are contributing to a culture of responsible innovation within the UK, as well as demonstrating your awareness of and commitment to the ethical use of algorithmic technology. We look forward to working with you and helping you achieve your transparency goals.
The Algorithmic Transparency Team</t>
    </r>
  </si>
  <si>
    <t>Navigation</t>
  </si>
  <si>
    <r>
      <t xml:space="preserve">
The ATRS is divided into two tiers:
     </t>
    </r>
    <r>
      <rPr>
        <b/>
        <sz val="11"/>
        <color rgb="FF000000"/>
        <rFont val="Calibri"/>
        <family val="2"/>
      </rPr>
      <t>Tier 1</t>
    </r>
    <r>
      <rPr>
        <sz val="11"/>
        <color rgb="FF000000"/>
        <rFont val="Calibri"/>
        <family val="2"/>
      </rPr>
      <t xml:space="preserve">: provides a brief overview of the algorithmic tool for a general audience without technical knowledge.
     </t>
    </r>
    <r>
      <rPr>
        <b/>
        <sz val="11"/>
        <color rgb="FF000000"/>
        <rFont val="Calibri"/>
        <family val="2"/>
      </rPr>
      <t>Tier 2</t>
    </r>
    <r>
      <rPr>
        <sz val="11"/>
        <color rgb="FF000000"/>
        <rFont val="Calibri"/>
        <family val="2"/>
      </rPr>
      <t xml:space="preserve">: provides detailed information about the algorithmic tool for interested parties. It has five overarching sections.
In addition, there is a </t>
    </r>
    <r>
      <rPr>
        <b/>
        <sz val="11"/>
        <color rgb="FF000000"/>
        <rFont val="Calibri"/>
        <family val="2"/>
      </rPr>
      <t>Metadata</t>
    </r>
    <r>
      <rPr>
        <sz val="11"/>
        <color rgb="FF000000"/>
        <rFont val="Calibri"/>
        <family val="2"/>
      </rPr>
      <t xml:space="preserve"> section to capture necessary information for record filtering and display, and an optional </t>
    </r>
    <r>
      <rPr>
        <b/>
        <sz val="11"/>
        <color rgb="FF000000"/>
        <rFont val="Calibri"/>
        <family val="2"/>
      </rPr>
      <t>Dataset card</t>
    </r>
    <r>
      <rPr>
        <sz val="11"/>
        <color rgb="FF000000"/>
        <rFont val="Calibri"/>
        <family val="2"/>
      </rPr>
      <t xml:space="preserve"> for further exploration of individual datasets and an optional </t>
    </r>
    <r>
      <rPr>
        <b/>
        <sz val="11"/>
        <color rgb="FF000000"/>
        <rFont val="Calibri"/>
        <family val="2"/>
      </rPr>
      <t>Extra space</t>
    </r>
    <r>
      <rPr>
        <sz val="11"/>
        <color rgb="FF000000"/>
        <rFont val="Calibri"/>
        <family val="2"/>
      </rPr>
      <t xml:space="preserve"> for adding images and tables to your record.
A navigation panel with links to section tabs is included below.</t>
    </r>
  </si>
  <si>
    <t>Section</t>
  </si>
  <si>
    <t>Content</t>
  </si>
  <si>
    <t>Metadata and Title Information</t>
  </si>
  <si>
    <t>Basic information for filtering and display in the record repository.</t>
  </si>
  <si>
    <t>Tier 1 - 1: Summary Information</t>
  </si>
  <si>
    <t>A basic description of the algorithmic tool aimed at the general public.</t>
  </si>
  <si>
    <t>Tier 2 - 2.1: Owner and Responsibility</t>
  </si>
  <si>
    <t xml:space="preserve">Information about accountability for the development and deployment of the tool. </t>
  </si>
  <si>
    <t>Tier 2 - 2.2: Description and Rationale</t>
  </si>
  <si>
    <t>Contextual information about the tool, including its scope and a justification for use.</t>
  </si>
  <si>
    <t>Tier 2 - 2.3: Deployment Context</t>
  </si>
  <si>
    <t>Information about the tool's deployment context.</t>
  </si>
  <si>
    <t>Action</t>
  </si>
  <si>
    <t>Tier 2 - 2.4:
Technical Specification and Data</t>
  </si>
  <si>
    <t>2.4.1: Tool Specification</t>
  </si>
  <si>
    <t>Technical specification of the algorithmic tool.</t>
  </si>
  <si>
    <t>2.4.2: Model Specification</t>
  </si>
  <si>
    <t>Technical specification of a model that is used within the algorithmic tool. * △</t>
  </si>
  <si>
    <t>2.4.3: Development Data Specification</t>
  </si>
  <si>
    <t>Information about the data that has been used to develop a model (i.e. for training, fine-tuning, validation, testing and refinement). △</t>
  </si>
  <si>
    <t>2.4.4: Operational Data Specification</t>
  </si>
  <si>
    <t>Information about the operational data used during a tool's real-world operation.</t>
  </si>
  <si>
    <t>Tier 2 - 2.5: Risks, Mitigations and Impact Assessments</t>
  </si>
  <si>
    <t>Information on impact assessments conducted,  identified risks, and mitigation efforts.</t>
  </si>
  <si>
    <t>(Optional) Dataset card</t>
  </si>
  <si>
    <t>Detailed information relating to individual datasets.</t>
  </si>
  <si>
    <t>(Optional) Extra space</t>
  </si>
  <si>
    <t>A space to add tables and images to attach to your record.</t>
  </si>
  <si>
    <t>Notes</t>
  </si>
  <si>
    <r>
      <rPr>
        <sz val="11"/>
        <color rgb="FF000000"/>
        <rFont val="Calibri"/>
        <family val="2"/>
        <scheme val="minor"/>
      </rPr>
      <t>*</t>
    </r>
    <r>
      <rPr>
        <i/>
        <sz val="11"/>
        <color rgb="FF000000"/>
        <rFont val="Calibri"/>
        <family val="2"/>
        <scheme val="minor"/>
      </rPr>
      <t xml:space="preserve">  Model Specification is repeatable for tools which contain multiple models.</t>
    </r>
  </si>
  <si>
    <r>
      <rPr>
        <sz val="11"/>
        <color rgb="FF000000"/>
        <rFont val="Calibri"/>
        <family val="2"/>
        <scheme val="minor"/>
      </rPr>
      <t xml:space="preserve"> △ </t>
    </r>
    <r>
      <rPr>
        <i/>
        <sz val="11"/>
        <color rgb="FF000000"/>
        <rFont val="Calibri"/>
        <family val="2"/>
        <scheme val="minor"/>
      </rPr>
      <t xml:space="preserve">For some off-the-shelf models that your organisation has not trained, fine-tuned, validated, tested or applied refinement techniques to (e.g. Web UI-based LLMs), you may leave the </t>
    </r>
    <r>
      <rPr>
        <b/>
        <i/>
        <sz val="11"/>
        <color rgb="FF000000"/>
        <rFont val="Calibri"/>
        <family val="2"/>
        <scheme val="minor"/>
      </rPr>
      <t>Model Specification</t>
    </r>
    <r>
      <rPr>
        <i/>
        <sz val="11"/>
        <color rgb="FF000000"/>
        <rFont val="Calibri"/>
        <family val="2"/>
        <scheme val="minor"/>
      </rPr>
      <t xml:space="preserve"> (2.4.2) and </t>
    </r>
    <r>
      <rPr>
        <b/>
        <i/>
        <sz val="11"/>
        <color rgb="FF000000"/>
        <rFont val="Calibri"/>
        <family val="2"/>
        <scheme val="minor"/>
      </rPr>
      <t>Development Data Specification</t>
    </r>
    <r>
      <rPr>
        <i/>
        <sz val="11"/>
        <color rgb="FF000000"/>
        <rFont val="Calibri"/>
        <family val="2"/>
        <scheme val="minor"/>
      </rPr>
      <t xml:space="preserve"> (2.4.3) sections blank and move straight to the </t>
    </r>
    <r>
      <rPr>
        <b/>
        <i/>
        <sz val="11"/>
        <color rgb="FF000000"/>
        <rFont val="Calibri"/>
        <family val="2"/>
        <scheme val="minor"/>
      </rPr>
      <t>Operational Data Specification</t>
    </r>
    <r>
      <rPr>
        <i/>
        <sz val="11"/>
        <color rgb="FF000000"/>
        <rFont val="Calibri"/>
        <family val="2"/>
        <scheme val="minor"/>
      </rPr>
      <t xml:space="preserve"> section (2.4.4).</t>
    </r>
  </si>
  <si>
    <t>User tips</t>
  </si>
  <si>
    <t>Drafting</t>
  </si>
  <si>
    <t>A field name will turn from white to taupe once you have started drafting an answer in the space provided.</t>
  </si>
  <si>
    <t>Marking as complete</t>
  </si>
  <si>
    <r>
      <t xml:space="preserve">A field name will turn green by typing 'y' or 'yes' into the </t>
    </r>
    <r>
      <rPr>
        <i/>
        <sz val="11"/>
        <rFont val="Calibri"/>
        <family val="2"/>
      </rPr>
      <t>Complete?</t>
    </r>
    <r>
      <rPr>
        <sz val="11"/>
        <rFont val="Calibri"/>
        <family val="2"/>
      </rPr>
      <t xml:space="preserve"> column.</t>
    </r>
  </si>
  <si>
    <t>Showing complete sections</t>
  </si>
  <si>
    <r>
      <t>The '</t>
    </r>
    <r>
      <rPr>
        <b/>
        <sz val="11"/>
        <rFont val="Calibri"/>
        <family val="2"/>
      </rPr>
      <t>Section complete</t>
    </r>
    <r>
      <rPr>
        <sz val="11"/>
        <rFont val="Calibri"/>
        <family val="2"/>
      </rPr>
      <t>' box will turn green once all the fields in a section are marked as complete.</t>
    </r>
  </si>
  <si>
    <t>Reviewing</t>
  </si>
  <si>
    <t>The reviewer spaces are marked in blue. A reviewer from the ATRS team will make comments in the columns to the right of the tables.</t>
  </si>
  <si>
    <t>Feedback</t>
  </si>
  <si>
    <t>Spaces for feedback are provided at the bottom of the page to flag uncertainty and suggestions for improving ATRS content. The team will review this as we continue to update the ATRS.</t>
  </si>
  <si>
    <t xml:space="preserve">Style guide </t>
  </si>
  <si>
    <t>Tables and images</t>
  </si>
  <si>
    <t>Use the Extra Space tab to add tables and images.</t>
  </si>
  <si>
    <t>Headings</t>
  </si>
  <si>
    <r>
      <rPr>
        <b/>
        <sz val="11"/>
        <color theme="1"/>
        <rFont val="Calibri"/>
        <family val="2"/>
      </rPr>
      <t xml:space="preserve">Heading within field
</t>
    </r>
    <r>
      <rPr>
        <sz val="11"/>
        <color theme="1"/>
        <rFont val="Calibri"/>
        <family val="2"/>
      </rPr>
      <t>Body text</t>
    </r>
  </si>
  <si>
    <t>Links</t>
  </si>
  <si>
    <t>[link text](http://www.example.com)</t>
  </si>
  <si>
    <t>Bullets</t>
  </si>
  <si>
    <t>* item 1
* item 2
  * sub-item
  * another sub-item
  (to indent, add 2 spaces)</t>
  </si>
  <si>
    <t>Numbered list</t>
  </si>
  <si>
    <t>1. item 1
  a. remark a
  b. remark b
    * sub-item
(to indent, add 2 spaces)</t>
  </si>
  <si>
    <t>Links and further info</t>
  </si>
  <si>
    <t>Full ATRS guidance</t>
  </si>
  <si>
    <t>Open ATRS guidance in browser</t>
  </si>
  <si>
    <t>Published ATRS records</t>
  </si>
  <si>
    <t>Open record finder in browser</t>
  </si>
  <si>
    <t>Contact email address</t>
  </si>
  <si>
    <t>algorithmic-transparency@dsit.gov.uk</t>
  </si>
  <si>
    <t>ATRS Guidance</t>
  </si>
  <si>
    <t>Section 0: Metadata and Title Information</t>
  </si>
  <si>
    <t>Metadata and Title Information asks for basic information for filtering, search and display purposes in the ATRS repository.</t>
  </si>
  <si>
    <t>Section complete</t>
  </si>
  <si>
    <t>?</t>
  </si>
  <si>
    <t>#</t>
  </si>
  <si>
    <t>Field</t>
  </si>
  <si>
    <t>Prompt</t>
  </si>
  <si>
    <t>|</t>
  </si>
  <si>
    <t>Answer</t>
  </si>
  <si>
    <t>Complete?</t>
  </si>
  <si>
    <t>Reviewer comments</t>
  </si>
  <si>
    <t>Title</t>
  </si>
  <si>
    <t>The name used to identify the algorithmic tool. 
This will be the title of your ATRS record.</t>
  </si>
  <si>
    <t>Enter title here</t>
  </si>
  <si>
    <t>n</t>
  </si>
  <si>
    <t>vv</t>
  </si>
  <si>
    <t>Organisation name</t>
  </si>
  <si>
    <t>Full name of the organisation, department or public sector body that completed the ATRS record and carries responsibility for use of the algorithmic tool.</t>
  </si>
  <si>
    <t>Enter organisation name here</t>
  </si>
  <si>
    <t>Phase</t>
  </si>
  <si>
    <t>Phase the tool is currently in. </t>
  </si>
  <si>
    <t>Select from options</t>
  </si>
  <si>
    <t>Region</t>
  </si>
  <si>
    <t xml:space="preserve">Primary region over which the tool affects the public. </t>
  </si>
  <si>
    <t>One sentence description</t>
  </si>
  <si>
    <r>
      <t xml:space="preserve">Provide a </t>
    </r>
    <r>
      <rPr>
        <b/>
        <sz val="11"/>
        <color theme="1"/>
        <rFont val="Calibri"/>
        <family val="2"/>
      </rPr>
      <t>one sentence</t>
    </r>
    <r>
      <rPr>
        <sz val="11"/>
        <color theme="1"/>
        <rFont val="Calibri"/>
        <family val="2"/>
      </rPr>
      <t xml:space="preserve"> description of the tool. 
This will function as a sub-heading underneath the title of the record.</t>
    </r>
  </si>
  <si>
    <t>Enter description here</t>
  </si>
  <si>
    <t xml:space="preserve">➢ </t>
  </si>
  <si>
    <t>Tier 1 
Section 1: Summary Information</t>
  </si>
  <si>
    <t>Tier 1 is aimed at the general public. Its content should be clear, non-technical and easy to understand.</t>
  </si>
  <si>
    <t>1.1</t>
  </si>
  <si>
    <t>Name</t>
  </si>
  <si>
    <t>The name used to identify the algorithmic tool. </t>
  </si>
  <si>
    <t>Enter name here</t>
  </si>
  <si>
    <t>1.2</t>
  </si>
  <si>
    <t>Description</t>
  </si>
  <si>
    <r>
      <t xml:space="preserve">A basic overview of the algorithmic tool. It should </t>
    </r>
    <r>
      <rPr>
        <b/>
        <sz val="11"/>
        <color rgb="FF000000"/>
        <rFont val="Calibri"/>
        <family val="2"/>
      </rPr>
      <t>briefly</t>
    </r>
    <r>
      <rPr>
        <sz val="11"/>
        <color rgb="FF000000"/>
        <rFont val="Calibri"/>
        <family val="2"/>
      </rPr>
      <t xml:space="preserve"> answer the following:
  ⁃ What is the tool?
  ⁃ Why is it being used?
➢ See the ATRS Guidance linked above for example(s).</t>
    </r>
  </si>
  <si>
    <t>1.3</t>
  </si>
  <si>
    <t xml:space="preserve">Website URL
</t>
  </si>
  <si>
    <r>
      <rPr>
        <sz val="11"/>
        <color rgb="FF000000"/>
        <rFont val="Calibri"/>
        <family val="2"/>
      </rPr>
      <t xml:space="preserve">Are there any </t>
    </r>
    <r>
      <rPr>
        <b/>
        <sz val="11"/>
        <color rgb="FF000000"/>
        <rFont val="Calibri"/>
        <family val="2"/>
      </rPr>
      <t>externally accessible</t>
    </r>
    <r>
      <rPr>
        <sz val="11"/>
        <color rgb="FF000000"/>
        <rFont val="Calibri"/>
        <family val="2"/>
      </rPr>
      <t xml:space="preserve"> webpages that contain information about the tool? If so, provide here.</t>
    </r>
  </si>
  <si>
    <t>Enter URL here. Type "N/A" if no URL available</t>
  </si>
  <si>
    <t>1.4</t>
  </si>
  <si>
    <t>Contact email</t>
  </si>
  <si>
    <r>
      <t xml:space="preserve">Email address for the </t>
    </r>
    <r>
      <rPr>
        <b/>
        <sz val="11"/>
        <color theme="1"/>
        <rFont val="Calibri"/>
        <family val="2"/>
      </rPr>
      <t>team or organisation</t>
    </r>
    <r>
      <rPr>
        <sz val="11"/>
        <color theme="1"/>
        <rFont val="Calibri"/>
        <family val="2"/>
      </rPr>
      <t xml:space="preserve"> responsible for the tool. </t>
    </r>
  </si>
  <si>
    <t>Enter email(s) here</t>
  </si>
  <si>
    <t>User feedback</t>
  </si>
  <si>
    <t>Please use this space to enter any feedback on this section.</t>
  </si>
  <si>
    <t>Tier 2 
Section 2.1. Owner and Responsibility</t>
  </si>
  <si>
    <t xml:space="preserve">In this section, you should provide information about accountability for the development and deployment of the tool. </t>
  </si>
  <si>
    <t>2.1.1</t>
  </si>
  <si>
    <t>Organisation or department</t>
  </si>
  <si>
    <t>Full name of the organisation, department or public sector body responsible for use of the algorithmic tool.</t>
  </si>
  <si>
    <t>Enter organisation here</t>
  </si>
  <si>
    <t>2.1.2</t>
  </si>
  <si>
    <t>Team</t>
  </si>
  <si>
    <t>Full name of the team responsible for use of the algorithmic tool. </t>
  </si>
  <si>
    <t>2.1.3</t>
  </si>
  <si>
    <t>Senior responsible owner</t>
  </si>
  <si>
    <t>Role title of the person accountable for the tool.</t>
  </si>
  <si>
    <t>2.1.4</t>
  </si>
  <si>
    <t>Third party involvement</t>
  </si>
  <si>
    <t>Have any third parties been involved in the development and/or deployment of the tool?
➢ See the ATRS Guidance linked above for example(s).</t>
  </si>
  <si>
    <t>2.1.4.1</t>
  </si>
  <si>
    <t>Third party</t>
  </si>
  <si>
    <t>Name(s) of third-party organisation(s) contracted to develop/deploy all or part of the tool. List the names of all third-party organisations involved.</t>
  </si>
  <si>
    <t>Enter answer here. Type "N/A" if no third party.</t>
  </si>
  <si>
    <t>2.1.4.2</t>
  </si>
  <si>
    <t>Companies House Number</t>
  </si>
  <si>
    <t>Companies House number(s) of the external organisation(s) contracted to develop/deploy all or part of the tool, where applicable. If more than one third-party organisation is involved, provide the Companies House number for each.</t>
  </si>
  <si>
    <t>2.1.4.3</t>
  </si>
  <si>
    <t>Third party role</t>
  </si>
  <si>
    <t>A short description of the role the third parties had in the development/deployment of the algorithmic tool. If multiple third parties are involved, list their names and corresponding roles.</t>
  </si>
  <si>
    <t>2.1.4.4</t>
  </si>
  <si>
    <t>Procurement procedure type</t>
  </si>
  <si>
    <t>The procurement procedure used to contract the third party (e.g. open, restricted, competitive negotiations, dynamic purchasing system, or framework agreement call-offs). If multiple third parties are involved, list the names and corresponding procurement procedures.</t>
  </si>
  <si>
    <t>2.1.4.5</t>
  </si>
  <si>
    <t xml:space="preserve">Third party data access terms </t>
  </si>
  <si>
    <t>Terms of access to data granted to the third party/parties.</t>
  </si>
  <si>
    <t>Enter answer here. Type "N/A" if third party has no access to data.</t>
  </si>
  <si>
    <t>Tier 2 
Section 2.2: Description and Rationale</t>
  </si>
  <si>
    <t>In this section, you should provide more granular detail about the tool, including its scope and an expanded justification.</t>
  </si>
  <si>
    <t>2.2.1</t>
  </si>
  <si>
    <t xml:space="preserve">Detailed description </t>
  </si>
  <si>
    <t>Detailed explanation of how the algorithmic tool works, including its purpose, intended users and key aspects and functions.
Include its scope, as well as limitations or contexts where it does not apply.
➢ See the ATRS Guidance linked above for example(s).</t>
  </si>
  <si>
    <t xml:space="preserve">Enter answer here. </t>
  </si>
  <si>
    <t>2.2.2</t>
  </si>
  <si>
    <t>Benefits</t>
  </si>
  <si>
    <t>Key benefits the algorithmic tool is expected to deliver.</t>
  </si>
  <si>
    <t>Enter answer here</t>
  </si>
  <si>
    <t>2.2.3</t>
  </si>
  <si>
    <t>Previous process</t>
  </si>
  <si>
    <t>A description of the legacy process which took place prior to deployment of the tool, if applicable.</t>
  </si>
  <si>
    <t>Enter answer here. Type "N/A" if no previous process.</t>
  </si>
  <si>
    <t>2.2.4</t>
  </si>
  <si>
    <t xml:space="preserve">Alternatives considered </t>
  </si>
  <si>
    <t>A list of other algorithmic and non-algorithmic alternatives considered:
 ⁃ Where other tools were considered, provide an explanation of trade-offs.
 ⁃ Where an algorithmic tool was chosen over a non-algorithmic one, provide a rationale.</t>
  </si>
  <si>
    <t>Enter answer here. Type "N/A" if no alternatives considered.</t>
  </si>
  <si>
    <t>Tier 2
Section 2.3: Deployment Context</t>
  </si>
  <si>
    <t>In this section, you should provide further information about the tool's deployment context.</t>
  </si>
  <si>
    <t>2.3.1</t>
  </si>
  <si>
    <t>Integration into broader operational process</t>
  </si>
  <si>
    <t>How is the algorithmic tool integrated into the broader operational process? This should include:
⁃ What decisions or processes does the tool's output inform or support? 
⁃ What information does the algorithmic tool provide to its user(s)?
⁃ How is that information used?
➢ See the ATRS Guidance linked above for example(s).</t>
  </si>
  <si>
    <t>2.3.2</t>
  </si>
  <si>
    <t>Human review</t>
  </si>
  <si>
    <t>When and how does a person review the tool's output? How is that review assessed / assured?</t>
  </si>
  <si>
    <t>2.3.3</t>
  </si>
  <si>
    <t>Frequency and scale of usage</t>
  </si>
  <si>
    <t>How often the tool is used and its scale of deployment. For example, the number of decisions made per month, the number of citizens interacting with the tool, etc.</t>
  </si>
  <si>
    <t>2.3.4</t>
  </si>
  <si>
    <t>Required training</t>
  </si>
  <si>
    <t xml:space="preserve">The required training those using the algorithmic tool must undertake, if applicable. </t>
  </si>
  <si>
    <t>2.3.5</t>
  </si>
  <si>
    <t xml:space="preserve">Appeals and review </t>
  </si>
  <si>
    <t>Can a member of the public appeal the decisions assisted by the tool? If so, state the appeals process.</t>
  </si>
  <si>
    <t>Enter answer here. Type "N/A" if not applicable</t>
  </si>
  <si>
    <t>Tier 2
Section 2.4.2: Model Specification</t>
  </si>
  <si>
    <r>
      <rPr>
        <sz val="11"/>
        <color rgb="FF000000"/>
        <rFont val="Calibri"/>
        <family val="2"/>
      </rPr>
      <t xml:space="preserve">In this section, you should provide information about a model that is used within the algorithmic tool. 
</t>
    </r>
    <r>
      <rPr>
        <b/>
        <i/>
        <sz val="11"/>
        <color rgb="FF000000"/>
        <rFont val="Calibri"/>
        <family val="2"/>
      </rPr>
      <t xml:space="preserve">Where a tool consists of more than one model, please make and complete copies of this section for each model. 
</t>
    </r>
    <r>
      <rPr>
        <b/>
        <i/>
        <sz val="11"/>
        <color rgb="FF134761"/>
        <rFont val="Calibri"/>
        <family val="2"/>
      </rPr>
      <t>△</t>
    </r>
    <r>
      <rPr>
        <i/>
        <sz val="11"/>
        <color rgb="FF134761"/>
        <rFont val="Calibri"/>
        <family val="2"/>
      </rPr>
      <t xml:space="preserve"> For off-the-shelf models that your organisation has not trained, validated, tested, or applied any refinement techniques to (e.g. Web UI-based LLMs) you may leave this </t>
    </r>
    <r>
      <rPr>
        <b/>
        <i/>
        <sz val="11"/>
        <color rgb="FF134761"/>
        <rFont val="Calibri"/>
        <family val="2"/>
      </rPr>
      <t>Model Specification</t>
    </r>
    <r>
      <rPr>
        <i/>
        <sz val="11"/>
        <color rgb="FF134761"/>
        <rFont val="Calibri"/>
        <family val="2"/>
      </rPr>
      <t xml:space="preserve"> and the following (</t>
    </r>
    <r>
      <rPr>
        <b/>
        <i/>
        <sz val="11"/>
        <color rgb="FF134761"/>
        <rFont val="Calibri"/>
        <family val="2"/>
      </rPr>
      <t>2.4.3 Development Data Specification</t>
    </r>
    <r>
      <rPr>
        <i/>
        <sz val="11"/>
        <color rgb="FF134761"/>
        <rFont val="Calibri"/>
        <family val="2"/>
      </rPr>
      <t xml:space="preserve">) sections blank and move to the </t>
    </r>
    <r>
      <rPr>
        <b/>
        <i/>
        <sz val="11"/>
        <color rgb="FF134761"/>
        <rFont val="Calibri"/>
        <family val="2"/>
      </rPr>
      <t xml:space="preserve">2.4.4 Operational Data Specification </t>
    </r>
    <r>
      <rPr>
        <i/>
        <sz val="11"/>
        <color rgb="FF134761"/>
        <rFont val="Calibri"/>
        <family val="2"/>
      </rPr>
      <t>section.</t>
    </r>
  </si>
  <si>
    <t>2.4.2.1.</t>
  </si>
  <si>
    <t>Model name</t>
  </si>
  <si>
    <t>Name of the model.  
If using a pre-trained model, please specify the name of the  API provider, where applicable, or mention if it is 'self-hosted'.
➢ See the ATRS Guidance linked above for example(s).</t>
  </si>
  <si>
    <t>2.4.2.2</t>
  </si>
  <si>
    <t>Model version</t>
  </si>
  <si>
    <t>The version of the model. If using a pre-trained model, provide the version as specified by the model provider.</t>
  </si>
  <si>
    <t>2.4.2.3</t>
  </si>
  <si>
    <t>Model task</t>
  </si>
  <si>
    <t>A short description of the task the model is designed to perform.</t>
  </si>
  <si>
    <t>2.4.2.4</t>
  </si>
  <si>
    <t>Model input</t>
  </si>
  <si>
    <t>A short specification of the model input.</t>
  </si>
  <si>
    <t>2.4.2.5</t>
  </si>
  <si>
    <t>Model output</t>
  </si>
  <si>
    <t>A short specification of the model output.</t>
  </si>
  <si>
    <t>2.4.2.6</t>
  </si>
  <si>
    <t>Model architecture</t>
  </si>
  <si>
    <r>
      <rPr>
        <sz val="11"/>
        <color rgb="FF000000"/>
        <rFont val="Calibri"/>
        <family val="2"/>
      </rPr>
      <t xml:space="preserve">A description of how the model is designed and how it works. This could include:
 ⁃ Type of model,
 ⁃ A short description of the method(s) and optimisation(s) employed, 
 ⁃ Any explicitly assigned feature weighting (or rule weighting / prioritisation for rule-based systems) that has a significant bearing on the model output, if applicable.
 ⁃ If available, a </t>
    </r>
    <r>
      <rPr>
        <b/>
        <sz val="11"/>
        <color rgb="FF000000"/>
        <rFont val="Calibri"/>
        <family val="2"/>
      </rPr>
      <t>publicly accessible</t>
    </r>
    <r>
      <rPr>
        <sz val="11"/>
        <color rgb="FF000000"/>
        <rFont val="Calibri"/>
        <family val="2"/>
      </rPr>
      <t xml:space="preserve"> link to further resources.
➢ See the ATRS Guidance linked above for example(s).</t>
    </r>
  </si>
  <si>
    <t>2.4.2.7</t>
  </si>
  <si>
    <t>Model performance</t>
  </si>
  <si>
    <t>A description of how the model is being evaluated for readiness for deployment, including specifics about the metrics / methods being used and the key findings. For example:
 ⁃ Details of the validation / testing processes;
 ⁃ Metrics used (e.g. accuracy, precision, recall, etc.);
 ⁃ Details on steps performed to ensure privacy, security and/or fairness, if any;
 ⁃ Graphs and/or tables showcasing performance measures; and
 ⁃ Third party's performance testing results, if applicable.</t>
  </si>
  <si>
    <t>2.4.2.8</t>
  </si>
  <si>
    <t>Datasets and their purposes</t>
  </si>
  <si>
    <t xml:space="preserve">List all datasets used to develop the model, specifying what they were used for (e.g. training, validation, testing, etc.). If using a pre-trained model, define the datasets used for model refinement and specify what they were used for (e.g. fine-tuning, some variant of RAG, validation for prompt engineering, etc.). </t>
  </si>
  <si>
    <t>Tier 2
Section 2.4.1: Tool Specification</t>
  </si>
  <si>
    <t>In this section, you should provide the technical specifications of the algorithmic tool.</t>
  </si>
  <si>
    <t>2.4.1.1</t>
  </si>
  <si>
    <t>System architecture</t>
  </si>
  <si>
    <r>
      <rPr>
        <sz val="11"/>
        <color rgb="FF000000"/>
        <rFont val="Calibri"/>
        <family val="2"/>
      </rPr>
      <t xml:space="preserve">A high-level written description of the system architecture, highlighting the key technical features of the tool.
You can supplement the written description with tool architecture documentation or images —for example, a </t>
    </r>
    <r>
      <rPr>
        <b/>
        <sz val="11"/>
        <color rgb="FF000000"/>
        <rFont val="Calibri"/>
        <family val="2"/>
      </rPr>
      <t>publicly accessible</t>
    </r>
    <r>
      <rPr>
        <sz val="11"/>
        <color rgb="FF000000"/>
        <rFont val="Calibri"/>
        <family val="2"/>
      </rPr>
      <t xml:space="preserve"> link to a GitHub repository.</t>
    </r>
  </si>
  <si>
    <t>2.4.1.2</t>
  </si>
  <si>
    <t>System-level input</t>
  </si>
  <si>
    <t>Input to the tool.
➢ See the ATRS Guidance linked above for example(s).</t>
  </si>
  <si>
    <t>2.4.1.3</t>
  </si>
  <si>
    <t>System-level output</t>
  </si>
  <si>
    <t>Output from the tool.
➢ See the ATRS Guidance linked above for example(s).</t>
  </si>
  <si>
    <t>2.4.1.4</t>
  </si>
  <si>
    <t>Maintenance</t>
  </si>
  <si>
    <t>Tool maintenance and review schedule, including the frequency of model re-training, where applicable.</t>
  </si>
  <si>
    <t>2.4.1.5</t>
  </si>
  <si>
    <t>Models</t>
  </si>
  <si>
    <t xml:space="preserve">Any and all models that feature within the tool. 
These may be rule-based, machine learning, other statistical or mathematical models, foundation model or a combination of these. </t>
  </si>
  <si>
    <t>Tier 2
Section 2.4.3: Development Data Specification</t>
  </si>
  <si>
    <r>
      <rPr>
        <sz val="11"/>
        <color rgb="FF000000"/>
        <rFont val="Calibri"/>
        <family val="2"/>
      </rPr>
      <t xml:space="preserve">In this section you should provide information about any and all datasets used in the development stages of the tool — i.e. for training, fine-tuning, validation, testing and refinement. 
</t>
    </r>
    <r>
      <rPr>
        <b/>
        <i/>
        <sz val="11"/>
        <color rgb="FF134761"/>
        <rFont val="Calibri"/>
        <family val="2"/>
      </rPr>
      <t xml:space="preserve">△ </t>
    </r>
    <r>
      <rPr>
        <i/>
        <sz val="11"/>
        <color rgb="FF134761"/>
        <rFont val="Calibri"/>
        <family val="2"/>
      </rPr>
      <t xml:space="preserve">For off-the-shelf models that your organisation has not trained, validated, tested, or applied any refinement techniques to (e.g. Web UI-based LLMs) you may leave this </t>
    </r>
    <r>
      <rPr>
        <b/>
        <i/>
        <sz val="11"/>
        <color rgb="FF134761"/>
        <rFont val="Calibri"/>
        <family val="2"/>
      </rPr>
      <t>Development Data Specification s</t>
    </r>
    <r>
      <rPr>
        <i/>
        <sz val="11"/>
        <color rgb="FF134761"/>
        <rFont val="Calibri"/>
        <family val="2"/>
      </rPr>
      <t>ection blank and move to the next section (</t>
    </r>
    <r>
      <rPr>
        <b/>
        <i/>
        <sz val="11"/>
        <color rgb="FF134761"/>
        <rFont val="Calibri"/>
        <family val="2"/>
      </rPr>
      <t>2.4.4 Operational Data Specification</t>
    </r>
    <r>
      <rPr>
        <i/>
        <sz val="11"/>
        <color rgb="FF134761"/>
        <rFont val="Calibri"/>
        <family val="2"/>
      </rPr>
      <t>).</t>
    </r>
  </si>
  <si>
    <t>2.4.3.1</t>
  </si>
  <si>
    <t>Development data description</t>
  </si>
  <si>
    <r>
      <t xml:space="preserve">Describe the datasets used for developing the tool. Where possible, provide </t>
    </r>
    <r>
      <rPr>
        <b/>
        <sz val="11"/>
        <color rgb="FF000000"/>
        <rFont val="Calibri"/>
        <family val="2"/>
      </rPr>
      <t>publicly accessible</t>
    </r>
    <r>
      <rPr>
        <sz val="11"/>
        <color rgb="FF000000"/>
        <rFont val="Calibri"/>
        <family val="2"/>
      </rPr>
      <t xml:space="preserve"> links to these datasets.</t>
    </r>
  </si>
  <si>
    <t>Enter answer here. Type "N/A" if not applicable.</t>
  </si>
  <si>
    <t>2.4.3.2</t>
  </si>
  <si>
    <t>Data modality</t>
  </si>
  <si>
    <t>The modality of each of the datasets used (e.g. text, image, audio, video, tabular data, sensor data, geospatial data, graph data, time-series data, log data, etc.).</t>
  </si>
  <si>
    <t>2.4.3.3</t>
  </si>
  <si>
    <t>Data quantities</t>
  </si>
  <si>
    <t>The size of the datasets used, including information about the number of samples, the number of attributes, the size of the dataset in bytes, etc. 
If the data was split (e.g. for training, fine-tuning, validation and/or testing) provide the relative size of each.</t>
  </si>
  <si>
    <t>2.4.3.4</t>
  </si>
  <si>
    <t>Sensitive attributes</t>
  </si>
  <si>
    <t>Any sensitive attributes in the development dataset(s), such as personal data, protected characteristics (or variables that are known proxies for protected characteristics).
If applicable, explain how these attributes are handled.</t>
  </si>
  <si>
    <t>2.4.3.5</t>
  </si>
  <si>
    <t>Data completeness and representativeness</t>
  </si>
  <si>
    <t>Information on the completeness of the data, including missing data and how representative the data is with respect to a target population. 
If applicable, explain how these are addressed.</t>
  </si>
  <si>
    <t>2.4.3.6</t>
  </si>
  <si>
    <t>Data cleaning</t>
  </si>
  <si>
    <t>Any additional data cleaning or pre-processing performed on the dataset(s).</t>
  </si>
  <si>
    <t>2.4.3.7</t>
  </si>
  <si>
    <t>Data collection</t>
  </si>
  <si>
    <t xml:space="preserve">The data collection process, including its original purpose and context. 
If repurposing data, explain its suitability for the new use. </t>
  </si>
  <si>
    <t>2.4.3.8</t>
  </si>
  <si>
    <t>Data access and storage</t>
  </si>
  <si>
    <t>Who has access to the stored development data, how long is it stored for and who is responsible for its storage?
For sensitive data, explain security and privacy measures, including technical (e.g. de-identification) and operational (e.g. access control) protections.</t>
  </si>
  <si>
    <t>2.4.3.9</t>
  </si>
  <si>
    <t>Data sharing agreements</t>
  </si>
  <si>
    <t>Any data sharing agreements in place, including who the development data is shared with, under what conditions, and any restrictions on its use. If development data is shared under the terms of the Digital Economy Act, provide a link to the entry on the DEA Register.</t>
  </si>
  <si>
    <t>Tier 2
Section 2.4.4: Operational Data Specification</t>
  </si>
  <si>
    <t>In this section, you should provide information about the data used during the tool's real-world operation, such as user inputs, retrieved documents, system-generated logs and other data processed during use.</t>
  </si>
  <si>
    <t>2.4.4.1</t>
  </si>
  <si>
    <t>Data sources</t>
  </si>
  <si>
    <t>Describe where the data comes from once the tool is deployed (e.g. user inputs, API calls, etc.).</t>
  </si>
  <si>
    <t>2.4.4.2</t>
  </si>
  <si>
    <t>Any sensitive attributes in the operational dataset(s), such as personal data, protected characteristics (or variables that are known proxies for protected characteristics).
If applicable, explain how these attributes are handled.</t>
  </si>
  <si>
    <t>2.4.4.3</t>
  </si>
  <si>
    <t>Data processing methods</t>
  </si>
  <si>
    <t xml:space="preserve">Any additional pre-processing performed on the operational data (e.g. dealing with missing values, distribution shift, etc.). </t>
  </si>
  <si>
    <t>2.4.4.4</t>
  </si>
  <si>
    <t>Is any operational data being stored (e.g. tool inputs, user interaction logs, etc.)? If yes, specify who can access it, how long it is stored, and who is responsible for it.
For sensitive data, explain security and privacy measures, including technical (e.g. encryption) and operational (e.g. access control) protections.</t>
  </si>
  <si>
    <t>2.4.4.5</t>
  </si>
  <si>
    <t>Any data sharing agreements in place, including who the operational data is shared with, under what conditions, and any restrictions on its use. If operational data is shared under the terms of the Digital Economy Act, provide a link to the entry on the DEA Register.</t>
  </si>
  <si>
    <t>Tier 2
Section 2.5: Risks, Mitigations and Impact Assessments</t>
  </si>
  <si>
    <t>In this section, you should provide information on impact assessments conducted,  identified risks, and mitigation efforts.</t>
  </si>
  <si>
    <t>2.5.1</t>
  </si>
  <si>
    <t>Impact assessments</t>
  </si>
  <si>
    <r>
      <t xml:space="preserve">The names, completion dates and key findings of impact assessments conducted (provide a </t>
    </r>
    <r>
      <rPr>
        <b/>
        <sz val="11"/>
        <color rgb="FF000000"/>
        <rFont val="Calibri"/>
        <family val="2"/>
      </rPr>
      <t>publicly accessible</t>
    </r>
    <r>
      <rPr>
        <sz val="11"/>
        <color rgb="FF000000"/>
        <rFont val="Calibri"/>
        <family val="2"/>
      </rPr>
      <t xml:space="preserve"> link if available).
Include all relevant assessments (e.g. DPIAs, Equality Impact Assessments, Algorithmic Impact Assessment) and any monitoring or evaluation requirements under relevant legislation. </t>
    </r>
  </si>
  <si>
    <t>2.5.2</t>
  </si>
  <si>
    <t>Risks and mitigations</t>
  </si>
  <si>
    <t>Key risks of deploying or using the tool, especially those affecting individuals or groups. Consider risks such as unfair outcomes, privacy, security, societal, environmental and/or unintended consequences. Briefly describe each risk followed by how it has been mitigated.</t>
  </si>
  <si>
    <t>Dataset Card</t>
  </si>
  <si>
    <t>This is an optional section where you can record more detailed information relating to individual datasets. Most of the information captured by Data cards is transferable to the Data Specification section.</t>
  </si>
  <si>
    <t>Dataset overview</t>
  </si>
  <si>
    <t>Dataset name</t>
  </si>
  <si>
    <t>Provide the name of the dataset.</t>
  </si>
  <si>
    <t>Dataset version</t>
  </si>
  <si>
    <t>Provide the version of the dataset used if applicable.</t>
  </si>
  <si>
    <t xml:space="preserve">Indicate the primary modality of the data. </t>
  </si>
  <si>
    <t>Dataset description</t>
  </si>
  <si>
    <t xml:space="preserve">Provide a short summary of the information captured by the dataset. </t>
  </si>
  <si>
    <t>Links and citations</t>
  </si>
  <si>
    <t xml:space="preserve">Provide a URL to the openly accessible dataset and/or related literature, if any.  </t>
  </si>
  <si>
    <t>Size of dataset</t>
  </si>
  <si>
    <t>Provide the size of the dataset in MB.</t>
  </si>
  <si>
    <t>Number of samples</t>
  </si>
  <si>
    <t>Provide the number of samples within the dataset.</t>
  </si>
  <si>
    <t>Number of attributes</t>
  </si>
  <si>
    <t>Provide the number of attributes associated with each sample.</t>
  </si>
  <si>
    <t>Number of data points</t>
  </si>
  <si>
    <t>Provide the number of defined data points contained within the dataset</t>
  </si>
  <si>
    <t>Missing data points</t>
  </si>
  <si>
    <t>Provide the number of undefined data points contained within the dataset</t>
  </si>
  <si>
    <t>Geographical coverage</t>
  </si>
  <si>
    <t>Summarise the geographical range of places that data originated from.</t>
  </si>
  <si>
    <t>Time coverage</t>
  </si>
  <si>
    <t>Provide the period of time that the data represents.</t>
  </si>
  <si>
    <t>Language coverage</t>
  </si>
  <si>
    <t>Provide the languages represented in the dataset.</t>
  </si>
  <si>
    <t>Data subjects</t>
  </si>
  <si>
    <t>List all applicable subjects contained within the dataset. Select from:
 ⁃ Data about people
 ⁃ Data about natural phenomena
 ⁃ Data about places and objects
 ⁃ Synthetically generated data
 ⁃ Data about systems or products and their behaviors
 ⁃ Unknown
 ⁃ Others (Please specify)</t>
  </si>
  <si>
    <t>Sensitive fields</t>
  </si>
  <si>
    <t>Provide a list of the sensitive attributes contained within the dataset(s), if any. These may include personal data, protected characteristics or proxy variables.</t>
  </si>
  <si>
    <t>Data representative-ness</t>
  </si>
  <si>
    <t>Provide a summary of how various groups of data subjects are represented in the dataset. Include links to graphs and tables as appropriate.</t>
  </si>
  <si>
    <t>Dataset team</t>
  </si>
  <si>
    <t>Dataset creator</t>
  </si>
  <si>
    <t>Provide the names of the organisations, groups or team(s) that created the dataset.</t>
  </si>
  <si>
    <t>Dataset owner</t>
  </si>
  <si>
    <t>Provide the names of the dataset owners.</t>
  </si>
  <si>
    <t>Dataset card author</t>
  </si>
  <si>
    <t>Provide the details of all authors associated with this data card.</t>
  </si>
  <si>
    <t>Contact details</t>
  </si>
  <si>
    <t>Provide contact details for the dataset owner(s) or team(s).</t>
  </si>
  <si>
    <t>Data collection purpose</t>
  </si>
  <si>
    <t>Summarise the original purpose of dataset curation.</t>
  </si>
  <si>
    <t>Data collection cadence</t>
  </si>
  <si>
    <t>Describe the frequency at which data is collected. Specify if data collection is:
 ⁃ Static: Data was collected once from single or multiple sources.
 ⁃ Streamed: Data is continuously   acquired from single or multiple sources.
 ⁃ Dynamic: Data is updated   regularly from single or multiple sources.</t>
  </si>
  <si>
    <t>Data collection and processing methods</t>
  </si>
  <si>
    <t>Select the methods used in the creation of this dataset from the following list:
 ⁃ Crowdsourced - Paid
 ⁃ Crowdsourced - Volunteer
 ⁃ Scraping or crawling
 ⁃ Survey, forms or polls
 ⁃ API retrieval
 ⁃ Synthetic generation
 ⁃ Data linking
 ⁃ Other (Please specify)</t>
  </si>
  <si>
    <t>Data source descriptions</t>
  </si>
  <si>
    <t>For each method, provide a description of each upstream source of data, specific techniques deployed, and any other actors involved.</t>
  </si>
  <si>
    <t>Data access</t>
  </si>
  <si>
    <t>Dataset access</t>
  </si>
  <si>
    <t>Indicate the extent of access currently in place for this dataset.</t>
  </si>
  <si>
    <t>Dataset access prerequisites</t>
  </si>
  <si>
    <t>Describe any required training or prerequisites to access this dataset.</t>
  </si>
  <si>
    <t>Please use this space to enter any feedback on the Dataset card.</t>
  </si>
  <si>
    <t>Space for tables and images</t>
  </si>
  <si>
    <t>This is a space where you can add tables and images to attach to your record.</t>
  </si>
  <si>
    <t>Please clearly label which field each object corresponds to.</t>
  </si>
  <si>
    <t>Please attach any images as .jpg or .png files</t>
  </si>
  <si>
    <t>Label</t>
  </si>
  <si>
    <t>Image</t>
  </si>
  <si>
    <t>Comments</t>
  </si>
  <si>
    <t>Enter image here</t>
  </si>
  <si>
    <t>Reference number</t>
  </si>
  <si>
    <t>0.1</t>
  </si>
  <si>
    <t>ID</t>
  </si>
  <si>
    <t>y</t>
  </si>
  <si>
    <t>0.2</t>
  </si>
  <si>
    <t>Standard version</t>
  </si>
  <si>
    <t>v3.0</t>
  </si>
  <si>
    <t>0.3</t>
  </si>
  <si>
    <t>Organisation type</t>
  </si>
  <si>
    <t>0.4</t>
  </si>
  <si>
    <t>Function</t>
  </si>
  <si>
    <t>0.5</t>
  </si>
  <si>
    <t>Capability</t>
  </si>
  <si>
    <t>0.6</t>
  </si>
  <si>
    <t>Task</t>
  </si>
  <si>
    <t>0.7</t>
  </si>
  <si>
    <t>Tags</t>
  </si>
  <si>
    <t>0.8</t>
  </si>
  <si>
    <t>Date of completion</t>
  </si>
  <si>
    <t>0.9</t>
  </si>
  <si>
    <t>Date updated</t>
  </si>
  <si>
    <t>0.10</t>
  </si>
  <si>
    <t>Date archived</t>
  </si>
  <si>
    <t>0.11</t>
  </si>
  <si>
    <t>Provide the name used to identify the algorithmic tool. This will be used in the title for the algorithmic transparency record.</t>
  </si>
  <si>
    <t>0.12</t>
  </si>
  <si>
    <t>Provide the full name of the organisation, department or public sector body that completed the algorithmic transparency report and carries responsibility for use of the algorithmic tool. This name will be used in the title of the algorithmic transparency report.</t>
  </si>
  <si>
    <t>0.13</t>
  </si>
  <si>
    <t>Indicate the phase the tool is currently in. </t>
  </si>
  <si>
    <t>0.14</t>
  </si>
  <si>
    <t xml:space="preserve">Indicate the primary region over which the tool affects the public. </t>
  </si>
  <si>
    <t>0.15</t>
  </si>
  <si>
    <t>Provide a one sentence description of the tool. This will function as a subheading underneath the title of the record.</t>
  </si>
  <si>
    <t>Tier 1 Information</t>
  </si>
  <si>
    <t>Provide the name used to identify the algorithmic tool. </t>
  </si>
  <si>
    <t>Provide a basic overview of the purpose of the algorithmic tool. It should include:
* how the algorithmic tool is used
* why the algorithmic tool is being used</t>
  </si>
  <si>
    <t>Provide a URL reference to a page with further information about the algorithmic tool and its use. This could be a local government page, a link to a GitHub repository or a departmental landing page with additional information.</t>
  </si>
  <si>
    <t>Provide an email address for the organisation or team responsible for this record. For continuity and security purposes, we advise using or creating a team email address instead of using an individual email address.</t>
  </si>
  <si>
    <t>Owner and Responsibility</t>
  </si>
  <si>
    <t>Provide the full name of the organisation, department or public sector body that carries responsibility for use of the algorithmic tool.</t>
  </si>
  <si>
    <t>Provide the full name of the team that carries responsibility for use of the algorithmic tool. </t>
  </si>
  <si>
    <t>Provide the the role title of the senior responsible owner for the algorithmic tool.</t>
  </si>
  <si>
    <t>External supplier involvement</t>
  </si>
  <si>
    <t>Have external suppliers been involved in the development and operation of the tool?</t>
  </si>
  <si>
    <t>External supplier *</t>
  </si>
  <si>
    <t>Provide the name of any external organisation that has been contracted to develop the whole or parts of or the algorithmic tool. </t>
  </si>
  <si>
    <t>Companies House Number *</t>
  </si>
  <si>
    <t>If available, provide the Companies House number of the external organisation that has been contracted to develop either the whole, or a part of the algorithmic tool.</t>
  </si>
  <si>
    <t>External supplier role *</t>
  </si>
  <si>
    <t xml:space="preserve">Provide a short description of the role the external supplier had in the development of the algorithmic tool.
If multiple organisations have been contracted or there are multiple companies involved in the delivery of the tool, these relationships should be described clearly and concisely. </t>
  </si>
  <si>
    <t>Procurement procedure type *</t>
  </si>
  <si>
    <t>Provide the procurement procedure through which the contract has been set up. 
For example, ‘open’, ‘restricted’, or ‘competitive procedure with negotiation’, or ‘call-off from a dynamic purchasing system’, and ‘call-off from a framework’ where a contracting authority has awarded to a supplier under a pre-established framework agreement.</t>
  </si>
  <si>
    <t>Data access terms *</t>
  </si>
  <si>
    <t>Detail the terms of access to (government) data granted to the external supplier.</t>
  </si>
  <si>
    <t>Description and Rationale</t>
  </si>
  <si>
    <t>Detailed description *</t>
  </si>
  <si>
    <t>Provide a detailed description of how the algorithmic tool works.
Compared to the high-level description in Tier 1, the detailed description should provide an explanation at a more granular and technical level.</t>
  </si>
  <si>
    <t>Scope</t>
  </si>
  <si>
    <t>Describe the purpose of the tool and the scenario(s) that it has been designed to be used in.
This can include a list of potential scenarios that the tool was not designed for, which can help to avoid misconceptions about the scope and purpose of the tool.</t>
  </si>
  <si>
    <t>Benefit</t>
  </si>
  <si>
    <t>Describe the key benefits that the algorithmic tool is expected to deliver, and an expanded justification of why the tool is being used.</t>
  </si>
  <si>
    <t>Previous process *</t>
  </si>
  <si>
    <t>Provide a description of the decision making process that took place prior to the deployment of the tool, where applicable.</t>
  </si>
  <si>
    <t>2.2.5</t>
  </si>
  <si>
    <t>Alternatives considered *</t>
  </si>
  <si>
    <t>Provide, where applicable, a list of other algorithmic and non-algorithmic alternatives considered.
This can include why a certain algorithmic approach was chosen over other approaches, and why the chosen tool is the best available option given any known risks and shortcomings and trade-offs. </t>
  </si>
  <si>
    <t>Decision making Process</t>
  </si>
  <si>
    <t>Process integration</t>
  </si>
  <si>
    <t>Explain how the algorithmic tool is integrated into the decision-making process and what influence the algorithmic tool has on the decision-making process. Provide a more detailed description of the wider decision-making process into which the algorithmic tool is embedded.</t>
  </si>
  <si>
    <t>Provided information</t>
  </si>
  <si>
    <t>Describe how much and what information the algorithmic tool provides to the decision maker. For example, this can include the tool output and the form in which it is presented to the decision maker.</t>
  </si>
  <si>
    <t>Provide information on how regularly the algorithmic tool is being used and the scale of use. 
For example, the number of decisions made per month, the number of citizens interacting with the tool, etc.</t>
  </si>
  <si>
    <t>Human decisions and review</t>
  </si>
  <si>
    <t>Describe the decisions that people take in the overall process. It should also detail human review options. For example, specific details on when and how a person reviews or checks the tool decision or prediction.</t>
  </si>
  <si>
    <t>Describe the required training those deploying or using the algorithmic tool must undertake, if applicable. This can include training for operations, users, maintenance, compliance, or oversight personnel.</t>
  </si>
  <si>
    <t>2.3.6</t>
  </si>
  <si>
    <t>Appeals and review *</t>
  </si>
  <si>
    <t>Describe the mechanisms that are in place for review or appeal of the decision available to the general public, where applicable.</t>
  </si>
  <si>
    <t>Tool Specification</t>
  </si>
  <si>
    <t>Provide at least one of the following:
* A high-level written description of the system architecture, summarising the key technical features of the tool.
* A URL reference to documentation about the tool architecture. For example, a link to a GitHub repository image or additional documentation about the system architecture.</t>
  </si>
  <si>
    <t>Provide details of the maintenance schedule and frequency of any reviews. This includes information such as how often and in what way the tool is being reviewed post-deployment, and how it is being maintained if further development is needed. 
This can concern maintenance both by the supplier as well as by the operator/user of the tool.</t>
  </si>
  <si>
    <t>Provide a list of models that feature within the tool. These may be rule-based, machine learning, and other statistical or mathematical models.
For example, a video conferencing tool contains multiple models that process and transform an input data stream. Transcription, background blurring and noise cancellation models feature within the tool.</t>
  </si>
  <si>
    <t>2.4.2.1</t>
  </si>
  <si>
    <t>Model Specification</t>
  </si>
  <si>
    <t>Provide the name of the model.</t>
  </si>
  <si>
    <t>Provide the version of the model.</t>
  </si>
  <si>
    <t>Provide a short description of the task the model is designed to perform.</t>
  </si>
  <si>
    <t>Provide a short specification of the model input.</t>
  </si>
  <si>
    <t>Provide a short specification of the model output.</t>
  </si>
  <si>
    <t>Describe the model architecture. At minimum, please enter: the  type of model (e.g. random forest classifier, convolutional neural network, transformer, etc.). This can also include a short description of the method(s) and optimisation(s) employed, or a link to resources providing further resources on the method(s).
Where appropriate, please also desribe the model in more detail (e.g. the number of weights and layers, organisation of layers and structural features of note).</t>
  </si>
  <si>
    <t>Provide details on the model's performance. Useful metrics to consider are: accuracy metrics (such as precision, recall, F1 scores), metrics related to privacy, and metrics related to computational efficiency. Describe any performance thresholds your model should exceed. Include links to graphs and tables where appropriate.
If you have evaluated performance with respect to particular subgroups within your data (i.e. fairness analysis) and taken measures to address these, please detail the results and any measures taken to address issues here.</t>
  </si>
  <si>
    <t>Datasets</t>
  </si>
  <si>
    <t>List all the datasets that have been used to develop the model.
Please indicate which datasets you have written a Dataset card for, if any.</t>
  </si>
  <si>
    <t>2.4.2.9</t>
  </si>
  <si>
    <t>Dataset purposes</t>
  </si>
  <si>
    <t>Indicate how each dataset was used during the model development process (e.g. training, validation, testing).</t>
  </si>
  <si>
    <t>Data Specification</t>
  </si>
  <si>
    <t>Source data name</t>
  </si>
  <si>
    <t>Provide the name(s) of the dataset(s) used.</t>
  </si>
  <si>
    <t>Indicate the primary modality of the data.</t>
  </si>
  <si>
    <t>Data description</t>
  </si>
  <si>
    <t xml:space="preserve">Provide a short summary of the information captured by the dataset(s). </t>
  </si>
  <si>
    <t>Describe the amount of data used for model development. This can include the number of samples and attributes within the dataset(s), or the size of the dataset(s) in bytes.
If data was split to train, validate and test a model, please provide the relative sizes of each set.</t>
  </si>
  <si>
    <t>Data completeness and representative-ness</t>
  </si>
  <si>
    <t xml:space="preserve">Provide information on the completeness of the data, including missing data and how representative the data is with respect to a target population. </t>
  </si>
  <si>
    <t>Source data URL</t>
  </si>
  <si>
    <t>Provide a URL to the openly accessible data if possible.</t>
  </si>
  <si>
    <t xml:space="preserve">Provide information on the data collection process. This can include details on the original purpose of data collection and the context in which it was initially collected. If the data was initially collected for different purposes and is now being repurposed, there should be consideration of to what extent the data transferable and suitable for the new context. </t>
  </si>
  <si>
    <t>Data cleaning *</t>
  </si>
  <si>
    <t>Provide information on data cleaning, including a description of any pre-processing or cleaning of the data conducted by either the supplier or public sector customer.</t>
  </si>
  <si>
    <t>2.4.3.10</t>
  </si>
  <si>
    <t>Provide information on data sharing agreements in place.</t>
  </si>
  <si>
    <t>2.4.3.11</t>
  </si>
  <si>
    <t>Provide details of who has, or will have, access to this data; how long it is stored; under what circumstances; and who is responsible for its storage.
Where sensitive data is being stored and accessed, a description of the mechanisms used to protect the security and privacy of the data should be described, including technical (e.g. de-identification techniques, Privacy Enhancing Technologies) and operational (e.g. role-based access controls) methods.</t>
  </si>
  <si>
    <t>Risks, Mitigations and Impact Assessments</t>
  </si>
  <si>
    <t>Impact assessment</t>
  </si>
  <si>
    <t xml:space="preserve">Provide the names and a short overview of the impact assessments conducted, date of completion, and if possible a summary of the findings. If available, a publicly accessible link should be provided. 
If multiple impact assessments were completed, they should all be listed in this field. 
Examples of impact assessments are Data Protection Impact Assessments (DPIAs), Equality Impact Assessments, Algorithmic Impact Assessments. This field also provides an opportunity to list other monitoring and evaluation requirements under relevant legislation. </t>
  </si>
  <si>
    <t>List and describe the possible risks that have been identified for the algorithmic tool.
Where possible, also give an overview of how the risks have been mitigated.</t>
  </si>
  <si>
    <t>Markdown</t>
  </si>
  <si>
    <t>_x000D_
##Tier 1 Information</t>
  </si>
  <si>
    <t xml:space="preserve">
###Name</t>
  </si>
  <si>
    <t>Test tool</t>
  </si>
  <si>
    <t xml:space="preserve">
###Description</t>
  </si>
  <si>
    <t>This is a test.
And this.</t>
  </si>
  <si>
    <t xml:space="preserve">
###Website URL
</t>
  </si>
  <si>
    <t>www.url.com</t>
  </si>
  <si>
    <t xml:space="preserve">
###Contact email</t>
  </si>
  <si>
    <t>test@email.com</t>
  </si>
  <si>
    <t>_x000D_
##Tier 2 - Owner and Responsibility</t>
  </si>
  <si>
    <t xml:space="preserve">
###1.1 - Organisation or department</t>
  </si>
  <si>
    <t xml:space="preserve">
###1.2 - Team</t>
  </si>
  <si>
    <t xml:space="preserve">
###1.3 - Senior responsible owner</t>
  </si>
  <si>
    <t xml:space="preserve">
###1.4 - External supplier involvement</t>
  </si>
  <si>
    <t xml:space="preserve">
###1.4.1 - External supplier </t>
  </si>
  <si>
    <t xml:space="preserve">
###1.4.2 - Companies House Number </t>
  </si>
  <si>
    <t xml:space="preserve">
###1.4.3 - External supplier role </t>
  </si>
  <si>
    <t xml:space="preserve">
###1.4.4 - Procurement procedure type </t>
  </si>
  <si>
    <t xml:space="preserve">
###1.4.5 - Data access terms </t>
  </si>
  <si>
    <t>_x000D_
##Tier 2 - Description and Rationale</t>
  </si>
  <si>
    <t xml:space="preserve">
###2.1 - Detailed description </t>
  </si>
  <si>
    <t xml:space="preserve">
###2.2 - Scope</t>
  </si>
  <si>
    <t xml:space="preserve">
###2.3 - Benefit</t>
  </si>
  <si>
    <t xml:space="preserve">
###2.4 - Previous process </t>
  </si>
  <si>
    <t xml:space="preserve">
###2.5 - Alternatives considered </t>
  </si>
  <si>
    <t>_x000D_
##Tier 2 - Decision making Process</t>
  </si>
  <si>
    <t xml:space="preserve">
###3.1 - Process integration</t>
  </si>
  <si>
    <t xml:space="preserve">
###3.2 - Provided information</t>
  </si>
  <si>
    <t xml:space="preserve">
###3.3 - Frequency and scale of usage</t>
  </si>
  <si>
    <t xml:space="preserve">
###3.4 - Human decisions and review</t>
  </si>
  <si>
    <t xml:space="preserve">
###3.5 - Required training</t>
  </si>
  <si>
    <t xml:space="preserve">
###3.6 - Appeals and review </t>
  </si>
  <si>
    <t>_x000D_
##Tier 2 - Tool Specification</t>
  </si>
  <si>
    <t xml:space="preserve">
###4.1.1 - System architecture</t>
  </si>
  <si>
    <t xml:space="preserve">
###4.1.2 - Phase</t>
  </si>
  <si>
    <t xml:space="preserve">
###4.1.3 - Maintenance</t>
  </si>
  <si>
    <t xml:space="preserve">
###4.1.4 - Models</t>
  </si>
  <si>
    <t>_x000D_
##Tier 2 - Model Specification</t>
  </si>
  <si>
    <t xml:space="preserve">
###4.2.1 - Model name</t>
  </si>
  <si>
    <t xml:space="preserve">
###4.2.2 - Model version</t>
  </si>
  <si>
    <t xml:space="preserve">
###4.2.3 - Model task</t>
  </si>
  <si>
    <t xml:space="preserve">
###4.2.4 - Model input</t>
  </si>
  <si>
    <t xml:space="preserve">
###4.2.5 - Model output</t>
  </si>
  <si>
    <t xml:space="preserve">
###4.2.6 - Model architecture</t>
  </si>
  <si>
    <t xml:space="preserve">
###4.2.7 - Model performance</t>
  </si>
  <si>
    <t xml:space="preserve">
###4.2.8 - Datasets</t>
  </si>
  <si>
    <t xml:space="preserve">
###4.2.9 - Dataset purposes</t>
  </si>
  <si>
    <t>_x000D_
##Tier 2 - Data Specification</t>
  </si>
  <si>
    <t xml:space="preserve">
###4.3.1 - Source data name</t>
  </si>
  <si>
    <t xml:space="preserve">
###4.3.2 - Data modality</t>
  </si>
  <si>
    <t xml:space="preserve">
###4.3.3 - Data description</t>
  </si>
  <si>
    <t xml:space="preserve">
###4.3.4 - Data quantities</t>
  </si>
  <si>
    <t xml:space="preserve">
###4.3.5 - Sensitive attributes</t>
  </si>
  <si>
    <t xml:space="preserve">
###4.3.6 - Data completeness and representative-ness</t>
  </si>
  <si>
    <t xml:space="preserve">
###4.3.7 - Source data URL</t>
  </si>
  <si>
    <t xml:space="preserve">
###4.3.8 - Data collection</t>
  </si>
  <si>
    <t xml:space="preserve">
###4.3.9 - Data cleaning </t>
  </si>
  <si>
    <t xml:space="preserve">
###4.3.10 - Data sharing agreements</t>
  </si>
  <si>
    <t xml:space="preserve">
###4.3.11 - Data access and storage</t>
  </si>
  <si>
    <t>_x000D_
##Tier 2 - Risks, Mitigations and Impact Assessments</t>
  </si>
  <si>
    <t xml:space="preserve">
###5.1 - Impact assessment</t>
  </si>
  <si>
    <t xml:space="preserve">
###5.2 - Risks and mitigations</t>
  </si>
  <si>
    <t>reference number</t>
  </si>
  <si>
    <t>attribute</t>
  </si>
  <si>
    <t>name</t>
  </si>
  <si>
    <t>tier</t>
  </si>
  <si>
    <t>category</t>
  </si>
  <si>
    <t>type</t>
  </si>
  <si>
    <t>notes for completion</t>
  </si>
  <si>
    <t>required</t>
  </si>
  <si>
    <t>N/A</t>
  </si>
  <si>
    <t>Metadata</t>
  </si>
  <si>
    <t>integer</t>
  </si>
  <si>
    <t>UTF-8 string</t>
  </si>
  <si>
    <t>date</t>
  </si>
  <si>
    <t>Title Information</t>
  </si>
  <si>
    <t>Core Data</t>
  </si>
  <si>
    <t>Decision-making Process</t>
  </si>
  <si>
    <t>Risks, mitigations and impact assessments</t>
  </si>
  <si>
    <t>Binary choice</t>
  </si>
  <si>
    <t>Foundation Model type</t>
  </si>
  <si>
    <t>Yes</t>
  </si>
  <si>
    <t>Pre-deployment</t>
  </si>
  <si>
    <t>International</t>
  </si>
  <si>
    <t>Text</t>
  </si>
  <si>
    <t>Open source</t>
  </si>
  <si>
    <t>Web UI Foundation Model</t>
  </si>
  <si>
    <t>No</t>
  </si>
  <si>
    <t>Private Beta</t>
  </si>
  <si>
    <t>UK</t>
  </si>
  <si>
    <t>Tabular</t>
  </si>
  <si>
    <t>Academic use</t>
  </si>
  <si>
    <t>API-based Foundation Model</t>
  </si>
  <si>
    <t>Public Beta</t>
  </si>
  <si>
    <t>Great Britain</t>
  </si>
  <si>
    <t>Audio</t>
  </si>
  <si>
    <t>Commercial use</t>
  </si>
  <si>
    <t>Self-hosted / Open-source Foundation Model</t>
  </si>
  <si>
    <t>Production</t>
  </si>
  <si>
    <t>England and Wales</t>
  </si>
  <si>
    <t>Video</t>
  </si>
  <si>
    <t>Internal use - restricted</t>
  </si>
  <si>
    <t>Retired</t>
  </si>
  <si>
    <t>Northern Ireland</t>
  </si>
  <si>
    <t>Time series</t>
  </si>
  <si>
    <t>Internal use - unrestricted</t>
  </si>
  <si>
    <t>Scotland</t>
  </si>
  <si>
    <t>Graph data</t>
  </si>
  <si>
    <t>Wales</t>
  </si>
  <si>
    <t>Geospatial data</t>
  </si>
  <si>
    <t>England </t>
  </si>
  <si>
    <t>Multimodal</t>
  </si>
  <si>
    <t>London</t>
  </si>
  <si>
    <t>Other</t>
  </si>
  <si>
    <t>North East</t>
  </si>
  <si>
    <t>North West</t>
  </si>
  <si>
    <t>Yorkshire and the Humber</t>
  </si>
  <si>
    <t>East Midlands</t>
  </si>
  <si>
    <t>West Midlands</t>
  </si>
  <si>
    <t>South East</t>
  </si>
  <si>
    <t>East of England </t>
  </si>
  <si>
    <t>South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</si>
</sst>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font>
    <font>
      <b/>
      <sz val="11"/>
      <color theme="1"/>
      <name val="Calibri"/>
      <family val="2"/>
    </font>
    <font>
      <b/>
      <sz val="18"/>
      <color theme="0"/>
      <name val="Calibri"/>
      <family val="2"/>
    </font>
    <font>
      <sz val="11"/>
      <color theme="6"/>
      <name val="Calibri"/>
      <family val="2"/>
    </font>
    <font>
      <sz val="9"/>
      <color theme="0"/>
      <name val="Calibri"/>
      <family val="2"/>
    </font>
    <font>
      <i/>
      <sz val="11"/>
      <color theme="0"/>
      <name val="Calibri"/>
      <family val="2"/>
    </font>
    <font>
      <i/>
      <sz val="11"/>
      <color theme="1"/>
      <name val="Calibri"/>
      <family val="2"/>
    </font>
    <font>
      <i/>
      <sz val="11"/>
      <color theme="6"/>
      <name val="Calibri"/>
      <family val="2"/>
    </font>
    <font>
      <b/>
      <sz val="18"/>
      <color theme="1"/>
      <name val="Calibri"/>
      <family val="2"/>
    </font>
    <font>
      <sz val="11"/>
      <name val="Calibri"/>
      <family val="2"/>
    </font>
    <font>
      <i/>
      <sz val="11"/>
      <name val="Calibri"/>
      <family val="2"/>
    </font>
    <font>
      <b/>
      <i/>
      <sz val="11"/>
      <color theme="1"/>
      <name val="Calibri"/>
      <family val="2"/>
    </font>
    <font>
      <sz val="8"/>
      <color rgb="FF1F2328"/>
      <name val="Calibri"/>
      <family val="2"/>
    </font>
    <font>
      <sz val="11"/>
      <color rgb="FF000000"/>
      <name val="Calibri"/>
      <family val="2"/>
    </font>
    <font>
      <b/>
      <sz val="11"/>
      <color theme="0"/>
      <name val="Calibri"/>
      <family val="2"/>
    </font>
    <font>
      <sz val="11"/>
      <color theme="0"/>
      <name val="Calibri"/>
      <family val="2"/>
    </font>
    <font>
      <sz val="11"/>
      <name val="Calibri"/>
      <family val="2"/>
      <scheme val="minor"/>
    </font>
    <font>
      <sz val="8"/>
      <name val="Calibri"/>
      <family val="2"/>
      <scheme val="minor"/>
    </font>
    <font>
      <b/>
      <sz val="11"/>
      <name val="Calibri"/>
      <family val="2"/>
    </font>
    <font>
      <sz val="11"/>
      <color theme="10"/>
      <name val="Calibri"/>
      <family val="2"/>
      <scheme val="minor"/>
    </font>
    <font>
      <b/>
      <i/>
      <sz val="11"/>
      <color rgb="FF000000"/>
      <name val="Calibri"/>
      <family val="2"/>
    </font>
    <font>
      <u/>
      <sz val="11"/>
      <name val="Calibri"/>
      <family val="2"/>
      <scheme val="minor"/>
    </font>
    <font>
      <i/>
      <sz val="11"/>
      <name val="Calibri"/>
      <family val="2"/>
      <scheme val="minor"/>
    </font>
    <font>
      <b/>
      <sz val="11"/>
      <color rgb="FF000000"/>
      <name val="Calibri"/>
      <family val="2"/>
    </font>
    <font>
      <sz val="11"/>
      <color rgb="FFFF0000"/>
      <name val="Calibri"/>
      <family val="2"/>
    </font>
    <font>
      <i/>
      <sz val="11"/>
      <color rgb="FFFF0000"/>
      <name val="Calibri"/>
      <family val="2"/>
    </font>
    <font>
      <i/>
      <sz val="11"/>
      <color rgb="FFFFFFFF"/>
      <name val="Calibri"/>
      <family val="2"/>
      <scheme val="minor"/>
    </font>
    <font>
      <i/>
      <sz val="11"/>
      <color rgb="FF000000"/>
      <name val="Calibri"/>
      <family val="2"/>
      <scheme val="minor"/>
    </font>
    <font>
      <b/>
      <u/>
      <sz val="11"/>
      <name val="Calibri"/>
      <family val="2"/>
      <scheme val="minor"/>
    </font>
    <font>
      <i/>
      <u/>
      <sz val="10"/>
      <color theme="10"/>
      <name val="Calibri"/>
      <family val="2"/>
      <scheme val="minor"/>
    </font>
    <font>
      <i/>
      <sz val="11"/>
      <color rgb="FF000000"/>
      <name val="Calibri"/>
      <family val="2"/>
    </font>
    <font>
      <sz val="11"/>
      <color theme="1"/>
      <name val="Calibri"/>
      <family val="2"/>
    </font>
    <font>
      <b/>
      <i/>
      <sz val="11"/>
      <color rgb="FF134761"/>
      <name val="Calibri"/>
      <family val="2"/>
    </font>
    <font>
      <i/>
      <sz val="11"/>
      <color rgb="FF134761"/>
      <name val="Calibri"/>
      <family val="2"/>
    </font>
    <font>
      <sz val="11"/>
      <color rgb="FF000000"/>
      <name val="Calibri"/>
      <family val="2"/>
      <scheme val="minor"/>
    </font>
    <font>
      <b/>
      <i/>
      <sz val="11"/>
      <color rgb="FF000000"/>
      <name val="Calibri"/>
      <family val="2"/>
      <scheme val="minor"/>
    </font>
    <font>
      <sz val="11"/>
      <color theme="1" tint="4.9989318521683403E-2"/>
      <name val="Calibri"/>
      <family val="2"/>
      <scheme val="minor"/>
    </font>
    <font>
      <sz val="11"/>
      <color theme="1" tint="4.9989318521683403E-2"/>
      <name val="Calibri (Body)"/>
    </font>
    <font>
      <i/>
      <sz val="11"/>
      <color theme="1" tint="4.9989318521683403E-2"/>
      <name val="Calibri"/>
      <family val="2"/>
    </font>
    <font>
      <sz val="11"/>
      <color theme="1" tint="4.9989318521683403E-2"/>
      <name val="Calibri"/>
      <family val="2"/>
    </font>
  </fonts>
  <fills count="12">
    <fill>
      <patternFill patternType="none"/>
    </fill>
    <fill>
      <patternFill patternType="gray125"/>
    </fill>
    <fill>
      <patternFill patternType="solid">
        <fgColor theme="8" tint="0.79998168889431442"/>
        <bgColor indexed="64"/>
      </patternFill>
    </fill>
    <fill>
      <patternFill patternType="solid">
        <fgColor rgb="FF252446"/>
        <bgColor indexed="64"/>
      </patternFill>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rgb="FF7030A0"/>
        <bgColor rgb="FF000000"/>
      </patternFill>
    </fill>
    <fill>
      <patternFill patternType="solid">
        <fgColor rgb="FFF1EDE2"/>
        <bgColor indexed="64"/>
      </patternFill>
    </fill>
    <fill>
      <patternFill patternType="solid">
        <fgColor rgb="FFC8F598"/>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299">
    <xf numFmtId="0" fontId="0" fillId="0" borderId="0" xfId="0"/>
    <xf numFmtId="0" fontId="1" fillId="0" borderId="0" xfId="0" applyFont="1"/>
    <xf numFmtId="0" fontId="3" fillId="0" borderId="1" xfId="0" applyFont="1" applyBorder="1" applyAlignment="1" applyProtection="1">
      <alignment horizontal="left" vertical="top" wrapText="1"/>
      <protection locked="0"/>
    </xf>
    <xf numFmtId="0" fontId="13" fillId="0" borderId="0" xfId="0" applyFont="1" applyAlignment="1" applyProtection="1">
      <alignment horizontal="center" vertical="center" wrapText="1"/>
      <protection locked="0"/>
    </xf>
    <xf numFmtId="0" fontId="10" fillId="0" borderId="1" xfId="0" applyFont="1" applyBorder="1" applyAlignment="1" applyProtection="1">
      <alignment horizontal="center" vertical="top"/>
      <protection locked="0"/>
    </xf>
    <xf numFmtId="0" fontId="3" fillId="7" borderId="10" xfId="0" applyFont="1" applyFill="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10" fillId="0" borderId="2" xfId="0" applyFont="1" applyBorder="1" applyAlignment="1" applyProtection="1">
      <alignment horizontal="center" vertical="top"/>
      <protection locked="0"/>
    </xf>
    <xf numFmtId="0" fontId="10" fillId="0" borderId="7"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10" fillId="7" borderId="10" xfId="0" applyFont="1" applyFill="1" applyBorder="1" applyAlignment="1" applyProtection="1">
      <alignment horizontal="center" vertical="top" wrapText="1"/>
      <protection locked="0"/>
    </xf>
    <xf numFmtId="0" fontId="10" fillId="0" borderId="8" xfId="0" applyFont="1" applyBorder="1" applyAlignment="1" applyProtection="1">
      <alignment horizontal="center" vertical="top" wrapText="1"/>
      <protection locked="0"/>
    </xf>
    <xf numFmtId="0" fontId="10" fillId="0" borderId="9"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2" xfId="0" applyFont="1" applyBorder="1" applyAlignment="1" applyProtection="1">
      <alignment horizontal="center" vertical="top" wrapText="1"/>
      <protection locked="0"/>
    </xf>
    <xf numFmtId="0" fontId="12" fillId="0" borderId="2" xfId="0" applyFont="1" applyBorder="1" applyAlignment="1" applyProtection="1">
      <alignment horizontal="left" vertical="top" wrapText="1"/>
      <protection locked="0"/>
    </xf>
    <xf numFmtId="0" fontId="19" fillId="0" borderId="0" xfId="0" applyFont="1"/>
    <xf numFmtId="0" fontId="3" fillId="0" borderId="0" xfId="0" applyFont="1"/>
    <xf numFmtId="49" fontId="3" fillId="0" borderId="0" xfId="0" applyNumberFormat="1" applyFont="1"/>
    <xf numFmtId="49" fontId="3" fillId="0" borderId="1" xfId="0" applyNumberFormat="1" applyFont="1" applyBorder="1"/>
    <xf numFmtId="0" fontId="3" fillId="0" borderId="1" xfId="0" applyFont="1" applyBorder="1"/>
    <xf numFmtId="0" fontId="0" fillId="0" borderId="1" xfId="0" applyBorder="1"/>
    <xf numFmtId="0" fontId="10" fillId="0" borderId="0" xfId="0" applyFont="1" applyAlignment="1" applyProtection="1">
      <alignment horizontal="center" vertical="center" wrapText="1"/>
      <protection locked="0"/>
    </xf>
    <xf numFmtId="0" fontId="18" fillId="7" borderId="0" xfId="0" applyFont="1" applyFill="1" applyAlignment="1" applyProtection="1">
      <alignment horizontal="left" vertical="center" wrapText="1"/>
      <protection locked="0"/>
    </xf>
    <xf numFmtId="0" fontId="18" fillId="7" borderId="0" xfId="0" applyFont="1" applyFill="1" applyAlignment="1" applyProtection="1">
      <alignment horizontal="center" vertical="center" wrapText="1"/>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6" fillId="0" borderId="0" xfId="0" applyFont="1" applyAlignment="1" applyProtection="1">
      <alignment horizontal="left" vertical="center" indent="1"/>
      <protection locked="0"/>
    </xf>
    <xf numFmtId="0" fontId="8" fillId="0" borderId="3"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top" wrapText="1"/>
      <protection locked="0"/>
    </xf>
    <xf numFmtId="0" fontId="12" fillId="0" borderId="0" xfId="0" applyFont="1" applyAlignment="1" applyProtection="1">
      <alignment horizontal="center" vertical="center" wrapText="1"/>
      <protection locked="0"/>
    </xf>
    <xf numFmtId="0" fontId="4" fillId="0" borderId="5" xfId="0" applyFont="1" applyBorder="1" applyAlignment="1" applyProtection="1">
      <alignment vertical="center" wrapText="1"/>
      <protection locked="0"/>
    </xf>
    <xf numFmtId="0" fontId="18" fillId="7" borderId="0" xfId="0" applyFont="1" applyFill="1" applyAlignment="1" applyProtection="1">
      <alignment horizontal="left" vertical="center"/>
      <protection locked="0"/>
    </xf>
    <xf numFmtId="0" fontId="6" fillId="0" borderId="7" xfId="0" applyFont="1" applyBorder="1" applyAlignment="1" applyProtection="1">
      <alignment horizontal="left" vertical="top"/>
      <protection locked="0"/>
    </xf>
    <xf numFmtId="0" fontId="14" fillId="0" borderId="0" xfId="0" applyFont="1" applyAlignment="1" applyProtection="1">
      <alignment horizontal="left" vertical="center" wrapText="1"/>
      <protection locked="0"/>
    </xf>
    <xf numFmtId="0" fontId="6" fillId="0" borderId="1"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0" fillId="0" borderId="0" xfId="0" applyAlignment="1" applyProtection="1">
      <alignment vertical="top"/>
      <protection locked="0"/>
    </xf>
    <xf numFmtId="0" fontId="15" fillId="4" borderId="0" xfId="0" applyFont="1" applyFill="1" applyAlignment="1" applyProtection="1">
      <alignment horizontal="left" vertical="center" wrapText="1" indent="1"/>
      <protection locked="0"/>
    </xf>
    <xf numFmtId="0" fontId="15" fillId="4" borderId="0" xfId="0" applyFont="1" applyFill="1" applyAlignment="1" applyProtection="1">
      <alignment horizontal="left" vertical="top" wrapText="1"/>
      <protection locked="0"/>
    </xf>
    <xf numFmtId="0" fontId="3" fillId="4" borderId="0" xfId="0" applyFont="1" applyFill="1" applyProtection="1">
      <protection locked="0"/>
    </xf>
    <xf numFmtId="0" fontId="3" fillId="4" borderId="0" xfId="0" applyFont="1" applyFill="1" applyAlignment="1" applyProtection="1">
      <alignment vertical="top" wrapText="1"/>
      <protection locked="0"/>
    </xf>
    <xf numFmtId="0" fontId="3" fillId="4" borderId="0" xfId="0" applyFont="1" applyFill="1" applyAlignment="1" applyProtection="1">
      <alignment wrapText="1"/>
      <protection locked="0"/>
    </xf>
    <xf numFmtId="0" fontId="3"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Alignment="1">
      <alignment horizontal="left" vertical="center" indent="5"/>
    </xf>
    <xf numFmtId="0" fontId="6" fillId="3" borderId="0" xfId="0" applyFont="1" applyFill="1" applyAlignment="1">
      <alignment horizontal="left" vertical="center" indent="1"/>
    </xf>
    <xf numFmtId="0" fontId="3" fillId="3" borderId="0" xfId="0" applyFont="1" applyFill="1" applyAlignment="1">
      <alignment horizontal="left" vertical="top" wrapText="1"/>
    </xf>
    <xf numFmtId="0" fontId="4" fillId="0" borderId="0" xfId="0" applyFont="1" applyAlignment="1">
      <alignment horizontal="left" vertical="center" wrapText="1"/>
    </xf>
    <xf numFmtId="0" fontId="3" fillId="0" borderId="0" xfId="0" applyFont="1" applyAlignment="1">
      <alignment horizontal="left" vertical="top" wrapText="1"/>
    </xf>
    <xf numFmtId="0" fontId="18" fillId="7" borderId="0" xfId="0" applyFont="1" applyFill="1" applyAlignment="1">
      <alignment horizontal="left" vertical="center" wrapText="1"/>
    </xf>
    <xf numFmtId="0" fontId="4" fillId="0" borderId="13" xfId="0" applyFont="1" applyBorder="1" applyAlignment="1">
      <alignment horizontal="left" vertical="top" wrapText="1"/>
    </xf>
    <xf numFmtId="0" fontId="3" fillId="0" borderId="7" xfId="0" applyFont="1" applyBorder="1" applyAlignment="1">
      <alignment horizontal="left" vertical="top" wrapText="1"/>
    </xf>
    <xf numFmtId="0" fontId="4" fillId="0" borderId="11" xfId="0" applyFont="1" applyBorder="1" applyAlignment="1">
      <alignment horizontal="left" vertical="top" wrapText="1"/>
    </xf>
    <xf numFmtId="0" fontId="3" fillId="0" borderId="1" xfId="0" applyFont="1" applyBorder="1" applyAlignment="1">
      <alignment horizontal="left" vertical="top" wrapText="1"/>
    </xf>
    <xf numFmtId="0" fontId="4" fillId="0" borderId="14" xfId="0" applyFont="1" applyBorder="1" applyAlignment="1">
      <alignment horizontal="left" vertical="top" wrapText="1"/>
    </xf>
    <xf numFmtId="0" fontId="3" fillId="0" borderId="2" xfId="0" applyFont="1" applyBorder="1" applyAlignment="1">
      <alignment horizontal="left" vertical="top" wrapText="1"/>
    </xf>
    <xf numFmtId="0" fontId="7" fillId="3" borderId="0" xfId="0" applyFont="1" applyFill="1" applyAlignment="1">
      <alignment horizontal="center" vertical="center" wrapText="1"/>
    </xf>
    <xf numFmtId="0" fontId="8" fillId="3" borderId="0" xfId="0" applyFont="1" applyFill="1" applyAlignment="1">
      <alignment horizontal="left" vertical="center"/>
    </xf>
    <xf numFmtId="0" fontId="9" fillId="3" borderId="0" xfId="0" applyFont="1" applyFill="1" applyAlignment="1">
      <alignment horizontal="left" vertical="center" wrapText="1"/>
    </xf>
    <xf numFmtId="0" fontId="3" fillId="0" borderId="0" xfId="0" applyFont="1" applyAlignment="1">
      <alignment horizontal="left" vertical="center"/>
    </xf>
    <xf numFmtId="0" fontId="9"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14" fillId="0" borderId="0" xfId="0" applyFont="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14" fillId="8"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3" fillId="0" borderId="4" xfId="0" applyFont="1" applyBorder="1" applyAlignment="1">
      <alignment horizontal="left" vertical="top" wrapText="1"/>
    </xf>
    <xf numFmtId="0" fontId="3" fillId="0" borderId="12" xfId="0" applyFont="1" applyBorder="1" applyAlignment="1">
      <alignment horizontal="left" vertical="top" wrapText="1"/>
    </xf>
    <xf numFmtId="0" fontId="10" fillId="0" borderId="0" xfId="0" applyFont="1" applyAlignment="1" applyProtection="1">
      <alignment horizontal="center" vertical="center"/>
      <protection locked="0"/>
    </xf>
    <xf numFmtId="0" fontId="16" fillId="0" borderId="1" xfId="0" applyFont="1" applyBorder="1" applyAlignment="1" applyProtection="1">
      <alignment vertical="top"/>
      <protection locked="0"/>
    </xf>
    <xf numFmtId="0" fontId="6" fillId="7" borderId="10" xfId="0" applyFont="1" applyFill="1" applyBorder="1" applyAlignment="1" applyProtection="1">
      <alignment horizontal="left" vertical="top"/>
      <protection locked="0"/>
    </xf>
    <xf numFmtId="0" fontId="3" fillId="0" borderId="0" xfId="0" applyFont="1" applyAlignment="1" applyProtection="1">
      <alignment horizontal="left" vertical="top"/>
      <protection locked="0"/>
    </xf>
    <xf numFmtId="0" fontId="18" fillId="7" borderId="0" xfId="0" applyFont="1" applyFill="1" applyAlignment="1" applyProtection="1">
      <alignment horizontal="left" vertical="top" wrapText="1"/>
      <protection locked="0"/>
    </xf>
    <xf numFmtId="0" fontId="18" fillId="7" borderId="0" xfId="0" applyFont="1" applyFill="1" applyAlignment="1" applyProtection="1">
      <alignment horizontal="left" vertical="top"/>
      <protection locked="0"/>
    </xf>
    <xf numFmtId="0" fontId="18" fillId="7" borderId="0" xfId="0" applyFont="1" applyFill="1" applyAlignment="1" applyProtection="1">
      <alignment horizontal="center" vertical="top" wrapText="1"/>
      <protection locked="0"/>
    </xf>
    <xf numFmtId="0" fontId="8" fillId="0" borderId="3"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16" fillId="0" borderId="8" xfId="0" applyFont="1" applyBorder="1" applyAlignment="1" applyProtection="1">
      <alignment vertical="top"/>
      <protection locked="0"/>
    </xf>
    <xf numFmtId="0" fontId="6" fillId="0" borderId="9" xfId="0" applyFont="1" applyBorder="1" applyAlignment="1" applyProtection="1">
      <alignment horizontal="left" vertical="top"/>
      <protection locked="0"/>
    </xf>
    <xf numFmtId="0" fontId="3" fillId="7" borderId="0" xfId="0" applyFont="1" applyFill="1" applyAlignment="1" applyProtection="1">
      <alignment horizontal="left" vertical="top" wrapText="1"/>
      <protection locked="0"/>
    </xf>
    <xf numFmtId="0" fontId="6" fillId="7" borderId="0" xfId="0" applyFont="1" applyFill="1" applyAlignment="1" applyProtection="1">
      <alignment horizontal="left" vertical="top"/>
      <protection locked="0"/>
    </xf>
    <xf numFmtId="0" fontId="10" fillId="7" borderId="0" xfId="0" applyFont="1" applyFill="1" applyAlignment="1" applyProtection="1">
      <alignment horizontal="center" vertical="top" wrapText="1"/>
      <protection locked="0"/>
    </xf>
    <xf numFmtId="0" fontId="5" fillId="3" borderId="0" xfId="0" applyFont="1" applyFill="1" applyAlignment="1">
      <alignment horizontal="left" vertical="center" indent="6"/>
    </xf>
    <xf numFmtId="0" fontId="11" fillId="0" borderId="0" xfId="0" applyFont="1" applyAlignment="1">
      <alignment vertical="center"/>
    </xf>
    <xf numFmtId="0" fontId="17" fillId="7" borderId="10" xfId="0" applyFont="1" applyFill="1" applyBorder="1" applyAlignment="1">
      <alignment horizontal="left" vertical="top" wrapText="1"/>
    </xf>
    <xf numFmtId="0" fontId="3" fillId="7" borderId="10" xfId="0" applyFont="1" applyFill="1" applyBorder="1" applyAlignment="1">
      <alignment vertical="top" wrapText="1"/>
    </xf>
    <xf numFmtId="0" fontId="18" fillId="7" borderId="0" xfId="0" applyFont="1" applyFill="1" applyAlignment="1">
      <alignment horizontal="left" vertical="top" wrapText="1"/>
    </xf>
    <xf numFmtId="0" fontId="4" fillId="6" borderId="8" xfId="0" applyFont="1" applyFill="1" applyBorder="1" applyAlignment="1">
      <alignment horizontal="left" vertical="top" wrapText="1"/>
    </xf>
    <xf numFmtId="0" fontId="3" fillId="6" borderId="8" xfId="0" applyFont="1" applyFill="1" applyBorder="1" applyAlignment="1">
      <alignment vertical="top" wrapText="1"/>
    </xf>
    <xf numFmtId="0" fontId="4" fillId="6" borderId="1" xfId="0" applyFont="1" applyFill="1" applyBorder="1" applyAlignment="1">
      <alignment horizontal="left" vertical="top" wrapText="1"/>
    </xf>
    <xf numFmtId="0" fontId="3" fillId="6" borderId="1" xfId="0" applyFont="1" applyFill="1" applyBorder="1" applyAlignment="1">
      <alignment vertical="top" wrapText="1"/>
    </xf>
    <xf numFmtId="0" fontId="4" fillId="0" borderId="1" xfId="0" applyFont="1" applyBorder="1" applyAlignment="1">
      <alignment horizontal="left" vertical="top" wrapText="1"/>
    </xf>
    <xf numFmtId="0" fontId="3" fillId="0" borderId="1" xfId="0" applyFont="1" applyBorder="1" applyAlignment="1">
      <alignment vertical="top" wrapText="1"/>
    </xf>
    <xf numFmtId="0" fontId="4" fillId="6" borderId="2" xfId="0" applyFont="1" applyFill="1" applyBorder="1" applyAlignment="1">
      <alignment horizontal="left" vertical="top" wrapText="1"/>
    </xf>
    <xf numFmtId="0" fontId="3" fillId="6" borderId="2" xfId="0" applyFont="1" applyFill="1" applyBorder="1" applyAlignment="1">
      <alignment vertical="top" wrapText="1"/>
    </xf>
    <xf numFmtId="0" fontId="4" fillId="6" borderId="9" xfId="0" applyFont="1" applyFill="1" applyBorder="1" applyAlignment="1">
      <alignment horizontal="left" vertical="top" wrapText="1"/>
    </xf>
    <xf numFmtId="0" fontId="3" fillId="6" borderId="9" xfId="0" applyFont="1" applyFill="1" applyBorder="1" applyAlignment="1">
      <alignment vertical="top" wrapText="1"/>
    </xf>
    <xf numFmtId="0" fontId="17" fillId="7" borderId="0" xfId="0" applyFont="1" applyFill="1" applyAlignment="1">
      <alignment horizontal="left" vertical="top" wrapText="1"/>
    </xf>
    <xf numFmtId="0" fontId="3" fillId="7" borderId="0" xfId="0" applyFont="1" applyFill="1" applyAlignment="1">
      <alignment horizontal="left" vertical="top" wrapText="1"/>
    </xf>
    <xf numFmtId="0" fontId="4" fillId="6" borderId="1" xfId="0" applyFont="1" applyFill="1" applyBorder="1" applyAlignment="1">
      <alignment vertical="top" wrapText="1"/>
    </xf>
    <xf numFmtId="0" fontId="4" fillId="6" borderId="0" xfId="0" applyFont="1" applyFill="1" applyAlignment="1">
      <alignment horizontal="left" vertical="top" wrapText="1"/>
    </xf>
    <xf numFmtId="0" fontId="3" fillId="6" borderId="0" xfId="0" applyFont="1" applyFill="1" applyAlignment="1">
      <alignment vertical="top" wrapText="1"/>
    </xf>
    <xf numFmtId="0" fontId="3" fillId="7" borderId="10" xfId="0" applyFont="1" applyFill="1" applyBorder="1" applyAlignment="1">
      <alignment horizontal="left" vertical="top" wrapText="1"/>
    </xf>
    <xf numFmtId="0" fontId="4" fillId="6" borderId="2" xfId="0" applyFont="1" applyFill="1" applyBorder="1" applyAlignment="1">
      <alignment vertical="top" wrapText="1"/>
    </xf>
    <xf numFmtId="0" fontId="4" fillId="6" borderId="9" xfId="0" applyFont="1" applyFill="1" applyBorder="1" applyAlignment="1">
      <alignment vertical="top" wrapText="1"/>
    </xf>
    <xf numFmtId="0" fontId="17" fillId="7" borderId="10" xfId="0" applyFont="1" applyFill="1" applyBorder="1" applyAlignment="1">
      <alignment vertical="top" wrapText="1"/>
    </xf>
    <xf numFmtId="0" fontId="4" fillId="0" borderId="0" xfId="0" applyFont="1" applyAlignment="1">
      <alignment horizontal="left" vertical="top" wrapText="1"/>
    </xf>
    <xf numFmtId="0" fontId="3" fillId="0" borderId="0" xfId="0" applyFont="1" applyAlignment="1">
      <alignment horizontal="left" vertical="center" wrapText="1"/>
    </xf>
    <xf numFmtId="0" fontId="10" fillId="0" borderId="0" xfId="0" applyFont="1" applyAlignment="1">
      <alignment horizontal="center" vertical="center" wrapText="1"/>
    </xf>
    <xf numFmtId="0" fontId="8" fillId="0" borderId="3" xfId="0" applyFont="1" applyBorder="1" applyAlignment="1">
      <alignment horizontal="left" vertical="center"/>
    </xf>
    <xf numFmtId="0" fontId="12" fillId="0" borderId="0" xfId="0" applyFont="1" applyAlignment="1">
      <alignment vertical="center" wrapText="1"/>
    </xf>
    <xf numFmtId="0" fontId="17" fillId="3" borderId="0" xfId="0" applyFont="1" applyFill="1" applyAlignment="1">
      <alignment vertical="top"/>
    </xf>
    <xf numFmtId="0" fontId="18" fillId="3" borderId="0" xfId="0" applyFont="1" applyFill="1" applyAlignment="1">
      <alignment vertical="top"/>
    </xf>
    <xf numFmtId="0" fontId="6" fillId="0" borderId="0" xfId="0" applyFont="1" applyAlignment="1">
      <alignment vertical="top"/>
    </xf>
    <xf numFmtId="0" fontId="18" fillId="3" borderId="0" xfId="0" applyFont="1" applyFill="1" applyAlignment="1">
      <alignment horizontal="left" vertical="center"/>
    </xf>
    <xf numFmtId="0" fontId="9" fillId="0" borderId="0" xfId="0" applyFont="1" applyAlignment="1">
      <alignment horizontal="left" vertical="center" wrapText="1"/>
    </xf>
    <xf numFmtId="0" fontId="6" fillId="0" borderId="0" xfId="0" applyFont="1" applyAlignment="1">
      <alignment vertical="center"/>
    </xf>
    <xf numFmtId="0" fontId="8" fillId="0" borderId="0" xfId="0" applyFont="1" applyAlignment="1">
      <alignment horizontal="left" vertical="center"/>
    </xf>
    <xf numFmtId="0" fontId="17" fillId="3" borderId="0" xfId="0" applyFont="1" applyFill="1" applyAlignment="1">
      <alignment horizontal="left" vertical="top"/>
    </xf>
    <xf numFmtId="0" fontId="18" fillId="3" borderId="0" xfId="0" applyFont="1" applyFill="1" applyAlignment="1">
      <alignment vertical="top" wrapText="1"/>
    </xf>
    <xf numFmtId="0" fontId="18" fillId="3" borderId="0" xfId="0" applyFont="1" applyFill="1" applyAlignment="1">
      <alignment horizontal="left" vertical="top" wrapText="1"/>
    </xf>
    <xf numFmtId="0" fontId="12" fillId="0" borderId="1" xfId="0" applyFont="1" applyBorder="1" applyAlignment="1">
      <alignment vertical="top" wrapText="1"/>
    </xf>
    <xf numFmtId="0" fontId="10" fillId="0" borderId="0" xfId="0" applyFont="1" applyAlignment="1">
      <alignment horizontal="center" vertical="top" wrapText="1"/>
    </xf>
    <xf numFmtId="0" fontId="2" fillId="0" borderId="1" xfId="1" applyFill="1" applyBorder="1" applyAlignment="1" applyProtection="1">
      <alignment horizontal="left" vertical="top" wrapText="1"/>
    </xf>
    <xf numFmtId="0" fontId="3" fillId="0" borderId="0" xfId="0" applyFont="1" applyAlignment="1">
      <alignment vertical="top" wrapText="1"/>
    </xf>
    <xf numFmtId="0" fontId="2" fillId="0" borderId="1" xfId="1" applyBorder="1" applyAlignment="1" applyProtection="1">
      <alignment horizontal="left" vertical="top"/>
    </xf>
    <xf numFmtId="0" fontId="18" fillId="0" borderId="0" xfId="0" applyFont="1" applyAlignment="1">
      <alignment horizontal="center" vertical="center" wrapText="1"/>
    </xf>
    <xf numFmtId="0" fontId="2" fillId="0" borderId="1" xfId="1" applyBorder="1" applyAlignment="1" applyProtection="1">
      <alignment vertical="center" wrapText="1"/>
    </xf>
    <xf numFmtId="0" fontId="4" fillId="0" borderId="0" xfId="0" applyFont="1" applyAlignment="1">
      <alignment vertical="top" wrapText="1"/>
    </xf>
    <xf numFmtId="0" fontId="17" fillId="0" borderId="0" xfId="0" applyFont="1" applyAlignment="1">
      <alignment horizontal="left" vertical="top"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17" fillId="0" borderId="0" xfId="0" applyFont="1" applyAlignment="1">
      <alignment vertical="top" wrapText="1"/>
    </xf>
    <xf numFmtId="0" fontId="14" fillId="0" borderId="0" xfId="0" applyFont="1" applyAlignment="1">
      <alignment horizontal="left" vertical="top" wrapText="1"/>
    </xf>
    <xf numFmtId="0" fontId="9" fillId="0" borderId="0" xfId="0" applyFont="1" applyAlignment="1">
      <alignment horizontal="left" vertical="top" wrapText="1"/>
    </xf>
    <xf numFmtId="0" fontId="3" fillId="0" borderId="0" xfId="0" applyFont="1" applyProtection="1">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lignment horizontal="left" vertical="center"/>
    </xf>
    <xf numFmtId="0" fontId="24" fillId="0" borderId="0" xfId="1" applyFont="1" applyBorder="1" applyAlignment="1" applyProtection="1">
      <alignment horizontal="left" vertical="center"/>
    </xf>
    <xf numFmtId="0" fontId="12" fillId="0" borderId="0" xfId="0" applyFont="1" applyAlignment="1">
      <alignment vertical="top"/>
    </xf>
    <xf numFmtId="0" fontId="4" fillId="0" borderId="17" xfId="0" applyFont="1" applyBorder="1" applyAlignment="1">
      <alignment horizontal="left" vertical="top" wrapText="1"/>
    </xf>
    <xf numFmtId="0" fontId="6" fillId="0" borderId="0" xfId="0" applyFont="1" applyAlignment="1">
      <alignment horizontal="left" vertical="center" indent="1"/>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0" xfId="0" applyFont="1" applyAlignment="1">
      <alignment horizontal="left" vertical="top"/>
    </xf>
    <xf numFmtId="0" fontId="16" fillId="0" borderId="1" xfId="0" applyFont="1" applyBorder="1" applyAlignment="1">
      <alignment horizontal="left" vertical="top" wrapText="1"/>
    </xf>
    <xf numFmtId="0" fontId="3" fillId="0" borderId="11" xfId="0" applyFont="1" applyBorder="1" applyAlignment="1">
      <alignment horizontal="left" vertical="top" wrapText="1"/>
    </xf>
    <xf numFmtId="0" fontId="29" fillId="9" borderId="11" xfId="0" applyFont="1" applyFill="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8" fillId="2" borderId="4"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9" fillId="2" borderId="1" xfId="0" applyFont="1" applyFill="1" applyBorder="1" applyAlignment="1" applyProtection="1">
      <alignment horizontal="left" vertical="top" wrapText="1"/>
      <protection locked="0"/>
    </xf>
    <xf numFmtId="0" fontId="14" fillId="0" borderId="1" xfId="0" applyFont="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left" vertical="center" wrapText="1"/>
      <protection locked="0"/>
    </xf>
    <xf numFmtId="0" fontId="8" fillId="2" borderId="16" xfId="0" applyFont="1" applyFill="1" applyBorder="1" applyAlignment="1" applyProtection="1">
      <alignment horizontal="left" vertical="center"/>
      <protection locked="0"/>
    </xf>
    <xf numFmtId="0" fontId="9" fillId="2" borderId="0" xfId="0" applyFont="1" applyFill="1" applyAlignment="1" applyProtection="1">
      <alignment horizontal="left" vertical="center" wrapText="1"/>
      <protection locked="0"/>
    </xf>
    <xf numFmtId="0" fontId="31" fillId="0" borderId="0" xfId="1" applyFont="1" applyBorder="1" applyAlignment="1" applyProtection="1">
      <alignment horizontal="left"/>
    </xf>
    <xf numFmtId="0" fontId="6" fillId="0" borderId="0" xfId="0" applyFont="1" applyAlignment="1">
      <alignment vertical="top" wrapText="1"/>
    </xf>
    <xf numFmtId="0" fontId="3" fillId="0" borderId="0" xfId="0" applyFont="1" applyAlignment="1">
      <alignment horizontal="right" vertical="top" wrapText="1"/>
    </xf>
    <xf numFmtId="0" fontId="18" fillId="3" borderId="0" xfId="0" applyFont="1" applyFill="1" applyAlignment="1" applyProtection="1">
      <alignment horizontal="center" vertical="center" wrapText="1"/>
      <protection locked="0"/>
    </xf>
    <xf numFmtId="0" fontId="3" fillId="0" borderId="0" xfId="0" applyFont="1" applyAlignment="1" applyProtection="1">
      <alignment vertical="center"/>
      <protection locked="0"/>
    </xf>
    <xf numFmtId="0" fontId="3" fillId="0" borderId="18" xfId="0" applyFont="1" applyBorder="1" applyProtection="1">
      <protection locked="0"/>
    </xf>
    <xf numFmtId="0" fontId="3" fillId="0" borderId="19" xfId="0" applyFont="1" applyBorder="1" applyProtection="1">
      <protection locked="0"/>
    </xf>
    <xf numFmtId="0" fontId="18" fillId="3" borderId="18" xfId="0" applyFont="1" applyFill="1" applyBorder="1" applyAlignment="1" applyProtection="1">
      <alignment horizontal="center" vertical="center" wrapText="1"/>
      <protection locked="0"/>
    </xf>
    <xf numFmtId="0" fontId="10" fillId="0" borderId="19" xfId="0" applyFont="1" applyBorder="1" applyProtection="1">
      <protection locked="0"/>
    </xf>
    <xf numFmtId="0" fontId="16" fillId="0" borderId="11" xfId="0" applyFont="1" applyBorder="1" applyAlignment="1">
      <alignment horizontal="left" vertical="top" wrapText="1"/>
    </xf>
    <xf numFmtId="0" fontId="10" fillId="0" borderId="11" xfId="0" applyFont="1" applyBorder="1" applyAlignment="1" applyProtection="1">
      <alignment horizontal="center" vertical="top"/>
      <protection locked="0"/>
    </xf>
    <xf numFmtId="164" fontId="3" fillId="0" borderId="4" xfId="0" applyNumberFormat="1" applyFont="1" applyBorder="1" applyAlignment="1">
      <alignment horizontal="left" vertical="top" wrapText="1"/>
    </xf>
    <xf numFmtId="0" fontId="18" fillId="0" borderId="0" xfId="0" applyFont="1" applyAlignment="1" applyProtection="1">
      <alignment horizontal="center" vertical="center" wrapText="1"/>
      <protection locked="0"/>
    </xf>
    <xf numFmtId="0" fontId="10" fillId="0" borderId="18" xfId="0" applyFont="1" applyBorder="1" applyAlignment="1" applyProtection="1">
      <alignment vertical="center"/>
      <protection locked="0"/>
    </xf>
    <xf numFmtId="0" fontId="12" fillId="5" borderId="14" xfId="0" applyFont="1" applyFill="1" applyBorder="1" applyAlignment="1">
      <alignment horizontal="left" vertical="top"/>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2" fillId="0" borderId="1" xfId="1" applyBorder="1" applyAlignment="1" applyProtection="1">
      <alignment vertical="center"/>
    </xf>
    <xf numFmtId="0" fontId="12" fillId="0" borderId="1" xfId="0" applyFont="1" applyBorder="1" applyAlignment="1">
      <alignment horizontal="left" vertical="top" wrapText="1"/>
    </xf>
    <xf numFmtId="49" fontId="3" fillId="0" borderId="1" xfId="0" applyNumberFormat="1" applyFont="1" applyBorder="1" applyAlignment="1" applyProtection="1">
      <alignment horizontal="left" vertical="top" wrapText="1"/>
      <protection locked="0"/>
    </xf>
    <xf numFmtId="0" fontId="3" fillId="6" borderId="1" xfId="0" applyFont="1" applyFill="1" applyBorder="1" applyAlignment="1">
      <alignment horizontal="left" vertical="top" wrapText="1"/>
    </xf>
    <xf numFmtId="0" fontId="3" fillId="6" borderId="7" xfId="0" applyFont="1" applyFill="1" applyBorder="1" applyAlignment="1" applyProtection="1">
      <alignment horizontal="left" vertical="top" wrapText="1"/>
      <protection locked="0"/>
    </xf>
    <xf numFmtId="0" fontId="18" fillId="0" borderId="0" xfId="0" applyFont="1" applyAlignment="1">
      <alignment horizontal="left" vertical="center"/>
    </xf>
    <xf numFmtId="0" fontId="14" fillId="0" borderId="0" xfId="0" applyFont="1" applyAlignment="1">
      <alignment horizontal="center" vertical="center"/>
    </xf>
    <xf numFmtId="0" fontId="5" fillId="0" borderId="0" xfId="0" applyFont="1" applyAlignment="1">
      <alignment horizontal="left" vertical="center" indent="5"/>
    </xf>
    <xf numFmtId="0" fontId="32" fillId="0" borderId="0" xfId="1" applyFont="1" applyAlignment="1" applyProtection="1">
      <alignment horizontal="left" vertical="top" wrapText="1"/>
    </xf>
    <xf numFmtId="0" fontId="32" fillId="0" borderId="3" xfId="1" applyFont="1" applyBorder="1" applyAlignment="1" applyProtection="1">
      <alignment horizontal="left" vertical="top"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12" fillId="0" borderId="0" xfId="0" applyFont="1" applyAlignment="1">
      <alignment horizontal="center" vertical="center" wrapText="1"/>
    </xf>
    <xf numFmtId="0" fontId="4" fillId="0" borderId="5" xfId="0" applyFont="1" applyBorder="1" applyAlignment="1">
      <alignment vertical="center" wrapText="1"/>
    </xf>
    <xf numFmtId="0" fontId="13" fillId="0" borderId="0" xfId="0" applyFont="1" applyAlignment="1">
      <alignment horizontal="center" vertical="center"/>
    </xf>
    <xf numFmtId="0" fontId="18" fillId="7" borderId="0" xfId="0" applyFont="1" applyFill="1" applyAlignment="1">
      <alignment horizontal="left" vertical="center"/>
    </xf>
    <xf numFmtId="0" fontId="18" fillId="7" borderId="0" xfId="0" applyFont="1" applyFill="1" applyAlignment="1">
      <alignment horizontal="center" vertical="center" wrapText="1"/>
    </xf>
    <xf numFmtId="0" fontId="14" fillId="0" borderId="1" xfId="0" applyFont="1" applyBorder="1" applyAlignment="1">
      <alignment horizontal="center" vertical="center"/>
    </xf>
    <xf numFmtId="49" fontId="3" fillId="0" borderId="4"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0" fontId="4" fillId="0" borderId="0" xfId="0" applyFont="1" applyAlignment="1">
      <alignment horizontal="right" vertical="center" wrapText="1"/>
    </xf>
    <xf numFmtId="0" fontId="13" fillId="0" borderId="0" xfId="0" applyFont="1" applyAlignment="1">
      <alignment horizontal="center" vertical="center" wrapText="1"/>
    </xf>
    <xf numFmtId="0" fontId="14" fillId="0" borderId="12" xfId="0" applyFont="1" applyBorder="1" applyAlignment="1">
      <alignment horizontal="center" vertical="center"/>
    </xf>
    <xf numFmtId="0" fontId="17" fillId="0" borderId="5" xfId="0" applyFont="1" applyBorder="1" applyAlignment="1">
      <alignment horizontal="left" vertical="center" wrapText="1"/>
    </xf>
    <xf numFmtId="0" fontId="3" fillId="4" borderId="0" xfId="0" applyFont="1" applyFill="1"/>
    <xf numFmtId="0" fontId="15" fillId="4" borderId="0" xfId="0" applyFont="1" applyFill="1" applyAlignment="1">
      <alignment horizontal="left" vertical="center" wrapText="1" indent="1"/>
    </xf>
    <xf numFmtId="0" fontId="3" fillId="0" borderId="0" xfId="0" quotePrefix="1" applyFont="1" applyAlignment="1">
      <alignment horizontal="left" vertical="top" wrapText="1"/>
    </xf>
    <xf numFmtId="0" fontId="3" fillId="4" borderId="0" xfId="0" applyFont="1" applyFill="1" applyAlignment="1">
      <alignment wrapText="1"/>
    </xf>
    <xf numFmtId="0" fontId="15" fillId="4" borderId="0" xfId="0" applyFont="1" applyFill="1" applyAlignment="1">
      <alignment horizontal="left" vertical="center" wrapText="1"/>
    </xf>
    <xf numFmtId="0" fontId="0" fillId="0" borderId="1" xfId="0" applyBorder="1" applyAlignment="1" applyProtection="1">
      <alignment horizontal="left" vertical="top" wrapText="1"/>
      <protection locked="0"/>
    </xf>
    <xf numFmtId="0" fontId="0" fillId="0" borderId="1" xfId="1" applyFont="1" applyBorder="1" applyAlignment="1" applyProtection="1">
      <alignment horizontal="left" vertical="top" wrapText="1"/>
      <protection locked="0"/>
    </xf>
    <xf numFmtId="0" fontId="0" fillId="0" borderId="2" xfId="1" applyFont="1" applyBorder="1" applyAlignment="1" applyProtection="1">
      <alignment horizontal="left" vertical="top" wrapText="1"/>
      <protection locked="0"/>
    </xf>
    <xf numFmtId="0" fontId="14" fillId="0" borderId="0" xfId="0" applyFont="1" applyAlignment="1">
      <alignment horizontal="left" vertical="center" wrapText="1"/>
    </xf>
    <xf numFmtId="0" fontId="18" fillId="7" borderId="0" xfId="0" applyFont="1" applyFill="1" applyAlignment="1">
      <alignment horizontal="center" vertical="center"/>
    </xf>
    <xf numFmtId="0" fontId="9" fillId="0" borderId="0" xfId="0" applyFont="1" applyAlignment="1">
      <alignment horizontal="left" vertical="center"/>
    </xf>
    <xf numFmtId="0" fontId="28" fillId="0" borderId="0" xfId="0" applyFont="1" applyAlignment="1">
      <alignment horizontal="left" vertical="top" wrapText="1"/>
    </xf>
    <xf numFmtId="0" fontId="17" fillId="0" borderId="0" xfId="0" applyFont="1" applyAlignment="1">
      <alignment horizontal="left" vertical="center" wrapText="1"/>
    </xf>
    <xf numFmtId="0" fontId="3" fillId="0" borderId="10" xfId="0" applyFont="1" applyBorder="1" applyAlignment="1">
      <alignment horizontal="left" vertical="center" wrapText="1"/>
    </xf>
    <xf numFmtId="0" fontId="17" fillId="0" borderId="0" xfId="0" applyFont="1" applyAlignment="1">
      <alignment horizontal="left" vertical="center"/>
    </xf>
    <xf numFmtId="0" fontId="18" fillId="0" borderId="0" xfId="0" applyFont="1" applyAlignment="1">
      <alignment horizontal="left" vertical="top"/>
    </xf>
    <xf numFmtId="0" fontId="0" fillId="0" borderId="2" xfId="0" applyBorder="1" applyAlignment="1" applyProtection="1">
      <alignment horizontal="left" vertical="top" wrapText="1"/>
      <protection locked="0"/>
    </xf>
    <xf numFmtId="0" fontId="39" fillId="0" borderId="1" xfId="0" applyFont="1" applyBorder="1" applyAlignment="1" applyProtection="1">
      <alignment horizontal="left" vertical="top" wrapText="1"/>
      <protection locked="0"/>
    </xf>
    <xf numFmtId="0" fontId="40" fillId="0" borderId="1" xfId="0" applyFont="1" applyBorder="1" applyAlignment="1" applyProtection="1">
      <alignment horizontal="left" vertical="top" wrapText="1"/>
      <protection locked="0"/>
    </xf>
    <xf numFmtId="0" fontId="41" fillId="2" borderId="1" xfId="0" applyFont="1" applyFill="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42" fillId="0" borderId="2" xfId="1" applyFont="1" applyBorder="1" applyAlignment="1" applyProtection="1">
      <alignment horizontal="left" vertical="top" wrapText="1"/>
      <protection locked="0"/>
    </xf>
    <xf numFmtId="0" fontId="42" fillId="0" borderId="1" xfId="1" applyFont="1" applyBorder="1" applyAlignment="1" applyProtection="1">
      <alignment horizontal="left" vertical="top" wrapText="1"/>
      <protection locked="0"/>
    </xf>
    <xf numFmtId="0" fontId="42" fillId="0" borderId="8" xfId="0" applyFont="1" applyBorder="1" applyAlignment="1" applyProtection="1">
      <alignment horizontal="left" vertical="top" wrapText="1"/>
      <protection locked="0"/>
    </xf>
    <xf numFmtId="0" fontId="42" fillId="0" borderId="1" xfId="0" applyFont="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top"/>
    </xf>
    <xf numFmtId="0" fontId="27" fillId="0" borderId="0" xfId="0" applyFont="1" applyAlignment="1">
      <alignment horizontal="left" vertical="center" wrapText="1"/>
    </xf>
    <xf numFmtId="0" fontId="41" fillId="2" borderId="2" xfId="0" applyFont="1" applyFill="1" applyBorder="1" applyAlignment="1" applyProtection="1">
      <alignment horizontal="left" vertical="top" wrapText="1"/>
      <protection locked="0"/>
    </xf>
    <xf numFmtId="0" fontId="42" fillId="8" borderId="1" xfId="0" applyFont="1" applyFill="1" applyBorder="1" applyAlignment="1" applyProtection="1">
      <alignment horizontal="left" vertical="top" wrapText="1"/>
      <protection locked="0"/>
    </xf>
    <xf numFmtId="0" fontId="4" fillId="0" borderId="0" xfId="0" applyFont="1" applyAlignment="1">
      <alignment horizontal="left" vertical="center"/>
    </xf>
    <xf numFmtId="0" fontId="27" fillId="0" borderId="0" xfId="0" applyFont="1" applyAlignment="1">
      <alignment horizontal="left" vertical="center"/>
    </xf>
    <xf numFmtId="0" fontId="9" fillId="0" borderId="9" xfId="0" applyFont="1" applyBorder="1" applyAlignment="1">
      <alignment horizontal="left" vertical="top" wrapText="1"/>
    </xf>
    <xf numFmtId="0" fontId="34" fillId="0" borderId="0" xfId="0" applyFont="1" applyAlignment="1">
      <alignment horizontal="left" vertical="center"/>
    </xf>
    <xf numFmtId="0" fontId="12" fillId="0" borderId="0" xfId="0" applyFont="1" applyAlignment="1">
      <alignment horizontal="left" vertical="top" wrapText="1"/>
    </xf>
    <xf numFmtId="0" fontId="4" fillId="0" borderId="0" xfId="0" applyFont="1" applyAlignment="1">
      <alignment vertical="center" wrapText="1"/>
    </xf>
    <xf numFmtId="0" fontId="6" fillId="7" borderId="10" xfId="0" applyFont="1" applyFill="1" applyBorder="1" applyAlignment="1">
      <alignment horizontal="left" vertical="top"/>
    </xf>
    <xf numFmtId="0" fontId="10" fillId="7" borderId="10" xfId="0" applyFont="1" applyFill="1" applyBorder="1" applyAlignment="1">
      <alignment horizontal="center" vertical="top" wrapText="1"/>
    </xf>
    <xf numFmtId="0" fontId="3" fillId="0" borderId="0" xfId="0" applyFont="1" applyAlignment="1">
      <alignment horizontal="left" vertical="top"/>
    </xf>
    <xf numFmtId="0" fontId="18" fillId="7" borderId="0" xfId="0" applyFont="1" applyFill="1" applyAlignment="1">
      <alignment horizontal="left" vertical="top"/>
    </xf>
    <xf numFmtId="0" fontId="18" fillId="7" borderId="0" xfId="0" applyFont="1" applyFill="1" applyAlignment="1">
      <alignment horizontal="center" vertical="top" wrapText="1"/>
    </xf>
    <xf numFmtId="0" fontId="8" fillId="0" borderId="3" xfId="0" applyFont="1" applyBorder="1" applyAlignment="1">
      <alignment horizontal="left" vertical="top"/>
    </xf>
    <xf numFmtId="49" fontId="42" fillId="0" borderId="1" xfId="0" applyNumberFormat="1" applyFont="1" applyBorder="1" applyAlignment="1" applyProtection="1">
      <alignment horizontal="left" vertical="top" wrapText="1"/>
      <protection locked="0"/>
    </xf>
    <xf numFmtId="49" fontId="3" fillId="0" borderId="16" xfId="0" applyNumberFormat="1" applyFont="1" applyBorder="1" applyAlignment="1">
      <alignment horizontal="left" vertical="top" wrapText="1"/>
    </xf>
    <xf numFmtId="0" fontId="4" fillId="0" borderId="15" xfId="0" applyFont="1" applyBorder="1" applyAlignment="1">
      <alignment horizontal="left" vertical="top" wrapText="1"/>
    </xf>
    <xf numFmtId="0" fontId="3" fillId="0" borderId="8" xfId="0" applyFont="1" applyBorder="1" applyAlignment="1">
      <alignment horizontal="left" vertical="top" wrapText="1"/>
    </xf>
    <xf numFmtId="0" fontId="0" fillId="0" borderId="8" xfId="0" applyBorder="1" applyAlignment="1" applyProtection="1">
      <alignment horizontal="left" vertical="top" wrapText="1"/>
      <protection locked="0"/>
    </xf>
    <xf numFmtId="0" fontId="33" fillId="0" borderId="0" xfId="0" applyFont="1" applyAlignment="1">
      <alignment horizontal="left" vertical="top" wrapText="1"/>
    </xf>
    <xf numFmtId="0" fontId="13" fillId="0" borderId="0" xfId="0" applyFont="1" applyAlignment="1">
      <alignment horizontal="left" vertical="top"/>
    </xf>
    <xf numFmtId="0" fontId="16" fillId="0" borderId="15" xfId="0" applyFont="1" applyBorder="1" applyAlignment="1">
      <alignment horizontal="left" vertical="top" wrapText="1"/>
    </xf>
    <xf numFmtId="0" fontId="12" fillId="0" borderId="8" xfId="0" applyFont="1" applyBorder="1" applyAlignment="1">
      <alignment horizontal="left" vertical="top" wrapText="1"/>
    </xf>
    <xf numFmtId="0" fontId="12" fillId="0" borderId="16" xfId="0" applyFont="1" applyBorder="1" applyAlignment="1">
      <alignment horizontal="left" vertical="top" wrapText="1"/>
    </xf>
    <xf numFmtId="0" fontId="2" fillId="0" borderId="1" xfId="1" applyBorder="1" applyAlignment="1" applyProtection="1">
      <alignment horizontal="left" vertical="center"/>
    </xf>
    <xf numFmtId="0" fontId="37" fillId="0" borderId="0" xfId="1" applyFont="1" applyBorder="1" applyAlignment="1" applyProtection="1">
      <alignment horizontal="left" vertical="top" wrapText="1"/>
    </xf>
    <xf numFmtId="0" fontId="19" fillId="0" borderId="0" xfId="1" applyFont="1" applyBorder="1" applyAlignment="1" applyProtection="1">
      <alignment horizontal="left" vertical="top" wrapText="1"/>
    </xf>
    <xf numFmtId="0" fontId="12" fillId="5" borderId="12" xfId="0" applyFont="1" applyFill="1" applyBorder="1" applyAlignment="1">
      <alignment horizontal="left" vertical="top"/>
    </xf>
    <xf numFmtId="0" fontId="12" fillId="5" borderId="14" xfId="0" applyFont="1" applyFill="1" applyBorder="1" applyAlignment="1">
      <alignment horizontal="left" vertical="top"/>
    </xf>
    <xf numFmtId="0" fontId="22" fillId="0" borderId="1" xfId="1" applyFont="1" applyBorder="1" applyAlignment="1" applyProtection="1">
      <alignment horizontal="left" vertical="center" wrapText="1"/>
    </xf>
    <xf numFmtId="0" fontId="12" fillId="5" borderId="1" xfId="0" applyFont="1" applyFill="1" applyBorder="1" applyAlignment="1">
      <alignment horizontal="left" vertical="top"/>
    </xf>
    <xf numFmtId="0" fontId="12" fillId="5" borderId="4"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12" fillId="2" borderId="1" xfId="0" applyFont="1" applyFill="1" applyBorder="1" applyAlignment="1">
      <alignment horizontal="center" vertical="center"/>
    </xf>
    <xf numFmtId="0" fontId="12" fillId="10" borderId="1" xfId="0" applyFont="1" applyFill="1" applyBorder="1" applyAlignment="1">
      <alignment horizontal="center" vertical="center"/>
    </xf>
    <xf numFmtId="0" fontId="12" fillId="11" borderId="1" xfId="0" applyFont="1" applyFill="1" applyBorder="1" applyAlignment="1">
      <alignment horizontal="center" vertical="center"/>
    </xf>
    <xf numFmtId="0" fontId="21" fillId="11" borderId="1" xfId="0" applyFont="1" applyFill="1" applyBorder="1" applyAlignment="1">
      <alignment horizontal="center" vertical="center"/>
    </xf>
    <xf numFmtId="0" fontId="12" fillId="8" borderId="1" xfId="0" applyFont="1" applyFill="1" applyBorder="1" applyAlignment="1">
      <alignment horizontal="center" vertical="center"/>
    </xf>
    <xf numFmtId="0" fontId="30" fillId="0" borderId="0" xfId="1" applyFont="1" applyBorder="1" applyAlignment="1" applyProtection="1">
      <alignment horizontal="left"/>
    </xf>
    <xf numFmtId="0" fontId="25" fillId="0" borderId="0" xfId="1" applyFont="1" applyBorder="1" applyAlignment="1" applyProtection="1">
      <alignment horizontal="left"/>
    </xf>
    <xf numFmtId="0" fontId="3" fillId="0" borderId="0" xfId="0" applyFont="1" applyAlignment="1">
      <alignment horizontal="left" vertical="center" wrapText="1"/>
    </xf>
    <xf numFmtId="0" fontId="4" fillId="10" borderId="1" xfId="0" applyFont="1" applyFill="1" applyBorder="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left" vertical="center"/>
    </xf>
    <xf numFmtId="0" fontId="32" fillId="0" borderId="0" xfId="1" applyFont="1" applyAlignment="1" applyProtection="1">
      <alignment horizontal="left" vertical="top" wrapText="1"/>
    </xf>
    <xf numFmtId="0" fontId="32" fillId="0" borderId="3" xfId="1" applyFont="1" applyBorder="1" applyAlignment="1" applyProtection="1">
      <alignment horizontal="left" vertical="top" wrapText="1"/>
    </xf>
    <xf numFmtId="0" fontId="11" fillId="0" borderId="0" xfId="0" applyFont="1" applyAlignment="1">
      <alignment horizontal="left" vertical="center" wrapText="1"/>
    </xf>
    <xf numFmtId="0" fontId="4" fillId="10" borderId="4"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16" fillId="0" borderId="0" xfId="0" applyFont="1" applyAlignment="1">
      <alignment horizontal="left" vertical="center" wrapText="1"/>
    </xf>
    <xf numFmtId="0" fontId="4" fillId="10" borderId="1" xfId="0" applyFont="1" applyFill="1" applyBorder="1" applyAlignment="1" applyProtection="1">
      <alignment horizontal="center" vertical="center" wrapText="1"/>
      <protection locked="0"/>
    </xf>
    <xf numFmtId="0" fontId="32" fillId="0" borderId="0" xfId="1" applyFont="1" applyAlignment="1" applyProtection="1">
      <alignment horizontal="left" vertical="top" wrapText="1"/>
      <protection locked="0"/>
    </xf>
    <xf numFmtId="0" fontId="32" fillId="0" borderId="3" xfId="1" applyFont="1" applyBorder="1" applyAlignment="1" applyProtection="1">
      <alignment horizontal="left" vertical="top" wrapText="1"/>
      <protection locked="0"/>
    </xf>
    <xf numFmtId="0" fontId="11" fillId="0" borderId="0" xfId="0" applyFont="1" applyAlignment="1">
      <alignment vertical="center"/>
    </xf>
  </cellXfs>
  <cellStyles count="2">
    <cellStyle name="Hyperlink" xfId="1" builtinId="8"/>
    <cellStyle name="Normal" xfId="0" builtinId="0"/>
  </cellStyles>
  <dxfs count="129">
    <dxf>
      <fill>
        <patternFill patternType="solid">
          <bgColor rgb="FFF1ECE1"/>
        </patternFill>
      </fill>
    </dxf>
    <dxf>
      <fill>
        <patternFill patternType="solid">
          <bgColor rgb="FFC8F598"/>
        </patternFill>
      </fill>
    </dxf>
    <dxf>
      <fill>
        <patternFill patternType="solid">
          <bgColor rgb="FFF1EDE1"/>
        </patternFill>
      </fill>
    </dxf>
    <dxf>
      <fill>
        <patternFill patternType="solid">
          <bgColor rgb="FFC8F598"/>
        </patternFill>
      </fill>
    </dxf>
    <dxf>
      <fill>
        <patternFill patternType="solid">
          <bgColor rgb="FFC8F598"/>
        </patternFill>
      </fill>
    </dxf>
    <dxf>
      <fill>
        <patternFill patternType="solid">
          <bgColor rgb="FFF1EDE2"/>
        </patternFill>
      </fill>
    </dxf>
    <dxf>
      <fill>
        <patternFill patternType="solid">
          <bgColor rgb="FFC8F598"/>
        </patternFill>
      </fill>
    </dxf>
    <dxf>
      <fill>
        <patternFill patternType="solid">
          <bgColor rgb="FFC8F598"/>
        </patternFill>
      </fill>
    </dxf>
    <dxf>
      <fill>
        <patternFill patternType="solid">
          <bgColor rgb="FFF1EDE2"/>
        </patternFill>
      </fill>
    </dxf>
    <dxf>
      <fill>
        <patternFill patternType="solid">
          <bgColor rgb="FFC8F598"/>
        </patternFill>
      </fill>
    </dxf>
    <dxf>
      <fill>
        <patternFill patternType="solid">
          <bgColor rgb="FFC8F598"/>
        </patternFill>
      </fill>
    </dxf>
    <dxf>
      <fill>
        <patternFill patternType="solid">
          <bgColor rgb="FFF1EDE2"/>
        </patternFill>
      </fill>
    </dxf>
    <dxf>
      <fill>
        <patternFill patternType="solid">
          <bgColor rgb="FFC8F598"/>
        </patternFill>
      </fill>
    </dxf>
    <dxf>
      <fill>
        <patternFill patternType="solid">
          <bgColor rgb="FFC8F598"/>
        </patternFill>
      </fill>
    </dxf>
    <dxf>
      <fill>
        <patternFill patternType="solid">
          <bgColor rgb="FFF1EDE2"/>
        </patternFill>
      </fill>
    </dxf>
    <dxf>
      <fill>
        <patternFill patternType="solid">
          <bgColor rgb="FFC8F598"/>
        </patternFill>
      </fill>
    </dxf>
    <dxf>
      <fill>
        <patternFill patternType="solid">
          <bgColor rgb="FFC8F598"/>
        </patternFill>
      </fill>
    </dxf>
    <dxf>
      <fill>
        <patternFill patternType="solid">
          <bgColor rgb="FFF1EDE1"/>
        </patternFill>
      </fill>
    </dxf>
    <dxf>
      <fill>
        <patternFill patternType="solid">
          <bgColor rgb="FFC8F598"/>
        </patternFill>
      </fill>
    </dxf>
    <dxf>
      <fill>
        <patternFill patternType="solid">
          <bgColor rgb="FFF1EDE1"/>
        </patternFill>
      </fill>
    </dxf>
    <dxf>
      <fill>
        <patternFill patternType="solid">
          <bgColor rgb="FFC8F598"/>
        </patternFill>
      </fill>
    </dxf>
    <dxf>
      <fill>
        <patternFill patternType="solid">
          <bgColor rgb="FFC8F598"/>
        </patternFill>
      </fill>
    </dxf>
    <dxf>
      <fill>
        <patternFill patternType="solid">
          <bgColor rgb="FFC8F598"/>
        </patternFill>
      </fill>
    </dxf>
    <dxf>
      <fill>
        <patternFill patternType="solid">
          <bgColor rgb="FFF1EDE2"/>
        </patternFill>
      </fill>
    </dxf>
    <dxf>
      <fill>
        <patternFill patternType="solid">
          <bgColor rgb="FFC8F598"/>
        </patternFill>
      </fill>
    </dxf>
    <dxf>
      <fill>
        <patternFill>
          <bgColor theme="9" tint="0.59996337778862885"/>
        </patternFill>
      </fill>
    </dxf>
    <dxf>
      <fill>
        <patternFill patternType="solid">
          <bgColor rgb="FFF1EDE1"/>
        </patternFill>
      </fill>
    </dxf>
    <dxf>
      <fill>
        <patternFill patternType="solid">
          <bgColor rgb="FFC8F598"/>
        </patternFill>
      </fill>
    </dxf>
    <dxf>
      <fill>
        <patternFill patternType="solid">
          <bgColor rgb="FFC8F598"/>
        </patternFill>
      </fill>
    </dxf>
    <dxf>
      <fill>
        <patternFill>
          <bgColor theme="9" tint="0.59996337778862885"/>
        </patternFill>
      </fill>
    </dxf>
    <dxf>
      <fill>
        <patternFill>
          <bgColor rgb="FF92D050"/>
        </patternFill>
      </fill>
    </dxf>
    <dxf>
      <fill>
        <patternFill patternType="solid">
          <bgColor rgb="FFF1EDE1"/>
        </patternFill>
      </fill>
    </dxf>
    <dxf>
      <fill>
        <patternFill patternType="solid">
          <bgColor rgb="FFC8F598"/>
        </patternFill>
      </fill>
    </dxf>
    <dxf>
      <fill>
        <patternFill patternType="solid">
          <bgColor rgb="FFC8F598"/>
        </patternFill>
      </fill>
    </dxf>
    <dxf>
      <fill>
        <patternFill patternType="solid">
          <bgColor rgb="FFF1EDE1"/>
        </patternFill>
      </fill>
    </dxf>
    <dxf>
      <fill>
        <patternFill patternType="solid">
          <bgColor rgb="FFC8F598"/>
        </patternFill>
      </fill>
    </dxf>
    <dxf>
      <fill>
        <patternFill patternType="solid">
          <bgColor rgb="FFC8F598"/>
        </patternFill>
      </fill>
    </dxf>
    <dxf>
      <numFmt numFmtId="0" formatCode="General"/>
    </dxf>
    <dxf>
      <font>
        <strike val="0"/>
        <outline val="0"/>
        <shadow val="0"/>
        <u val="none"/>
        <vertAlign val="baseline"/>
        <sz val="11"/>
        <color theme="0"/>
        <name val="Calibri"/>
        <family val="2"/>
        <scheme val="minor"/>
      </font>
      <fill>
        <patternFill patternType="solid">
          <fgColor indexed="64"/>
          <bgColor theme="3"/>
        </patternFill>
      </fill>
    </dxf>
    <dxf>
      <font>
        <b val="0"/>
        <i/>
        <strike val="0"/>
        <condense val="0"/>
        <extend val="0"/>
        <outline val="0"/>
        <shadow val="0"/>
        <u val="none"/>
        <vertAlign val="baseline"/>
        <sz val="11"/>
        <color theme="6"/>
        <name val="Calibri"/>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font>
        <b val="0"/>
        <i val="0"/>
        <strike val="0"/>
        <condense val="0"/>
        <extend val="0"/>
        <outline val="0"/>
        <shadow val="0"/>
        <u val="none"/>
        <vertAlign val="baseline"/>
        <sz val="11"/>
        <color theme="6"/>
        <name val="Calibri"/>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0"/>
    </dxf>
    <dxf>
      <border outline="0">
        <bottom style="thin">
          <color indexed="64"/>
        </bottom>
      </border>
    </dxf>
    <dxf>
      <protection locked="0" hidden="0"/>
    </dxf>
    <dxf>
      <alignment vertical="center" textRotation="0" indent="0" justifyLastLine="0" shrinkToFit="0" readingOrder="0"/>
      <protection locked="1" hidden="0"/>
    </dxf>
    <dxf>
      <font>
        <b val="0"/>
        <i/>
        <strike val="0"/>
        <condense val="0"/>
        <extend val="0"/>
        <outline val="0"/>
        <shadow val="0"/>
        <u val="none"/>
        <vertAlign val="baseline"/>
        <sz val="11"/>
        <color theme="6"/>
        <name val="Calibri"/>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tint="4.9989318521683403E-2"/>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6"/>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top style="thin">
          <color indexed="64"/>
        </top>
        <bottom/>
        <vertical/>
        <horizontal/>
      </border>
      <protection locked="1" hidden="0"/>
    </dxf>
    <dxf>
      <border outline="0">
        <bottom style="thin">
          <color indexed="64"/>
        </bottom>
      </border>
    </dxf>
    <dxf>
      <protection locked="0" hidden="0"/>
    </dxf>
    <dxf>
      <alignment vertical="center" textRotation="0" indent="0" justifyLastLine="0" shrinkToFit="0" readingOrder="0"/>
      <protection locked="0" hidden="0"/>
    </dxf>
    <dxf>
      <font>
        <b val="0"/>
        <i/>
        <strike val="0"/>
        <condense val="0"/>
        <extend val="0"/>
        <outline val="0"/>
        <shadow val="0"/>
        <u val="none"/>
        <vertAlign val="baseline"/>
        <sz val="11"/>
        <color theme="6"/>
        <name val="Calibri"/>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tint="4.9989318521683403E-2"/>
        <name val="Calibr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6"/>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top style="thin">
          <color indexed="64"/>
        </top>
        <bottom/>
        <vertical/>
        <horizontal/>
      </border>
      <protection locked="1" hidden="0"/>
    </dxf>
    <dxf>
      <border outline="0">
        <bottom style="thin">
          <color rgb="FF000000"/>
        </bottom>
      </border>
    </dxf>
    <dxf>
      <protection locked="0" hidden="0"/>
    </dxf>
    <dxf>
      <alignment vertical="center" textRotation="0" indent="0" justifyLastLine="0" shrinkToFit="0" readingOrder="0"/>
      <protection locked="1" hidden="0"/>
    </dxf>
    <dxf>
      <font>
        <b val="0"/>
        <i/>
        <strike val="0"/>
        <condense val="0"/>
        <extend val="0"/>
        <outline val="0"/>
        <shadow val="0"/>
        <u val="none"/>
        <vertAlign val="baseline"/>
        <sz val="11"/>
        <color theme="6"/>
        <name val="Calibri"/>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tint="4.9989318521683403E-2"/>
        <name val="Calibri"/>
        <family val="2"/>
        <scheme val="none"/>
      </font>
      <alignment vertical="top" textRotation="0" indent="0" justifyLastLine="0" shrinkToFit="0" readingOrder="0"/>
      <protection locked="0" hidden="0"/>
    </dxf>
    <dxf>
      <font>
        <b val="0"/>
        <i val="0"/>
        <strike val="0"/>
        <condense val="0"/>
        <extend val="0"/>
        <outline val="0"/>
        <shadow val="0"/>
        <u val="none"/>
        <vertAlign val="baseline"/>
        <sz val="11"/>
        <color theme="6"/>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alignment vertical="top" textRotation="0" indent="0" justifyLastLine="0" shrinkToFit="0" readingOrder="0"/>
      <protection locked="1" hidden="0"/>
    </dxf>
    <dxf>
      <border outline="0">
        <bottom style="thin">
          <color indexed="64"/>
        </bottom>
      </border>
    </dxf>
    <dxf>
      <alignment vertical="top" textRotation="0" indent="0" justifyLastLine="0" shrinkToFit="0" readingOrder="0"/>
      <protection locked="0" hidden="0"/>
    </dxf>
    <dxf>
      <alignment vertical="center" textRotation="0" indent="0" justifyLastLine="0" shrinkToFit="0" readingOrder="0"/>
      <protection locked="1" hidden="0"/>
    </dxf>
    <dxf>
      <font>
        <b val="0"/>
        <i/>
        <strike val="0"/>
        <condense val="0"/>
        <extend val="0"/>
        <outline val="0"/>
        <shadow val="0"/>
        <u val="none"/>
        <vertAlign val="baseline"/>
        <sz val="11"/>
        <color theme="6"/>
        <name val="Calibri"/>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tint="4.9989318521683403E-2"/>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6"/>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top style="thin">
          <color indexed="64"/>
        </top>
        <bottom/>
        <vertical/>
        <horizontal/>
      </border>
      <protection locked="1" hidden="0"/>
    </dxf>
    <dxf>
      <border outline="0">
        <bottom style="thin">
          <color rgb="FF000000"/>
        </bottom>
      </border>
    </dxf>
    <dxf>
      <protection locked="0" hidden="0"/>
    </dxf>
    <dxf>
      <alignment vertical="center" textRotation="0" indent="0" justifyLastLine="0" shrinkToFit="0" readingOrder="0"/>
      <protection locked="1" hidden="0"/>
    </dxf>
    <dxf>
      <font>
        <b val="0"/>
        <i/>
        <strike val="0"/>
        <condense val="0"/>
        <extend val="0"/>
        <outline val="0"/>
        <shadow val="0"/>
        <u val="none"/>
        <vertAlign val="baseline"/>
        <sz val="11"/>
        <color theme="6"/>
        <name val="Calibri"/>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tint="4.9989318521683403E-2"/>
        <name val="Calibri (Body)"/>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6"/>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bottom style="thin">
          <color indexed="64"/>
        </bottom>
      </border>
    </dxf>
    <dxf>
      <protection locked="1" hidden="0"/>
    </dxf>
    <dxf>
      <alignment vertical="center" textRotation="0" indent="0" justifyLastLine="0" shrinkToFit="0" readingOrder="0"/>
      <protection locked="1" hidden="0"/>
    </dxf>
    <dxf>
      <font>
        <b val="0"/>
        <i/>
        <strike val="0"/>
        <condense val="0"/>
        <extend val="0"/>
        <outline val="0"/>
        <shadow val="0"/>
        <u val="none"/>
        <vertAlign val="baseline"/>
        <sz val="11"/>
        <color theme="6"/>
        <name val="Calibri"/>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6"/>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border>
      <protection locked="1" hidden="0"/>
    </dxf>
    <dxf>
      <border outline="0">
        <bottom style="thin">
          <color indexed="64"/>
        </bottom>
      </border>
    </dxf>
    <dxf>
      <protection locked="0" hidden="0"/>
    </dxf>
    <dxf>
      <alignment vertical="center" textRotation="0" indent="0" justifyLastLine="0" shrinkToFit="0" readingOrder="0"/>
      <protection locked="1" hidden="0"/>
    </dxf>
    <dxf>
      <font>
        <b val="0"/>
        <i/>
        <strike val="0"/>
        <condense val="0"/>
        <extend val="0"/>
        <outline val="0"/>
        <shadow val="0"/>
        <u val="none"/>
        <vertAlign val="baseline"/>
        <sz val="11"/>
        <color theme="6"/>
        <name val="Calibri"/>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6"/>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border>
      <protection locked="1" hidden="0"/>
    </dxf>
    <dxf>
      <font>
        <b/>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top style="thin">
          <color indexed="64"/>
        </top>
        <bottom/>
        <vertical/>
        <horizontal/>
      </border>
      <protection locked="1" hidden="0"/>
    </dxf>
    <dxf>
      <border outline="0">
        <bottom style="thin">
          <color indexed="64"/>
        </bottom>
      </border>
    </dxf>
    <dxf>
      <protection locked="0" hidden="0"/>
    </dxf>
    <dxf>
      <alignment vertical="center" textRotation="0" indent="0" justifyLastLine="0" shrinkToFit="0" readingOrder="0"/>
      <protection locked="1" hidden="0"/>
    </dxf>
    <dxf>
      <font>
        <b val="0"/>
        <i/>
        <strike val="0"/>
        <condense val="0"/>
        <extend val="0"/>
        <outline val="0"/>
        <shadow val="0"/>
        <u val="none"/>
        <vertAlign val="baseline"/>
        <sz val="11"/>
        <color theme="6"/>
        <name val="Calibri"/>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6"/>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0" formatCode="@"/>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border outline="0">
        <bottom style="thin">
          <color indexed="64"/>
        </bottom>
      </border>
    </dxf>
    <dxf>
      <protection locked="0" hidden="0"/>
    </dxf>
    <dxf>
      <alignment vertical="center" textRotation="0" indent="0" justifyLastLine="0" shrinkToFit="0" readingOrder="0"/>
      <protection locked="1" hidden="0"/>
    </dxf>
    <dxf>
      <font>
        <b val="0"/>
        <i/>
        <strike val="0"/>
        <condense val="0"/>
        <extend val="0"/>
        <outline val="0"/>
        <shadow val="0"/>
        <u val="none"/>
        <vertAlign val="baseline"/>
        <sz val="11"/>
        <color theme="6"/>
        <name val="Calibri"/>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6"/>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0.0"/>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border outline="0">
        <bottom style="thin">
          <color indexed="64"/>
        </bottom>
      </border>
    </dxf>
    <dxf>
      <protection locked="0" hidden="0"/>
    </dxf>
    <dxf>
      <alignment vertical="center" textRotation="0" indent="0" justifyLastLine="0" shrinkToFit="0" readingOrder="0"/>
      <protection locked="1" hidden="0"/>
    </dxf>
  </dxfs>
  <tableStyles count="0" defaultTableStyle="TableStyleMedium2" defaultPivotStyle="PivotStyleLight16"/>
  <colors>
    <mruColors>
      <color rgb="FFC8F598"/>
      <color rgb="FF134761"/>
      <color rgb="FFF1ECE1"/>
      <color rgb="FFF1EDE1"/>
      <color rgb="FFF1EDE2"/>
      <color rgb="FFF5F5F5"/>
      <color rgb="FFCAEAD8"/>
      <color rgb="FFA0D16C"/>
      <color rgb="FF252245"/>
      <color rgb="FFFCF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35254</xdr:rowOff>
    </xdr:from>
    <xdr:to>
      <xdr:col>1</xdr:col>
      <xdr:colOff>755515</xdr:colOff>
      <xdr:row>0</xdr:row>
      <xdr:rowOff>492454</xdr:rowOff>
    </xdr:to>
    <xdr:pic>
      <xdr:nvPicPr>
        <xdr:cNvPr id="5" name="Graphic 4">
          <a:extLst>
            <a:ext uri="{FF2B5EF4-FFF2-40B4-BE49-F238E27FC236}">
              <a16:creationId xmlns:a16="http://schemas.microsoft.com/office/drawing/2014/main" id="{811E76C7-9E93-2C13-66F4-4135CFB796B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47701" y="35254"/>
          <a:ext cx="755514"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34196</xdr:rowOff>
    </xdr:from>
    <xdr:to>
      <xdr:col>2</xdr:col>
      <xdr:colOff>208437</xdr:colOff>
      <xdr:row>0</xdr:row>
      <xdr:rowOff>491396</xdr:rowOff>
    </xdr:to>
    <xdr:pic>
      <xdr:nvPicPr>
        <xdr:cNvPr id="7" name="Graphic 6">
          <a:extLst>
            <a:ext uri="{FF2B5EF4-FFF2-40B4-BE49-F238E27FC236}">
              <a16:creationId xmlns:a16="http://schemas.microsoft.com/office/drawing/2014/main" id="{03B7255F-8E0C-4D39-B741-B06DE81D843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47701" y="34196"/>
          <a:ext cx="754536"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39158</xdr:rowOff>
    </xdr:from>
    <xdr:to>
      <xdr:col>2</xdr:col>
      <xdr:colOff>213120</xdr:colOff>
      <xdr:row>0</xdr:row>
      <xdr:rowOff>496358</xdr:rowOff>
    </xdr:to>
    <xdr:pic>
      <xdr:nvPicPr>
        <xdr:cNvPr id="3" name="Graphic 2">
          <a:extLst>
            <a:ext uri="{FF2B5EF4-FFF2-40B4-BE49-F238E27FC236}">
              <a16:creationId xmlns:a16="http://schemas.microsoft.com/office/drawing/2014/main" id="{1D07E8B0-CADA-3BFC-47BE-FC63B9AC9AA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47701" y="39158"/>
          <a:ext cx="759219"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xdr:colOff>
      <xdr:row>0</xdr:row>
      <xdr:rowOff>39563</xdr:rowOff>
    </xdr:from>
    <xdr:to>
      <xdr:col>2</xdr:col>
      <xdr:colOff>209423</xdr:colOff>
      <xdr:row>0</xdr:row>
      <xdr:rowOff>496763</xdr:rowOff>
    </xdr:to>
    <xdr:pic>
      <xdr:nvPicPr>
        <xdr:cNvPr id="3" name="Graphic 2">
          <a:extLst>
            <a:ext uri="{FF2B5EF4-FFF2-40B4-BE49-F238E27FC236}">
              <a16:creationId xmlns:a16="http://schemas.microsoft.com/office/drawing/2014/main" id="{44A69D26-35A8-BD6F-BD48-56DA26E7ABB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46811" y="39563"/>
          <a:ext cx="757073"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381000</xdr:colOff>
      <xdr:row>8</xdr:row>
      <xdr:rowOff>175846</xdr:rowOff>
    </xdr:from>
    <xdr:ext cx="184731" cy="264560"/>
    <xdr:sp macro="" textlink="">
      <xdr:nvSpPr>
        <xdr:cNvPr id="2" name="TextBox 1">
          <a:extLst>
            <a:ext uri="{FF2B5EF4-FFF2-40B4-BE49-F238E27FC236}">
              <a16:creationId xmlns:a16="http://schemas.microsoft.com/office/drawing/2014/main" id="{823CFF8E-AA4B-361E-E698-41068F0B523C}"/>
            </a:ext>
          </a:extLst>
        </xdr:cNvPr>
        <xdr:cNvSpPr txBox="1"/>
      </xdr:nvSpPr>
      <xdr:spPr>
        <a:xfrm>
          <a:off x="4757615" y="25693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1</xdr:col>
      <xdr:colOff>8</xdr:colOff>
      <xdr:row>0</xdr:row>
      <xdr:rowOff>38100</xdr:rowOff>
    </xdr:from>
    <xdr:to>
      <xdr:col>2</xdr:col>
      <xdr:colOff>209423</xdr:colOff>
      <xdr:row>0</xdr:row>
      <xdr:rowOff>495300</xdr:rowOff>
    </xdr:to>
    <xdr:pic>
      <xdr:nvPicPr>
        <xdr:cNvPr id="4" name="Graphic 3">
          <a:extLst>
            <a:ext uri="{FF2B5EF4-FFF2-40B4-BE49-F238E27FC236}">
              <a16:creationId xmlns:a16="http://schemas.microsoft.com/office/drawing/2014/main" id="{7B5C5FC6-1722-9E0D-FEA4-D637BD96965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47708" y="38100"/>
          <a:ext cx="755515"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xdr:colOff>
      <xdr:row>0</xdr:row>
      <xdr:rowOff>38100</xdr:rowOff>
    </xdr:from>
    <xdr:to>
      <xdr:col>2</xdr:col>
      <xdr:colOff>209423</xdr:colOff>
      <xdr:row>0</xdr:row>
      <xdr:rowOff>495300</xdr:rowOff>
    </xdr:to>
    <xdr:pic>
      <xdr:nvPicPr>
        <xdr:cNvPr id="3" name="Graphic 2">
          <a:extLst>
            <a:ext uri="{FF2B5EF4-FFF2-40B4-BE49-F238E27FC236}">
              <a16:creationId xmlns:a16="http://schemas.microsoft.com/office/drawing/2014/main" id="{FE7CC634-1692-E570-7A71-73E1B7EA30E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00108" y="38100"/>
          <a:ext cx="755515"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xdr:colOff>
      <xdr:row>0</xdr:row>
      <xdr:rowOff>38100</xdr:rowOff>
    </xdr:from>
    <xdr:to>
      <xdr:col>2</xdr:col>
      <xdr:colOff>209423</xdr:colOff>
      <xdr:row>0</xdr:row>
      <xdr:rowOff>495300</xdr:rowOff>
    </xdr:to>
    <xdr:pic>
      <xdr:nvPicPr>
        <xdr:cNvPr id="3" name="Graphic 2">
          <a:extLst>
            <a:ext uri="{FF2B5EF4-FFF2-40B4-BE49-F238E27FC236}">
              <a16:creationId xmlns:a16="http://schemas.microsoft.com/office/drawing/2014/main" id="{C19041BE-D2D7-5B47-E3A6-1CFA46DAD91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47708" y="38100"/>
          <a:ext cx="755515"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xdr:colOff>
      <xdr:row>0</xdr:row>
      <xdr:rowOff>38100</xdr:rowOff>
    </xdr:from>
    <xdr:to>
      <xdr:col>2</xdr:col>
      <xdr:colOff>209423</xdr:colOff>
      <xdr:row>0</xdr:row>
      <xdr:rowOff>495300</xdr:rowOff>
    </xdr:to>
    <xdr:pic>
      <xdr:nvPicPr>
        <xdr:cNvPr id="4" name="Graphic 3">
          <a:extLst>
            <a:ext uri="{FF2B5EF4-FFF2-40B4-BE49-F238E27FC236}">
              <a16:creationId xmlns:a16="http://schemas.microsoft.com/office/drawing/2014/main" id="{F0AB4001-54CF-C469-ECF0-80FE91B0E9A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47708" y="38100"/>
          <a:ext cx="755515" cy="4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xdr:colOff>
      <xdr:row>0</xdr:row>
      <xdr:rowOff>38100</xdr:rowOff>
    </xdr:from>
    <xdr:to>
      <xdr:col>2</xdr:col>
      <xdr:colOff>209423</xdr:colOff>
      <xdr:row>0</xdr:row>
      <xdr:rowOff>495300</xdr:rowOff>
    </xdr:to>
    <xdr:pic>
      <xdr:nvPicPr>
        <xdr:cNvPr id="3" name="Graphic 2">
          <a:extLst>
            <a:ext uri="{FF2B5EF4-FFF2-40B4-BE49-F238E27FC236}">
              <a16:creationId xmlns:a16="http://schemas.microsoft.com/office/drawing/2014/main" id="{7488BB44-FF91-6AE5-3D70-CB21584F168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47708" y="38100"/>
          <a:ext cx="755515" cy="457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xdr:colOff>
      <xdr:row>0</xdr:row>
      <xdr:rowOff>38100</xdr:rowOff>
    </xdr:from>
    <xdr:to>
      <xdr:col>2</xdr:col>
      <xdr:colOff>209423</xdr:colOff>
      <xdr:row>0</xdr:row>
      <xdr:rowOff>495300</xdr:rowOff>
    </xdr:to>
    <xdr:pic>
      <xdr:nvPicPr>
        <xdr:cNvPr id="4" name="Graphic 3">
          <a:extLst>
            <a:ext uri="{FF2B5EF4-FFF2-40B4-BE49-F238E27FC236}">
              <a16:creationId xmlns:a16="http://schemas.microsoft.com/office/drawing/2014/main" id="{5154F9F2-DA3F-0881-A5F8-D5DDABE0E8C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47708" y="38100"/>
          <a:ext cx="755515" cy="457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xdr:colOff>
      <xdr:row>0</xdr:row>
      <xdr:rowOff>38100</xdr:rowOff>
    </xdr:from>
    <xdr:to>
      <xdr:col>2</xdr:col>
      <xdr:colOff>209423</xdr:colOff>
      <xdr:row>0</xdr:row>
      <xdr:rowOff>495300</xdr:rowOff>
    </xdr:to>
    <xdr:pic>
      <xdr:nvPicPr>
        <xdr:cNvPr id="3" name="Graphic 2">
          <a:extLst>
            <a:ext uri="{FF2B5EF4-FFF2-40B4-BE49-F238E27FC236}">
              <a16:creationId xmlns:a16="http://schemas.microsoft.com/office/drawing/2014/main" id="{482C04FF-3F65-25D8-222C-09D70BA1C7D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47708" y="38100"/>
          <a:ext cx="755515" cy="457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xdr:colOff>
      <xdr:row>0</xdr:row>
      <xdr:rowOff>38100</xdr:rowOff>
    </xdr:from>
    <xdr:to>
      <xdr:col>1</xdr:col>
      <xdr:colOff>755523</xdr:colOff>
      <xdr:row>0</xdr:row>
      <xdr:rowOff>495300</xdr:rowOff>
    </xdr:to>
    <xdr:pic>
      <xdr:nvPicPr>
        <xdr:cNvPr id="4" name="Graphic 3">
          <a:extLst>
            <a:ext uri="{FF2B5EF4-FFF2-40B4-BE49-F238E27FC236}">
              <a16:creationId xmlns:a16="http://schemas.microsoft.com/office/drawing/2014/main" id="{AA8FDCC3-FD31-7D5C-33EB-DBCB4835F2E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47708" y="38100"/>
          <a:ext cx="755515" cy="457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xdr:colOff>
      <xdr:row>0</xdr:row>
      <xdr:rowOff>38100</xdr:rowOff>
    </xdr:from>
    <xdr:to>
      <xdr:col>1</xdr:col>
      <xdr:colOff>755523</xdr:colOff>
      <xdr:row>0</xdr:row>
      <xdr:rowOff>495300</xdr:rowOff>
    </xdr:to>
    <xdr:pic>
      <xdr:nvPicPr>
        <xdr:cNvPr id="4" name="Graphic 3">
          <a:extLst>
            <a:ext uri="{FF2B5EF4-FFF2-40B4-BE49-F238E27FC236}">
              <a16:creationId xmlns:a16="http://schemas.microsoft.com/office/drawing/2014/main" id="{E4F5C403-7BA8-89EE-FC00-8800FA83CE5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0408" y="38100"/>
          <a:ext cx="755515" cy="45720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B795B7E-6A1C-4995-B690-CEEF1D53E9DE}" autoFormatId="16" applyNumberFormats="0" applyBorderFormats="0" applyFontFormats="0" applyPatternFormats="0" applyAlignmentFormats="0" applyWidthHeightFormats="0">
  <queryTableRefresh nextId="15">
    <queryTableFields count="6">
      <queryTableField id="12" name="Reference number" tableColumnId="1"/>
      <queryTableField id="10" name="Section" tableColumnId="10"/>
      <queryTableField id="6" name="Field" tableColumnId="6"/>
      <queryTableField id="7" name="Prompt" tableColumnId="7"/>
      <queryTableField id="8" name="Answer" tableColumnId="8"/>
      <queryTableField id="14" name="Complete?"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8F61B867-76D6-4134-B19A-A367BBD70588}" autoFormatId="16" applyNumberFormats="0" applyBorderFormats="0" applyFontFormats="0" applyPatternFormats="0" applyAlignmentFormats="0" applyWidthHeightFormats="0">
  <queryTableRefresh nextId="6">
    <queryTableFields count="1">
      <queryTableField id="5" name="Markdown" tableColumnId="5"/>
    </queryTableFields>
  </queryTableRefresh>
</queryTable>
</file>

<file path=xl/tables/_rels/table1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3F9E0A-B352-4A88-8414-BCB710E3516C}" name="Metadata_and_Title_Information" displayName="Metadata_and_Title_Information" ref="B8:G13" totalsRowShown="0" headerRowDxfId="128" dataDxfId="127" tableBorderDxfId="126">
  <autoFilter ref="B8:G13" xr:uid="{973F9E0A-B352-4A88-8414-BCB710E3516C}">
    <filterColumn colId="0" hiddenButton="1"/>
    <filterColumn colId="1" hiddenButton="1"/>
    <filterColumn colId="2" hiddenButton="1"/>
    <filterColumn colId="3" hiddenButton="1"/>
    <filterColumn colId="4" hiddenButton="1"/>
    <filterColumn colId="5" hiddenButton="1"/>
  </autoFilter>
  <tableColumns count="6">
    <tableColumn id="14" xr3:uid="{F3C8AFCF-EBDD-4148-BFE3-964D14F0CB73}" name="#" dataDxfId="125"/>
    <tableColumn id="1" xr3:uid="{1840856C-C4C4-49F3-9332-1A7BD4607FAC}" name="Field" dataDxfId="124"/>
    <tableColumn id="2" xr3:uid="{AB184407-6BC9-4E78-BD37-87C57BF17B02}" name="Prompt" dataDxfId="123"/>
    <tableColumn id="3" xr3:uid="{8EE7407D-ABCD-4D99-BE5A-D01C792D1543}" name="|" dataDxfId="122"/>
    <tableColumn id="4" xr3:uid="{51BDEB69-62C2-4AB4-A9D0-9EB00B2DBA6E}" name="Answer" dataDxfId="121"/>
    <tableColumn id="5" xr3:uid="{59C7D764-4EDB-4EAD-9EB6-D31177767BAA}" name="Complete?" dataDxfId="1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79E640-D691-493F-B6A7-FE4189487DD4}" name="Tier_1_Information" displayName="Tier_1_Information" ref="B8:G12" totalsRowShown="0" headerRowDxfId="119" dataDxfId="118" tableBorderDxfId="117">
  <autoFilter ref="B8:G12" xr:uid="{5879E640-D691-493F-B6A7-FE4189487DD4}">
    <filterColumn colId="0" hiddenButton="1"/>
    <filterColumn colId="1" hiddenButton="1"/>
    <filterColumn colId="2" hiddenButton="1"/>
    <filterColumn colId="3" hiddenButton="1"/>
    <filterColumn colId="4" hiddenButton="1"/>
    <filterColumn colId="5" hiddenButton="1"/>
  </autoFilter>
  <tableColumns count="6">
    <tableColumn id="6" xr3:uid="{0AA89C99-A328-4DE2-8F93-7D16B0358A71}" name="#" dataDxfId="116"/>
    <tableColumn id="1" xr3:uid="{47DF3DB6-1124-4528-B234-99EBB267FF64}" name="Field" dataDxfId="115"/>
    <tableColumn id="2" xr3:uid="{8861A9A8-0CC3-44D7-A6FE-B174933AF1DC}" name="Prompt" dataDxfId="114"/>
    <tableColumn id="3" xr3:uid="{72DFF718-3C17-4728-8832-112E0C1AF7FC}" name="|" dataDxfId="113"/>
    <tableColumn id="4" xr3:uid="{FD65C8EF-4163-47D3-86A5-A0C9A7B976F2}" name="Answer" dataDxfId="112"/>
    <tableColumn id="5" xr3:uid="{53AC3AEB-49C4-43C0-BE6D-3FA6C6817AC5}" name="Complete?" dataDxfId="11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BDA6B69-D1E2-4595-B2C1-3186A27D57F4}" name="Owner_and_Responsibility" displayName="Owner_and_Responsibility" ref="B8:G17" totalsRowShown="0" headerRowDxfId="110" dataDxfId="109" tableBorderDxfId="108">
  <autoFilter ref="B8:G17" xr:uid="{BBDA6B69-D1E2-4595-B2C1-3186A27D57F4}">
    <filterColumn colId="0" hiddenButton="1"/>
    <filterColumn colId="1" hiddenButton="1"/>
    <filterColumn colId="2" hiddenButton="1"/>
    <filterColumn colId="3" hiddenButton="1"/>
    <filterColumn colId="4" hiddenButton="1"/>
    <filterColumn colId="5" hiddenButton="1"/>
  </autoFilter>
  <tableColumns count="6">
    <tableColumn id="6" xr3:uid="{EE0E2259-7DE4-49B4-A1F1-A4A321B6C960}" name="#" dataDxfId="107"/>
    <tableColumn id="1" xr3:uid="{4A4C1F12-F042-48E5-BF2E-4A7FC89F2C54}" name="Field" dataDxfId="106"/>
    <tableColumn id="2" xr3:uid="{16F03FF8-F66F-411C-8A24-C9FFFBC799A3}" name="Prompt" dataDxfId="105"/>
    <tableColumn id="3" xr3:uid="{4F91B46D-D9EE-4B93-8BAF-CFB1B0BDA5D3}" name="|" dataDxfId="104"/>
    <tableColumn id="4" xr3:uid="{D1038AFA-1F6F-415D-A901-F4918532737F}" name="Answer" dataDxfId="103"/>
    <tableColumn id="5" xr3:uid="{6DC28102-2155-48C2-B48B-1348F94642A4}" name="Complete?" dataDxfId="10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1067EF-A0B7-4AC0-8483-3253B553A5CB}" name="Description_and_Rationale" displayName="Description_and_Rationale" ref="B8:G12" totalsRowShown="0" headerRowDxfId="101" dataDxfId="100" tableBorderDxfId="99">
  <autoFilter ref="B8:G12" xr:uid="{3A1067EF-A0B7-4AC0-8483-3253B553A5CB}">
    <filterColumn colId="0" hiddenButton="1"/>
    <filterColumn colId="1" hiddenButton="1"/>
    <filterColumn colId="2" hiddenButton="1"/>
    <filterColumn colId="3" hiddenButton="1"/>
    <filterColumn colId="4" hiddenButton="1"/>
    <filterColumn colId="5" hiddenButton="1"/>
  </autoFilter>
  <tableColumns count="6">
    <tableColumn id="6" xr3:uid="{BE4CB6D7-1129-42D7-ACEC-3C7C6E8CA117}" name="#" dataDxfId="98"/>
    <tableColumn id="1" xr3:uid="{64E4DA87-547B-4C02-B535-C3FE79FA6D70}" name="Field" dataDxfId="97"/>
    <tableColumn id="2" xr3:uid="{244F12D3-816E-44E6-99E2-3B6D4F66EDFC}" name="Prompt" dataDxfId="96"/>
    <tableColumn id="3" xr3:uid="{8BE3575C-15B6-45F1-85A4-6065B92FEE19}" name="|" dataDxfId="95"/>
    <tableColumn id="4" xr3:uid="{AD3770CB-C6EC-4B5F-8BA6-A0320BFECDC3}" name="Answer" dataDxfId="94"/>
    <tableColumn id="5" xr3:uid="{432C6D53-F9CE-4059-8890-ED0939A3B31F}" name="Complete?" dataDxfId="9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91425B0-C582-4842-AD28-932DF3C62B3F}" name="Decision_making_Process" displayName="Decision_making_Process" ref="B8:G13" totalsRowShown="0" headerRowDxfId="92" dataDxfId="91" tableBorderDxfId="90">
  <tableColumns count="6">
    <tableColumn id="6" xr3:uid="{A99707C2-B920-46DD-90A0-91178B737F97}" name="#" dataDxfId="89"/>
    <tableColumn id="1" xr3:uid="{0AE0FDFD-9608-42F9-AD79-D27D2923C6BF}" name="Field" dataDxfId="88"/>
    <tableColumn id="2" xr3:uid="{DDC2F410-7A7D-4E60-A7ED-4C8D90066E73}" name="Prompt" dataDxfId="87"/>
    <tableColumn id="3" xr3:uid="{E6FAC005-5F10-4557-8FAC-29D1A228E3BB}" name="|" dataDxfId="86"/>
    <tableColumn id="4" xr3:uid="{C9393848-7BF8-4E8B-A0ED-DA9062EAEB4D}" name="Answer" dataDxfId="85"/>
    <tableColumn id="5" xr3:uid="{871402C1-9043-46C1-BEA5-F3A3227EC4BC}" name="Complete?" dataDxfId="8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28FF8E-1DA6-8E46-9808-576F0657611B}" name="Tool_Specification3" displayName="Tool_Specification3" ref="B8:G13" totalsRowShown="0" headerRowDxfId="74" dataDxfId="73" tableBorderDxfId="72">
  <autoFilter ref="B8:G13" xr:uid="{611D61B7-0482-469C-A816-F3CEE2EF474F}">
    <filterColumn colId="0" hiddenButton="1"/>
    <filterColumn colId="1" hiddenButton="1"/>
    <filterColumn colId="2" hiddenButton="1"/>
    <filterColumn colId="3" hiddenButton="1"/>
    <filterColumn colId="4" hiddenButton="1"/>
    <filterColumn colId="5" hiddenButton="1"/>
  </autoFilter>
  <tableColumns count="6">
    <tableColumn id="6" xr3:uid="{9D4B0C3B-9D60-254C-A29A-676F7CBFC45E}" name="#" dataDxfId="71"/>
    <tableColumn id="1" xr3:uid="{5C8A00F9-033D-EB41-82DF-51993E5FEB4B}" name="Field" dataDxfId="70"/>
    <tableColumn id="2" xr3:uid="{4170F520-81F4-F743-9374-F818A8EE3A00}" name="Prompt" dataDxfId="69"/>
    <tableColumn id="3" xr3:uid="{EDB24AD3-CB8A-8342-B1B2-C9B3213FBFE1}" name="|" dataDxfId="68"/>
    <tableColumn id="4" xr3:uid="{63F7A816-055B-844B-A829-0A3BB3CFCBA5}" name="Answer" dataDxfId="67"/>
    <tableColumn id="5" xr3:uid="{9F3479F8-4997-D04E-89DE-6664D2DD4B6C}" name="Complete?" dataDxfId="6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9881D22-61AD-438E-BE04-B845DA8F72A0}" name="Model_Specification315" displayName="Model_Specification315" ref="B8:G16" totalsRowShown="0" headerRowDxfId="83" dataDxfId="82" tableBorderDxfId="81">
  <autoFilter ref="B8:G16" xr:uid="{087D7B11-13D1-4FC1-AA76-BC8CB5F52B63}">
    <filterColumn colId="0" hiddenButton="1"/>
    <filterColumn colId="1" hiddenButton="1"/>
    <filterColumn colId="2" hiddenButton="1"/>
    <filterColumn colId="3" hiddenButton="1"/>
    <filterColumn colId="4" hiddenButton="1"/>
    <filterColumn colId="5" hiddenButton="1"/>
  </autoFilter>
  <tableColumns count="6">
    <tableColumn id="8" xr3:uid="{A23BE9D0-821F-4494-9A8F-36A8946B3FEA}" name="#" dataDxfId="80"/>
    <tableColumn id="1" xr3:uid="{424629E5-81D3-46A2-95A5-644C712694E9}" name="Field" dataDxfId="79"/>
    <tableColumn id="2" xr3:uid="{40031539-E82B-4C0D-998E-B6E13ABCD536}" name="Prompt" dataDxfId="78"/>
    <tableColumn id="3" xr3:uid="{4C3896EF-7D85-4393-B6D5-7404B9EAB0DA}" name="|" dataDxfId="77"/>
    <tableColumn id="4" xr3:uid="{E6F8B8CB-A4E9-44D6-8A9B-4EBB69FED8DB}" name="Answer" dataDxfId="76"/>
    <tableColumn id="5" xr3:uid="{28F71750-8A8E-4CAA-A4FE-70D35AB352B4}" name="Complete?" dataDxfId="7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EABE63C-F4AD-40F5-B4E2-2898E55BBC07}" name="Data_Specification416" displayName="Data_Specification416" ref="B8:G17" totalsRowShown="0" headerRowDxfId="65" dataDxfId="64" tableBorderDxfId="63">
  <autoFilter ref="B8:G17" xr:uid="{C12E38B2-C3CB-4A65-B5B8-1141F41D1FD4}">
    <filterColumn colId="0" hiddenButton="1"/>
    <filterColumn colId="1" hiddenButton="1"/>
    <filterColumn colId="2" hiddenButton="1"/>
    <filterColumn colId="3" hiddenButton="1"/>
    <filterColumn colId="4" hiddenButton="1"/>
    <filterColumn colId="5" hiddenButton="1"/>
  </autoFilter>
  <tableColumns count="6">
    <tableColumn id="6" xr3:uid="{9E246CCA-0CA5-43C7-81A5-54955C31A87F}" name="#" dataDxfId="62"/>
    <tableColumn id="1" xr3:uid="{2EF25677-2D84-489D-975A-34E539D3684B}" name="Field" dataDxfId="61"/>
    <tableColumn id="2" xr3:uid="{B7F8D2CB-24F7-40FD-BEF6-EE580CFD91B8}" name="Prompt" dataDxfId="60"/>
    <tableColumn id="3" xr3:uid="{F7A9F384-0D98-4F9D-B1EB-A3E806FF5495}" name="|" dataDxfId="59"/>
    <tableColumn id="4" xr3:uid="{58E78EE0-B27D-43CA-A716-39D1634C6213}" name="Answer" dataDxfId="58"/>
    <tableColumn id="5" xr3:uid="{BE3E5C0E-E13B-4964-8CC4-CCAA38D04ACD}" name="Complete?" dataDxfId="5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495D587-070E-4574-929A-E7FCC3A5D7F0}" name="Data_Specification18" displayName="Data_Specification18" ref="B8:G13" totalsRowShown="0" headerRowDxfId="56" dataDxfId="55" tableBorderDxfId="54">
  <autoFilter ref="B8:G13" xr:uid="{C12E38B2-C3CB-4A65-B5B8-1141F41D1FD4}">
    <filterColumn colId="0" hiddenButton="1"/>
    <filterColumn colId="1" hiddenButton="1"/>
    <filterColumn colId="2" hiddenButton="1"/>
    <filterColumn colId="3" hiddenButton="1"/>
    <filterColumn colId="4" hiddenButton="1"/>
    <filterColumn colId="5" hiddenButton="1"/>
  </autoFilter>
  <tableColumns count="6">
    <tableColumn id="6" xr3:uid="{6E9D9855-EF7B-4CA7-80AC-523DB1DA2758}" name="#" dataDxfId="53"/>
    <tableColumn id="1" xr3:uid="{EF63EF87-A7BA-43FF-BFC9-02D5E997052A}" name="Field" dataDxfId="52"/>
    <tableColumn id="2" xr3:uid="{766FD2C8-35C6-4452-832F-A4B7FC0B57EF}" name="Prompt" dataDxfId="51"/>
    <tableColumn id="3" xr3:uid="{D400D8BF-E547-40E6-B9E6-7FD02A3198F3}" name="|" dataDxfId="50"/>
    <tableColumn id="4" xr3:uid="{90910198-DEDD-4470-92BE-9124849082AC}" name="Answer" dataDxfId="49"/>
    <tableColumn id="5" xr3:uid="{2E8199A5-7548-4240-93D7-E50020F699CD}" name="Complete?" dataDxfId="4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8CE370B-1A0C-467B-A406-D70784901D83}" name="RisksQ_Mitigations_and_Impact_Assessments" displayName="RisksQ_Mitigations_and_Impact_Assessments" ref="B8:G10" totalsRowShown="0" headerRowDxfId="47" dataDxfId="46" tableBorderDxfId="45">
  <autoFilter ref="B8:G10" xr:uid="{F8CE370B-1A0C-467B-A406-D70784901D83}">
    <filterColumn colId="0" hiddenButton="1"/>
    <filterColumn colId="1" hiddenButton="1"/>
    <filterColumn colId="2" hiddenButton="1"/>
    <filterColumn colId="3" hiddenButton="1"/>
    <filterColumn colId="4" hiddenButton="1"/>
    <filterColumn colId="5" hiddenButton="1"/>
  </autoFilter>
  <tableColumns count="6">
    <tableColumn id="6" xr3:uid="{71F6C477-4343-4849-9B58-0F29BD7FE2A8}" name="#" dataDxfId="44"/>
    <tableColumn id="1" xr3:uid="{96B47C5C-4028-4A76-8E0B-A0DAC9B9CC32}" name="Field" dataDxfId="43"/>
    <tableColumn id="2" xr3:uid="{2633B9C7-E0E0-4032-8F86-15F0D74FB74B}" name="Prompt" dataDxfId="42"/>
    <tableColumn id="3" xr3:uid="{CE6BADC8-39C6-44B4-90BD-DB1CA3E50C30}" name="|" dataDxfId="41"/>
    <tableColumn id="4" xr3:uid="{153ADD0D-7B82-4627-80C1-35938A046D8C}" name="Answer" dataDxfId="40"/>
    <tableColumn id="5" xr3:uid="{EF5D32BE-C3ED-4D91-8456-C407E8787F60}" name="Complete?" dataDxfId="3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F139A46-3BA6-46BB-A9C6-BC29654FF5C9}" name="All_data" displayName="All_data" ref="A1:F66" tableType="queryTable" totalsRowShown="0" headerRowDxfId="38">
  <autoFilter ref="A1:F66" xr:uid="{AF139A46-3BA6-46BB-A9C6-BC29654FF5C9}">
    <filterColumn colId="1" hiddenButton="1"/>
    <filterColumn colId="2" hiddenButton="1"/>
    <filterColumn colId="3" hiddenButton="1"/>
    <filterColumn colId="4" hiddenButton="1"/>
  </autoFilter>
  <tableColumns count="6">
    <tableColumn id="1" xr3:uid="{D746FE42-10CA-43EC-9B6C-5F04145895D4}" uniqueName="1" name="Reference number" queryTableFieldId="12"/>
    <tableColumn id="10" xr3:uid="{FF573BA0-6F94-4287-97C6-86BB5C8806DC}" uniqueName="10" name="Section" queryTableFieldId="10" dataDxfId="37"/>
    <tableColumn id="6" xr3:uid="{492C0A1D-728D-41C4-A6E5-988F1A2A2918}" uniqueName="6" name="Field" queryTableFieldId="6"/>
    <tableColumn id="7" xr3:uid="{FA098B48-98C1-4637-92D9-E2DB39DDEE0F}" uniqueName="7" name="Prompt" queryTableFieldId="7"/>
    <tableColumn id="8" xr3:uid="{C87CFB3A-50B8-49DA-BC5F-4CCE71E3A336}" uniqueName="8" name="Answer" queryTableFieldId="8"/>
    <tableColumn id="2" xr3:uid="{103FA0B6-CB58-4B39-B365-E134AB3CEDB6}" uniqueName="2" name="Complete?" queryTableFieldId="14"/>
  </tableColumns>
  <tableStyleInfo name="TableStyleLight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BFC402-07A2-421A-AC04-82143D2D9075}" name="Markdown" displayName="Markdown" ref="A1:A64" tableType="queryTable" totalsRowShown="0">
  <autoFilter ref="A1:A64" xr:uid="{E4BFC402-07A2-421A-AC04-82143D2D9075}"/>
  <tableColumns count="1">
    <tableColumn id="5" xr3:uid="{E3475E71-AD9D-4CEA-9B73-4ADEA9672A91}" uniqueName="5" name="Markdown" queryTableFieldId="5"/>
  </tableColumns>
  <tableStyleInfo showFirstColumn="0" showLastColumn="0" showRowStripes="1" showColumnStripes="0"/>
</table>
</file>

<file path=xl/theme/theme1.xml><?xml version="1.0" encoding="utf-8"?>
<a:theme xmlns:a="http://schemas.openxmlformats.org/drawingml/2006/main" name="Office Theme">
  <a:themeElements>
    <a:clrScheme name="CDEI">
      <a:dk1>
        <a:srgbClr val="000000"/>
      </a:dk1>
      <a:lt1>
        <a:srgbClr val="FFFFFF"/>
      </a:lt1>
      <a:dk2>
        <a:srgbClr val="252445"/>
      </a:dk2>
      <a:lt2>
        <a:srgbClr val="F0EDE3"/>
      </a:lt2>
      <a:accent1>
        <a:srgbClr val="00A886"/>
      </a:accent1>
      <a:accent2>
        <a:srgbClr val="252445"/>
      </a:accent2>
      <a:accent3>
        <a:srgbClr val="78909C"/>
      </a:accent3>
      <a:accent4>
        <a:srgbClr val="F2613B"/>
      </a:accent4>
      <a:accent5>
        <a:srgbClr val="70CFCF"/>
      </a:accent5>
      <a:accent6>
        <a:srgbClr val="EDC946"/>
      </a:accent6>
      <a:hlink>
        <a:srgbClr val="0097A7"/>
      </a:hlink>
      <a:folHlink>
        <a:srgbClr val="0097A7"/>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3FA5176-068E-0944-B411-5A497BB2C676}">
  <we:reference id="6da5b0d7-dbb0-49a9-93ba-d19c80971ba6" version="8.0.4.0" store="EXCatalog" storeType="EXCatalog"/>
  <we:alternateReferences>
    <we:reference id="WA104381050" version="8.0.4.0" store="en-GB"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hyperlink" Target="mailto:algorithmic-transparency@dsit.gov.uk" TargetMode="External"/><Relationship Id="rId2" Type="http://schemas.openxmlformats.org/officeDocument/2006/relationships/hyperlink" Target="https://www.gov.uk/algorithmic-transparency-records" TargetMode="External"/><Relationship Id="rId1" Type="http://schemas.openxmlformats.org/officeDocument/2006/relationships/hyperlink" Target="https://www.gov.uk/government/publications/guidance-for-organisations-using-the-algorithmic-transparency-recording-standard/algorithmic-transparency-recording-standard-guidance-for-public-sector-bodi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government/publications/guidance-for-organisations-using-the-algorithmic-transparency-recording-standard/algorithmic-transparency-recording-standard-guidance-for-public-sector-bodies"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gov.uk/government/publications/guidance-for-organisations-using-the-algorithmic-transparency-recording-standard/algorithmic-transparency-recording-standard-guidance-for-public-sector-bodi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v.uk/government/publications/guidance-for-organisations-using-the-algorithmic-transparency-recording-standard/algorithmic-transparency-recording-standard-guidance-for-public-sector-bodies" TargetMode="Externa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gov.uk/government/publications/guidance-for-organisations-using-the-algorithmic-transparency-recording-standard/algorithmic-transparency-recording-standard-guidance-for-public-sector-bodies" TargetMode="Externa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uk/government/publications/guidance-for-organisations-using-the-algorithmic-transparency-recording-standard/algorithmic-transparency-recording-standard-guidance-for-public-sector-bodies" TargetMode="Externa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gov.uk/government/publications/guidance-for-organisations-using-the-algorithmic-transparency-recording-standard/algorithmic-transparency-recording-standard-guidance-for-public-sector-bodies"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hyperlink" Target="https://www.gov.uk/government/publications/guidance-for-organisations-using-the-algorithmic-transparency-recording-standard/algorithmic-transparency-recording-standard-guidance-for-public-sector-bodie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hyperlink" Target="https://www.gov.uk/government/publications/guidance-for-organisations-using-the-algorithmic-transparency-recording-standard/algorithmic-transparency-recording-standard-guidance-for-public-sector-bodie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hyperlink" Target="https://www.gov.uk/government/publications/guidance-for-organisations-using-the-algorithmic-transparency-recording-standard/algorithmic-transparency-recording-standard-guidance-for-public-sector-bodie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8.bin"/><Relationship Id="rId1" Type="http://schemas.openxmlformats.org/officeDocument/2006/relationships/hyperlink" Target="https://www.gov.uk/government/publications/guidance-for-organisations-using-the-algorithmic-transparency-recording-standard/algorithmic-transparency-recording-standard-guidance-for-public-sector-bodies" TargetMode="Externa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EC356-499E-4776-B4F7-9493B1630B39}">
  <sheetPr codeName="Sheet1">
    <tabColor theme="0"/>
    <pageSetUpPr autoPageBreaks="0"/>
  </sheetPr>
  <dimension ref="A1:XFC74"/>
  <sheetViews>
    <sheetView showGridLines="0" zoomScaleNormal="100" workbookViewId="0">
      <pane ySplit="1" topLeftCell="A2" activePane="bottomLeft" state="frozen"/>
      <selection activeCell="E8" sqref="E8"/>
      <selection pane="bottomLeft" activeCell="A11" sqref="A11"/>
    </sheetView>
  </sheetViews>
  <sheetFormatPr baseColWidth="10" defaultColWidth="0" defaultRowHeight="0" customHeight="1" zeroHeight="1" x14ac:dyDescent="0.2"/>
  <cols>
    <col min="1" max="1" width="8.5" style="67" customWidth="1"/>
    <col min="2" max="2" width="14.83203125" style="55" customWidth="1"/>
    <col min="3" max="3" width="34.1640625" style="116" customWidth="1"/>
    <col min="4" max="4" width="51.5" style="116" customWidth="1"/>
    <col min="5" max="5" width="9.5" style="117" customWidth="1"/>
    <col min="6" max="6" width="5.83203125" style="117" customWidth="1"/>
    <col min="7" max="7" width="4.83203125" style="126" customWidth="1"/>
    <col min="8" max="16375" width="9.33203125" style="67" hidden="1"/>
    <col min="16376" max="16376" width="0.6640625" style="67" hidden="1" customWidth="1"/>
    <col min="16377" max="16377" width="2" style="67" hidden="1" customWidth="1"/>
    <col min="16378" max="16378" width="1.5" style="67" hidden="1" customWidth="1"/>
    <col min="16379" max="16379" width="2.6640625" style="67" hidden="1" customWidth="1"/>
    <col min="16380" max="16380" width="1.83203125" style="67" hidden="1" customWidth="1"/>
    <col min="16381" max="16381" width="0.1640625" style="67" customWidth="1"/>
    <col min="16382" max="16382" width="30.1640625" style="67" hidden="1" customWidth="1"/>
    <col min="16383" max="16383" width="26.5" style="67" hidden="1" customWidth="1"/>
    <col min="16384" max="16384" width="40.5" style="67" hidden="1" customWidth="1"/>
  </cols>
  <sheetData>
    <row r="1" spans="1:8" ht="42" customHeight="1" x14ac:dyDescent="0.2">
      <c r="A1" s="50"/>
      <c r="B1" s="51"/>
      <c r="C1" s="91" t="s">
        <v>0</v>
      </c>
      <c r="D1" s="54"/>
      <c r="E1" s="64" t="s">
        <v>1</v>
      </c>
      <c r="F1" s="64"/>
      <c r="G1" s="65"/>
      <c r="H1" s="66"/>
    </row>
    <row r="2" spans="1:8" ht="15" x14ac:dyDescent="0.2">
      <c r="G2" s="118"/>
    </row>
    <row r="3" spans="1:8" ht="24" x14ac:dyDescent="0.2">
      <c r="B3" s="92" t="s">
        <v>2</v>
      </c>
      <c r="C3" s="92"/>
      <c r="D3" s="92"/>
      <c r="G3" s="118"/>
    </row>
    <row r="4" spans="1:8" ht="15" x14ac:dyDescent="0.2">
      <c r="B4" s="119"/>
      <c r="C4" s="119"/>
      <c r="D4" s="119"/>
      <c r="E4" s="116"/>
      <c r="F4" s="116"/>
      <c r="G4" s="118"/>
    </row>
    <row r="5" spans="1:8" ht="15" x14ac:dyDescent="0.2">
      <c r="B5" s="120" t="s">
        <v>3</v>
      </c>
      <c r="C5" s="121"/>
      <c r="D5" s="121"/>
      <c r="E5" s="122"/>
      <c r="F5" s="122"/>
      <c r="G5" s="118"/>
    </row>
    <row r="6" spans="1:8" ht="210" customHeight="1" x14ac:dyDescent="0.2">
      <c r="B6" s="262" t="s">
        <v>4</v>
      </c>
      <c r="C6" s="263"/>
      <c r="D6" s="263"/>
      <c r="E6" s="122"/>
      <c r="F6" s="122"/>
      <c r="G6" s="118"/>
    </row>
    <row r="7" spans="1:8" ht="15" x14ac:dyDescent="0.2">
      <c r="B7" s="122"/>
      <c r="C7" s="122"/>
      <c r="D7" s="122"/>
      <c r="E7" s="122"/>
      <c r="F7" s="122"/>
      <c r="G7" s="118"/>
    </row>
    <row r="8" spans="1:8" ht="15" x14ac:dyDescent="0.2">
      <c r="B8" s="120" t="s">
        <v>5</v>
      </c>
      <c r="C8" s="123"/>
      <c r="D8" s="123"/>
      <c r="E8" s="122"/>
      <c r="F8" s="122"/>
      <c r="G8" s="118"/>
      <c r="H8" s="124"/>
    </row>
    <row r="9" spans="1:8" ht="190.5" customHeight="1" x14ac:dyDescent="0.2">
      <c r="B9" s="264" t="s">
        <v>6</v>
      </c>
      <c r="C9" s="265"/>
      <c r="D9" s="266"/>
      <c r="E9" s="122"/>
      <c r="F9" s="122"/>
      <c r="G9" s="118"/>
      <c r="H9" s="124"/>
    </row>
    <row r="10" spans="1:8" ht="17.25" customHeight="1" x14ac:dyDescent="0.2">
      <c r="B10" s="270" t="s">
        <v>7</v>
      </c>
      <c r="C10" s="271"/>
      <c r="D10" s="184" t="s">
        <v>8</v>
      </c>
      <c r="E10" s="122"/>
      <c r="F10" s="122"/>
      <c r="G10" s="118"/>
      <c r="H10" s="124"/>
    </row>
    <row r="11" spans="1:8" ht="32" x14ac:dyDescent="0.2">
      <c r="B11" s="267" t="s">
        <v>9</v>
      </c>
      <c r="C11" s="267"/>
      <c r="D11" s="185" t="s">
        <v>10</v>
      </c>
      <c r="E11" s="122"/>
      <c r="F11" s="122"/>
      <c r="G11" s="118"/>
      <c r="H11" s="124"/>
    </row>
    <row r="12" spans="1:8" ht="32" x14ac:dyDescent="0.2">
      <c r="B12" s="267" t="s">
        <v>11</v>
      </c>
      <c r="C12" s="267"/>
      <c r="D12" s="185" t="s">
        <v>12</v>
      </c>
      <c r="E12" s="122"/>
      <c r="F12" s="122"/>
      <c r="G12" s="118"/>
      <c r="H12" s="124"/>
    </row>
    <row r="13" spans="1:8" ht="32" x14ac:dyDescent="0.2">
      <c r="B13" s="267" t="s">
        <v>13</v>
      </c>
      <c r="C13" s="267"/>
      <c r="D13" s="185" t="s">
        <v>14</v>
      </c>
      <c r="E13" s="125"/>
      <c r="F13" s="125"/>
      <c r="G13" s="118"/>
      <c r="H13" s="124"/>
    </row>
    <row r="14" spans="1:8" ht="32" x14ac:dyDescent="0.2">
      <c r="B14" s="267" t="s">
        <v>15</v>
      </c>
      <c r="C14" s="267"/>
      <c r="D14" s="130" t="s">
        <v>16</v>
      </c>
      <c r="E14" s="122"/>
      <c r="F14" s="122"/>
      <c r="G14" s="118"/>
    </row>
    <row r="15" spans="1:8" ht="31.5" customHeight="1" x14ac:dyDescent="0.2">
      <c r="B15" s="267" t="s">
        <v>17</v>
      </c>
      <c r="C15" s="267"/>
      <c r="D15" s="186" t="s">
        <v>18</v>
      </c>
      <c r="E15" s="122"/>
      <c r="F15" s="163"/>
      <c r="G15" s="118"/>
      <c r="H15" s="157" t="s">
        <v>19</v>
      </c>
    </row>
    <row r="16" spans="1:8" ht="29" customHeight="1" x14ac:dyDescent="0.2">
      <c r="B16" s="272" t="s">
        <v>20</v>
      </c>
      <c r="C16" s="187" t="s">
        <v>21</v>
      </c>
      <c r="D16" s="186" t="s">
        <v>22</v>
      </c>
      <c r="E16" s="122"/>
      <c r="F16" s="28"/>
      <c r="G16" s="118"/>
      <c r="H16" s="158"/>
    </row>
    <row r="17" spans="2:8" ht="32" customHeight="1" x14ac:dyDescent="0.2">
      <c r="B17" s="272"/>
      <c r="C17" s="187" t="s">
        <v>23</v>
      </c>
      <c r="D17" s="130" t="s">
        <v>24</v>
      </c>
      <c r="E17" s="122"/>
      <c r="F17" s="32"/>
      <c r="G17" s="118"/>
      <c r="H17" s="158"/>
    </row>
    <row r="18" spans="2:8" ht="48" x14ac:dyDescent="0.2">
      <c r="B18" s="272"/>
      <c r="C18" s="187" t="s">
        <v>25</v>
      </c>
      <c r="D18" s="130" t="s">
        <v>26</v>
      </c>
      <c r="E18" s="122"/>
      <c r="F18" s="32"/>
      <c r="G18" s="118"/>
      <c r="H18" s="158"/>
    </row>
    <row r="19" spans="2:8" ht="32" x14ac:dyDescent="0.2">
      <c r="B19" s="272"/>
      <c r="C19" s="187" t="s">
        <v>27</v>
      </c>
      <c r="D19" s="130" t="s">
        <v>28</v>
      </c>
      <c r="E19" s="122"/>
      <c r="F19" s="32"/>
      <c r="G19" s="118"/>
      <c r="H19" s="158"/>
    </row>
    <row r="20" spans="2:8" ht="32.25" customHeight="1" x14ac:dyDescent="0.2">
      <c r="B20" s="267" t="s">
        <v>29</v>
      </c>
      <c r="C20" s="267"/>
      <c r="D20" s="130" t="s">
        <v>30</v>
      </c>
      <c r="E20" s="122"/>
      <c r="F20" s="122"/>
      <c r="G20" s="118"/>
    </row>
    <row r="21" spans="2:8" s="147" customFormat="1" ht="25" customHeight="1" x14ac:dyDescent="0.2">
      <c r="B21" s="267" t="s">
        <v>31</v>
      </c>
      <c r="C21" s="267"/>
      <c r="D21" s="130" t="s">
        <v>32</v>
      </c>
      <c r="E21" s="149"/>
      <c r="F21" s="149"/>
      <c r="G21" s="118"/>
    </row>
    <row r="22" spans="2:8" ht="25" customHeight="1" x14ac:dyDescent="0.2">
      <c r="B22" s="267" t="s">
        <v>33</v>
      </c>
      <c r="C22" s="267"/>
      <c r="D22" s="130" t="s">
        <v>34</v>
      </c>
      <c r="E22" s="122"/>
      <c r="F22" s="122"/>
      <c r="G22" s="118"/>
    </row>
    <row r="23" spans="2:8" ht="20" customHeight="1" x14ac:dyDescent="0.2">
      <c r="B23" s="170" t="s">
        <v>35</v>
      </c>
      <c r="C23" s="148"/>
      <c r="D23" s="119"/>
      <c r="E23" s="122"/>
      <c r="F23" s="122"/>
      <c r="G23" s="118"/>
    </row>
    <row r="24" spans="2:8" s="116" customFormat="1" ht="20" customHeight="1" x14ac:dyDescent="0.2">
      <c r="B24" s="282" t="s">
        <v>36</v>
      </c>
      <c r="C24" s="283"/>
      <c r="D24" s="283"/>
      <c r="E24" s="171"/>
      <c r="F24" s="171"/>
      <c r="G24" s="118"/>
    </row>
    <row r="25" spans="2:8" ht="50" customHeight="1" x14ac:dyDescent="0.2">
      <c r="B25" s="268" t="s">
        <v>37</v>
      </c>
      <c r="C25" s="269"/>
      <c r="D25" s="269"/>
      <c r="E25" s="122"/>
      <c r="F25" s="122"/>
      <c r="G25" s="118"/>
    </row>
    <row r="26" spans="2:8" ht="15" x14ac:dyDescent="0.2">
      <c r="B26" s="122"/>
      <c r="C26" s="122"/>
      <c r="D26" s="122"/>
      <c r="E26" s="122"/>
      <c r="F26" s="122"/>
      <c r="G26" s="118"/>
    </row>
    <row r="27" spans="2:8" ht="15" x14ac:dyDescent="0.2">
      <c r="B27" s="127" t="s">
        <v>38</v>
      </c>
      <c r="C27" s="128"/>
      <c r="D27" s="129"/>
      <c r="E27" s="122"/>
      <c r="F27" s="122"/>
      <c r="G27" s="118"/>
    </row>
    <row r="28" spans="2:8" ht="32" x14ac:dyDescent="0.2">
      <c r="B28" s="278" t="s">
        <v>39</v>
      </c>
      <c r="C28" s="278"/>
      <c r="D28" s="188" t="s">
        <v>40</v>
      </c>
      <c r="E28" s="122"/>
      <c r="F28" s="122"/>
      <c r="G28" s="118"/>
    </row>
    <row r="29" spans="2:8" ht="32" x14ac:dyDescent="0.2">
      <c r="B29" s="279" t="s">
        <v>41</v>
      </c>
      <c r="C29" s="279"/>
      <c r="D29" s="188" t="s">
        <v>42</v>
      </c>
      <c r="E29" s="122"/>
      <c r="F29" s="122"/>
      <c r="G29" s="118"/>
    </row>
    <row r="30" spans="2:8" ht="32" x14ac:dyDescent="0.2">
      <c r="B30" s="280" t="s">
        <v>43</v>
      </c>
      <c r="C30" s="280"/>
      <c r="D30" s="188" t="s">
        <v>44</v>
      </c>
      <c r="E30" s="122"/>
      <c r="F30" s="122"/>
      <c r="G30" s="118"/>
    </row>
    <row r="31" spans="2:8" ht="64.5" customHeight="1" x14ac:dyDescent="0.2">
      <c r="B31" s="277" t="s">
        <v>45</v>
      </c>
      <c r="C31" s="277"/>
      <c r="D31" s="188" t="s">
        <v>46</v>
      </c>
      <c r="E31" s="122"/>
      <c r="F31" s="122"/>
      <c r="G31" s="118"/>
    </row>
    <row r="32" spans="2:8" ht="48" x14ac:dyDescent="0.2">
      <c r="B32" s="281" t="s">
        <v>47</v>
      </c>
      <c r="C32" s="281"/>
      <c r="D32" s="188" t="s">
        <v>48</v>
      </c>
      <c r="E32" s="131"/>
      <c r="F32" s="131"/>
      <c r="G32" s="118"/>
    </row>
    <row r="33" spans="2:8" ht="15" x14ac:dyDescent="0.2">
      <c r="B33" s="122"/>
      <c r="C33" s="122"/>
      <c r="D33" s="122"/>
      <c r="E33" s="131"/>
      <c r="F33" s="131"/>
      <c r="G33" s="118"/>
    </row>
    <row r="34" spans="2:8" ht="15" x14ac:dyDescent="0.2">
      <c r="B34" s="127" t="s">
        <v>49</v>
      </c>
      <c r="C34" s="128"/>
      <c r="D34" s="129"/>
      <c r="E34" s="131"/>
      <c r="F34" s="131"/>
      <c r="G34" s="118"/>
    </row>
    <row r="35" spans="2:8" ht="16" x14ac:dyDescent="0.2">
      <c r="B35" s="276" t="s">
        <v>50</v>
      </c>
      <c r="C35" s="276"/>
      <c r="D35" s="132" t="s">
        <v>51</v>
      </c>
      <c r="E35" s="131"/>
      <c r="F35" s="131"/>
      <c r="G35" s="118"/>
    </row>
    <row r="36" spans="2:8" ht="32" x14ac:dyDescent="0.2">
      <c r="B36" s="276" t="s">
        <v>52</v>
      </c>
      <c r="C36" s="276"/>
      <c r="D36" s="61" t="s">
        <v>53</v>
      </c>
      <c r="E36" s="131"/>
      <c r="F36" s="131"/>
      <c r="G36" s="118"/>
    </row>
    <row r="37" spans="2:8" ht="16" x14ac:dyDescent="0.2">
      <c r="B37" s="276" t="s">
        <v>54</v>
      </c>
      <c r="C37" s="276"/>
      <c r="D37" s="61" t="s">
        <v>55</v>
      </c>
      <c r="E37" s="131"/>
      <c r="F37" s="131"/>
      <c r="G37" s="118"/>
    </row>
    <row r="38" spans="2:8" ht="80" x14ac:dyDescent="0.2">
      <c r="B38" s="276" t="s">
        <v>56</v>
      </c>
      <c r="C38" s="276"/>
      <c r="D38" s="61" t="s">
        <v>57</v>
      </c>
      <c r="E38" s="131"/>
      <c r="F38" s="131"/>
      <c r="G38" s="118"/>
    </row>
    <row r="39" spans="2:8" ht="80" x14ac:dyDescent="0.2">
      <c r="B39" s="276" t="s">
        <v>58</v>
      </c>
      <c r="C39" s="276"/>
      <c r="D39" s="61" t="s">
        <v>59</v>
      </c>
      <c r="E39" s="131"/>
      <c r="F39" s="131"/>
      <c r="G39" s="118"/>
    </row>
    <row r="40" spans="2:8" ht="15" x14ac:dyDescent="0.2">
      <c r="B40" s="115"/>
      <c r="C40" s="133"/>
      <c r="D40" s="56"/>
      <c r="E40" s="135"/>
      <c r="F40" s="135"/>
      <c r="G40" s="118"/>
      <c r="H40" s="124"/>
    </row>
    <row r="41" spans="2:8" ht="15" x14ac:dyDescent="0.2">
      <c r="B41" s="120" t="s">
        <v>60</v>
      </c>
      <c r="C41" s="121"/>
      <c r="D41" s="121"/>
      <c r="E41" s="131"/>
      <c r="F41" s="131"/>
      <c r="G41" s="118"/>
    </row>
    <row r="42" spans="2:8" ht="15" x14ac:dyDescent="0.2">
      <c r="B42" s="273" t="s">
        <v>61</v>
      </c>
      <c r="C42" s="273"/>
      <c r="D42" s="134" t="s">
        <v>62</v>
      </c>
      <c r="E42" s="131"/>
      <c r="F42" s="131"/>
      <c r="G42" s="118"/>
    </row>
    <row r="43" spans="2:8" ht="15" x14ac:dyDescent="0.2">
      <c r="B43" s="273" t="s">
        <v>63</v>
      </c>
      <c r="C43" s="273"/>
      <c r="D43" s="134" t="s">
        <v>64</v>
      </c>
      <c r="E43" s="131"/>
      <c r="F43" s="131"/>
      <c r="G43" s="118"/>
    </row>
    <row r="44" spans="2:8" ht="16" x14ac:dyDescent="0.2">
      <c r="B44" s="274" t="s">
        <v>65</v>
      </c>
      <c r="C44" s="275"/>
      <c r="D44" s="136" t="s">
        <v>66</v>
      </c>
      <c r="E44" s="131"/>
      <c r="F44" s="131"/>
      <c r="G44" s="118"/>
    </row>
    <row r="45" spans="2:8" ht="15" x14ac:dyDescent="0.2">
      <c r="B45" s="115"/>
      <c r="C45" s="133"/>
      <c r="D45" s="56"/>
      <c r="E45" s="131"/>
      <c r="F45" s="131"/>
    </row>
    <row r="46" spans="2:8" ht="15" x14ac:dyDescent="0.2">
      <c r="B46" s="137"/>
      <c r="C46" s="133"/>
      <c r="D46" s="56"/>
      <c r="E46" s="131"/>
      <c r="F46" s="131"/>
    </row>
    <row r="47" spans="2:8" ht="15" x14ac:dyDescent="0.2">
      <c r="B47" s="115"/>
      <c r="C47" s="133"/>
      <c r="D47" s="56"/>
      <c r="E47" s="135"/>
      <c r="F47" s="135"/>
      <c r="H47" s="124"/>
    </row>
    <row r="48" spans="2:8" ht="15" x14ac:dyDescent="0.2">
      <c r="B48" s="138"/>
      <c r="C48" s="56"/>
      <c r="D48" s="56"/>
      <c r="E48" s="131"/>
      <c r="F48" s="131"/>
    </row>
    <row r="49" spans="2:8" ht="15" x14ac:dyDescent="0.2">
      <c r="B49" s="139"/>
      <c r="C49" s="140"/>
      <c r="D49" s="140"/>
      <c r="E49" s="131"/>
      <c r="F49" s="131"/>
    </row>
    <row r="50" spans="2:8" ht="15" x14ac:dyDescent="0.2">
      <c r="B50" s="115"/>
      <c r="C50" s="133"/>
      <c r="D50" s="56"/>
      <c r="E50" s="131"/>
      <c r="F50" s="131"/>
    </row>
    <row r="51" spans="2:8" ht="15" x14ac:dyDescent="0.2">
      <c r="B51" s="137"/>
      <c r="C51" s="133"/>
      <c r="D51" s="56"/>
      <c r="E51" s="131"/>
      <c r="F51" s="131"/>
    </row>
    <row r="52" spans="2:8" ht="15" x14ac:dyDescent="0.2">
      <c r="B52" s="115"/>
      <c r="C52" s="133"/>
      <c r="D52" s="56"/>
      <c r="E52" s="131"/>
      <c r="F52" s="131"/>
    </row>
    <row r="53" spans="2:8" ht="15" x14ac:dyDescent="0.2">
      <c r="B53" s="137"/>
      <c r="C53" s="133"/>
      <c r="D53" s="56"/>
      <c r="E53" s="131"/>
      <c r="F53" s="131"/>
    </row>
    <row r="54" spans="2:8" ht="15" x14ac:dyDescent="0.2">
      <c r="B54" s="137"/>
      <c r="C54" s="133"/>
      <c r="D54" s="56"/>
      <c r="E54" s="135"/>
      <c r="F54" s="135"/>
      <c r="H54" s="124"/>
    </row>
    <row r="55" spans="2:8" ht="15" x14ac:dyDescent="0.2">
      <c r="B55" s="141"/>
      <c r="C55" s="133"/>
      <c r="D55" s="56"/>
      <c r="E55" s="131"/>
      <c r="F55" s="131"/>
    </row>
    <row r="56" spans="2:8" ht="15" x14ac:dyDescent="0.2">
      <c r="B56" s="139"/>
      <c r="C56" s="140"/>
      <c r="D56" s="140"/>
      <c r="E56" s="131"/>
      <c r="F56" s="131"/>
    </row>
    <row r="57" spans="2:8" ht="15" customHeight="1" x14ac:dyDescent="0.2">
      <c r="B57" s="115"/>
      <c r="C57" s="133"/>
      <c r="D57" s="56"/>
      <c r="E57" s="131"/>
      <c r="F57" s="131"/>
    </row>
    <row r="58" spans="2:8" ht="15" customHeight="1" x14ac:dyDescent="0.2">
      <c r="B58" s="137"/>
      <c r="C58" s="133"/>
      <c r="D58" s="56"/>
      <c r="E58" s="131"/>
      <c r="F58" s="131"/>
    </row>
    <row r="59" spans="2:8" ht="15" x14ac:dyDescent="0.2">
      <c r="B59" s="115"/>
      <c r="C59" s="56"/>
      <c r="D59" s="56"/>
      <c r="E59" s="131"/>
      <c r="F59" s="131"/>
      <c r="H59" s="143"/>
    </row>
    <row r="60" spans="2:8" ht="15" customHeight="1" x14ac:dyDescent="0.2">
      <c r="B60" s="115"/>
      <c r="C60" s="56"/>
      <c r="D60" s="56"/>
    </row>
    <row r="61" spans="2:8" ht="15" x14ac:dyDescent="0.2">
      <c r="B61" s="142"/>
      <c r="C61" s="143"/>
      <c r="D61" s="56"/>
    </row>
    <row r="62" spans="2:8" ht="15" customHeight="1" x14ac:dyDescent="0.2"/>
    <row r="63" spans="2:8" ht="15" customHeight="1" x14ac:dyDescent="0.2"/>
    <row r="64" spans="2:8" ht="15" customHeight="1" x14ac:dyDescent="0.2"/>
    <row r="65" ht="15" customHeight="1" x14ac:dyDescent="0.2"/>
    <row r="66" ht="15" customHeight="1" x14ac:dyDescent="0.2"/>
    <row r="67" ht="15" customHeight="1" x14ac:dyDescent="0.2"/>
    <row r="71" ht="14.5" customHeight="1" x14ac:dyDescent="0.2"/>
    <row r="72" ht="15" customHeight="1" x14ac:dyDescent="0.2"/>
    <row r="73" ht="15" customHeight="1" x14ac:dyDescent="0.2"/>
    <row r="74" ht="15" customHeight="1" x14ac:dyDescent="0.2"/>
  </sheetData>
  <sheetProtection algorithmName="SHA-512" hashValue="h8IF8Ph4tJZk0Xzm7Mln2jTRNeG+Tx4nMNMgoWlVcQi4pQBtJJPramqMNfgSwGRtoBsQFULT2EDe30yn+fc0cg==" saltValue="ZCOlR7+/+TRcwNUJgOtONA==" spinCount="100000" sheet="1" objects="1" scenarios="1"/>
  <mergeCells count="27">
    <mergeCell ref="B42:C42"/>
    <mergeCell ref="B43:C43"/>
    <mergeCell ref="B44:C44"/>
    <mergeCell ref="B20:C20"/>
    <mergeCell ref="B22:C22"/>
    <mergeCell ref="B35:C35"/>
    <mergeCell ref="B37:C37"/>
    <mergeCell ref="B38:C38"/>
    <mergeCell ref="B39:C39"/>
    <mergeCell ref="B36:C36"/>
    <mergeCell ref="B31:C31"/>
    <mergeCell ref="B28:C28"/>
    <mergeCell ref="B29:C29"/>
    <mergeCell ref="B30:C30"/>
    <mergeCell ref="B32:C32"/>
    <mergeCell ref="B24:D24"/>
    <mergeCell ref="B25:D25"/>
    <mergeCell ref="B14:C14"/>
    <mergeCell ref="B15:C15"/>
    <mergeCell ref="B10:C10"/>
    <mergeCell ref="B16:B19"/>
    <mergeCell ref="B21:C21"/>
    <mergeCell ref="B6:D6"/>
    <mergeCell ref="B9:D9"/>
    <mergeCell ref="B11:C11"/>
    <mergeCell ref="B12:C12"/>
    <mergeCell ref="B13:C13"/>
  </mergeCells>
  <hyperlinks>
    <hyperlink ref="D35" location="'(Optional) Extra space'!A1" display="Please use the Extra Space tab to add tables and images you would like feature in your record." xr:uid="{2A081219-04EE-4055-AFEF-9B27DD3206C9}"/>
    <hyperlink ref="D42" r:id="rId1" display="Open guidance in browser" xr:uid="{6BC54A0E-7895-4975-AB1C-3C98974D63FC}"/>
    <hyperlink ref="D43" r:id="rId2" xr:uid="{80888534-01BC-422C-B2D9-9B7FB8322BBF}"/>
    <hyperlink ref="D44" r:id="rId3" xr:uid="{EDCB890A-41C5-4870-8A8C-B8746B08EC95}"/>
    <hyperlink ref="B11:C11" location="'0. Metadata'!A1" display="Metadata and Title Information" xr:uid="{2F32C504-3A71-4713-B308-920841AF2931}"/>
    <hyperlink ref="B12:C12" location="'1. Summary'!A1" display="Tier 1 - 1: Summary Information" xr:uid="{378BC236-D21A-47AB-8D88-F96C7ABABE71}"/>
    <hyperlink ref="B13:C13" location="'2.1. Owner'!A1" display="Tier 2 - 2.1: Owner and Responsibility" xr:uid="{5394DC65-8D74-46C3-800A-DC49F36D883E}"/>
    <hyperlink ref="B14:C14" location="'2.2. Description'!A1" display="Tier 2 - 2.2: Description and Rationale" xr:uid="{E657F825-C23D-4C5C-9326-DEACB5571586}"/>
    <hyperlink ref="B15:C15" location="'2.3. Deployment'!A1" display="Tier 2 - 2.3: Deployment Context" xr:uid="{0CEA8AAA-AE3A-4EB3-AE71-863E5A44EDE8}"/>
    <hyperlink ref="C16" location="'2.4.1. Tool'!A1" display="2.4.1: Tool Specification" xr:uid="{C17B512D-4E5B-4132-8255-E98E0BF51B85}"/>
    <hyperlink ref="C17" location="'2.4.2. Model'!A1" display="2.4.2: Model Specification" xr:uid="{92E0F0B0-FFF0-491E-8A7D-48C4066E3599}"/>
    <hyperlink ref="C18" location="'2.4.3. Development Data '!A1" display="2.4.3: Development Data Specification" xr:uid="{7BFAA8FD-B309-4FF2-9FD9-7EEE34F09D32}"/>
    <hyperlink ref="B20:C20" location="'2.5. Risks'!A1" display="Tier 2 - Risks, Mitigations and Impact Assessments" xr:uid="{1477B6DD-FF94-4FF0-AC82-A8CF19141B14}"/>
    <hyperlink ref="C19" location="'2.4.4. Operational Data'!A1" display="2.4.4: Operational Data Specification" xr:uid="{02909B9B-49F7-4D1F-AD20-9F5D68D26C00}"/>
    <hyperlink ref="B21:C21" location="'(Optional) Dataset card'!A1" display="(Optional) Dataset card" xr:uid="{66F2CF02-1753-E746-BEC4-DD62BD0E6F57}"/>
    <hyperlink ref="B22:C22" location="'(Optional) Extra space'!A1" display="(Optional) Extra space" xr:uid="{FA6143D3-0C9E-C146-BD24-87D39C1C4227}"/>
  </hyperlinks>
  <pageMargins left="0.7" right="0.7" top="0.75" bottom="0.75" header="0.3" footer="0.3"/>
  <pageSetup paperSize="9" orientation="portrait" verticalDpi="0" r:id="rId4"/>
  <drawing r:id="rId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A60D9A4-4EA0-483B-A874-1A89101FC6AB}">
          <x14:formula1>
            <xm:f>Validation!$E$2:$E$6</xm:f>
          </x14:formula1>
          <xm:sqref>D57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9BBAC-F0FF-4597-A419-3647B99DE7B8}">
  <sheetPr codeName="Sheet11">
    <tabColor theme="8" tint="0.79998168889431442"/>
    <pageSetUpPr autoPageBreaks="0"/>
  </sheetPr>
  <dimension ref="A1:L53"/>
  <sheetViews>
    <sheetView showGridLines="0" zoomScaleNormal="100" workbookViewId="0">
      <pane ySplit="1" topLeftCell="A8" activePane="bottomLeft" state="frozen"/>
      <selection activeCell="B3" sqref="B3:E3"/>
      <selection pane="bottomLeft" activeCell="F13" sqref="F13"/>
    </sheetView>
  </sheetViews>
  <sheetFormatPr baseColWidth="10" defaultColWidth="0" defaultRowHeight="0" customHeight="1" zeroHeight="1" x14ac:dyDescent="0.2"/>
  <cols>
    <col min="1" max="1" width="8.5" style="67" customWidth="1"/>
    <col min="2" max="2" width="7.1640625" style="28" customWidth="1"/>
    <col min="3" max="3" width="15.6640625" style="29" customWidth="1"/>
    <col min="4" max="4" width="26.83203125" style="8" customWidth="1"/>
    <col min="5" max="5" width="0.1640625" style="30" customWidth="1"/>
    <col min="6" max="6" width="49.83203125" style="8" customWidth="1"/>
    <col min="7" max="7" width="10.5" style="25" customWidth="1"/>
    <col min="8" max="8" width="5.1640625" style="32" customWidth="1"/>
    <col min="9" max="9" width="5.1640625" style="126" customWidth="1"/>
    <col min="10" max="10" width="50.83203125" style="32" customWidth="1"/>
    <col min="11" max="11" width="5.1640625" style="124" customWidth="1"/>
    <col min="12" max="12" width="4.83203125" style="28" hidden="1" customWidth="1"/>
    <col min="13" max="16384" width="9.33203125" style="28" hidden="1"/>
  </cols>
  <sheetData>
    <row r="1" spans="1:12" s="67" customFormat="1" ht="42" customHeight="1" x14ac:dyDescent="0.2">
      <c r="A1" s="50"/>
      <c r="B1" s="50"/>
      <c r="C1" s="51"/>
      <c r="D1" s="52" t="s">
        <v>0</v>
      </c>
      <c r="E1" s="53"/>
      <c r="F1" s="54"/>
      <c r="G1" s="64" t="s">
        <v>1</v>
      </c>
      <c r="H1" s="65"/>
      <c r="I1" s="65"/>
      <c r="J1" s="65"/>
      <c r="K1" s="66"/>
      <c r="L1" s="66"/>
    </row>
    <row r="2" spans="1:12" s="67" customFormat="1" ht="15" x14ac:dyDescent="0.2">
      <c r="A2"/>
      <c r="B2"/>
      <c r="C2" s="55"/>
      <c r="D2" s="56"/>
      <c r="E2" s="151"/>
      <c r="F2" s="172"/>
      <c r="G2" s="288" t="s">
        <v>67</v>
      </c>
      <c r="H2" s="289"/>
      <c r="I2" s="126"/>
      <c r="J2" s="126"/>
      <c r="K2" s="124"/>
    </row>
    <row r="3" spans="1:12" s="67" customFormat="1" ht="24" x14ac:dyDescent="0.2">
      <c r="A3"/>
      <c r="B3" s="287" t="s">
        <v>68</v>
      </c>
      <c r="C3" s="287"/>
      <c r="D3" s="287"/>
      <c r="E3" s="287"/>
      <c r="F3" s="287"/>
      <c r="G3" s="117"/>
      <c r="H3" s="118"/>
      <c r="I3" s="126"/>
      <c r="J3" s="126"/>
      <c r="K3" s="124"/>
    </row>
    <row r="4" spans="1:12" s="67" customFormat="1" ht="29" customHeight="1" x14ac:dyDescent="0.2">
      <c r="B4" s="286" t="s">
        <v>69</v>
      </c>
      <c r="C4" s="286"/>
      <c r="D4" s="286"/>
      <c r="E4" s="286"/>
      <c r="F4" s="286"/>
      <c r="G4" s="116"/>
      <c r="H4" s="118"/>
      <c r="I4" s="126"/>
      <c r="J4" s="126"/>
      <c r="K4" s="124"/>
    </row>
    <row r="5" spans="1:12" s="67" customFormat="1" ht="15" x14ac:dyDescent="0.2">
      <c r="C5" s="197"/>
      <c r="D5" s="199"/>
      <c r="E5" s="197"/>
      <c r="F5" s="199"/>
      <c r="G5" s="200"/>
      <c r="H5" s="118"/>
      <c r="I5" s="126"/>
      <c r="J5" s="126"/>
      <c r="K5" s="124"/>
    </row>
    <row r="6" spans="1:12" s="67" customFormat="1" ht="28" customHeight="1" x14ac:dyDescent="0.2">
      <c r="B6" s="285" t="s">
        <v>70</v>
      </c>
      <c r="C6" s="285"/>
      <c r="D6" s="285"/>
      <c r="E6" s="201"/>
      <c r="F6" s="208"/>
      <c r="G6" s="209" t="s">
        <v>71</v>
      </c>
      <c r="H6" s="118"/>
      <c r="I6" s="126"/>
      <c r="J6" s="126"/>
      <c r="K6" s="124"/>
    </row>
    <row r="7" spans="1:12" s="67" customFormat="1" ht="15" x14ac:dyDescent="0.2">
      <c r="C7" s="55"/>
      <c r="D7" s="56"/>
      <c r="E7" s="151"/>
      <c r="F7" s="56"/>
      <c r="G7" s="117"/>
      <c r="H7" s="118"/>
      <c r="I7" s="126"/>
      <c r="J7" s="126"/>
      <c r="K7" s="124"/>
    </row>
    <row r="8" spans="1:12" s="67" customFormat="1" ht="17" thickBot="1" x14ac:dyDescent="0.25">
      <c r="B8" s="57" t="s">
        <v>72</v>
      </c>
      <c r="C8" s="57" t="s">
        <v>73</v>
      </c>
      <c r="D8" s="57" t="s">
        <v>74</v>
      </c>
      <c r="E8" s="203" t="s">
        <v>75</v>
      </c>
      <c r="F8" s="57" t="s">
        <v>76</v>
      </c>
      <c r="G8" s="204" t="s">
        <v>77</v>
      </c>
      <c r="H8" s="118"/>
      <c r="I8" s="126"/>
      <c r="J8" s="210" t="s">
        <v>78</v>
      </c>
      <c r="K8" s="211"/>
    </row>
    <row r="9" spans="1:12" ht="64" x14ac:dyDescent="0.2">
      <c r="B9" s="181">
        <v>0.1</v>
      </c>
      <c r="C9" s="58" t="s">
        <v>79</v>
      </c>
      <c r="D9" s="59" t="s">
        <v>80</v>
      </c>
      <c r="E9" s="40" t="s">
        <v>81</v>
      </c>
      <c r="F9" s="191"/>
      <c r="G9" s="11" t="s">
        <v>82</v>
      </c>
      <c r="H9" s="31" t="s">
        <v>83</v>
      </c>
      <c r="J9" s="164"/>
      <c r="K9" s="284"/>
    </row>
    <row r="10" spans="1:12" ht="80" x14ac:dyDescent="0.2">
      <c r="B10" s="181">
        <v>0.2</v>
      </c>
      <c r="C10" s="60" t="s">
        <v>84</v>
      </c>
      <c r="D10" s="61" t="s">
        <v>85</v>
      </c>
      <c r="E10" s="42" t="s">
        <v>86</v>
      </c>
      <c r="F10" s="2"/>
      <c r="G10" s="12" t="s">
        <v>82</v>
      </c>
      <c r="H10" s="31"/>
      <c r="J10" s="164"/>
      <c r="K10" s="284"/>
    </row>
    <row r="11" spans="1:12" ht="16" x14ac:dyDescent="0.2">
      <c r="B11" s="181">
        <v>0.3</v>
      </c>
      <c r="C11" s="60" t="s">
        <v>87</v>
      </c>
      <c r="D11" s="61" t="s">
        <v>88</v>
      </c>
      <c r="E11" s="42" t="s">
        <v>89</v>
      </c>
      <c r="F11" s="2"/>
      <c r="G11" s="12" t="s">
        <v>82</v>
      </c>
      <c r="H11" s="31"/>
      <c r="J11" s="164"/>
      <c r="K11" s="284"/>
    </row>
    <row r="12" spans="1:12" ht="32" x14ac:dyDescent="0.2">
      <c r="B12" s="181">
        <v>0.4</v>
      </c>
      <c r="C12" s="60" t="s">
        <v>90</v>
      </c>
      <c r="D12" s="61" t="s">
        <v>91</v>
      </c>
      <c r="E12" s="42" t="s">
        <v>89</v>
      </c>
      <c r="F12" s="2"/>
      <c r="G12" s="12" t="s">
        <v>82</v>
      </c>
      <c r="H12" s="31"/>
      <c r="J12" s="164"/>
      <c r="K12" s="284"/>
    </row>
    <row r="13" spans="1:12" ht="80" x14ac:dyDescent="0.2">
      <c r="B13" s="181">
        <v>0.5</v>
      </c>
      <c r="C13" s="62" t="s">
        <v>92</v>
      </c>
      <c r="D13" s="63" t="s">
        <v>93</v>
      </c>
      <c r="E13" s="43" t="s">
        <v>94</v>
      </c>
      <c r="F13" s="6"/>
      <c r="G13" s="10" t="s">
        <v>82</v>
      </c>
      <c r="H13" s="31"/>
      <c r="J13" s="164"/>
      <c r="K13" s="284"/>
    </row>
    <row r="14" spans="1:12" ht="15" x14ac:dyDescent="0.2">
      <c r="B14" s="67"/>
      <c r="C14" s="55"/>
      <c r="D14" s="56"/>
      <c r="E14" s="151"/>
      <c r="F14" s="56"/>
      <c r="G14" s="117"/>
      <c r="H14" s="118"/>
      <c r="J14" s="126"/>
      <c r="K14" s="284"/>
    </row>
    <row r="15" spans="1:12" ht="15" x14ac:dyDescent="0.2">
      <c r="H15" s="25"/>
      <c r="K15" s="284"/>
    </row>
    <row r="16" spans="1:12" ht="15" x14ac:dyDescent="0.2">
      <c r="H16" s="25"/>
      <c r="K16" s="284"/>
    </row>
    <row r="17" spans="3:11" ht="15" x14ac:dyDescent="0.2">
      <c r="D17" s="44"/>
      <c r="H17" s="25"/>
      <c r="K17" s="284"/>
    </row>
    <row r="18" spans="3:11" ht="15" x14ac:dyDescent="0.2">
      <c r="H18" s="25"/>
      <c r="K18" s="284"/>
    </row>
    <row r="19" spans="3:11" ht="15" x14ac:dyDescent="0.2">
      <c r="C19" s="45"/>
      <c r="D19" s="46"/>
      <c r="E19" s="47"/>
      <c r="F19" s="48"/>
      <c r="G19" s="49"/>
      <c r="H19" s="25"/>
      <c r="K19" s="56"/>
    </row>
    <row r="20" spans="3:11" ht="15" x14ac:dyDescent="0.2">
      <c r="C20" s="45"/>
      <c r="D20" s="46"/>
      <c r="E20" s="45"/>
      <c r="F20" s="46"/>
      <c r="J20" s="45"/>
      <c r="K20" s="56"/>
    </row>
    <row r="21" spans="3:11" ht="15" x14ac:dyDescent="0.2">
      <c r="C21" s="45"/>
      <c r="D21" s="46"/>
      <c r="E21" s="45"/>
      <c r="F21" s="46"/>
      <c r="J21" s="45"/>
      <c r="K21" s="56"/>
    </row>
    <row r="22" spans="3:11" ht="15" x14ac:dyDescent="0.2">
      <c r="C22" s="45"/>
      <c r="D22" s="46"/>
      <c r="E22" s="45"/>
      <c r="F22" s="46"/>
      <c r="J22" s="45"/>
      <c r="K22" s="56"/>
    </row>
    <row r="23" spans="3:11" ht="15" x14ac:dyDescent="0.2">
      <c r="C23" s="45"/>
      <c r="D23" s="46"/>
      <c r="E23" s="45"/>
      <c r="F23" s="46"/>
      <c r="J23" s="45"/>
      <c r="K23" s="214"/>
    </row>
    <row r="24" spans="3:11" ht="15" x14ac:dyDescent="0.2"/>
    <row r="25" spans="3:11" ht="15" customHeight="1" x14ac:dyDescent="0.2"/>
    <row r="26" spans="3:11" ht="15" hidden="1" customHeight="1" x14ac:dyDescent="0.2">
      <c r="H26" s="47"/>
      <c r="I26" s="212"/>
    </row>
    <row r="27" spans="3:11" ht="15" hidden="1" x14ac:dyDescent="0.2">
      <c r="H27" s="45"/>
      <c r="I27" s="213"/>
    </row>
    <row r="28" spans="3:11" ht="15" hidden="1" customHeight="1" x14ac:dyDescent="0.2">
      <c r="H28" s="45"/>
      <c r="I28" s="213"/>
    </row>
    <row r="29" spans="3:11" ht="15" hidden="1" x14ac:dyDescent="0.2">
      <c r="H29" s="45"/>
      <c r="I29" s="213"/>
      <c r="K29" s="215"/>
    </row>
    <row r="30" spans="3:11" ht="15" hidden="1" x14ac:dyDescent="0.2">
      <c r="H30" s="45"/>
      <c r="I30" s="213"/>
      <c r="K30" s="216"/>
    </row>
    <row r="31" spans="3:11" ht="15" hidden="1" x14ac:dyDescent="0.2">
      <c r="K31" s="216"/>
    </row>
    <row r="32" spans="3:11" ht="15" hidden="1" x14ac:dyDescent="0.2">
      <c r="K32" s="216"/>
    </row>
    <row r="33" spans="8:11" ht="15" hidden="1" x14ac:dyDescent="0.2">
      <c r="H33" s="45"/>
      <c r="I33" s="213"/>
      <c r="K33" s="215"/>
    </row>
    <row r="34" spans="8:11" ht="15" customHeight="1" x14ac:dyDescent="0.2"/>
    <row r="35" spans="8:11" ht="15" customHeight="1" x14ac:dyDescent="0.2"/>
    <row r="36" spans="8:11" ht="14.5" hidden="1" customHeight="1" x14ac:dyDescent="0.2"/>
    <row r="37" spans="8:11" ht="15" customHeight="1" x14ac:dyDescent="0.2"/>
    <row r="38" spans="8:11" ht="15" customHeight="1" x14ac:dyDescent="0.2"/>
    <row r="39" spans="8:11" ht="15" customHeight="1" x14ac:dyDescent="0.2"/>
    <row r="40" spans="8:11" ht="15" customHeight="1" x14ac:dyDescent="0.2"/>
    <row r="41" spans="8:11" ht="15" customHeight="1" x14ac:dyDescent="0.2"/>
    <row r="42" spans="8:11" ht="15" customHeight="1" x14ac:dyDescent="0.2"/>
    <row r="43" spans="8:11" ht="15" hidden="1" customHeight="1" x14ac:dyDescent="0.2"/>
    <row r="44" spans="8:11" ht="15" hidden="1" customHeight="1" x14ac:dyDescent="0.2"/>
    <row r="45" spans="8:11" ht="15" customHeight="1" x14ac:dyDescent="0.2"/>
    <row r="46" spans="8:11" ht="15" customHeight="1" x14ac:dyDescent="0.2"/>
    <row r="47" spans="8:11" ht="15" customHeight="1" x14ac:dyDescent="0.2"/>
    <row r="48" spans="8:11" ht="15" customHeight="1" x14ac:dyDescent="0.2"/>
    <row r="49" ht="15" customHeight="1" x14ac:dyDescent="0.2"/>
    <row r="50" ht="15" customHeight="1" x14ac:dyDescent="0.2"/>
    <row r="51" ht="15" customHeight="1" x14ac:dyDescent="0.2"/>
    <row r="52" ht="15" customHeight="1" x14ac:dyDescent="0.2"/>
    <row r="53" ht="15" customHeight="1" x14ac:dyDescent="0.2"/>
  </sheetData>
  <sheetProtection algorithmName="SHA-512" hashValue="JlKXq+H4lPhM6xAg6VfFtALjVqGMF9dSBHsC0oOhasIsPxujazqKuq/g9BaVwx+bXb3O0rKkB79YKIvHtgYQ0A==" saltValue="6qa6yLEMchDXYgpz68UwQA==" spinCount="100000" sheet="1" objects="1" scenarios="1"/>
  <mergeCells count="5">
    <mergeCell ref="K9:K18"/>
    <mergeCell ref="B6:D6"/>
    <mergeCell ref="B4:F4"/>
    <mergeCell ref="B3:F3"/>
    <mergeCell ref="G2:H2"/>
  </mergeCells>
  <phoneticPr fontId="20" type="noConversion"/>
  <conditionalFormatting sqref="B6">
    <cfRule type="expression" dxfId="36" priority="1">
      <formula>IF(COUNTA(E:E)-1=(COUNTIF(G:G, "y")), "TRUE")</formula>
    </cfRule>
  </conditionalFormatting>
  <conditionalFormatting sqref="B9:C13">
    <cfRule type="expression" dxfId="35" priority="3">
      <formula>ISNUMBER(SEARCH("y", OFFSET($C9,0,4)))</formula>
    </cfRule>
    <cfRule type="expression" dxfId="34" priority="4">
      <formula>ISTEXT(OFFSET($C9,0,3))</formula>
    </cfRule>
  </conditionalFormatting>
  <dataValidations count="3">
    <dataValidation allowBlank="1" showInputMessage="1" showErrorMessage="1" prompt="Type 'y' to mark as done" sqref="G5:G6" xr:uid="{2CCB9E91-A8F1-467B-812B-396167CDB2B8}"/>
    <dataValidation allowBlank="1" showInputMessage="1" showErrorMessage="1" prompt="Turns green when all entries marked as complete" sqref="B6" xr:uid="{409EECD3-461B-4329-80DA-2A50DBD8E6AF}"/>
    <dataValidation allowBlank="1" showInputMessage="1" showErrorMessage="1" prompt="* denotes a non-required field" sqref="F6" xr:uid="{624C6919-9A25-475D-8266-DA4BC1258834}"/>
  </dataValidations>
  <hyperlinks>
    <hyperlink ref="G2:H2" r:id="rId1" display="ATRS Guidance" xr:uid="{79E99A49-DBD0-CF4D-8E5A-0652831D3F4F}"/>
  </hyperlinks>
  <pageMargins left="0.7" right="0.7" top="0.75" bottom="0.75" header="0.3" footer="0.3"/>
  <pageSetup paperSize="9" orientation="portrait" verticalDpi="0" r:id="rId2"/>
  <ignoredErrors>
    <ignoredError sqref="C12 C11 E11 E12" numberStoredAsText="1"/>
  </ignoredErrors>
  <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38EA60B5-7742-4E33-A758-7993092A37A2}">
          <x14:formula1>
            <xm:f>Validation!$B$2:$B$6</xm:f>
          </x14:formula1>
          <xm:sqref>F11</xm:sqref>
        </x14:dataValidation>
        <x14:dataValidation type="list" allowBlank="1" showInputMessage="1" showErrorMessage="1" xr:uid="{543A8886-F1D5-48F9-A8C6-5468B635A70C}">
          <x14:formula1>
            <xm:f>Validation!$C$2:$C$17</xm:f>
          </x14:formula1>
          <xm:sqref>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D718B-D678-4EBF-92DE-BAF2BA3DAD14}">
  <sheetPr codeName="Sheet2">
    <tabColor rgb="FFF1EDE2"/>
    <pageSetUpPr autoPageBreaks="0"/>
  </sheetPr>
  <dimension ref="A1:K32"/>
  <sheetViews>
    <sheetView showGridLines="0" zoomScaleNormal="100" workbookViewId="0">
      <pane ySplit="1" topLeftCell="A7" activePane="bottomLeft" state="frozen"/>
      <selection activeCell="B3" sqref="B3:E3"/>
      <selection pane="bottomLeft" activeCell="F15" sqref="F15"/>
    </sheetView>
  </sheetViews>
  <sheetFormatPr baseColWidth="10" defaultColWidth="0" defaultRowHeight="15" zeroHeight="1" x14ac:dyDescent="0.2"/>
  <cols>
    <col min="1" max="1" width="8.5" style="67" customWidth="1"/>
    <col min="2" max="2" width="7.1640625" style="28" customWidth="1"/>
    <col min="3" max="3" width="15.6640625" style="29" customWidth="1"/>
    <col min="4" max="4" width="26.83203125" style="34" customWidth="1"/>
    <col min="5" max="5" width="0.1640625" style="30" customWidth="1"/>
    <col min="6" max="6" width="49.83203125" style="8" customWidth="1"/>
    <col min="7" max="7" width="10.5" style="25" customWidth="1"/>
    <col min="8" max="8" width="5.1640625" style="31" customWidth="1"/>
    <col min="9" max="9" width="5.1640625" style="126" customWidth="1"/>
    <col min="10" max="10" width="50.83203125" style="68" customWidth="1"/>
    <col min="11" max="11" width="5.1640625" style="67" customWidth="1"/>
    <col min="12" max="16384" width="9.33203125" style="28" hidden="1"/>
  </cols>
  <sheetData>
    <row r="1" spans="1:11" s="67" customFormat="1" ht="42" customHeight="1" x14ac:dyDescent="0.2">
      <c r="A1" s="50"/>
      <c r="B1" s="50"/>
      <c r="C1" s="51"/>
      <c r="D1" s="52" t="s">
        <v>0</v>
      </c>
      <c r="E1" s="53"/>
      <c r="F1" s="54"/>
      <c r="G1" s="64" t="s">
        <v>1</v>
      </c>
      <c r="H1" s="65"/>
      <c r="I1" s="65"/>
      <c r="J1" s="66"/>
      <c r="K1" s="66"/>
    </row>
    <row r="2" spans="1:11" s="67" customFormat="1" ht="18" customHeight="1" x14ac:dyDescent="0.2">
      <c r="C2" s="55"/>
      <c r="D2" s="194"/>
      <c r="E2" s="151"/>
      <c r="F2" s="172" t="s">
        <v>95</v>
      </c>
      <c r="G2" s="288" t="s">
        <v>67</v>
      </c>
      <c r="H2" s="289"/>
      <c r="I2" s="126"/>
      <c r="J2" s="124"/>
      <c r="K2" s="124"/>
    </row>
    <row r="3" spans="1:11" s="67" customFormat="1" ht="48" customHeight="1" x14ac:dyDescent="0.2">
      <c r="B3" s="290" t="s">
        <v>96</v>
      </c>
      <c r="C3" s="287"/>
      <c r="D3" s="287"/>
      <c r="E3" s="287"/>
      <c r="F3" s="287"/>
      <c r="G3" s="117"/>
      <c r="H3" s="118"/>
      <c r="I3" s="116"/>
      <c r="J3" s="116"/>
    </row>
    <row r="4" spans="1:11" s="67" customFormat="1" ht="31" customHeight="1" x14ac:dyDescent="0.2">
      <c r="B4" s="284" t="s">
        <v>97</v>
      </c>
      <c r="C4" s="284"/>
      <c r="D4" s="284"/>
      <c r="E4" s="284"/>
      <c r="F4" s="284"/>
      <c r="G4" s="116"/>
      <c r="H4" s="118"/>
      <c r="I4" s="192"/>
      <c r="J4" s="56"/>
    </row>
    <row r="5" spans="1:11" s="67" customFormat="1" x14ac:dyDescent="0.2">
      <c r="C5" s="197"/>
      <c r="D5" s="198"/>
      <c r="E5" s="197"/>
      <c r="F5" s="199"/>
      <c r="G5" s="200"/>
      <c r="H5" s="118"/>
      <c r="I5" s="192"/>
      <c r="J5" s="56"/>
    </row>
    <row r="6" spans="1:11" s="67" customFormat="1" ht="28" customHeight="1" x14ac:dyDescent="0.2">
      <c r="B6" s="291" t="s">
        <v>70</v>
      </c>
      <c r="C6" s="292"/>
      <c r="D6" s="293"/>
      <c r="E6" s="201"/>
      <c r="F6" s="124"/>
      <c r="G6" s="202" t="s">
        <v>71</v>
      </c>
      <c r="H6" s="118"/>
      <c r="I6" s="192"/>
      <c r="J6" s="55"/>
    </row>
    <row r="7" spans="1:11" s="67" customFormat="1" x14ac:dyDescent="0.2">
      <c r="C7" s="55"/>
      <c r="D7" s="116"/>
      <c r="E7" s="151"/>
      <c r="F7" s="56"/>
      <c r="G7" s="117"/>
      <c r="H7" s="118"/>
      <c r="I7" s="192"/>
      <c r="J7" s="56"/>
    </row>
    <row r="8" spans="1:11" s="67" customFormat="1" ht="16" x14ac:dyDescent="0.2">
      <c r="B8" s="203" t="s">
        <v>72</v>
      </c>
      <c r="C8" s="57" t="s">
        <v>73</v>
      </c>
      <c r="D8" s="57" t="s">
        <v>74</v>
      </c>
      <c r="E8" s="203" t="s">
        <v>75</v>
      </c>
      <c r="F8" s="57" t="s">
        <v>76</v>
      </c>
      <c r="G8" s="204" t="s">
        <v>77</v>
      </c>
      <c r="H8" s="118"/>
      <c r="I8" s="193"/>
      <c r="J8" s="205" t="s">
        <v>78</v>
      </c>
    </row>
    <row r="9" spans="1:11" ht="32" x14ac:dyDescent="0.2">
      <c r="B9" s="258" t="s">
        <v>98</v>
      </c>
      <c r="C9" s="259" t="s">
        <v>99</v>
      </c>
      <c r="D9" s="260" t="s">
        <v>100</v>
      </c>
      <c r="E9" s="85" t="s">
        <v>101</v>
      </c>
      <c r="F9" s="261"/>
      <c r="G9" s="14" t="s">
        <v>82</v>
      </c>
      <c r="H9" s="118"/>
      <c r="J9" s="164"/>
    </row>
    <row r="10" spans="1:11" ht="112" x14ac:dyDescent="0.2">
      <c r="B10" s="207" t="s">
        <v>102</v>
      </c>
      <c r="C10" s="62" t="s">
        <v>103</v>
      </c>
      <c r="D10" s="155" t="s">
        <v>104</v>
      </c>
      <c r="E10" s="42" t="s">
        <v>94</v>
      </c>
      <c r="F10" s="217"/>
      <c r="G10" s="12" t="s">
        <v>82</v>
      </c>
      <c r="H10" s="118"/>
      <c r="I10" s="124"/>
      <c r="J10" s="164"/>
    </row>
    <row r="11" spans="1:11" ht="64" x14ac:dyDescent="0.2">
      <c r="B11" s="206" t="s">
        <v>105</v>
      </c>
      <c r="C11" s="60" t="s">
        <v>106</v>
      </c>
      <c r="D11" s="155" t="s">
        <v>107</v>
      </c>
      <c r="E11" s="42" t="s">
        <v>108</v>
      </c>
      <c r="F11" s="218"/>
      <c r="G11" s="12" t="s">
        <v>82</v>
      </c>
      <c r="H11" s="118"/>
      <c r="I11" s="124"/>
      <c r="J11" s="164"/>
    </row>
    <row r="12" spans="1:11" ht="48" x14ac:dyDescent="0.2">
      <c r="B12" s="207" t="s">
        <v>109</v>
      </c>
      <c r="C12" s="62" t="s">
        <v>110</v>
      </c>
      <c r="D12" s="63" t="s">
        <v>111</v>
      </c>
      <c r="E12" s="43" t="s">
        <v>112</v>
      </c>
      <c r="F12" s="219"/>
      <c r="G12" s="17" t="s">
        <v>82</v>
      </c>
      <c r="H12" s="118"/>
      <c r="I12" s="124"/>
      <c r="J12" s="164"/>
    </row>
    <row r="13" spans="1:11" s="67" customFormat="1" x14ac:dyDescent="0.2">
      <c r="C13" s="115"/>
      <c r="D13" s="56"/>
      <c r="E13" s="154"/>
      <c r="F13" s="56"/>
      <c r="G13" s="131"/>
      <c r="H13" s="118"/>
      <c r="I13" s="126"/>
      <c r="J13" s="124"/>
    </row>
    <row r="14" spans="1:11" s="67" customFormat="1" x14ac:dyDescent="0.2">
      <c r="C14" s="115"/>
      <c r="D14" s="56"/>
      <c r="E14" s="154"/>
      <c r="F14" s="56"/>
      <c r="G14" s="131"/>
      <c r="H14" s="118"/>
      <c r="I14" s="126"/>
      <c r="J14" s="124"/>
    </row>
    <row r="15" spans="1:11" ht="32" x14ac:dyDescent="0.2">
      <c r="B15" s="142"/>
      <c r="C15" s="73" t="s">
        <v>113</v>
      </c>
      <c r="D15" s="74" t="s">
        <v>114</v>
      </c>
      <c r="E15" s="42"/>
      <c r="F15" s="72"/>
      <c r="G15" s="16"/>
      <c r="H15" s="118"/>
      <c r="J15" s="33"/>
    </row>
    <row r="16" spans="1:11" x14ac:dyDescent="0.2">
      <c r="B16" s="67"/>
      <c r="C16" s="55"/>
      <c r="D16" s="116"/>
      <c r="H16" s="118"/>
      <c r="J16" s="33"/>
    </row>
    <row r="17" spans="2:10" ht="15" hidden="1" customHeight="1" x14ac:dyDescent="0.2">
      <c r="B17" s="67"/>
      <c r="C17" s="55"/>
      <c r="D17" s="116"/>
      <c r="H17" s="118"/>
      <c r="J17" s="169"/>
    </row>
    <row r="18" spans="2:10" ht="15" hidden="1" customHeight="1" x14ac:dyDescent="0.2">
      <c r="B18" s="67"/>
      <c r="C18" s="55"/>
      <c r="D18" s="116"/>
      <c r="H18" s="118"/>
      <c r="J18" s="169"/>
    </row>
    <row r="19" spans="2:10" hidden="1" x14ac:dyDescent="0.2">
      <c r="B19" s="67"/>
      <c r="C19" s="55"/>
      <c r="D19" s="116"/>
      <c r="H19" s="118"/>
      <c r="J19" s="168"/>
    </row>
    <row r="20" spans="2:10" hidden="1" x14ac:dyDescent="0.2">
      <c r="B20" s="67"/>
      <c r="C20" s="55"/>
      <c r="D20" s="116"/>
      <c r="H20" s="118"/>
      <c r="J20" s="160"/>
    </row>
    <row r="21" spans="2:10" hidden="1" x14ac:dyDescent="0.2">
      <c r="B21" s="67"/>
      <c r="C21" s="55"/>
      <c r="D21" s="116"/>
      <c r="H21" s="118"/>
      <c r="J21" s="161"/>
    </row>
    <row r="22" spans="2:10" hidden="1" x14ac:dyDescent="0.2">
      <c r="B22" s="67"/>
      <c r="C22" s="55"/>
      <c r="D22" s="116"/>
      <c r="H22" s="118"/>
      <c r="J22" s="162"/>
    </row>
    <row r="23" spans="2:10" hidden="1" x14ac:dyDescent="0.2">
      <c r="B23" s="67"/>
      <c r="C23" s="55"/>
      <c r="D23" s="116"/>
      <c r="H23" s="118"/>
    </row>
    <row r="24" spans="2:10" hidden="1" x14ac:dyDescent="0.2">
      <c r="B24" s="67"/>
      <c r="C24" s="55"/>
      <c r="D24" s="116"/>
      <c r="H24" s="118"/>
    </row>
    <row r="25" spans="2:10" hidden="1" x14ac:dyDescent="0.2">
      <c r="B25" s="67"/>
      <c r="C25" s="55"/>
      <c r="D25" s="116"/>
      <c r="H25" s="118"/>
    </row>
    <row r="26" spans="2:10" hidden="1" x14ac:dyDescent="0.2">
      <c r="B26" s="67"/>
      <c r="C26" s="55"/>
      <c r="D26" s="116"/>
      <c r="H26" s="118"/>
    </row>
    <row r="27" spans="2:10" hidden="1" x14ac:dyDescent="0.2">
      <c r="B27" s="67"/>
      <c r="C27" s="55"/>
      <c r="D27" s="116"/>
      <c r="H27" s="118"/>
    </row>
    <row r="28" spans="2:10" hidden="1" x14ac:dyDescent="0.2">
      <c r="B28" s="67"/>
      <c r="C28" s="55"/>
      <c r="D28" s="116"/>
      <c r="H28" s="118"/>
    </row>
    <row r="29" spans="2:10" hidden="1" x14ac:dyDescent="0.2">
      <c r="B29" s="67"/>
      <c r="C29" s="55"/>
      <c r="D29" s="116"/>
      <c r="H29" s="118"/>
    </row>
    <row r="30" spans="2:10" hidden="1" x14ac:dyDescent="0.2">
      <c r="B30" s="67"/>
      <c r="C30" s="55"/>
      <c r="D30" s="116"/>
      <c r="H30" s="118"/>
    </row>
    <row r="31" spans="2:10" ht="14.5" hidden="1" customHeight="1" x14ac:dyDescent="0.2">
      <c r="B31" s="67"/>
      <c r="C31" s="55"/>
      <c r="D31" s="116"/>
      <c r="H31" s="118"/>
    </row>
    <row r="32" spans="2:10" x14ac:dyDescent="0.2">
      <c r="B32" s="67"/>
      <c r="C32" s="55"/>
      <c r="D32" s="116"/>
      <c r="H32" s="118"/>
    </row>
  </sheetData>
  <sheetProtection algorithmName="SHA-512" hashValue="ne0nT0XAsJDNPaPbMvf03PuMw5lSB768ZBKfZ+ujWsLAnvfePsmmaWCHrsYu2Yh7ew+YH8U2Fan0Wab0l3bboQ==" saltValue="FbnqCfS0bUCKX3FCh4cxFw==" spinCount="100000" sheet="1" objects="1" scenarios="1"/>
  <mergeCells count="4">
    <mergeCell ref="B3:F3"/>
    <mergeCell ref="B4:F4"/>
    <mergeCell ref="B6:D6"/>
    <mergeCell ref="G2:H2"/>
  </mergeCells>
  <phoneticPr fontId="20" type="noConversion"/>
  <conditionalFormatting sqref="B6">
    <cfRule type="expression" dxfId="33" priority="49">
      <formula>IF(COUNTA(E:E)-1=(COUNTIF(G:G, "y")), "TRUE")</formula>
    </cfRule>
  </conditionalFormatting>
  <conditionalFormatting sqref="B9:C12">
    <cfRule type="expression" dxfId="32" priority="1">
      <formula>ISNUMBER(SEARCH("y", OFFSET($C9,0,4)))</formula>
    </cfRule>
    <cfRule type="expression" dxfId="31" priority="2">
      <formula>ISTEXT(OFFSET($C9,0,3))</formula>
    </cfRule>
  </conditionalFormatting>
  <dataValidations count="2">
    <dataValidation allowBlank="1" showInputMessage="1" showErrorMessage="1" prompt="Type 'y' to mark as done" sqref="G5:G6" xr:uid="{DCF31C47-07AA-445A-B957-E22F3F574E08}"/>
    <dataValidation allowBlank="1" showInputMessage="1" showErrorMessage="1" prompt="Turns green when all entries marked as complete" sqref="B6" xr:uid="{8B230FC6-FF7E-4DF1-84AD-9126F6ADC1C3}"/>
  </dataValidations>
  <hyperlinks>
    <hyperlink ref="G2:H2" r:id="rId1" display="ATRS Guidance" xr:uid="{E2C76D28-A1F4-4F46-88B4-03BFD91889E0}"/>
  </hyperlinks>
  <pageMargins left="0.7" right="0.7" top="0.75" bottom="0.75" header="0.3" footer="0.3"/>
  <pageSetup paperSize="9" orientation="portrait" verticalDpi="0" r:id="rId2"/>
  <ignoredErrors>
    <ignoredError sqref="B9:C9 B10:C10 B11:B12 E9 E10" numberStoredAsText="1"/>
  </ignoredErrors>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D816F-D0B5-4268-91BF-BC79DFEB863D}">
  <sheetPr codeName="Sheet6">
    <tabColor rgb="FF252346"/>
    <pageSetUpPr autoPageBreaks="0"/>
  </sheetPr>
  <dimension ref="A1:K36"/>
  <sheetViews>
    <sheetView showGridLines="0" zoomScaleNormal="100" workbookViewId="0">
      <pane ySplit="1" topLeftCell="A2" activePane="bottomLeft" state="frozen"/>
      <selection activeCell="B3" sqref="B3:E3"/>
      <selection pane="bottomLeft" activeCell="D16" sqref="D16"/>
    </sheetView>
  </sheetViews>
  <sheetFormatPr baseColWidth="10" defaultColWidth="0" defaultRowHeight="15" zeroHeight="1" x14ac:dyDescent="0.2"/>
  <cols>
    <col min="1" max="1" width="8.5" style="67" customWidth="1"/>
    <col min="2" max="2" width="7.1640625" style="28" customWidth="1"/>
    <col min="3" max="3" width="15.6640625" style="29" customWidth="1"/>
    <col min="4" max="4" width="26.83203125" style="34" customWidth="1"/>
    <col min="5" max="5" width="0.1640625" style="30" customWidth="1"/>
    <col min="6" max="6" width="49.83203125" style="8" customWidth="1"/>
    <col min="7" max="7" width="10.5" style="25" customWidth="1"/>
    <col min="8" max="8" width="5.1640625" style="31" customWidth="1"/>
    <col min="9" max="9" width="5.1640625" style="126" customWidth="1"/>
    <col min="10" max="10" width="50.83203125" style="68" customWidth="1"/>
    <col min="11" max="11" width="5.1640625" style="67" customWidth="1"/>
    <col min="12" max="16384" width="9.33203125" style="28" hidden="1"/>
  </cols>
  <sheetData>
    <row r="1" spans="1:11" s="67" customFormat="1" ht="42" customHeight="1" x14ac:dyDescent="0.2">
      <c r="A1" s="50"/>
      <c r="B1" s="50"/>
      <c r="C1" s="51"/>
      <c r="D1" s="52" t="s">
        <v>0</v>
      </c>
      <c r="E1" s="53"/>
      <c r="F1" s="54"/>
      <c r="G1" s="64" t="s">
        <v>1</v>
      </c>
      <c r="H1" s="65"/>
      <c r="I1" s="65"/>
      <c r="J1" s="66"/>
      <c r="K1" s="66"/>
    </row>
    <row r="2" spans="1:11" s="67" customFormat="1" ht="16" x14ac:dyDescent="0.2">
      <c r="C2" s="116"/>
      <c r="D2" s="116"/>
      <c r="E2" s="151"/>
      <c r="F2" s="172" t="s">
        <v>95</v>
      </c>
      <c r="G2" s="288" t="s">
        <v>67</v>
      </c>
      <c r="H2" s="289"/>
      <c r="I2" s="126"/>
      <c r="J2" s="143"/>
    </row>
    <row r="3" spans="1:11" s="67" customFormat="1" ht="48" customHeight="1" x14ac:dyDescent="0.2">
      <c r="B3" s="290" t="s">
        <v>115</v>
      </c>
      <c r="C3" s="287"/>
      <c r="D3" s="287"/>
      <c r="E3" s="287"/>
      <c r="F3" s="287"/>
      <c r="G3" s="117"/>
      <c r="H3" s="118"/>
      <c r="I3" s="126"/>
      <c r="J3" s="143"/>
    </row>
    <row r="4" spans="1:11" s="67" customFormat="1" ht="31" customHeight="1" x14ac:dyDescent="0.2">
      <c r="B4" s="286" t="s">
        <v>116</v>
      </c>
      <c r="C4" s="286"/>
      <c r="D4" s="286"/>
      <c r="E4" s="286"/>
      <c r="F4" s="286"/>
      <c r="G4" s="116"/>
      <c r="H4" s="118"/>
      <c r="I4" s="126"/>
      <c r="J4" s="143"/>
    </row>
    <row r="5" spans="1:11" s="67" customFormat="1" x14ac:dyDescent="0.2">
      <c r="C5" s="197"/>
      <c r="D5" s="198"/>
      <c r="E5" s="197"/>
      <c r="F5" s="199"/>
      <c r="G5" s="200"/>
      <c r="H5" s="118"/>
      <c r="I5" s="126"/>
      <c r="J5" s="143"/>
    </row>
    <row r="6" spans="1:11" s="67" customFormat="1" ht="28" customHeight="1" x14ac:dyDescent="0.2">
      <c r="B6" s="285" t="s">
        <v>70</v>
      </c>
      <c r="C6" s="285"/>
      <c r="D6" s="285"/>
      <c r="E6" s="201"/>
      <c r="F6" s="143"/>
      <c r="G6" s="209" t="s">
        <v>71</v>
      </c>
      <c r="H6" s="118"/>
      <c r="I6" s="126"/>
      <c r="J6" s="220"/>
    </row>
    <row r="7" spans="1:11" s="67" customFormat="1" x14ac:dyDescent="0.2">
      <c r="C7" s="55"/>
      <c r="D7" s="116"/>
      <c r="E7" s="151"/>
      <c r="F7" s="56"/>
      <c r="G7" s="117"/>
      <c r="H7" s="118"/>
      <c r="I7" s="126"/>
      <c r="J7" s="143"/>
    </row>
    <row r="8" spans="1:11" s="67" customFormat="1" ht="16" x14ac:dyDescent="0.2">
      <c r="B8" s="57" t="s">
        <v>72</v>
      </c>
      <c r="C8" s="57" t="s">
        <v>73</v>
      </c>
      <c r="D8" s="57" t="s">
        <v>74</v>
      </c>
      <c r="E8" s="203" t="s">
        <v>75</v>
      </c>
      <c r="F8" s="57" t="s">
        <v>76</v>
      </c>
      <c r="G8" s="221" t="s">
        <v>77</v>
      </c>
      <c r="H8" s="118"/>
      <c r="I8" s="193"/>
      <c r="J8" s="205" t="s">
        <v>78</v>
      </c>
    </row>
    <row r="9" spans="1:11" ht="64" x14ac:dyDescent="0.2">
      <c r="B9" s="75" t="s">
        <v>117</v>
      </c>
      <c r="C9" s="60" t="s">
        <v>118</v>
      </c>
      <c r="D9" s="61" t="s">
        <v>119</v>
      </c>
      <c r="E9" s="42" t="s">
        <v>120</v>
      </c>
      <c r="F9" s="2"/>
      <c r="G9" s="12" t="s">
        <v>82</v>
      </c>
      <c r="H9" s="118"/>
      <c r="J9" s="164"/>
    </row>
    <row r="10" spans="1:11" ht="32" x14ac:dyDescent="0.2">
      <c r="B10" s="76" t="s">
        <v>121</v>
      </c>
      <c r="C10" s="62" t="s">
        <v>122</v>
      </c>
      <c r="D10" s="61" t="s">
        <v>123</v>
      </c>
      <c r="E10" s="42" t="s">
        <v>101</v>
      </c>
      <c r="F10" s="2"/>
      <c r="G10" s="12" t="s">
        <v>82</v>
      </c>
      <c r="H10" s="118"/>
      <c r="I10" s="222"/>
      <c r="J10" s="164"/>
    </row>
    <row r="11" spans="1:11" ht="32" x14ac:dyDescent="0.2">
      <c r="B11" s="75" t="s">
        <v>124</v>
      </c>
      <c r="C11" s="62" t="s">
        <v>125</v>
      </c>
      <c r="D11" s="61" t="s">
        <v>126</v>
      </c>
      <c r="E11" s="42" t="s">
        <v>101</v>
      </c>
      <c r="F11" s="2"/>
      <c r="G11" s="12" t="s">
        <v>82</v>
      </c>
      <c r="H11" s="118"/>
      <c r="I11" s="222"/>
      <c r="J11" s="164"/>
    </row>
    <row r="12" spans="1:11" ht="94.5" customHeight="1" x14ac:dyDescent="0.2">
      <c r="B12" s="76" t="s">
        <v>127</v>
      </c>
      <c r="C12" s="60" t="s">
        <v>128</v>
      </c>
      <c r="D12" s="155" t="s">
        <v>129</v>
      </c>
      <c r="E12" s="42" t="s">
        <v>89</v>
      </c>
      <c r="F12" s="2"/>
      <c r="G12" s="12" t="s">
        <v>82</v>
      </c>
      <c r="H12" s="118"/>
      <c r="I12" s="124"/>
      <c r="J12" s="164"/>
    </row>
    <row r="13" spans="1:11" ht="80" x14ac:dyDescent="0.2">
      <c r="B13" s="75" t="s">
        <v>130</v>
      </c>
      <c r="C13" s="60" t="s">
        <v>131</v>
      </c>
      <c r="D13" s="61" t="s">
        <v>132</v>
      </c>
      <c r="E13" s="42" t="s">
        <v>133</v>
      </c>
      <c r="F13" s="2"/>
      <c r="G13" s="12" t="s">
        <v>82</v>
      </c>
      <c r="H13" s="118"/>
      <c r="I13" s="222"/>
      <c r="J13" s="164"/>
    </row>
    <row r="14" spans="1:11" ht="128" x14ac:dyDescent="0.2">
      <c r="B14" s="75" t="s">
        <v>134</v>
      </c>
      <c r="C14" s="60" t="s">
        <v>135</v>
      </c>
      <c r="D14" s="61" t="s">
        <v>136</v>
      </c>
      <c r="E14" s="42" t="s">
        <v>133</v>
      </c>
      <c r="F14" s="189"/>
      <c r="G14" s="12" t="s">
        <v>82</v>
      </c>
      <c r="H14" s="118"/>
      <c r="I14" s="222"/>
      <c r="J14" s="164"/>
    </row>
    <row r="15" spans="1:11" ht="96" x14ac:dyDescent="0.2">
      <c r="B15" s="75" t="s">
        <v>137</v>
      </c>
      <c r="C15" s="60" t="s">
        <v>138</v>
      </c>
      <c r="D15" s="61" t="s">
        <v>139</v>
      </c>
      <c r="E15" s="42" t="s">
        <v>133</v>
      </c>
      <c r="F15" s="2"/>
      <c r="G15" s="12" t="s">
        <v>82</v>
      </c>
      <c r="H15" s="118"/>
      <c r="I15" s="124"/>
      <c r="J15" s="164"/>
    </row>
    <row r="16" spans="1:11" ht="144" x14ac:dyDescent="0.2">
      <c r="B16" s="76" t="s">
        <v>140</v>
      </c>
      <c r="C16" s="62" t="s">
        <v>141</v>
      </c>
      <c r="D16" s="56" t="s">
        <v>142</v>
      </c>
      <c r="E16" s="42" t="s">
        <v>133</v>
      </c>
      <c r="F16" s="2"/>
      <c r="G16" s="12" t="s">
        <v>82</v>
      </c>
      <c r="H16" s="118"/>
      <c r="I16" s="143"/>
      <c r="J16" s="164"/>
    </row>
    <row r="17" spans="2:10" ht="32" x14ac:dyDescent="0.2">
      <c r="B17" s="76" t="s">
        <v>143</v>
      </c>
      <c r="C17" s="62" t="s">
        <v>144</v>
      </c>
      <c r="D17" s="63" t="s">
        <v>145</v>
      </c>
      <c r="E17" s="42" t="s">
        <v>146</v>
      </c>
      <c r="F17" s="6"/>
      <c r="G17" s="17" t="s">
        <v>82</v>
      </c>
      <c r="H17" s="118"/>
      <c r="I17" s="223"/>
      <c r="J17" s="164"/>
    </row>
    <row r="18" spans="2:10" s="67" customFormat="1" x14ac:dyDescent="0.2">
      <c r="C18" s="115"/>
      <c r="D18" s="56"/>
      <c r="E18" s="154"/>
      <c r="F18" s="56"/>
      <c r="G18" s="131"/>
      <c r="H18" s="118"/>
      <c r="I18" s="126"/>
      <c r="J18" s="143"/>
    </row>
    <row r="19" spans="2:10" s="67" customFormat="1" x14ac:dyDescent="0.2">
      <c r="C19" s="115"/>
      <c r="D19" s="56"/>
      <c r="E19" s="154"/>
      <c r="F19" s="56"/>
      <c r="G19" s="131"/>
      <c r="H19" s="118"/>
      <c r="I19" s="126"/>
      <c r="J19" s="143"/>
    </row>
    <row r="20" spans="2:10" ht="32" x14ac:dyDescent="0.2">
      <c r="B20" s="71"/>
      <c r="C20" s="73" t="s">
        <v>113</v>
      </c>
      <c r="D20" s="74" t="s">
        <v>114</v>
      </c>
      <c r="E20" s="42"/>
      <c r="F20" s="72"/>
      <c r="G20" s="16"/>
      <c r="H20" s="118"/>
    </row>
    <row r="21" spans="2:10" s="67" customFormat="1" ht="14" customHeight="1" x14ac:dyDescent="0.2">
      <c r="C21" s="55"/>
      <c r="D21" s="116"/>
      <c r="E21" s="151"/>
      <c r="F21" s="56"/>
      <c r="G21" s="117"/>
      <c r="H21" s="118"/>
      <c r="I21" s="126"/>
      <c r="J21" s="143"/>
    </row>
    <row r="22" spans="2:10" s="67" customFormat="1" x14ac:dyDescent="0.2">
      <c r="C22" s="55"/>
      <c r="D22" s="116"/>
      <c r="E22" s="151"/>
      <c r="F22" s="56"/>
      <c r="G22" s="117"/>
      <c r="H22" s="118"/>
      <c r="I22" s="126"/>
      <c r="J22" s="143"/>
    </row>
    <row r="23" spans="2:10" s="67" customFormat="1" hidden="1" x14ac:dyDescent="0.2">
      <c r="C23" s="55"/>
      <c r="D23" s="116"/>
      <c r="E23" s="151"/>
      <c r="F23" s="56"/>
      <c r="G23" s="117"/>
      <c r="H23" s="118"/>
      <c r="I23" s="126"/>
      <c r="J23" s="143"/>
    </row>
    <row r="24" spans="2:10" s="67" customFormat="1" hidden="1" x14ac:dyDescent="0.2">
      <c r="C24" s="55"/>
      <c r="D24" s="116"/>
      <c r="E24" s="151"/>
      <c r="F24" s="56"/>
      <c r="G24" s="117"/>
      <c r="H24" s="118"/>
      <c r="I24" s="126"/>
      <c r="J24" s="143"/>
    </row>
    <row r="25" spans="2:10" s="67" customFormat="1" hidden="1" x14ac:dyDescent="0.2">
      <c r="C25" s="55"/>
      <c r="D25" s="116"/>
      <c r="E25" s="151"/>
      <c r="F25" s="56"/>
      <c r="G25" s="117"/>
      <c r="H25" s="118"/>
      <c r="I25" s="126"/>
      <c r="J25" s="143"/>
    </row>
    <row r="26" spans="2:10" s="67" customFormat="1" hidden="1" x14ac:dyDescent="0.2">
      <c r="C26" s="55"/>
      <c r="D26" s="116"/>
      <c r="E26" s="151"/>
      <c r="F26" s="56"/>
      <c r="G26" s="117"/>
      <c r="H26" s="118"/>
      <c r="I26" s="126"/>
      <c r="J26" s="143"/>
    </row>
    <row r="27" spans="2:10" s="67" customFormat="1" hidden="1" x14ac:dyDescent="0.2">
      <c r="C27" s="55"/>
      <c r="D27" s="116"/>
      <c r="E27" s="151"/>
      <c r="F27" s="56"/>
      <c r="G27" s="117"/>
      <c r="H27" s="118"/>
      <c r="I27" s="126"/>
      <c r="J27" s="143"/>
    </row>
    <row r="28" spans="2:10" s="67" customFormat="1" hidden="1" x14ac:dyDescent="0.2">
      <c r="C28" s="55"/>
      <c r="D28" s="116"/>
      <c r="E28" s="151"/>
      <c r="F28" s="56"/>
      <c r="G28" s="117"/>
      <c r="H28" s="118"/>
      <c r="I28" s="126"/>
      <c r="J28" s="143"/>
    </row>
    <row r="29" spans="2:10" s="67" customFormat="1" hidden="1" x14ac:dyDescent="0.2">
      <c r="C29" s="55"/>
      <c r="D29" s="116"/>
      <c r="E29" s="151"/>
      <c r="F29" s="56"/>
      <c r="G29" s="117"/>
      <c r="H29" s="118"/>
      <c r="I29" s="126"/>
      <c r="J29" s="143"/>
    </row>
    <row r="30" spans="2:10" s="67" customFormat="1" hidden="1" x14ac:dyDescent="0.2">
      <c r="C30" s="55"/>
      <c r="D30" s="116"/>
      <c r="E30" s="151"/>
      <c r="F30" s="56"/>
      <c r="G30" s="117"/>
      <c r="H30" s="118"/>
      <c r="I30" s="126"/>
      <c r="J30" s="143"/>
    </row>
    <row r="31" spans="2:10" s="67" customFormat="1" hidden="1" x14ac:dyDescent="0.2">
      <c r="C31" s="55"/>
      <c r="D31" s="116"/>
      <c r="E31" s="151"/>
      <c r="F31" s="56"/>
      <c r="G31" s="117"/>
      <c r="H31" s="118"/>
      <c r="I31" s="126"/>
      <c r="J31" s="143"/>
    </row>
    <row r="32" spans="2:10" s="67" customFormat="1" hidden="1" x14ac:dyDescent="0.2">
      <c r="C32" s="55"/>
      <c r="D32" s="116"/>
      <c r="E32" s="151"/>
      <c r="F32" s="56"/>
      <c r="G32" s="117"/>
      <c r="H32" s="118"/>
      <c r="I32" s="126"/>
      <c r="J32" s="143"/>
    </row>
    <row r="33" spans="3:10" s="67" customFormat="1" x14ac:dyDescent="0.2">
      <c r="C33" s="55"/>
      <c r="D33" s="116"/>
      <c r="E33" s="151"/>
      <c r="F33" s="56"/>
      <c r="G33" s="117"/>
      <c r="H33" s="118"/>
      <c r="I33" s="126"/>
      <c r="J33" s="143"/>
    </row>
    <row r="36" spans="3:10" ht="14.5" hidden="1" customHeight="1" x14ac:dyDescent="0.2"/>
  </sheetData>
  <sheetProtection algorithmName="SHA-512" hashValue="wuAJ6WysTwUk/f6BHBTTSVowndAyD2/avGgmSSyLm2IgaS5i8WRBCTaDipXWt8XEgVdN6jWZmS75WWT3AmHARw==" saltValue="ycObyWW8t7VRgZgrAIowVA==" spinCount="100000" sheet="1" objects="1" scenarios="1"/>
  <mergeCells count="4">
    <mergeCell ref="B6:D6"/>
    <mergeCell ref="B4:F4"/>
    <mergeCell ref="B3:F3"/>
    <mergeCell ref="G2:H2"/>
  </mergeCells>
  <phoneticPr fontId="20" type="noConversion"/>
  <conditionalFormatting sqref="B3:B4">
    <cfRule type="expression" dxfId="30" priority="52">
      <formula>ISNUMBER(SEARCH("y", OFFSET($B3,0,4)))</formula>
    </cfRule>
    <cfRule type="expression" dxfId="29" priority="53">
      <formula>ISTEXT(OFFSET($B3,0,3))</formula>
    </cfRule>
  </conditionalFormatting>
  <conditionalFormatting sqref="B6">
    <cfRule type="expression" dxfId="28" priority="1">
      <formula>IF(COUNTA(E:E)-1=(COUNTIF(G:G, "y")), "TRUE")</formula>
    </cfRule>
  </conditionalFormatting>
  <conditionalFormatting sqref="C5 C7 B9:B17 C9:C18 C21:C1048576">
    <cfRule type="expression" dxfId="27" priority="5">
      <formula>ISNUMBER(SEARCH("y", OFFSET($C5,0,4)))</formula>
    </cfRule>
    <cfRule type="expression" dxfId="26" priority="6">
      <formula>ISTEXT(OFFSET($C5,0,3))</formula>
    </cfRule>
  </conditionalFormatting>
  <dataValidations count="2">
    <dataValidation allowBlank="1" showInputMessage="1" showErrorMessage="1" prompt="Type 'y' to mark as done" sqref="G5:G6" xr:uid="{1F59FF2F-C3C1-477C-9E33-52A7B7CE629E}"/>
    <dataValidation allowBlank="1" showInputMessage="1" showErrorMessage="1" prompt="Turns green when all entries marked as complete" sqref="B6" xr:uid="{A538FBF0-7A3F-4905-9168-E3030D2C9D77}"/>
  </dataValidations>
  <hyperlinks>
    <hyperlink ref="G2:H2" r:id="rId1" display="ATRS Guidance" xr:uid="{CCD9F012-E5F8-DC4F-9975-08FC0BC8CA93}"/>
  </hyperlinks>
  <pageMargins left="0.7" right="0.7" top="0.75" bottom="0.75" header="0.3" footer="0.3"/>
  <pageSetup paperSize="9" orientation="portrait" verticalDpi="0"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D7AA7F1A-5781-495C-905A-9BAB970AF547}">
          <x14:formula1>
            <xm:f>Validation!$A$2:$A$3</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79CC-4E8A-4820-84F6-A2EAECC117B7}">
  <sheetPr codeName="Sheet7">
    <tabColor rgb="FF252346"/>
    <pageSetUpPr autoPageBreaks="0"/>
  </sheetPr>
  <dimension ref="A1:K30"/>
  <sheetViews>
    <sheetView showGridLines="0" zoomScaleNormal="100" workbookViewId="0">
      <pane ySplit="1" topLeftCell="A2" activePane="bottomLeft" state="frozen"/>
      <selection activeCell="B3" sqref="B3:E3"/>
      <selection pane="bottomLeft" activeCell="D12" sqref="D12"/>
    </sheetView>
  </sheetViews>
  <sheetFormatPr baseColWidth="10" defaultColWidth="0" defaultRowHeight="15" zeroHeight="1" x14ac:dyDescent="0.2"/>
  <cols>
    <col min="1" max="1" width="8.5" style="67" customWidth="1"/>
    <col min="2" max="2" width="7.1640625" style="28" customWidth="1"/>
    <col min="3" max="3" width="15.6640625" style="29" customWidth="1"/>
    <col min="4" max="4" width="26.83203125" style="34" customWidth="1"/>
    <col min="5" max="5" width="0.1640625" style="30" customWidth="1"/>
    <col min="6" max="6" width="51.83203125" style="8" customWidth="1"/>
    <col min="7" max="7" width="10.5" style="25" customWidth="1"/>
    <col min="8" max="8" width="5.1640625" style="32" customWidth="1"/>
    <col min="9" max="9" width="5.1640625" style="126" customWidth="1"/>
    <col min="10" max="10" width="50.83203125" style="33" customWidth="1"/>
    <col min="11" max="11" width="5.1640625" style="67" customWidth="1"/>
    <col min="12" max="16384" width="9.33203125" style="28" hidden="1"/>
  </cols>
  <sheetData>
    <row r="1" spans="1:11" s="67" customFormat="1" ht="42" customHeight="1" x14ac:dyDescent="0.2">
      <c r="A1" s="50"/>
      <c r="B1" s="50"/>
      <c r="C1" s="51"/>
      <c r="D1" s="52" t="s">
        <v>0</v>
      </c>
      <c r="E1" s="53"/>
      <c r="F1" s="54"/>
      <c r="G1" s="64" t="s">
        <v>1</v>
      </c>
      <c r="H1" s="65"/>
      <c r="I1" s="65"/>
      <c r="J1" s="66"/>
      <c r="K1" s="66"/>
    </row>
    <row r="2" spans="1:11" s="67" customFormat="1" ht="15" customHeight="1" x14ac:dyDescent="0.2">
      <c r="D2" s="116"/>
      <c r="E2" s="151"/>
      <c r="F2" s="172" t="s">
        <v>95</v>
      </c>
      <c r="G2" s="288" t="s">
        <v>67</v>
      </c>
      <c r="H2" s="289"/>
      <c r="I2" s="126"/>
      <c r="J2" s="124"/>
    </row>
    <row r="3" spans="1:11" s="67" customFormat="1" ht="48" customHeight="1" x14ac:dyDescent="0.2">
      <c r="B3" s="290" t="s">
        <v>147</v>
      </c>
      <c r="C3" s="287"/>
      <c r="D3" s="287"/>
      <c r="E3" s="287"/>
      <c r="F3" s="287"/>
      <c r="G3" s="288"/>
      <c r="H3" s="289"/>
      <c r="I3" s="126"/>
      <c r="J3" s="124"/>
    </row>
    <row r="4" spans="1:11" s="67" customFormat="1" ht="32" customHeight="1" x14ac:dyDescent="0.2">
      <c r="B4" s="286" t="s">
        <v>148</v>
      </c>
      <c r="C4" s="286"/>
      <c r="D4" s="286"/>
      <c r="E4" s="286"/>
      <c r="F4" s="286"/>
      <c r="G4" s="116"/>
      <c r="H4" s="118"/>
      <c r="I4" s="126"/>
      <c r="J4" s="124"/>
    </row>
    <row r="5" spans="1:11" s="67" customFormat="1" x14ac:dyDescent="0.2">
      <c r="C5" s="197"/>
      <c r="D5" s="198"/>
      <c r="E5" s="197"/>
      <c r="F5" s="199"/>
      <c r="G5" s="200"/>
      <c r="H5" s="118"/>
      <c r="I5" s="126"/>
      <c r="J5" s="124"/>
    </row>
    <row r="6" spans="1:11" s="67" customFormat="1" ht="28" customHeight="1" x14ac:dyDescent="0.2">
      <c r="B6" s="285" t="s">
        <v>70</v>
      </c>
      <c r="C6" s="285"/>
      <c r="D6" s="285"/>
      <c r="E6" s="201"/>
      <c r="F6" s="124"/>
      <c r="G6" s="209" t="s">
        <v>71</v>
      </c>
      <c r="H6" s="118"/>
      <c r="I6" s="226"/>
      <c r="J6" s="224"/>
    </row>
    <row r="7" spans="1:11" s="67" customFormat="1" x14ac:dyDescent="0.2">
      <c r="C7" s="55"/>
      <c r="D7" s="116"/>
      <c r="E7" s="151"/>
      <c r="F7" s="56"/>
      <c r="G7" s="117"/>
      <c r="H7" s="118"/>
      <c r="I7" s="192"/>
      <c r="J7" s="225"/>
    </row>
    <row r="8" spans="1:11" s="67" customFormat="1" ht="16" x14ac:dyDescent="0.2">
      <c r="B8" s="57" t="s">
        <v>72</v>
      </c>
      <c r="C8" s="57" t="s">
        <v>73</v>
      </c>
      <c r="D8" s="57" t="s">
        <v>74</v>
      </c>
      <c r="E8" s="203" t="s">
        <v>75</v>
      </c>
      <c r="F8" s="57" t="s">
        <v>76</v>
      </c>
      <c r="G8" s="204" t="s">
        <v>77</v>
      </c>
      <c r="H8" s="118"/>
      <c r="I8" s="193"/>
      <c r="J8" s="205" t="s">
        <v>78</v>
      </c>
    </row>
    <row r="9" spans="1:11" ht="144" x14ac:dyDescent="0.2">
      <c r="B9" s="75" t="s">
        <v>149</v>
      </c>
      <c r="C9" s="60" t="s">
        <v>150</v>
      </c>
      <c r="D9" s="190" t="s">
        <v>151</v>
      </c>
      <c r="E9" s="42" t="s">
        <v>152</v>
      </c>
      <c r="F9" s="233"/>
      <c r="G9" s="12" t="s">
        <v>82</v>
      </c>
      <c r="H9" s="31"/>
      <c r="I9" s="56"/>
      <c r="J9" s="164"/>
    </row>
    <row r="10" spans="1:11" ht="32" x14ac:dyDescent="0.2">
      <c r="B10" s="75" t="s">
        <v>153</v>
      </c>
      <c r="C10" s="60" t="s">
        <v>154</v>
      </c>
      <c r="D10" s="61" t="s">
        <v>155</v>
      </c>
      <c r="E10" s="42" t="s">
        <v>156</v>
      </c>
      <c r="F10" s="217"/>
      <c r="G10" s="12" t="s">
        <v>82</v>
      </c>
      <c r="H10" s="31"/>
      <c r="I10" s="227"/>
      <c r="J10" s="164"/>
    </row>
    <row r="11" spans="1:11" ht="64" x14ac:dyDescent="0.2">
      <c r="B11" s="75" t="s">
        <v>157</v>
      </c>
      <c r="C11" s="60" t="s">
        <v>158</v>
      </c>
      <c r="D11" s="61" t="s">
        <v>159</v>
      </c>
      <c r="E11" s="42" t="s">
        <v>160</v>
      </c>
      <c r="F11" s="217"/>
      <c r="G11" s="12" t="s">
        <v>82</v>
      </c>
      <c r="H11" s="31"/>
      <c r="I11" s="56"/>
      <c r="J11" s="164"/>
    </row>
    <row r="12" spans="1:11" ht="144" x14ac:dyDescent="0.2">
      <c r="B12" s="75" t="s">
        <v>161</v>
      </c>
      <c r="C12" s="62" t="s">
        <v>162</v>
      </c>
      <c r="D12" s="63" t="s">
        <v>163</v>
      </c>
      <c r="E12" s="43" t="s">
        <v>164</v>
      </c>
      <c r="F12" s="228"/>
      <c r="G12" s="17" t="s">
        <v>82</v>
      </c>
      <c r="H12" s="31"/>
      <c r="I12" s="56"/>
      <c r="J12" s="164"/>
    </row>
    <row r="13" spans="1:11" s="67" customFormat="1" x14ac:dyDescent="0.2">
      <c r="C13" s="115"/>
      <c r="D13" s="56"/>
      <c r="E13" s="154"/>
      <c r="F13" s="56"/>
      <c r="G13" s="131"/>
      <c r="H13" s="118"/>
      <c r="I13" s="126"/>
      <c r="J13" s="124"/>
    </row>
    <row r="14" spans="1:11" s="67" customFormat="1" x14ac:dyDescent="0.2">
      <c r="C14" s="115"/>
      <c r="D14" s="56"/>
      <c r="E14" s="154"/>
      <c r="F14" s="56"/>
      <c r="G14" s="131"/>
      <c r="H14" s="118"/>
      <c r="I14" s="126"/>
      <c r="J14" s="143"/>
    </row>
    <row r="15" spans="1:11" ht="32" x14ac:dyDescent="0.2">
      <c r="B15" s="67"/>
      <c r="C15" s="73" t="s">
        <v>113</v>
      </c>
      <c r="D15" s="74" t="s">
        <v>114</v>
      </c>
      <c r="E15" s="42"/>
      <c r="F15" s="72"/>
      <c r="G15" s="16"/>
      <c r="H15" s="31"/>
    </row>
    <row r="16" spans="1:11" s="67" customFormat="1" x14ac:dyDescent="0.2">
      <c r="C16" s="55"/>
      <c r="D16" s="116"/>
      <c r="E16" s="151"/>
      <c r="F16" s="56"/>
      <c r="G16" s="117"/>
      <c r="H16" s="118"/>
      <c r="I16" s="126"/>
      <c r="J16" s="124"/>
    </row>
    <row r="17" spans="3:10" s="67" customFormat="1" x14ac:dyDescent="0.2">
      <c r="C17" s="55"/>
      <c r="D17" s="116"/>
      <c r="E17" s="151"/>
      <c r="F17" s="56"/>
      <c r="G17" s="117"/>
      <c r="H17" s="126"/>
      <c r="I17" s="126"/>
      <c r="J17" s="124"/>
    </row>
    <row r="30" spans="3:10" ht="14.5" hidden="1" customHeight="1" x14ac:dyDescent="0.2"/>
  </sheetData>
  <sheetProtection algorithmName="SHA-512" hashValue="fh6aEPTrJT4rMY4Dg7qoML6A2rPIFlLEJkhgAfgSkGNe/q4nVa7dZEfh/n1Hnj4ZZ3Ik1R8Kg9VfNmeMrvT7Hw==" saltValue="WCa1GsCUjqlh7qwzj8G7FA==" spinCount="100000" sheet="1" objects="1" scenarios="1"/>
  <mergeCells count="5">
    <mergeCell ref="B6:D6"/>
    <mergeCell ref="B4:F4"/>
    <mergeCell ref="B3:F3"/>
    <mergeCell ref="G3:H3"/>
    <mergeCell ref="G2:H2"/>
  </mergeCells>
  <phoneticPr fontId="20" type="noConversion"/>
  <conditionalFormatting sqref="B3:B4">
    <cfRule type="expression" dxfId="25" priority="55">
      <formula>ISTEXT(OFFSET($B3,0,3))</formula>
    </cfRule>
  </conditionalFormatting>
  <conditionalFormatting sqref="B6">
    <cfRule type="expression" dxfId="24" priority="1">
      <formula>IF(COUNTA(E:E)-1=(COUNTIF(G:G, "y")), "TRUE")</formula>
    </cfRule>
  </conditionalFormatting>
  <conditionalFormatting sqref="B9:C12 C5 C7 C14 C16:C1048576">
    <cfRule type="expression" dxfId="23" priority="3">
      <formula>ISTEXT(OFFSET($C5,0,3))</formula>
    </cfRule>
  </conditionalFormatting>
  <conditionalFormatting sqref="B9:C12">
    <cfRule type="expression" dxfId="22" priority="2">
      <formula>ISNUMBER(SEARCH("y", OFFSET($C9,0,4)))</formula>
    </cfRule>
  </conditionalFormatting>
  <dataValidations count="2">
    <dataValidation allowBlank="1" showInputMessage="1" showErrorMessage="1" prompt="Type 'y' to mark as done" sqref="G5:G6" xr:uid="{8A409D12-AB5A-440C-9394-701765BA44AC}"/>
    <dataValidation allowBlank="1" showInputMessage="1" showErrorMessage="1" prompt="Turns green when all entries marked as complete" sqref="B6" xr:uid="{01BD4EB7-B17C-4393-B3B1-82D8BECDB1B9}"/>
  </dataValidations>
  <hyperlinks>
    <hyperlink ref="G2:H2" r:id="rId1" display="ATRS Guidance" xr:uid="{9FD16778-1909-FC4A-9290-C88EA82A5FA5}"/>
  </hyperlinks>
  <pageMargins left="0.7" right="0.7" top="0.75" bottom="0.75" header="0.3" footer="0.3"/>
  <pageSetup paperSize="9" orientation="portrait" verticalDpi="0" r:id="rId2"/>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85D77-6F0E-46C0-B03E-4D69A532FBA9}">
  <sheetPr codeName="Sheet8">
    <tabColor rgb="FF252346"/>
    <pageSetUpPr autoPageBreaks="0"/>
  </sheetPr>
  <dimension ref="A1:K31"/>
  <sheetViews>
    <sheetView showGridLines="0" zoomScaleNormal="100" workbookViewId="0">
      <pane ySplit="1" topLeftCell="A9" activePane="bottomLeft" state="frozen"/>
      <selection activeCell="B3" sqref="B3:E3"/>
      <selection pane="bottomLeft" activeCell="D9" sqref="D9"/>
    </sheetView>
  </sheetViews>
  <sheetFormatPr baseColWidth="10" defaultColWidth="0" defaultRowHeight="15" zeroHeight="1" x14ac:dyDescent="0.2"/>
  <cols>
    <col min="1" max="1" width="8.5" style="67" customWidth="1"/>
    <col min="2" max="2" width="7.1640625" style="67" customWidth="1"/>
    <col min="3" max="3" width="15.6640625" style="55" customWidth="1"/>
    <col min="4" max="4" width="26.83203125" style="116" customWidth="1"/>
    <col min="5" max="5" width="0.1640625" style="151" customWidth="1"/>
    <col min="6" max="6" width="49.83203125" style="56" customWidth="1"/>
    <col min="7" max="7" width="10.5" style="117" customWidth="1"/>
    <col min="8" max="9" width="5.1640625" style="126" customWidth="1"/>
    <col min="10" max="10" width="50.83203125" style="143" customWidth="1"/>
    <col min="11" max="11" width="5.1640625" style="67" customWidth="1"/>
    <col min="12" max="16384" width="9.33203125" style="67" hidden="1"/>
  </cols>
  <sheetData>
    <row r="1" spans="1:11" ht="42" customHeight="1" x14ac:dyDescent="0.2">
      <c r="A1" s="50"/>
      <c r="B1" s="50"/>
      <c r="C1" s="51"/>
      <c r="D1" s="52" t="s">
        <v>0</v>
      </c>
      <c r="E1" s="53"/>
      <c r="F1" s="54"/>
      <c r="G1" s="64" t="s">
        <v>1</v>
      </c>
      <c r="H1" s="65"/>
      <c r="I1" s="65"/>
      <c r="J1" s="66"/>
      <c r="K1" s="66"/>
    </row>
    <row r="2" spans="1:11" ht="16" x14ac:dyDescent="0.2">
      <c r="F2" s="172" t="s">
        <v>95</v>
      </c>
      <c r="G2" s="288" t="s">
        <v>67</v>
      </c>
      <c r="H2" s="289"/>
    </row>
    <row r="3" spans="1:11" ht="48" customHeight="1" x14ac:dyDescent="0.2">
      <c r="B3" s="290" t="s">
        <v>165</v>
      </c>
      <c r="C3" s="287"/>
      <c r="D3" s="287"/>
      <c r="E3" s="287"/>
      <c r="F3" s="287"/>
      <c r="H3" s="118"/>
    </row>
    <row r="4" spans="1:11" ht="32" customHeight="1" x14ac:dyDescent="0.2">
      <c r="B4" s="286" t="s">
        <v>166</v>
      </c>
      <c r="C4" s="286"/>
      <c r="D4" s="286"/>
      <c r="E4" s="286"/>
      <c r="F4" s="286"/>
      <c r="G4" s="116"/>
      <c r="H4" s="118"/>
    </row>
    <row r="5" spans="1:11" x14ac:dyDescent="0.2">
      <c r="C5" s="197"/>
      <c r="D5" s="198"/>
      <c r="E5" s="197"/>
      <c r="F5" s="199"/>
      <c r="G5" s="195"/>
      <c r="H5" s="196"/>
    </row>
    <row r="6" spans="1:11" ht="28" customHeight="1" x14ac:dyDescent="0.2">
      <c r="B6" s="285" t="s">
        <v>70</v>
      </c>
      <c r="C6" s="285"/>
      <c r="D6" s="285"/>
      <c r="E6" s="201"/>
      <c r="F6" s="143"/>
      <c r="G6" s="209" t="s">
        <v>71</v>
      </c>
      <c r="H6" s="118"/>
      <c r="J6" s="220"/>
    </row>
    <row r="7" spans="1:11" x14ac:dyDescent="0.2">
      <c r="H7" s="118"/>
    </row>
    <row r="8" spans="1:11" ht="16" x14ac:dyDescent="0.2">
      <c r="B8" s="57" t="s">
        <v>72</v>
      </c>
      <c r="C8" s="57" t="s">
        <v>73</v>
      </c>
      <c r="D8" s="57" t="s">
        <v>74</v>
      </c>
      <c r="E8" s="203" t="s">
        <v>75</v>
      </c>
      <c r="F8" s="57" t="s">
        <v>76</v>
      </c>
      <c r="G8" s="221" t="s">
        <v>77</v>
      </c>
      <c r="H8" s="118"/>
      <c r="I8" s="193"/>
      <c r="J8" s="205" t="s">
        <v>78</v>
      </c>
    </row>
    <row r="9" spans="1:11" ht="208" x14ac:dyDescent="0.2">
      <c r="B9" s="75" t="s">
        <v>167</v>
      </c>
      <c r="C9" s="60" t="s">
        <v>168</v>
      </c>
      <c r="D9" s="61" t="s">
        <v>169</v>
      </c>
      <c r="E9" s="152" t="s">
        <v>156</v>
      </c>
      <c r="F9" s="229"/>
      <c r="G9" s="4" t="s">
        <v>82</v>
      </c>
      <c r="H9" s="118"/>
      <c r="I9" s="140"/>
      <c r="J9" s="231"/>
    </row>
    <row r="10" spans="1:11" ht="48" x14ac:dyDescent="0.2">
      <c r="B10" s="75" t="s">
        <v>170</v>
      </c>
      <c r="C10" s="60" t="s">
        <v>171</v>
      </c>
      <c r="D10" s="61" t="s">
        <v>172</v>
      </c>
      <c r="E10" s="152" t="s">
        <v>156</v>
      </c>
      <c r="F10" s="230"/>
      <c r="G10" s="4" t="s">
        <v>82</v>
      </c>
      <c r="H10" s="118"/>
      <c r="I10" s="116"/>
      <c r="J10" s="231"/>
    </row>
    <row r="11" spans="1:11" ht="96" x14ac:dyDescent="0.2">
      <c r="B11" s="75" t="s">
        <v>173</v>
      </c>
      <c r="C11" s="62" t="s">
        <v>174</v>
      </c>
      <c r="D11" s="61" t="s">
        <v>175</v>
      </c>
      <c r="E11" s="152" t="s">
        <v>156</v>
      </c>
      <c r="F11" s="229"/>
      <c r="G11" s="12" t="s">
        <v>82</v>
      </c>
      <c r="H11" s="118"/>
      <c r="I11" s="116"/>
      <c r="J11" s="231"/>
    </row>
    <row r="12" spans="1:11" ht="48" x14ac:dyDescent="0.2">
      <c r="B12" s="75" t="s">
        <v>176</v>
      </c>
      <c r="C12" s="60" t="s">
        <v>177</v>
      </c>
      <c r="D12" s="61" t="s">
        <v>178</v>
      </c>
      <c r="E12" s="152" t="s">
        <v>156</v>
      </c>
      <c r="F12" s="229"/>
      <c r="G12" s="12" t="s">
        <v>82</v>
      </c>
      <c r="H12" s="118"/>
      <c r="I12" s="116"/>
      <c r="J12" s="231"/>
    </row>
    <row r="13" spans="1:11" ht="64" x14ac:dyDescent="0.2">
      <c r="A13" s="55"/>
      <c r="B13" s="75" t="s">
        <v>179</v>
      </c>
      <c r="C13" s="62" t="s">
        <v>180</v>
      </c>
      <c r="D13" s="63" t="s">
        <v>181</v>
      </c>
      <c r="E13" s="153" t="s">
        <v>182</v>
      </c>
      <c r="F13" s="232"/>
      <c r="G13" s="17" t="s">
        <v>82</v>
      </c>
      <c r="H13" s="118"/>
      <c r="I13" s="116"/>
      <c r="J13" s="231"/>
    </row>
    <row r="14" spans="1:11" x14ac:dyDescent="0.2">
      <c r="C14" s="115"/>
      <c r="D14" s="56"/>
      <c r="E14" s="154"/>
      <c r="G14" s="131"/>
      <c r="H14" s="118"/>
    </row>
    <row r="15" spans="1:11" x14ac:dyDescent="0.2">
      <c r="C15" s="115"/>
      <c r="D15" s="56"/>
      <c r="E15" s="154"/>
      <c r="G15" s="131"/>
      <c r="H15" s="118"/>
    </row>
    <row r="16" spans="1:11" ht="32" x14ac:dyDescent="0.2">
      <c r="C16" s="73" t="s">
        <v>113</v>
      </c>
      <c r="D16" s="74" t="s">
        <v>114</v>
      </c>
      <c r="E16" s="152"/>
      <c r="F16" s="2"/>
      <c r="G16" s="131"/>
      <c r="H16" s="118"/>
    </row>
    <row r="17" spans="8:8" x14ac:dyDescent="0.2">
      <c r="H17" s="118"/>
    </row>
    <row r="18" spans="8:8" x14ac:dyDescent="0.2"/>
    <row r="31" spans="8:8" ht="14.5" hidden="1" customHeight="1" x14ac:dyDescent="0.2"/>
  </sheetData>
  <sheetProtection algorithmName="SHA-512" hashValue="vpIeI46D8tlF1VtFQVVZTJ+78jzolBZLlLIRK/gTAmOGZ98MwKjzxqDU645kP/P3EnoArWlraGuC9GjWvGczlg==" saltValue="6s5nWwXxg8kGK6wHeCDlig==" spinCount="100000" sheet="1" objects="1" scenarios="1"/>
  <mergeCells count="4">
    <mergeCell ref="B6:D6"/>
    <mergeCell ref="B4:F4"/>
    <mergeCell ref="B3:F3"/>
    <mergeCell ref="G2:H2"/>
  </mergeCells>
  <phoneticPr fontId="20" type="noConversion"/>
  <conditionalFormatting sqref="B6">
    <cfRule type="expression" dxfId="21" priority="5">
      <formula>IF(COUNTA(E:E)-1=(COUNTIF(G:G, "y")), "TRUE")</formula>
    </cfRule>
  </conditionalFormatting>
  <conditionalFormatting sqref="B9:C9 B10:B13">
    <cfRule type="expression" dxfId="20" priority="6">
      <formula>ISNUMBER(SEARCH("y", OFFSET($C9,0,4)))</formula>
    </cfRule>
    <cfRule type="expression" dxfId="19" priority="7">
      <formula>ISTEXT(OFFSET($C9,0,3))</formula>
    </cfRule>
  </conditionalFormatting>
  <conditionalFormatting sqref="C10:C13">
    <cfRule type="expression" dxfId="18" priority="1">
      <formula>ISNUMBER(SEARCH("y", OFFSET($C10,0,4)))</formula>
    </cfRule>
    <cfRule type="expression" dxfId="17" priority="2">
      <formula>ISTEXT(OFFSET($C10,0,3))</formula>
    </cfRule>
  </conditionalFormatting>
  <dataValidations count="2">
    <dataValidation allowBlank="1" showInputMessage="1" showErrorMessage="1" prompt="Type 'y' to mark as done" sqref="G6" xr:uid="{6503609E-7970-4A07-A279-36E4383D6BA9}"/>
    <dataValidation allowBlank="1" showInputMessage="1" showErrorMessage="1" prompt="Turns green when all entries marked as complete" sqref="B6" xr:uid="{F36B4765-E7A0-4F18-8CD2-71AFB748A376}"/>
  </dataValidations>
  <hyperlinks>
    <hyperlink ref="G2:H2" r:id="rId1" display="ATRS Guidance" xr:uid="{0AA8C924-F0D9-0045-9DBF-66E0470B4ED2}"/>
  </hyperlinks>
  <pageMargins left="0.7" right="0.7" top="0.75" bottom="0.75" header="0.3" footer="0.3"/>
  <pageSetup paperSize="9" orientation="portrait" verticalDpi="0" r:id="rId2"/>
  <colBreaks count="1" manualBreakCount="1">
    <brk id="11" max="1048575" man="1"/>
  </colBreaks>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DC125-BE8E-8640-8AE0-646EE3429B75}">
  <sheetPr>
    <tabColor rgb="FF252245"/>
    <pageSetUpPr autoPageBreaks="0"/>
  </sheetPr>
  <dimension ref="A1:K29"/>
  <sheetViews>
    <sheetView showGridLines="0" tabSelected="1" zoomScaleNormal="100" workbookViewId="0">
      <pane ySplit="1" topLeftCell="A3" activePane="bottomLeft" state="frozen"/>
      <selection activeCell="B3" sqref="B3:E3"/>
      <selection pane="bottomLeft" activeCell="D9" sqref="D9"/>
    </sheetView>
  </sheetViews>
  <sheetFormatPr baseColWidth="10" defaultColWidth="0" defaultRowHeight="15" customHeight="1" zeroHeight="1" x14ac:dyDescent="0.2"/>
  <cols>
    <col min="1" max="1" width="8.5" style="67" customWidth="1"/>
    <col min="2" max="2" width="7.1640625" style="67" customWidth="1"/>
    <col min="3" max="3" width="15.6640625" style="55" customWidth="1"/>
    <col min="4" max="4" width="26.83203125" style="116" customWidth="1"/>
    <col min="5" max="5" width="0.1640625" style="30" customWidth="1"/>
    <col min="6" max="6" width="49.83203125" style="34" customWidth="1"/>
    <col min="7" max="7" width="10.5" style="77" customWidth="1"/>
    <col min="8" max="8" width="5.1640625" style="118" customWidth="1"/>
    <col min="9" max="9" width="5.1640625" style="126" customWidth="1"/>
    <col min="10" max="10" width="50.83203125" style="124" customWidth="1"/>
    <col min="11" max="11" width="5.1640625" style="28" customWidth="1"/>
    <col min="12" max="16384" width="0" style="28" hidden="1"/>
  </cols>
  <sheetData>
    <row r="1" spans="1:11" s="67" customFormat="1" ht="42" customHeight="1" x14ac:dyDescent="0.2">
      <c r="A1" s="50"/>
      <c r="B1" s="50"/>
      <c r="C1" s="51"/>
      <c r="D1" s="52" t="s">
        <v>0</v>
      </c>
      <c r="E1" s="53"/>
      <c r="F1" s="54"/>
      <c r="G1" s="64" t="s">
        <v>1</v>
      </c>
      <c r="H1" s="65"/>
      <c r="I1" s="65"/>
      <c r="J1" s="66"/>
      <c r="K1" s="66"/>
    </row>
    <row r="2" spans="1:11" s="67" customFormat="1" ht="16" x14ac:dyDescent="0.2">
      <c r="C2" s="55"/>
      <c r="D2" s="116"/>
      <c r="E2" s="151"/>
      <c r="F2" s="172" t="s">
        <v>95</v>
      </c>
      <c r="G2" s="288" t="s">
        <v>67</v>
      </c>
      <c r="H2" s="289"/>
      <c r="I2" s="126"/>
      <c r="J2" s="124"/>
    </row>
    <row r="3" spans="1:11" s="67" customFormat="1" ht="48" customHeight="1" x14ac:dyDescent="0.2">
      <c r="B3" s="290" t="s">
        <v>209</v>
      </c>
      <c r="C3" s="287"/>
      <c r="D3" s="287"/>
      <c r="E3" s="287"/>
      <c r="F3" s="287"/>
      <c r="G3" s="239"/>
      <c r="H3" s="118"/>
      <c r="I3" s="126"/>
      <c r="J3" s="124"/>
    </row>
    <row r="4" spans="1:11" s="67" customFormat="1" ht="34" customHeight="1" x14ac:dyDescent="0.2">
      <c r="B4" s="286" t="s">
        <v>210</v>
      </c>
      <c r="C4" s="286"/>
      <c r="D4" s="286"/>
      <c r="E4" s="286"/>
      <c r="F4" s="286"/>
      <c r="H4" s="118"/>
      <c r="I4" s="126"/>
      <c r="J4" s="124"/>
    </row>
    <row r="5" spans="1:11" s="67" customFormat="1" x14ac:dyDescent="0.2">
      <c r="C5" s="197"/>
      <c r="D5" s="197"/>
      <c r="E5" s="197"/>
      <c r="F5" s="198"/>
      <c r="G5" s="240"/>
      <c r="H5" s="118"/>
      <c r="I5" s="126"/>
      <c r="J5" s="124"/>
    </row>
    <row r="6" spans="1:11" s="67" customFormat="1" ht="28" customHeight="1" x14ac:dyDescent="0.2">
      <c r="B6" s="285" t="s">
        <v>70</v>
      </c>
      <c r="C6" s="285"/>
      <c r="D6" s="285"/>
      <c r="E6" s="201"/>
      <c r="F6" s="124"/>
      <c r="G6" s="209" t="s">
        <v>71</v>
      </c>
      <c r="H6" s="118"/>
      <c r="I6" s="126"/>
      <c r="J6" s="220"/>
    </row>
    <row r="7" spans="1:11" s="67" customFormat="1" x14ac:dyDescent="0.2">
      <c r="C7" s="55"/>
      <c r="D7" s="116"/>
      <c r="E7" s="151"/>
      <c r="F7" s="116"/>
      <c r="G7" s="239"/>
      <c r="H7" s="118"/>
      <c r="I7" s="126"/>
      <c r="J7" s="124"/>
    </row>
    <row r="8" spans="1:11" s="67" customFormat="1" ht="16" x14ac:dyDescent="0.2">
      <c r="B8" s="57" t="s">
        <v>72</v>
      </c>
      <c r="C8" s="57" t="s">
        <v>73</v>
      </c>
      <c r="D8" s="57" t="s">
        <v>74</v>
      </c>
      <c r="E8" s="203" t="s">
        <v>75</v>
      </c>
      <c r="F8" s="57" t="s">
        <v>76</v>
      </c>
      <c r="G8" s="204" t="s">
        <v>77</v>
      </c>
      <c r="H8" s="118"/>
      <c r="I8" s="126"/>
      <c r="J8" s="205" t="s">
        <v>78</v>
      </c>
    </row>
    <row r="9" spans="1:11" ht="160" x14ac:dyDescent="0.2">
      <c r="B9" s="76" t="s">
        <v>211</v>
      </c>
      <c r="C9" s="62" t="s">
        <v>212</v>
      </c>
      <c r="D9" s="155" t="s">
        <v>213</v>
      </c>
      <c r="E9" s="42" t="s">
        <v>156</v>
      </c>
      <c r="F9" s="234"/>
      <c r="G9" s="4" t="s">
        <v>82</v>
      </c>
      <c r="I9" s="32"/>
      <c r="J9" s="231"/>
    </row>
    <row r="10" spans="1:11" ht="48" x14ac:dyDescent="0.2">
      <c r="B10" s="76" t="s">
        <v>214</v>
      </c>
      <c r="C10" s="60" t="s">
        <v>215</v>
      </c>
      <c r="D10" s="156" t="s">
        <v>216</v>
      </c>
      <c r="E10" s="42" t="s">
        <v>156</v>
      </c>
      <c r="F10" s="235"/>
      <c r="G10" s="180" t="s">
        <v>82</v>
      </c>
      <c r="I10" s="32"/>
      <c r="J10" s="231"/>
    </row>
    <row r="11" spans="1:11" ht="48" x14ac:dyDescent="0.2">
      <c r="B11" s="76" t="s">
        <v>217</v>
      </c>
      <c r="C11" s="60" t="s">
        <v>218</v>
      </c>
      <c r="D11" s="61" t="s">
        <v>219</v>
      </c>
      <c r="E11" s="42" t="s">
        <v>156</v>
      </c>
      <c r="F11" s="236"/>
      <c r="G11" s="4" t="s">
        <v>82</v>
      </c>
      <c r="I11" s="32"/>
      <c r="J11" s="231"/>
    </row>
    <row r="12" spans="1:11" ht="64" x14ac:dyDescent="0.2">
      <c r="B12" s="76" t="s">
        <v>220</v>
      </c>
      <c r="C12" s="62" t="s">
        <v>221</v>
      </c>
      <c r="D12" s="61" t="s">
        <v>222</v>
      </c>
      <c r="E12" s="42" t="s">
        <v>156</v>
      </c>
      <c r="F12" s="237"/>
      <c r="G12" s="4" t="s">
        <v>82</v>
      </c>
      <c r="I12" s="32"/>
      <c r="J12" s="231"/>
    </row>
    <row r="13" spans="1:11" ht="112" x14ac:dyDescent="0.2">
      <c r="B13" s="76" t="s">
        <v>223</v>
      </c>
      <c r="C13" s="62" t="s">
        <v>224</v>
      </c>
      <c r="D13" s="63" t="s">
        <v>225</v>
      </c>
      <c r="E13" s="43" t="s">
        <v>156</v>
      </c>
      <c r="F13" s="238"/>
      <c r="G13" s="10" t="s">
        <v>82</v>
      </c>
      <c r="I13" s="32"/>
      <c r="J13" s="231"/>
    </row>
    <row r="14" spans="1:11" x14ac:dyDescent="0.2">
      <c r="C14" s="115"/>
      <c r="D14" s="56"/>
      <c r="E14" s="70"/>
      <c r="F14" s="56"/>
      <c r="G14" s="241"/>
    </row>
    <row r="15" spans="1:11" x14ac:dyDescent="0.2">
      <c r="F15" s="116"/>
      <c r="G15" s="239"/>
      <c r="J15" s="143"/>
    </row>
    <row r="16" spans="1:11" ht="32" x14ac:dyDescent="0.2">
      <c r="C16" s="73" t="s">
        <v>113</v>
      </c>
      <c r="D16" s="74" t="s">
        <v>114</v>
      </c>
      <c r="E16" s="42"/>
      <c r="F16" s="72"/>
      <c r="J16" s="143"/>
    </row>
    <row r="17" spans="5:7" x14ac:dyDescent="0.2">
      <c r="E17" s="151"/>
      <c r="F17" s="116"/>
      <c r="G17" s="131"/>
    </row>
    <row r="18" spans="5:7" x14ac:dyDescent="0.2">
      <c r="E18" s="151"/>
      <c r="F18" s="116"/>
      <c r="G18" s="131"/>
    </row>
    <row r="29" spans="5:7" ht="14.5" hidden="1" customHeight="1" x14ac:dyDescent="0.2"/>
  </sheetData>
  <sheetProtection algorithmName="SHA-512" hashValue="haoegl8QiAnaYh2OXl/6FFUHZksJENzGnle/nq45yjS330t3bG6sSNRMA4mUSeaPfBrr7foPPbesIt5jTw3BUg==" saltValue="CtHxJ2ywkUCR6KDxW3LYHg==" spinCount="100000" sheet="1" objects="1" scenarios="1"/>
  <mergeCells count="4">
    <mergeCell ref="B3:F3"/>
    <mergeCell ref="B4:F4"/>
    <mergeCell ref="B6:D6"/>
    <mergeCell ref="G2:H2"/>
  </mergeCells>
  <phoneticPr fontId="20" type="noConversion"/>
  <conditionalFormatting sqref="B6">
    <cfRule type="expression" dxfId="13" priority="1">
      <formula>IF(COUNTA(E:E)-1=(COUNTIF(G:G, "y")), "TRUE")</formula>
    </cfRule>
  </conditionalFormatting>
  <conditionalFormatting sqref="B9:C13">
    <cfRule type="expression" dxfId="12" priority="2">
      <formula>ISNUMBER(SEARCH("y", OFFSET($C9,0,4)))</formula>
    </cfRule>
    <cfRule type="expression" dxfId="11" priority="3">
      <formula>ISTEXT(OFFSET($C9,0,3))</formula>
    </cfRule>
  </conditionalFormatting>
  <dataValidations count="2">
    <dataValidation allowBlank="1" showInputMessage="1" showErrorMessage="1" prompt="Turns green when all entries marked as complete" sqref="B6" xr:uid="{58FDC855-83DF-4C47-9174-C76C79BAB2B2}"/>
    <dataValidation allowBlank="1" showInputMessage="1" showErrorMessage="1" prompt="Type 'y' to mark as done" sqref="G5:G6" xr:uid="{F39CD281-2D96-F549-833A-43666127DE89}"/>
  </dataValidations>
  <hyperlinks>
    <hyperlink ref="G2:H2" r:id="rId1" display="ATRS Guidance" xr:uid="{038A2973-C43B-0C47-8C1D-2B15837DD01C}"/>
  </hyperlinks>
  <pageMargins left="0.7" right="0.7" top="0.75" bottom="0.75" header="0.3" footer="0.3"/>
  <pageSetup paperSize="9" orientation="portrait" verticalDpi="0" r:id="rId2"/>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DCF12-41DE-4870-AC67-D10EA2D56FCB}">
  <sheetPr>
    <tabColor rgb="FF252346"/>
    <pageSetUpPr autoPageBreaks="0"/>
  </sheetPr>
  <dimension ref="A1:K32"/>
  <sheetViews>
    <sheetView showGridLines="0" zoomScaleNormal="100" workbookViewId="0">
      <pane ySplit="1" topLeftCell="A4" activePane="bottomLeft" state="frozen"/>
      <selection activeCell="J14" sqref="J14"/>
      <selection pane="bottomLeft" activeCell="F9" sqref="F9"/>
    </sheetView>
  </sheetViews>
  <sheetFormatPr baseColWidth="10" defaultColWidth="0" defaultRowHeight="0" customHeight="1" zeroHeight="1" x14ac:dyDescent="0.2"/>
  <cols>
    <col min="1" max="1" width="8.5" style="67" customWidth="1"/>
    <col min="2" max="2" width="7.1640625" style="28" customWidth="1"/>
    <col min="3" max="3" width="15.6640625" style="29" customWidth="1"/>
    <col min="4" max="4" width="26.83203125" style="34" customWidth="1"/>
    <col min="5" max="5" width="0.1640625" style="30" customWidth="1"/>
    <col min="6" max="6" width="49.83203125" style="8" customWidth="1"/>
    <col min="7" max="7" width="10.5" style="25" customWidth="1"/>
    <col min="8" max="8" width="5.1640625" style="31" customWidth="1"/>
    <col min="9" max="9" width="5.1640625" style="126" customWidth="1"/>
    <col min="10" max="10" width="50.83203125" style="68" customWidth="1"/>
    <col min="11" max="11" width="5.1640625" style="116" customWidth="1"/>
    <col min="12" max="16384" width="9.33203125" style="28" hidden="1"/>
  </cols>
  <sheetData>
    <row r="1" spans="1:11" s="67" customFormat="1" ht="42" customHeight="1" x14ac:dyDescent="0.2">
      <c r="A1" s="50"/>
      <c r="B1" s="50"/>
      <c r="C1" s="51"/>
      <c r="D1" s="52" t="s">
        <v>0</v>
      </c>
      <c r="E1" s="53"/>
      <c r="F1" s="54"/>
      <c r="G1" s="64" t="s">
        <v>1</v>
      </c>
      <c r="H1" s="65"/>
      <c r="I1" s="65"/>
      <c r="J1" s="66"/>
      <c r="K1" s="66"/>
    </row>
    <row r="2" spans="1:11" s="67" customFormat="1" ht="16" x14ac:dyDescent="0.2">
      <c r="C2" s="55"/>
      <c r="D2" s="116"/>
      <c r="E2" s="151"/>
      <c r="F2" s="172" t="s">
        <v>95</v>
      </c>
      <c r="G2" s="288" t="s">
        <v>67</v>
      </c>
      <c r="H2" s="289"/>
      <c r="I2" s="126"/>
      <c r="J2" s="143"/>
      <c r="K2" s="116"/>
    </row>
    <row r="3" spans="1:11" s="67" customFormat="1" ht="48" customHeight="1" x14ac:dyDescent="0.2">
      <c r="B3" s="290" t="s">
        <v>183</v>
      </c>
      <c r="C3" s="287"/>
      <c r="D3" s="287"/>
      <c r="E3" s="287"/>
      <c r="F3" s="287"/>
      <c r="G3" s="117"/>
      <c r="H3" s="118"/>
      <c r="I3" s="126"/>
      <c r="J3" s="143"/>
      <c r="K3" s="116"/>
    </row>
    <row r="4" spans="1:11" s="67" customFormat="1" ht="75" customHeight="1" x14ac:dyDescent="0.2">
      <c r="B4" s="294" t="s">
        <v>184</v>
      </c>
      <c r="C4" s="286"/>
      <c r="D4" s="286"/>
      <c r="E4" s="286"/>
      <c r="F4" s="286"/>
      <c r="G4" s="116"/>
      <c r="H4" s="118"/>
      <c r="I4" s="126"/>
      <c r="J4" s="143"/>
      <c r="K4" s="116"/>
    </row>
    <row r="5" spans="1:11" s="67" customFormat="1" ht="15" x14ac:dyDescent="0.2">
      <c r="C5" s="197"/>
      <c r="D5" s="197"/>
      <c r="E5" s="197"/>
      <c r="F5" s="199"/>
      <c r="G5" s="200"/>
      <c r="H5" s="118"/>
      <c r="I5" s="126"/>
      <c r="J5" s="143"/>
      <c r="K5" s="116"/>
    </row>
    <row r="6" spans="1:11" s="67" customFormat="1" ht="28" customHeight="1" x14ac:dyDescent="0.2">
      <c r="B6" s="285" t="s">
        <v>70</v>
      </c>
      <c r="C6" s="285"/>
      <c r="D6" s="285"/>
      <c r="E6" s="201"/>
      <c r="F6" s="208"/>
      <c r="G6" s="209" t="s">
        <v>71</v>
      </c>
      <c r="H6" s="118"/>
      <c r="I6" s="126"/>
      <c r="J6" s="116"/>
      <c r="K6" s="116"/>
    </row>
    <row r="7" spans="1:11" s="67" customFormat="1" ht="15" x14ac:dyDescent="0.2">
      <c r="C7" s="55"/>
      <c r="D7" s="116"/>
      <c r="E7" s="151"/>
      <c r="F7" s="56"/>
      <c r="G7" s="117"/>
      <c r="H7" s="118"/>
      <c r="I7" s="126"/>
      <c r="J7" s="143"/>
      <c r="K7" s="116"/>
    </row>
    <row r="8" spans="1:11" s="67" customFormat="1" ht="16" x14ac:dyDescent="0.2">
      <c r="B8" s="57" t="s">
        <v>72</v>
      </c>
      <c r="C8" s="57" t="s">
        <v>73</v>
      </c>
      <c r="D8" s="57" t="s">
        <v>74</v>
      </c>
      <c r="E8" s="203" t="s">
        <v>75</v>
      </c>
      <c r="F8" s="57" t="s">
        <v>76</v>
      </c>
      <c r="G8" s="204" t="s">
        <v>77</v>
      </c>
      <c r="H8" s="118"/>
      <c r="I8" s="193"/>
      <c r="J8" s="205" t="s">
        <v>78</v>
      </c>
      <c r="K8" s="116"/>
    </row>
    <row r="9" spans="1:11" ht="112" x14ac:dyDescent="0.2">
      <c r="B9" s="75" t="s">
        <v>185</v>
      </c>
      <c r="C9" s="60" t="s">
        <v>186</v>
      </c>
      <c r="D9" s="61" t="s">
        <v>187</v>
      </c>
      <c r="E9" s="42" t="s">
        <v>156</v>
      </c>
      <c r="F9" s="237"/>
      <c r="G9" s="12" t="s">
        <v>82</v>
      </c>
      <c r="H9" s="118"/>
      <c r="I9" s="116"/>
      <c r="J9" s="231"/>
      <c r="K9" s="242"/>
    </row>
    <row r="10" spans="1:11" ht="64" x14ac:dyDescent="0.2">
      <c r="B10" s="76" t="s">
        <v>188</v>
      </c>
      <c r="C10" s="62" t="s">
        <v>189</v>
      </c>
      <c r="D10" s="61" t="s">
        <v>190</v>
      </c>
      <c r="E10" s="42" t="s">
        <v>156</v>
      </c>
      <c r="F10" s="257"/>
      <c r="G10" s="12" t="s">
        <v>82</v>
      </c>
      <c r="H10" s="118"/>
      <c r="I10" s="67"/>
      <c r="J10" s="231"/>
      <c r="K10" s="242"/>
    </row>
    <row r="11" spans="1:11" ht="32" x14ac:dyDescent="0.2">
      <c r="B11" s="75" t="s">
        <v>191</v>
      </c>
      <c r="C11" s="62" t="s">
        <v>192</v>
      </c>
      <c r="D11" s="61" t="s">
        <v>193</v>
      </c>
      <c r="E11" s="42" t="s">
        <v>156</v>
      </c>
      <c r="F11" s="237"/>
      <c r="G11" s="12" t="s">
        <v>82</v>
      </c>
      <c r="H11" s="118"/>
      <c r="I11" s="67"/>
      <c r="J11" s="231"/>
      <c r="K11" s="242"/>
    </row>
    <row r="12" spans="1:11" ht="32" x14ac:dyDescent="0.2">
      <c r="B12" s="76" t="s">
        <v>194</v>
      </c>
      <c r="C12" s="62" t="s">
        <v>195</v>
      </c>
      <c r="D12" s="61" t="s">
        <v>196</v>
      </c>
      <c r="E12" s="42" t="s">
        <v>156</v>
      </c>
      <c r="F12" s="237"/>
      <c r="G12" s="12" t="s">
        <v>82</v>
      </c>
      <c r="H12" s="118"/>
      <c r="I12" s="67"/>
      <c r="J12" s="231"/>
      <c r="K12" s="242"/>
    </row>
    <row r="13" spans="1:11" ht="32" x14ac:dyDescent="0.2">
      <c r="B13" s="75" t="s">
        <v>197</v>
      </c>
      <c r="C13" s="62" t="s">
        <v>198</v>
      </c>
      <c r="D13" s="61" t="s">
        <v>199</v>
      </c>
      <c r="E13" s="42" t="s">
        <v>156</v>
      </c>
      <c r="F13" s="237"/>
      <c r="G13" s="12" t="s">
        <v>82</v>
      </c>
      <c r="H13" s="118"/>
      <c r="J13" s="231"/>
      <c r="K13" s="242"/>
    </row>
    <row r="14" spans="1:11" ht="288" x14ac:dyDescent="0.2">
      <c r="B14" s="75" t="s">
        <v>200</v>
      </c>
      <c r="C14" s="60" t="s">
        <v>201</v>
      </c>
      <c r="D14" s="155" t="s">
        <v>202</v>
      </c>
      <c r="E14" s="42" t="s">
        <v>156</v>
      </c>
      <c r="F14" s="237"/>
      <c r="G14" s="12" t="s">
        <v>82</v>
      </c>
      <c r="H14" s="118"/>
      <c r="J14" s="231"/>
      <c r="K14" s="242"/>
    </row>
    <row r="15" spans="1:11" ht="288" x14ac:dyDescent="0.2">
      <c r="B15" s="75" t="s">
        <v>203</v>
      </c>
      <c r="C15" s="150" t="s">
        <v>204</v>
      </c>
      <c r="D15" s="155" t="s">
        <v>205</v>
      </c>
      <c r="E15" s="42" t="s">
        <v>156</v>
      </c>
      <c r="F15" s="237"/>
      <c r="G15" s="12" t="s">
        <v>82</v>
      </c>
      <c r="H15" s="118"/>
      <c r="J15" s="231"/>
      <c r="K15" s="242"/>
    </row>
    <row r="16" spans="1:11" ht="160" x14ac:dyDescent="0.2">
      <c r="B16" s="75" t="s">
        <v>206</v>
      </c>
      <c r="C16" s="62" t="s">
        <v>207</v>
      </c>
      <c r="D16" s="61" t="s">
        <v>208</v>
      </c>
      <c r="E16" s="42" t="s">
        <v>156</v>
      </c>
      <c r="F16" s="237"/>
      <c r="G16" s="12" t="s">
        <v>82</v>
      </c>
      <c r="H16" s="118"/>
      <c r="J16" s="231"/>
      <c r="K16" s="242"/>
    </row>
    <row r="17" spans="2:10" ht="15" x14ac:dyDescent="0.2">
      <c r="B17" s="67"/>
      <c r="C17" s="115"/>
      <c r="D17" s="56"/>
      <c r="E17" s="154"/>
      <c r="F17" s="56"/>
      <c r="G17" s="131"/>
      <c r="H17" s="118"/>
      <c r="J17" s="143"/>
    </row>
    <row r="18" spans="2:10" ht="15" customHeight="1" x14ac:dyDescent="0.2">
      <c r="B18" s="67"/>
      <c r="C18" s="115"/>
      <c r="D18" s="56"/>
      <c r="E18" s="154"/>
      <c r="F18" s="56"/>
      <c r="G18" s="131"/>
      <c r="H18" s="118"/>
      <c r="J18" s="143"/>
    </row>
    <row r="19" spans="2:10" ht="32" x14ac:dyDescent="0.2">
      <c r="B19" s="67"/>
      <c r="C19" s="73" t="s">
        <v>113</v>
      </c>
      <c r="D19" s="74" t="s">
        <v>114</v>
      </c>
      <c r="E19" s="42"/>
      <c r="F19" s="72"/>
      <c r="G19" s="131"/>
      <c r="H19" s="118"/>
      <c r="J19" s="143"/>
    </row>
    <row r="20" spans="2:10" ht="15" x14ac:dyDescent="0.2">
      <c r="B20" s="67"/>
      <c r="C20" s="55"/>
      <c r="D20" s="116"/>
      <c r="G20" s="117"/>
      <c r="H20" s="118"/>
      <c r="J20" s="143"/>
    </row>
    <row r="21" spans="2:10" ht="15" customHeight="1" x14ac:dyDescent="0.2">
      <c r="B21" s="67"/>
      <c r="C21" s="55"/>
      <c r="D21" s="116"/>
      <c r="H21" s="126"/>
      <c r="J21" s="143"/>
    </row>
    <row r="31" spans="2:10" ht="15" hidden="1" customHeight="1" x14ac:dyDescent="0.2"/>
    <row r="32" spans="2:10" ht="14.5" hidden="1" customHeight="1" x14ac:dyDescent="0.2"/>
  </sheetData>
  <sheetProtection algorithmName="SHA-512" hashValue="bCpGQZ874e0Uv/ZK9h3Zgw8Mos6x3gsFdMtjHl0d1n0ZnAJWLGLEQFo0zhdwim6K0r2DTz6d9vJ1ozbvwYQYtA==" saltValue="pfrTYUkMqKSrhXqEj1BJzQ==" spinCount="100000" sheet="1" objects="1" scenarios="1"/>
  <mergeCells count="4">
    <mergeCell ref="B3:F3"/>
    <mergeCell ref="B4:F4"/>
    <mergeCell ref="B6:D6"/>
    <mergeCell ref="G2:H2"/>
  </mergeCells>
  <phoneticPr fontId="20" type="noConversion"/>
  <conditionalFormatting sqref="B6">
    <cfRule type="expression" dxfId="16" priority="1">
      <formula>IF(COUNTA(E:E)-1=(COUNTIF(G:G, "y")), "TRUE")</formula>
    </cfRule>
  </conditionalFormatting>
  <conditionalFormatting sqref="B9:C16">
    <cfRule type="expression" dxfId="15" priority="2">
      <formula>ISNUMBER(SEARCH("y", OFFSET($C9,0,4)))</formula>
    </cfRule>
    <cfRule type="expression" dxfId="14" priority="3">
      <formula>ISTEXT(OFFSET($C9,0,3))</formula>
    </cfRule>
  </conditionalFormatting>
  <dataValidations count="3">
    <dataValidation allowBlank="1" showInputMessage="1" showErrorMessage="1" prompt="Type 'y' to mark as done" sqref="G5:G6" xr:uid="{D3305B32-DE70-4B80-9EFF-110086BA26B2}"/>
    <dataValidation allowBlank="1" showInputMessage="1" showErrorMessage="1" prompt="* denotes a non-required field" sqref="F6" xr:uid="{B8DEFADA-B0CC-4FF7-A755-8EE11329F4EF}"/>
    <dataValidation allowBlank="1" showInputMessage="1" showErrorMessage="1" prompt="Turns green when all entries marked as complete" sqref="B6" xr:uid="{10CAC0F9-DDA0-4397-95D9-A83AAD85C140}"/>
  </dataValidations>
  <hyperlinks>
    <hyperlink ref="G2:H2" r:id="rId1" display="ATRS Guidance" xr:uid="{8BAFE398-F095-9748-90E6-956B047A6526}"/>
  </hyperlinks>
  <pageMargins left="0.7" right="0.7" top="0.75" bottom="0.75" header="0.3" footer="0.3"/>
  <pageSetup paperSize="9" orientation="portrait" verticalDpi="0"/>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4D695-6994-4B1E-B237-8564FE689C91}">
  <sheetPr>
    <tabColor rgb="FF252346"/>
    <pageSetUpPr autoPageBreaks="0"/>
  </sheetPr>
  <dimension ref="A1:K37"/>
  <sheetViews>
    <sheetView showGridLines="0" zoomScaleNormal="100" workbookViewId="0">
      <pane ySplit="1" topLeftCell="A14" activePane="bottomLeft" state="frozen"/>
      <selection activeCell="B3" sqref="B3:E3"/>
      <selection pane="bottomLeft" activeCell="F14" sqref="F14"/>
    </sheetView>
  </sheetViews>
  <sheetFormatPr baseColWidth="10" defaultColWidth="0" defaultRowHeight="15" customHeight="1" zeroHeight="1" x14ac:dyDescent="0.2"/>
  <cols>
    <col min="1" max="1" width="8.5" style="67" customWidth="1"/>
    <col min="2" max="2" width="7.1640625" style="28" customWidth="1"/>
    <col min="3" max="3" width="17.6640625" style="29" customWidth="1"/>
    <col min="4" max="4" width="26.83203125" style="34" customWidth="1"/>
    <col min="5" max="5" width="0.1640625" style="30" customWidth="1"/>
    <col min="6" max="6" width="49.83203125" style="8" customWidth="1"/>
    <col min="7" max="7" width="10.5" style="25" customWidth="1"/>
    <col min="8" max="9" width="5.1640625" style="126" customWidth="1"/>
    <col min="10" max="10" width="50.83203125" style="68" customWidth="1"/>
    <col min="11" max="11" width="5.1640625" style="67" customWidth="1"/>
    <col min="12" max="16384" width="9.33203125" style="28" hidden="1"/>
  </cols>
  <sheetData>
    <row r="1" spans="1:11" s="67" customFormat="1" ht="42" customHeight="1" x14ac:dyDescent="0.2">
      <c r="A1" s="50"/>
      <c r="B1" s="50"/>
      <c r="C1" s="51"/>
      <c r="D1" s="52" t="s">
        <v>0</v>
      </c>
      <c r="E1" s="53"/>
      <c r="F1" s="54"/>
      <c r="G1" s="64" t="s">
        <v>1</v>
      </c>
      <c r="H1" s="65"/>
      <c r="I1" s="65"/>
      <c r="J1" s="66"/>
      <c r="K1" s="66"/>
    </row>
    <row r="2" spans="1:11" s="67" customFormat="1" ht="16" x14ac:dyDescent="0.2">
      <c r="C2" s="55"/>
      <c r="D2" s="116"/>
      <c r="E2" s="151"/>
      <c r="F2" s="172" t="s">
        <v>95</v>
      </c>
      <c r="G2" s="288" t="s">
        <v>67</v>
      </c>
      <c r="H2" s="289"/>
      <c r="I2" s="126"/>
      <c r="J2" s="143"/>
    </row>
    <row r="3" spans="1:11" s="67" customFormat="1" ht="48" customHeight="1" x14ac:dyDescent="0.2">
      <c r="B3" s="290" t="s">
        <v>226</v>
      </c>
      <c r="C3" s="287"/>
      <c r="D3" s="287"/>
      <c r="E3" s="287"/>
      <c r="F3" s="287"/>
      <c r="G3" s="117"/>
      <c r="H3" s="118"/>
      <c r="I3" s="126"/>
      <c r="J3" s="143"/>
    </row>
    <row r="4" spans="1:11" s="67" customFormat="1" ht="76" customHeight="1" x14ac:dyDescent="0.2">
      <c r="B4" s="294" t="s">
        <v>227</v>
      </c>
      <c r="C4" s="286"/>
      <c r="D4" s="286"/>
      <c r="E4" s="286"/>
      <c r="F4" s="286"/>
      <c r="G4" s="116"/>
      <c r="H4" s="118"/>
      <c r="I4" s="126"/>
      <c r="J4" s="143"/>
    </row>
    <row r="5" spans="1:11" s="67" customFormat="1" x14ac:dyDescent="0.2">
      <c r="C5" s="197"/>
      <c r="D5" s="197"/>
      <c r="E5" s="197"/>
      <c r="F5" s="199"/>
      <c r="G5" s="200"/>
      <c r="H5" s="118"/>
      <c r="I5" s="126"/>
      <c r="J5" s="143"/>
    </row>
    <row r="6" spans="1:11" s="67" customFormat="1" ht="28" customHeight="1" x14ac:dyDescent="0.2">
      <c r="B6" s="285" t="s">
        <v>70</v>
      </c>
      <c r="C6" s="285"/>
      <c r="D6" s="285"/>
      <c r="E6" s="201"/>
      <c r="F6" s="143"/>
      <c r="G6" s="209" t="s">
        <v>71</v>
      </c>
      <c r="H6" s="118"/>
      <c r="I6" s="126"/>
      <c r="J6" s="220"/>
      <c r="K6" s="245"/>
    </row>
    <row r="7" spans="1:11" s="67" customFormat="1" x14ac:dyDescent="0.2">
      <c r="C7" s="55"/>
      <c r="D7" s="116"/>
      <c r="E7" s="151"/>
      <c r="F7" s="56"/>
      <c r="G7" s="117"/>
      <c r="H7" s="118"/>
      <c r="I7" s="126"/>
      <c r="J7" s="143"/>
    </row>
    <row r="8" spans="1:11" s="67" customFormat="1" ht="16" x14ac:dyDescent="0.2">
      <c r="B8" s="57" t="s">
        <v>72</v>
      </c>
      <c r="C8" s="57" t="s">
        <v>73</v>
      </c>
      <c r="D8" s="57" t="s">
        <v>74</v>
      </c>
      <c r="E8" s="203" t="s">
        <v>75</v>
      </c>
      <c r="F8" s="57" t="s">
        <v>76</v>
      </c>
      <c r="G8" s="204" t="s">
        <v>77</v>
      </c>
      <c r="H8" s="118"/>
      <c r="I8" s="193"/>
      <c r="J8" s="205" t="s">
        <v>78</v>
      </c>
    </row>
    <row r="9" spans="1:11" ht="64" x14ac:dyDescent="0.2">
      <c r="B9" s="75" t="s">
        <v>228</v>
      </c>
      <c r="C9" s="60" t="s">
        <v>229</v>
      </c>
      <c r="D9" s="179" t="s">
        <v>230</v>
      </c>
      <c r="E9" s="42" t="s">
        <v>231</v>
      </c>
      <c r="F9" s="237"/>
      <c r="G9" s="4" t="s">
        <v>82</v>
      </c>
      <c r="H9" s="118"/>
      <c r="I9" s="116"/>
      <c r="J9" s="231"/>
      <c r="K9" s="246"/>
    </row>
    <row r="10" spans="1:11" ht="80" x14ac:dyDescent="0.2">
      <c r="B10" s="75" t="s">
        <v>232</v>
      </c>
      <c r="C10" s="150" t="s">
        <v>233</v>
      </c>
      <c r="D10" s="61" t="s">
        <v>234</v>
      </c>
      <c r="E10" s="42" t="s">
        <v>231</v>
      </c>
      <c r="F10" s="237"/>
      <c r="G10" s="12" t="s">
        <v>82</v>
      </c>
      <c r="H10" s="118"/>
      <c r="I10" s="192"/>
      <c r="J10" s="231"/>
      <c r="K10" s="242"/>
    </row>
    <row r="11" spans="1:11" ht="144" x14ac:dyDescent="0.2">
      <c r="B11" s="75" t="s">
        <v>235</v>
      </c>
      <c r="C11" s="62" t="s">
        <v>236</v>
      </c>
      <c r="D11" s="61" t="s">
        <v>237</v>
      </c>
      <c r="E11" s="42" t="s">
        <v>231</v>
      </c>
      <c r="F11" s="237"/>
      <c r="G11" s="12" t="s">
        <v>82</v>
      </c>
      <c r="H11" s="118"/>
      <c r="I11" s="192"/>
      <c r="J11" s="231"/>
      <c r="K11" s="246"/>
    </row>
    <row r="12" spans="1:11" ht="128" x14ac:dyDescent="0.2">
      <c r="B12" s="75" t="s">
        <v>238</v>
      </c>
      <c r="C12" s="62" t="s">
        <v>239</v>
      </c>
      <c r="D12" s="61" t="s">
        <v>240</v>
      </c>
      <c r="E12" s="42" t="s">
        <v>231</v>
      </c>
      <c r="F12" s="237"/>
      <c r="G12" s="12" t="s">
        <v>82</v>
      </c>
      <c r="H12" s="118"/>
      <c r="I12" s="116"/>
      <c r="J12" s="231"/>
      <c r="K12" s="242"/>
    </row>
    <row r="13" spans="1:11" ht="112" x14ac:dyDescent="0.2">
      <c r="B13" s="75" t="s">
        <v>241</v>
      </c>
      <c r="C13" s="60" t="s">
        <v>242</v>
      </c>
      <c r="D13" s="61" t="s">
        <v>243</v>
      </c>
      <c r="E13" s="42" t="s">
        <v>231</v>
      </c>
      <c r="F13" s="237"/>
      <c r="G13" s="12" t="s">
        <v>82</v>
      </c>
      <c r="H13" s="118"/>
      <c r="I13" s="192"/>
      <c r="J13" s="231"/>
      <c r="K13" s="242"/>
    </row>
    <row r="14" spans="1:11" ht="48" x14ac:dyDescent="0.2">
      <c r="B14" s="75" t="s">
        <v>244</v>
      </c>
      <c r="C14" s="60" t="s">
        <v>245</v>
      </c>
      <c r="D14" s="56" t="s">
        <v>246</v>
      </c>
      <c r="E14" s="42" t="s">
        <v>231</v>
      </c>
      <c r="F14" s="237"/>
      <c r="G14" s="12" t="s">
        <v>82</v>
      </c>
      <c r="H14" s="118"/>
      <c r="I14" s="192"/>
      <c r="J14" s="231"/>
      <c r="K14" s="242"/>
    </row>
    <row r="15" spans="1:11" ht="80" x14ac:dyDescent="0.2">
      <c r="B15" s="75" t="s">
        <v>247</v>
      </c>
      <c r="C15" s="60" t="s">
        <v>248</v>
      </c>
      <c r="D15" s="61" t="s">
        <v>249</v>
      </c>
      <c r="E15" s="42" t="s">
        <v>231</v>
      </c>
      <c r="F15" s="237"/>
      <c r="G15" s="12" t="s">
        <v>82</v>
      </c>
      <c r="H15" s="118"/>
      <c r="I15" s="192"/>
      <c r="J15" s="231"/>
      <c r="K15" s="246"/>
    </row>
    <row r="16" spans="1:11" ht="144" x14ac:dyDescent="0.2">
      <c r="B16" s="75" t="s">
        <v>250</v>
      </c>
      <c r="C16" s="62" t="s">
        <v>251</v>
      </c>
      <c r="D16" s="63" t="s">
        <v>252</v>
      </c>
      <c r="E16" s="42" t="s">
        <v>231</v>
      </c>
      <c r="F16" s="238"/>
      <c r="G16" s="17" t="s">
        <v>82</v>
      </c>
      <c r="H16" s="118"/>
      <c r="I16" s="192"/>
      <c r="J16" s="231"/>
      <c r="K16" s="242"/>
    </row>
    <row r="17" spans="2:11" ht="144" x14ac:dyDescent="0.2">
      <c r="B17" s="75" t="s">
        <v>253</v>
      </c>
      <c r="C17" s="60" t="s">
        <v>254</v>
      </c>
      <c r="D17" s="61" t="s">
        <v>255</v>
      </c>
      <c r="E17" s="42" t="s">
        <v>231</v>
      </c>
      <c r="F17" s="237"/>
      <c r="G17" s="12" t="s">
        <v>82</v>
      </c>
      <c r="H17" s="118"/>
      <c r="I17" s="192"/>
      <c r="J17" s="243"/>
      <c r="K17" s="246"/>
    </row>
    <row r="18" spans="2:11" s="67" customFormat="1" x14ac:dyDescent="0.2">
      <c r="C18" s="115"/>
      <c r="D18" s="56"/>
      <c r="E18" s="154"/>
      <c r="F18" s="56"/>
      <c r="G18" s="131"/>
      <c r="H18" s="118"/>
      <c r="I18" s="126"/>
      <c r="J18" s="247"/>
    </row>
    <row r="19" spans="2:11" s="67" customFormat="1" x14ac:dyDescent="0.2">
      <c r="C19" s="115"/>
      <c r="D19" s="56"/>
      <c r="E19" s="154"/>
      <c r="F19" s="56"/>
      <c r="G19" s="131"/>
      <c r="H19" s="118"/>
      <c r="I19" s="126"/>
      <c r="J19" s="143"/>
    </row>
    <row r="20" spans="2:11" ht="32" x14ac:dyDescent="0.2">
      <c r="C20" s="73" t="s">
        <v>113</v>
      </c>
      <c r="D20" s="74" t="s">
        <v>114</v>
      </c>
      <c r="E20" s="42"/>
      <c r="F20" s="244"/>
      <c r="G20" s="16"/>
      <c r="H20" s="118"/>
    </row>
    <row r="21" spans="2:11" s="67" customFormat="1" ht="15" customHeight="1" x14ac:dyDescent="0.2">
      <c r="C21" s="55"/>
      <c r="D21" s="116"/>
      <c r="E21" s="151"/>
      <c r="F21" s="56"/>
      <c r="G21" s="117"/>
      <c r="H21" s="118"/>
      <c r="I21" s="126"/>
      <c r="J21" s="143"/>
    </row>
    <row r="22" spans="2:11" s="67" customFormat="1" x14ac:dyDescent="0.2">
      <c r="C22" s="55"/>
      <c r="D22" s="116"/>
      <c r="E22" s="151"/>
      <c r="F22" s="56"/>
      <c r="G22" s="117"/>
      <c r="H22" s="126"/>
      <c r="I22" s="126"/>
      <c r="J22" s="143"/>
    </row>
    <row r="34" hidden="1" x14ac:dyDescent="0.2"/>
    <row r="35" hidden="1" x14ac:dyDescent="0.2"/>
    <row r="36" hidden="1" x14ac:dyDescent="0.2"/>
    <row r="37" hidden="1" x14ac:dyDescent="0.2"/>
  </sheetData>
  <sheetProtection algorithmName="SHA-512" hashValue="cEz2if94K5m9WhHO3XdAAxKylmUheDyySUxahVpdNPQwMkK6ZRx7rXu97BXLM1JgUsyHZQJd/tCrxCnHpnDoZw==" saltValue="NaYXVKgNHLreQh1MO3kc9A==" spinCount="100000" sheet="1" objects="1" scenarios="1"/>
  <mergeCells count="4">
    <mergeCell ref="B3:F3"/>
    <mergeCell ref="B4:F4"/>
    <mergeCell ref="B6:D6"/>
    <mergeCell ref="G2:H2"/>
  </mergeCells>
  <phoneticPr fontId="20" type="noConversion"/>
  <conditionalFormatting sqref="B6">
    <cfRule type="expression" dxfId="10" priority="3">
      <formula>IF(COUNTA(E:E)-1=(COUNTIF(G:G, "y")), "TRUE")</formula>
    </cfRule>
  </conditionalFormatting>
  <conditionalFormatting sqref="B9:C17">
    <cfRule type="expression" dxfId="9" priority="1">
      <formula>ISNUMBER(SEARCH("y", OFFSET($C9,0,4)))</formula>
    </cfRule>
    <cfRule type="expression" dxfId="8" priority="2">
      <formula>ISTEXT(OFFSET($C9,0,3))</formula>
    </cfRule>
  </conditionalFormatting>
  <dataValidations count="2">
    <dataValidation allowBlank="1" showInputMessage="1" showErrorMessage="1" prompt="Type 'y' to mark as done" sqref="G5:G6" xr:uid="{28BB8882-0882-4EFF-ADD8-784A29AEA0BF}"/>
    <dataValidation allowBlank="1" showInputMessage="1" showErrorMessage="1" prompt="Turns green when all entries marked as complete" sqref="B6" xr:uid="{FCC58F00-9876-4036-8228-210C1F7AC817}"/>
  </dataValidations>
  <hyperlinks>
    <hyperlink ref="G2:H2" r:id="rId1" display="ATRS Guidance" xr:uid="{56C02762-A92C-794A-9CE3-D86A707B5AD8}"/>
  </hyperlinks>
  <pageMargins left="0.7" right="0.7" top="0.75" bottom="0.75" header="0.3" footer="0.3"/>
  <pageSetup paperSize="9" orientation="portrait" verticalDpi="0"/>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C082A-EF1E-419A-AE3D-0059A921485B}">
  <sheetPr>
    <tabColor rgb="FF252346"/>
    <pageSetUpPr autoPageBreaks="0"/>
  </sheetPr>
  <dimension ref="A1:K36"/>
  <sheetViews>
    <sheetView showGridLines="0" zoomScaleNormal="100" workbookViewId="0">
      <pane ySplit="1" topLeftCell="A12" activePane="bottomLeft" state="frozen"/>
      <selection activeCell="B3" sqref="B3:E3"/>
      <selection pane="bottomLeft" activeCell="F16" sqref="F16"/>
    </sheetView>
  </sheetViews>
  <sheetFormatPr baseColWidth="10" defaultColWidth="0" defaultRowHeight="15" customHeight="1" zeroHeight="1" x14ac:dyDescent="0.2"/>
  <cols>
    <col min="1" max="1" width="8.5" style="28" customWidth="1"/>
    <col min="2" max="2" width="7.1640625" style="28" customWidth="1"/>
    <col min="3" max="3" width="15.6640625" style="29" customWidth="1"/>
    <col min="4" max="4" width="26.83203125" style="34" customWidth="1"/>
    <col min="5" max="5" width="0.1640625" style="30" customWidth="1"/>
    <col min="6" max="6" width="49.83203125" style="8" customWidth="1"/>
    <col min="7" max="7" width="10.5" style="25" customWidth="1"/>
    <col min="8" max="9" width="5.1640625" style="32" customWidth="1"/>
    <col min="10" max="10" width="50.83203125" style="68" customWidth="1"/>
    <col min="11" max="11" width="5.1640625" style="28" customWidth="1"/>
    <col min="12" max="16384" width="9.33203125" style="28" hidden="1"/>
  </cols>
  <sheetData>
    <row r="1" spans="1:11" s="67" customFormat="1" ht="42" customHeight="1" x14ac:dyDescent="0.2">
      <c r="A1" s="50"/>
      <c r="B1" s="50"/>
      <c r="C1" s="51"/>
      <c r="D1" s="52" t="s">
        <v>0</v>
      </c>
      <c r="E1" s="53"/>
      <c r="F1" s="54"/>
      <c r="G1" s="64" t="s">
        <v>1</v>
      </c>
      <c r="H1" s="65"/>
      <c r="I1" s="65"/>
      <c r="J1" s="66"/>
      <c r="K1" s="66"/>
    </row>
    <row r="2" spans="1:11" ht="16" x14ac:dyDescent="0.2">
      <c r="F2" s="172" t="s">
        <v>95</v>
      </c>
      <c r="G2" s="296" t="s">
        <v>67</v>
      </c>
      <c r="H2" s="297"/>
    </row>
    <row r="3" spans="1:11" ht="48" customHeight="1" x14ac:dyDescent="0.2">
      <c r="B3" s="290" t="s">
        <v>256</v>
      </c>
      <c r="C3" s="287"/>
      <c r="D3" s="287"/>
      <c r="E3" s="287"/>
      <c r="F3" s="287"/>
      <c r="H3" s="31"/>
    </row>
    <row r="4" spans="1:11" ht="47" customHeight="1" x14ac:dyDescent="0.2">
      <c r="B4" s="284" t="s">
        <v>257</v>
      </c>
      <c r="C4" s="286"/>
      <c r="D4" s="286"/>
      <c r="E4" s="286"/>
      <c r="F4" s="286"/>
      <c r="G4" s="34"/>
      <c r="H4" s="31"/>
    </row>
    <row r="5" spans="1:11" x14ac:dyDescent="0.2">
      <c r="C5" s="35"/>
      <c r="D5" s="35"/>
      <c r="E5" s="35"/>
      <c r="F5" s="36"/>
      <c r="G5" s="37"/>
      <c r="H5" s="31"/>
    </row>
    <row r="6" spans="1:11" ht="28" customHeight="1" x14ac:dyDescent="0.2">
      <c r="B6" s="295" t="s">
        <v>70</v>
      </c>
      <c r="C6" s="295"/>
      <c r="D6" s="295"/>
      <c r="E6" s="38"/>
      <c r="F6" s="28"/>
      <c r="G6" s="3" t="s">
        <v>71</v>
      </c>
      <c r="H6" s="31"/>
      <c r="J6" s="41"/>
    </row>
    <row r="7" spans="1:11" x14ac:dyDescent="0.2">
      <c r="H7" s="31"/>
    </row>
    <row r="8" spans="1:11" ht="16" customHeight="1" x14ac:dyDescent="0.2">
      <c r="B8" s="57" t="s">
        <v>72</v>
      </c>
      <c r="C8" s="57" t="s">
        <v>73</v>
      </c>
      <c r="D8" s="57" t="s">
        <v>74</v>
      </c>
      <c r="E8" s="39" t="s">
        <v>75</v>
      </c>
      <c r="F8" s="26" t="s">
        <v>76</v>
      </c>
      <c r="G8" s="27" t="s">
        <v>77</v>
      </c>
      <c r="H8" s="31"/>
      <c r="J8" s="165" t="s">
        <v>78</v>
      </c>
      <c r="K8" s="159" t="s">
        <v>19</v>
      </c>
    </row>
    <row r="9" spans="1:11" ht="48" x14ac:dyDescent="0.2">
      <c r="B9" s="75" t="s">
        <v>258</v>
      </c>
      <c r="C9" s="60" t="s">
        <v>259</v>
      </c>
      <c r="D9" s="61" t="s">
        <v>260</v>
      </c>
      <c r="E9" s="42" t="s">
        <v>156</v>
      </c>
      <c r="F9" s="237"/>
      <c r="G9" s="4" t="s">
        <v>82</v>
      </c>
      <c r="H9" s="31"/>
      <c r="J9" s="231"/>
      <c r="K9" s="34"/>
    </row>
    <row r="10" spans="1:11" ht="128" x14ac:dyDescent="0.2">
      <c r="B10" s="75" t="s">
        <v>261</v>
      </c>
      <c r="C10" s="62" t="s">
        <v>239</v>
      </c>
      <c r="D10" s="155" t="s">
        <v>262</v>
      </c>
      <c r="E10" s="42" t="s">
        <v>156</v>
      </c>
      <c r="F10" s="237"/>
      <c r="G10" s="12" t="s">
        <v>82</v>
      </c>
      <c r="H10" s="31"/>
      <c r="J10" s="231"/>
      <c r="K10" s="166"/>
    </row>
    <row r="11" spans="1:11" ht="64" x14ac:dyDescent="0.2">
      <c r="B11" s="75" t="s">
        <v>263</v>
      </c>
      <c r="C11" s="60" t="s">
        <v>264</v>
      </c>
      <c r="D11" s="156" t="s">
        <v>265</v>
      </c>
      <c r="E11" s="42" t="s">
        <v>231</v>
      </c>
      <c r="F11" s="237"/>
      <c r="G11" s="12" t="s">
        <v>82</v>
      </c>
      <c r="H11" s="31"/>
      <c r="J11" s="231"/>
      <c r="K11" s="166"/>
    </row>
    <row r="12" spans="1:11" ht="176" x14ac:dyDescent="0.2">
      <c r="B12" s="75" t="s">
        <v>266</v>
      </c>
      <c r="C12" s="62" t="s">
        <v>251</v>
      </c>
      <c r="D12" s="63" t="s">
        <v>267</v>
      </c>
      <c r="E12" s="43" t="s">
        <v>156</v>
      </c>
      <c r="F12" s="238"/>
      <c r="G12" s="17" t="s">
        <v>82</v>
      </c>
      <c r="H12" s="31"/>
      <c r="J12" s="231"/>
      <c r="K12" s="166"/>
    </row>
    <row r="13" spans="1:11" ht="144" x14ac:dyDescent="0.2">
      <c r="B13" s="75" t="s">
        <v>268</v>
      </c>
      <c r="C13" s="60" t="s">
        <v>254</v>
      </c>
      <c r="D13" s="61" t="s">
        <v>269</v>
      </c>
      <c r="E13" s="42" t="s">
        <v>231</v>
      </c>
      <c r="F13" s="237"/>
      <c r="G13" s="12" t="s">
        <v>82</v>
      </c>
      <c r="H13" s="31"/>
      <c r="J13" s="231"/>
      <c r="K13" s="167"/>
    </row>
    <row r="14" spans="1:11" x14ac:dyDescent="0.2">
      <c r="C14" s="69"/>
      <c r="D14" s="8"/>
      <c r="E14" s="70"/>
      <c r="G14" s="16"/>
      <c r="H14" s="31"/>
      <c r="J14" s="28"/>
    </row>
    <row r="15" spans="1:11" x14ac:dyDescent="0.2">
      <c r="C15" s="69"/>
      <c r="D15" s="8"/>
      <c r="E15" s="70"/>
      <c r="G15" s="16"/>
      <c r="H15" s="31"/>
      <c r="J15" s="28"/>
    </row>
    <row r="16" spans="1:11" ht="32" x14ac:dyDescent="0.2">
      <c r="C16" s="73" t="s">
        <v>113</v>
      </c>
      <c r="D16" s="74" t="s">
        <v>114</v>
      </c>
      <c r="E16" s="42"/>
      <c r="F16" s="72"/>
      <c r="G16" s="16"/>
      <c r="H16" s="31"/>
      <c r="J16" s="28"/>
    </row>
    <row r="17" spans="8:10" x14ac:dyDescent="0.2">
      <c r="H17" s="31"/>
      <c r="J17" s="28"/>
    </row>
    <row r="18" spans="8:10" x14ac:dyDescent="0.2">
      <c r="J18" s="28"/>
    </row>
    <row r="19" spans="8:10" hidden="1" x14ac:dyDescent="0.2">
      <c r="J19" s="28"/>
    </row>
    <row r="20" spans="8:10" hidden="1" x14ac:dyDescent="0.2">
      <c r="J20" s="28"/>
    </row>
    <row r="21" spans="8:10" hidden="1" x14ac:dyDescent="0.2">
      <c r="J21" s="28"/>
    </row>
    <row r="22" spans="8:10" hidden="1" x14ac:dyDescent="0.2">
      <c r="J22" s="28"/>
    </row>
    <row r="24" spans="8:10" hidden="1" x14ac:dyDescent="0.2"/>
    <row r="36" ht="14.5" hidden="1" customHeight="1" x14ac:dyDescent="0.2"/>
  </sheetData>
  <sheetProtection algorithmName="SHA-512" hashValue="txkPzggvSsdWxDX429ssfVKKkeG0sX4V0yXYVn6ioYfxygwsfVJJCNDjvrkmtg+T8gHTaLemh7dNmUjgtYMP2A==" saltValue="IYC1L95Rk/tI3YzGznJtIA==" spinCount="100000" sheet="1" objects="1" scenarios="1"/>
  <mergeCells count="4">
    <mergeCell ref="B3:F3"/>
    <mergeCell ref="B4:F4"/>
    <mergeCell ref="B6:D6"/>
    <mergeCell ref="G2:H2"/>
  </mergeCells>
  <phoneticPr fontId="20" type="noConversion"/>
  <conditionalFormatting sqref="B6">
    <cfRule type="expression" dxfId="7" priority="3">
      <formula>IF(COUNTA(E:E)-1=(COUNTIF(G:G, "y")), "TRUE")</formula>
    </cfRule>
  </conditionalFormatting>
  <conditionalFormatting sqref="B9:C13">
    <cfRule type="expression" dxfId="6" priority="1">
      <formula>ISNUMBER(SEARCH("y", OFFSET($C9,0,4)))</formula>
    </cfRule>
    <cfRule type="expression" dxfId="5" priority="2">
      <formula>ISTEXT(OFFSET($C9,0,3))</formula>
    </cfRule>
  </conditionalFormatting>
  <dataValidations count="2">
    <dataValidation allowBlank="1" showInputMessage="1" showErrorMessage="1" prompt="Turns green when all entries marked as complete" sqref="B6" xr:uid="{83798693-DFAB-4D78-BA8E-0FBAB82A48DE}"/>
    <dataValidation allowBlank="1" showInputMessage="1" showErrorMessage="1" prompt="Type 'y' to mark as done" sqref="G5:G6" xr:uid="{2029C314-3BAF-45B9-90D0-09906108E2ED}"/>
  </dataValidations>
  <hyperlinks>
    <hyperlink ref="G2:H2" r:id="rId1" display="ATRS Guidance" xr:uid="{FE03380C-B9E1-2C4E-A335-F12A4FC16B38}"/>
  </hyperlinks>
  <pageMargins left="0.7" right="0.7" top="0.75" bottom="0.75" header="0.3" footer="0.3"/>
  <pageSetup paperSize="9" orientation="portrait" verticalDpi="0"/>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D14B-40F4-4059-BC44-F4DDADEC411F}">
  <sheetPr codeName="Sheet10">
    <tabColor rgb="FF252346"/>
    <pageSetUpPr autoPageBreaks="0"/>
  </sheetPr>
  <dimension ref="A1:K21"/>
  <sheetViews>
    <sheetView showGridLines="0" zoomScaleNormal="100" workbookViewId="0">
      <pane ySplit="1" topLeftCell="A4" activePane="bottomLeft" state="frozen"/>
      <selection activeCell="B3" sqref="B3:E3"/>
      <selection pane="bottomLeft" activeCell="F10" sqref="F10"/>
    </sheetView>
  </sheetViews>
  <sheetFormatPr baseColWidth="10" defaultColWidth="0" defaultRowHeight="15" customHeight="1" zeroHeight="1" x14ac:dyDescent="0.2"/>
  <cols>
    <col min="1" max="1" width="8.5" style="67" customWidth="1"/>
    <col min="2" max="2" width="7.1640625" style="28" customWidth="1"/>
    <col min="3" max="3" width="15.6640625" style="29" customWidth="1"/>
    <col min="4" max="4" width="26.83203125" style="34" customWidth="1"/>
    <col min="5" max="5" width="0.1640625" style="30" customWidth="1"/>
    <col min="6" max="6" width="49.83203125" style="8" customWidth="1"/>
    <col min="7" max="7" width="10.5" style="25" customWidth="1"/>
    <col min="8" max="8" width="5.1640625" style="32" customWidth="1"/>
    <col min="9" max="9" width="5.1640625" style="126" customWidth="1"/>
    <col min="10" max="10" width="50.83203125" style="68" customWidth="1"/>
    <col min="11" max="11" width="5.1640625" style="28" customWidth="1"/>
    <col min="12" max="16384" width="9.33203125" style="28" hidden="1"/>
  </cols>
  <sheetData>
    <row r="1" spans="1:11" s="67" customFormat="1" ht="42" customHeight="1" x14ac:dyDescent="0.2">
      <c r="A1" s="50"/>
      <c r="B1" s="50"/>
      <c r="C1" s="51"/>
      <c r="D1" s="52" t="s">
        <v>0</v>
      </c>
      <c r="E1" s="53"/>
      <c r="F1" s="54"/>
      <c r="G1" s="64" t="s">
        <v>1</v>
      </c>
      <c r="H1" s="65"/>
      <c r="I1" s="65"/>
      <c r="J1" s="66"/>
      <c r="K1" s="66"/>
    </row>
    <row r="2" spans="1:11" s="248" customFormat="1" ht="16" x14ac:dyDescent="0.2">
      <c r="A2" s="67"/>
      <c r="B2" s="67"/>
      <c r="C2" s="55"/>
      <c r="D2" s="116"/>
      <c r="E2" s="151"/>
      <c r="F2" s="172" t="s">
        <v>95</v>
      </c>
      <c r="G2" s="288" t="s">
        <v>67</v>
      </c>
      <c r="H2" s="289"/>
      <c r="I2" s="126"/>
      <c r="J2" s="143"/>
      <c r="K2" s="67"/>
    </row>
    <row r="3" spans="1:11" s="248" customFormat="1" ht="48" customHeight="1" x14ac:dyDescent="0.2">
      <c r="A3" s="67"/>
      <c r="B3" s="290" t="s">
        <v>270</v>
      </c>
      <c r="C3" s="287"/>
      <c r="D3" s="287"/>
      <c r="E3" s="287"/>
      <c r="F3" s="287"/>
      <c r="G3" s="117"/>
      <c r="H3" s="118"/>
      <c r="I3" s="126"/>
      <c r="J3" s="143"/>
      <c r="K3" s="126"/>
    </row>
    <row r="4" spans="1:11" s="248" customFormat="1" ht="36.5" customHeight="1" x14ac:dyDescent="0.2">
      <c r="A4" s="67"/>
      <c r="B4" s="286" t="s">
        <v>271</v>
      </c>
      <c r="C4" s="286"/>
      <c r="D4" s="286"/>
      <c r="E4" s="286"/>
      <c r="F4" s="286"/>
      <c r="G4" s="116"/>
      <c r="H4" s="118"/>
      <c r="I4" s="126"/>
      <c r="J4" s="143"/>
      <c r="K4" s="126"/>
    </row>
    <row r="5" spans="1:11" s="67" customFormat="1" x14ac:dyDescent="0.2">
      <c r="C5" s="197"/>
      <c r="D5" s="197"/>
      <c r="E5" s="197"/>
      <c r="F5" s="199"/>
      <c r="G5" s="200"/>
      <c r="H5" s="118"/>
      <c r="I5" s="126"/>
      <c r="J5" s="143"/>
      <c r="K5" s="126"/>
    </row>
    <row r="6" spans="1:11" s="67" customFormat="1" ht="28" customHeight="1" x14ac:dyDescent="0.2">
      <c r="B6" s="285" t="s">
        <v>70</v>
      </c>
      <c r="C6" s="285"/>
      <c r="D6" s="285"/>
      <c r="E6" s="201"/>
      <c r="F6" s="143"/>
      <c r="G6" s="209" t="s">
        <v>71</v>
      </c>
      <c r="H6" s="118"/>
      <c r="I6" s="126"/>
      <c r="J6" s="220"/>
      <c r="K6" s="126"/>
    </row>
    <row r="7" spans="1:11" s="67" customFormat="1" x14ac:dyDescent="0.2">
      <c r="C7" s="55"/>
      <c r="D7" s="116"/>
      <c r="E7" s="151"/>
      <c r="F7" s="56"/>
      <c r="G7" s="117"/>
      <c r="H7" s="118"/>
      <c r="I7" s="126"/>
      <c r="J7" s="143"/>
      <c r="K7" s="126"/>
    </row>
    <row r="8" spans="1:11" s="67" customFormat="1" ht="16" x14ac:dyDescent="0.2">
      <c r="B8" s="57" t="s">
        <v>72</v>
      </c>
      <c r="C8" s="57" t="s">
        <v>73</v>
      </c>
      <c r="D8" s="57" t="s">
        <v>74</v>
      </c>
      <c r="E8" s="203" t="s">
        <v>75</v>
      </c>
      <c r="F8" s="57" t="s">
        <v>76</v>
      </c>
      <c r="G8" s="204" t="s">
        <v>77</v>
      </c>
      <c r="H8" s="118"/>
      <c r="I8" s="193"/>
      <c r="J8" s="205" t="s">
        <v>78</v>
      </c>
      <c r="K8" s="126"/>
    </row>
    <row r="9" spans="1:11" ht="176" x14ac:dyDescent="0.2">
      <c r="B9" s="75" t="s">
        <v>272</v>
      </c>
      <c r="C9" s="60" t="s">
        <v>273</v>
      </c>
      <c r="D9" s="155" t="s">
        <v>274</v>
      </c>
      <c r="E9" s="42" t="s">
        <v>156</v>
      </c>
      <c r="F9" s="237"/>
      <c r="G9" s="12" t="s">
        <v>82</v>
      </c>
      <c r="H9" s="118"/>
      <c r="I9" s="116"/>
      <c r="J9" s="231"/>
      <c r="K9" s="32"/>
    </row>
    <row r="10" spans="1:11" ht="160" x14ac:dyDescent="0.2">
      <c r="B10" s="76" t="s">
        <v>275</v>
      </c>
      <c r="C10" s="62" t="s">
        <v>276</v>
      </c>
      <c r="D10" s="63" t="s">
        <v>277</v>
      </c>
      <c r="E10" s="43" t="s">
        <v>156</v>
      </c>
      <c r="F10" s="18"/>
      <c r="G10" s="17" t="s">
        <v>82</v>
      </c>
      <c r="H10" s="118"/>
      <c r="I10" s="249"/>
      <c r="J10" s="231"/>
      <c r="K10" s="32"/>
    </row>
    <row r="11" spans="1:11" s="67" customFormat="1" ht="15" customHeight="1" x14ac:dyDescent="0.2">
      <c r="C11" s="115"/>
      <c r="D11" s="56"/>
      <c r="E11" s="154"/>
      <c r="F11" s="56"/>
      <c r="G11" s="131"/>
      <c r="H11" s="118"/>
      <c r="I11" s="126"/>
      <c r="J11" s="143"/>
      <c r="K11" s="126"/>
    </row>
    <row r="12" spans="1:11" s="67" customFormat="1" ht="15" customHeight="1" x14ac:dyDescent="0.2">
      <c r="C12" s="115"/>
      <c r="D12" s="56"/>
      <c r="E12" s="154"/>
      <c r="F12" s="56"/>
      <c r="G12" s="131"/>
      <c r="H12" s="118"/>
      <c r="I12" s="126"/>
      <c r="J12" s="143"/>
      <c r="K12" s="126"/>
    </row>
    <row r="13" spans="1:11" ht="32" x14ac:dyDescent="0.2">
      <c r="B13" s="67"/>
      <c r="C13" s="73" t="s">
        <v>113</v>
      </c>
      <c r="D13" s="74" t="s">
        <v>114</v>
      </c>
      <c r="E13" s="152"/>
      <c r="F13" s="72"/>
      <c r="G13" s="131"/>
      <c r="H13" s="118"/>
      <c r="J13" s="143"/>
      <c r="K13" s="32"/>
    </row>
    <row r="14" spans="1:11" s="67" customFormat="1" ht="15" customHeight="1" x14ac:dyDescent="0.2">
      <c r="C14" s="55"/>
      <c r="D14" s="116"/>
      <c r="E14" s="151"/>
      <c r="F14" s="56"/>
      <c r="G14" s="117"/>
      <c r="H14" s="118"/>
      <c r="I14" s="126"/>
      <c r="J14" s="143"/>
      <c r="K14" s="126"/>
    </row>
    <row r="15" spans="1:11" s="67" customFormat="1" ht="15" customHeight="1" x14ac:dyDescent="0.2">
      <c r="C15" s="55"/>
      <c r="D15" s="116"/>
      <c r="E15" s="151"/>
      <c r="F15" s="56"/>
      <c r="G15" s="117"/>
      <c r="H15" s="126"/>
      <c r="I15" s="126"/>
      <c r="J15" s="143"/>
      <c r="K15" s="126"/>
    </row>
    <row r="16" spans="1:11" s="67" customFormat="1" hidden="1" x14ac:dyDescent="0.2">
      <c r="C16" s="55"/>
      <c r="D16" s="116"/>
      <c r="E16" s="151"/>
      <c r="F16" s="56"/>
      <c r="G16" s="117"/>
      <c r="H16" s="126"/>
      <c r="I16" s="126"/>
      <c r="J16" s="143"/>
    </row>
    <row r="17" spans="3:10" s="67" customFormat="1" ht="15" customHeight="1" x14ac:dyDescent="0.2">
      <c r="C17" s="55"/>
      <c r="D17" s="116"/>
      <c r="E17" s="151"/>
      <c r="F17" s="56"/>
      <c r="G17" s="117"/>
      <c r="H17" s="126"/>
      <c r="I17" s="126"/>
      <c r="J17" s="143"/>
    </row>
    <row r="21" spans="3:10" ht="14.5" hidden="1" customHeight="1" x14ac:dyDescent="0.2"/>
  </sheetData>
  <sheetProtection algorithmName="SHA-512" hashValue="UZEC/PjFj99ajMC2P30JpIKY73flqmEhOPNV2m7mI31dLJgqJTTZx4WNwlIp0mOlVltLHGq2UR6sminHHYO0Rw==" saltValue="9b44ZRboxlmeGrKFslT/Cw==" spinCount="100000" sheet="1" objects="1" scenarios="1"/>
  <mergeCells count="4">
    <mergeCell ref="B6:D6"/>
    <mergeCell ref="B4:F4"/>
    <mergeCell ref="B3:F3"/>
    <mergeCell ref="G2:H2"/>
  </mergeCells>
  <conditionalFormatting sqref="B6">
    <cfRule type="expression" dxfId="4" priority="1">
      <formula>IF(COUNTA(E:E)-1=(COUNTIF(G:G, "y")), "TRUE")</formula>
    </cfRule>
  </conditionalFormatting>
  <conditionalFormatting sqref="B9:C10">
    <cfRule type="expression" dxfId="3" priority="2">
      <formula>ISNUMBER(SEARCH("y", OFFSET($C9,0,4)))</formula>
    </cfRule>
    <cfRule type="expression" dxfId="2" priority="3">
      <formula>ISTEXT(OFFSET($C9,0,3))</formula>
    </cfRule>
  </conditionalFormatting>
  <dataValidations count="2">
    <dataValidation allowBlank="1" showInputMessage="1" showErrorMessage="1" prompt="Type 'y' to mark as done" sqref="G5:G6" xr:uid="{29C6A24E-4DCB-42C1-A2F6-466D2D001071}"/>
    <dataValidation allowBlank="1" showInputMessage="1" showErrorMessage="1" prompt="Turns green when all entries marked as complete" sqref="B6" xr:uid="{9DCC90D1-F80F-4221-8213-C1257F2821EC}"/>
  </dataValidations>
  <hyperlinks>
    <hyperlink ref="G2:H2" r:id="rId1" display="ATRS Guidance" xr:uid="{8D7BEAF8-8C47-F940-8766-D42996FD86C6}"/>
  </hyperlinks>
  <pageMargins left="0.7" right="0.7" top="0.75" bottom="0.75" header="0.3" footer="0.3"/>
  <pageSetup paperSize="9" orientation="portrait" verticalDpi="0" r:id="rId2"/>
  <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9870B-7177-4A96-BCB8-1D38F737CEA4}">
  <sheetPr codeName="Sheet12">
    <tabColor theme="0"/>
    <pageSetUpPr autoPageBreaks="0"/>
  </sheetPr>
  <dimension ref="A1:H57"/>
  <sheetViews>
    <sheetView showGridLines="0" zoomScaleNormal="100" workbookViewId="0">
      <pane ySplit="1" topLeftCell="A23" activePane="bottomLeft" state="frozen"/>
      <selection activeCell="E8" sqref="E8"/>
      <selection pane="bottomLeft" activeCell="E34" sqref="E34"/>
    </sheetView>
  </sheetViews>
  <sheetFormatPr baseColWidth="10" defaultColWidth="0" defaultRowHeight="15" customHeight="1" zeroHeight="1" x14ac:dyDescent="0.2"/>
  <cols>
    <col min="1" max="1" width="8.5" style="28" customWidth="1"/>
    <col min="2" max="2" width="14.83203125" style="29" customWidth="1"/>
    <col min="3" max="3" width="26.83203125" style="34" customWidth="1"/>
    <col min="4" max="4" width="0.1640625" style="30" customWidth="1"/>
    <col min="5" max="5" width="49.83203125" style="34" customWidth="1"/>
    <col min="6" max="6" width="10.5" style="25" customWidth="1"/>
    <col min="7" max="7" width="5.1640625" style="32" customWidth="1"/>
    <col min="8" max="16384" width="9.33203125" style="28" hidden="1"/>
  </cols>
  <sheetData>
    <row r="1" spans="1:8" s="67" customFormat="1" ht="42" customHeight="1" x14ac:dyDescent="0.2">
      <c r="A1" s="50"/>
      <c r="B1" s="51"/>
      <c r="C1" s="91" t="s">
        <v>0</v>
      </c>
      <c r="D1" s="53"/>
      <c r="E1" s="54"/>
      <c r="F1" s="64" t="s">
        <v>1</v>
      </c>
      <c r="G1" s="65"/>
      <c r="H1" s="66"/>
    </row>
    <row r="2" spans="1:8" x14ac:dyDescent="0.2">
      <c r="A2" s="67"/>
      <c r="B2" s="55"/>
      <c r="C2" s="116"/>
      <c r="D2" s="151"/>
      <c r="E2" s="116"/>
      <c r="F2" s="117"/>
      <c r="G2" s="118"/>
    </row>
    <row r="3" spans="1:8" ht="24" x14ac:dyDescent="0.2">
      <c r="A3" s="67"/>
      <c r="B3" s="298" t="s">
        <v>278</v>
      </c>
      <c r="C3" s="298"/>
      <c r="D3" s="298"/>
      <c r="E3" s="298"/>
      <c r="F3" s="117"/>
      <c r="G3" s="118"/>
    </row>
    <row r="4" spans="1:8" ht="34" customHeight="1" x14ac:dyDescent="0.2">
      <c r="A4" s="67"/>
      <c r="B4" s="286" t="s">
        <v>279</v>
      </c>
      <c r="C4" s="286"/>
      <c r="D4" s="286"/>
      <c r="E4" s="286"/>
      <c r="F4" s="116"/>
      <c r="G4" s="118"/>
    </row>
    <row r="5" spans="1:8" ht="28" customHeight="1" x14ac:dyDescent="0.2">
      <c r="A5" s="67"/>
      <c r="B5" s="197"/>
      <c r="C5" s="197"/>
      <c r="D5" s="250"/>
      <c r="E5" s="250"/>
      <c r="F5" s="209" t="s">
        <v>71</v>
      </c>
      <c r="G5" s="118"/>
    </row>
    <row r="6" spans="1:8" ht="15" customHeight="1" x14ac:dyDescent="0.2">
      <c r="A6" s="67"/>
      <c r="B6" s="93" t="s">
        <v>280</v>
      </c>
      <c r="C6" s="94"/>
      <c r="D6" s="251"/>
      <c r="E6" s="111"/>
      <c r="F6" s="252"/>
      <c r="G6" s="118"/>
    </row>
    <row r="7" spans="1:8" s="80" customFormat="1" ht="14.5" customHeight="1" x14ac:dyDescent="0.2">
      <c r="A7" s="253"/>
      <c r="B7" s="95" t="s">
        <v>73</v>
      </c>
      <c r="C7" s="95" t="s">
        <v>74</v>
      </c>
      <c r="D7" s="254" t="s">
        <v>75</v>
      </c>
      <c r="E7" s="95" t="s">
        <v>76</v>
      </c>
      <c r="F7" s="255" t="s">
        <v>77</v>
      </c>
      <c r="G7" s="256"/>
      <c r="H7" s="68"/>
    </row>
    <row r="8" spans="1:8" ht="16" x14ac:dyDescent="0.2">
      <c r="B8" s="96" t="s">
        <v>281</v>
      </c>
      <c r="C8" s="97" t="s">
        <v>282</v>
      </c>
      <c r="D8" s="85" t="s">
        <v>156</v>
      </c>
      <c r="E8" s="86"/>
      <c r="F8" s="14" t="s">
        <v>82</v>
      </c>
      <c r="G8" s="31"/>
    </row>
    <row r="9" spans="1:8" ht="32" x14ac:dyDescent="0.2">
      <c r="B9" s="98" t="s">
        <v>283</v>
      </c>
      <c r="C9" s="99" t="s">
        <v>284</v>
      </c>
      <c r="D9" s="42" t="s">
        <v>156</v>
      </c>
      <c r="E9" s="2"/>
      <c r="F9" s="12" t="s">
        <v>82</v>
      </c>
      <c r="G9" s="31"/>
    </row>
    <row r="10" spans="1:8" ht="32" x14ac:dyDescent="0.2">
      <c r="B10" s="98" t="s">
        <v>233</v>
      </c>
      <c r="C10" s="99" t="s">
        <v>285</v>
      </c>
      <c r="D10" s="42" t="s">
        <v>89</v>
      </c>
      <c r="E10" s="2"/>
      <c r="F10" s="12" t="s">
        <v>82</v>
      </c>
      <c r="G10" s="31"/>
    </row>
    <row r="11" spans="1:8" ht="48" x14ac:dyDescent="0.2">
      <c r="B11" s="98" t="s">
        <v>286</v>
      </c>
      <c r="C11" s="99" t="s">
        <v>287</v>
      </c>
      <c r="D11" s="42" t="s">
        <v>156</v>
      </c>
      <c r="E11" s="2"/>
      <c r="F11" s="12" t="s">
        <v>82</v>
      </c>
      <c r="G11" s="31"/>
    </row>
    <row r="12" spans="1:8" ht="48" x14ac:dyDescent="0.2">
      <c r="B12" s="98" t="s">
        <v>288</v>
      </c>
      <c r="C12" s="99" t="s">
        <v>289</v>
      </c>
      <c r="D12" s="42" t="s">
        <v>156</v>
      </c>
      <c r="E12" s="2"/>
      <c r="F12" s="12" t="s">
        <v>82</v>
      </c>
      <c r="G12" s="31"/>
    </row>
    <row r="13" spans="1:8" ht="32" x14ac:dyDescent="0.2">
      <c r="B13" s="98" t="s">
        <v>290</v>
      </c>
      <c r="C13" s="99" t="s">
        <v>291</v>
      </c>
      <c r="D13" s="42" t="s">
        <v>156</v>
      </c>
      <c r="E13" s="2"/>
      <c r="F13" s="12" t="s">
        <v>82</v>
      </c>
      <c r="G13" s="31"/>
    </row>
    <row r="14" spans="1:8" ht="32" x14ac:dyDescent="0.2">
      <c r="B14" s="98" t="s">
        <v>292</v>
      </c>
      <c r="C14" s="99" t="s">
        <v>293</v>
      </c>
      <c r="D14" s="42" t="s">
        <v>156</v>
      </c>
      <c r="E14" s="2"/>
      <c r="F14" s="12" t="s">
        <v>82</v>
      </c>
      <c r="G14" s="31"/>
    </row>
    <row r="15" spans="1:8" ht="32" x14ac:dyDescent="0.2">
      <c r="B15" s="98" t="s">
        <v>294</v>
      </c>
      <c r="C15" s="99" t="s">
        <v>295</v>
      </c>
      <c r="D15" s="42" t="s">
        <v>156</v>
      </c>
      <c r="E15" s="2"/>
      <c r="F15" s="12" t="s">
        <v>82</v>
      </c>
      <c r="G15" s="31"/>
    </row>
    <row r="16" spans="1:8" ht="48" x14ac:dyDescent="0.2">
      <c r="B16" s="98" t="s">
        <v>296</v>
      </c>
      <c r="C16" s="99" t="s">
        <v>297</v>
      </c>
      <c r="D16" s="42" t="s">
        <v>156</v>
      </c>
      <c r="E16" s="2"/>
      <c r="F16" s="12" t="s">
        <v>82</v>
      </c>
      <c r="G16" s="31"/>
    </row>
    <row r="17" spans="2:8" ht="48" x14ac:dyDescent="0.2">
      <c r="B17" s="98" t="s">
        <v>298</v>
      </c>
      <c r="C17" s="99" t="s">
        <v>299</v>
      </c>
      <c r="D17" s="42" t="s">
        <v>156</v>
      </c>
      <c r="E17" s="2"/>
      <c r="F17" s="12" t="s">
        <v>82</v>
      </c>
      <c r="G17" s="31"/>
    </row>
    <row r="18" spans="2:8" ht="48" x14ac:dyDescent="0.2">
      <c r="B18" s="98" t="s">
        <v>300</v>
      </c>
      <c r="C18" s="99" t="s">
        <v>301</v>
      </c>
      <c r="D18" s="42" t="s">
        <v>156</v>
      </c>
      <c r="E18" s="2"/>
      <c r="F18" s="12" t="s">
        <v>82</v>
      </c>
      <c r="G18" s="31"/>
    </row>
    <row r="19" spans="2:8" ht="32" x14ac:dyDescent="0.2">
      <c r="B19" s="98" t="s">
        <v>302</v>
      </c>
      <c r="C19" s="99" t="s">
        <v>303</v>
      </c>
      <c r="D19" s="42" t="s">
        <v>156</v>
      </c>
      <c r="E19" s="2"/>
      <c r="F19" s="12" t="s">
        <v>82</v>
      </c>
      <c r="G19" s="31"/>
    </row>
    <row r="20" spans="2:8" ht="32" x14ac:dyDescent="0.2">
      <c r="B20" s="98" t="s">
        <v>304</v>
      </c>
      <c r="C20" s="99" t="s">
        <v>305</v>
      </c>
      <c r="D20" s="42" t="s">
        <v>156</v>
      </c>
      <c r="E20" s="2"/>
      <c r="F20" s="12" t="s">
        <v>82</v>
      </c>
      <c r="G20" s="31"/>
    </row>
    <row r="21" spans="2:8" ht="176" x14ac:dyDescent="0.2">
      <c r="B21" s="98" t="s">
        <v>306</v>
      </c>
      <c r="C21" s="99" t="s">
        <v>307</v>
      </c>
      <c r="D21" s="42" t="s">
        <v>156</v>
      </c>
      <c r="E21" s="2"/>
      <c r="F21" s="12" t="s">
        <v>82</v>
      </c>
      <c r="G21" s="31"/>
    </row>
    <row r="22" spans="2:8" ht="80" x14ac:dyDescent="0.2">
      <c r="B22" s="100" t="s">
        <v>308</v>
      </c>
      <c r="C22" s="101" t="s">
        <v>309</v>
      </c>
      <c r="D22" s="42" t="s">
        <v>156</v>
      </c>
      <c r="E22" s="2"/>
      <c r="F22" s="12" t="s">
        <v>82</v>
      </c>
      <c r="G22" s="31"/>
    </row>
    <row r="23" spans="2:8" ht="80" x14ac:dyDescent="0.2">
      <c r="B23" s="102" t="s">
        <v>310</v>
      </c>
      <c r="C23" s="103" t="s">
        <v>311</v>
      </c>
      <c r="D23" s="43" t="s">
        <v>156</v>
      </c>
      <c r="E23" s="6"/>
      <c r="F23" s="12" t="s">
        <v>82</v>
      </c>
      <c r="G23" s="31"/>
    </row>
    <row r="24" spans="2:8" x14ac:dyDescent="0.2">
      <c r="B24" s="104"/>
      <c r="C24" s="105"/>
      <c r="D24" s="87"/>
      <c r="E24" s="7"/>
      <c r="F24" s="15"/>
      <c r="G24" s="31"/>
    </row>
    <row r="25" spans="2:8" ht="16" x14ac:dyDescent="0.2">
      <c r="B25" s="106" t="s">
        <v>312</v>
      </c>
      <c r="C25" s="107"/>
      <c r="D25" s="89"/>
      <c r="E25" s="88"/>
      <c r="F25" s="90"/>
      <c r="G25" s="31"/>
    </row>
    <row r="26" spans="2:8" s="80" customFormat="1" ht="14.5" customHeight="1" x14ac:dyDescent="0.2">
      <c r="B26" s="95" t="s">
        <v>73</v>
      </c>
      <c r="C26" s="95" t="s">
        <v>74</v>
      </c>
      <c r="D26" s="82" t="s">
        <v>75</v>
      </c>
      <c r="E26" s="81" t="s">
        <v>76</v>
      </c>
      <c r="F26" s="83" t="s">
        <v>77</v>
      </c>
      <c r="G26" s="84"/>
      <c r="H26" s="68"/>
    </row>
    <row r="27" spans="2:8" ht="48" x14ac:dyDescent="0.2">
      <c r="B27" s="98" t="s">
        <v>313</v>
      </c>
      <c r="C27" s="99" t="s">
        <v>314</v>
      </c>
      <c r="D27" s="42" t="s">
        <v>156</v>
      </c>
      <c r="E27" s="78"/>
      <c r="F27" s="12" t="s">
        <v>82</v>
      </c>
      <c r="G27" s="31"/>
    </row>
    <row r="28" spans="2:8" ht="32" x14ac:dyDescent="0.2">
      <c r="B28" s="98" t="s">
        <v>315</v>
      </c>
      <c r="C28" s="99" t="s">
        <v>316</v>
      </c>
      <c r="D28" s="42" t="s">
        <v>156</v>
      </c>
      <c r="E28" s="2"/>
      <c r="F28" s="12" t="s">
        <v>82</v>
      </c>
      <c r="G28" s="31"/>
    </row>
    <row r="29" spans="2:8" ht="32" x14ac:dyDescent="0.2">
      <c r="B29" s="98" t="s">
        <v>317</v>
      </c>
      <c r="C29" s="99" t="s">
        <v>318</v>
      </c>
      <c r="D29" s="42" t="s">
        <v>156</v>
      </c>
      <c r="E29" s="2"/>
      <c r="F29" s="12" t="s">
        <v>82</v>
      </c>
      <c r="G29" s="31"/>
    </row>
    <row r="30" spans="2:8" ht="32" x14ac:dyDescent="0.2">
      <c r="B30" s="108" t="s">
        <v>319</v>
      </c>
      <c r="C30" s="99" t="s">
        <v>320</v>
      </c>
      <c r="D30" s="42" t="s">
        <v>156</v>
      </c>
      <c r="E30" s="2"/>
      <c r="F30" s="12" t="s">
        <v>82</v>
      </c>
      <c r="G30" s="31"/>
    </row>
    <row r="31" spans="2:8" x14ac:dyDescent="0.2">
      <c r="B31" s="109"/>
      <c r="C31" s="110"/>
      <c r="D31" s="70"/>
      <c r="E31" s="8"/>
      <c r="F31" s="16"/>
      <c r="G31" s="31"/>
    </row>
    <row r="32" spans="2:8" ht="16" x14ac:dyDescent="0.2">
      <c r="B32" s="93" t="s">
        <v>248</v>
      </c>
      <c r="C32" s="111"/>
      <c r="D32" s="79"/>
      <c r="E32" s="5"/>
      <c r="F32" s="13"/>
      <c r="G32" s="31"/>
    </row>
    <row r="33" spans="2:8" ht="14.5" customHeight="1" x14ac:dyDescent="0.2">
      <c r="B33" s="95" t="s">
        <v>73</v>
      </c>
      <c r="C33" s="95" t="s">
        <v>74</v>
      </c>
      <c r="D33" s="82" t="s">
        <v>75</v>
      </c>
      <c r="E33" s="81" t="s">
        <v>76</v>
      </c>
      <c r="F33" s="83" t="s">
        <v>77</v>
      </c>
      <c r="G33" s="31"/>
      <c r="H33" s="33"/>
    </row>
    <row r="34" spans="2:8" ht="32" x14ac:dyDescent="0.2">
      <c r="B34" s="96" t="s">
        <v>321</v>
      </c>
      <c r="C34" s="97" t="s">
        <v>322</v>
      </c>
      <c r="D34" s="42" t="s">
        <v>156</v>
      </c>
      <c r="E34" s="9"/>
      <c r="F34" s="14" t="s">
        <v>82</v>
      </c>
      <c r="G34" s="31"/>
    </row>
    <row r="35" spans="2:8" ht="187.5" customHeight="1" x14ac:dyDescent="0.2">
      <c r="B35" s="108" t="s">
        <v>323</v>
      </c>
      <c r="C35" s="99" t="s">
        <v>324</v>
      </c>
      <c r="D35" s="42" t="s">
        <v>156</v>
      </c>
      <c r="E35" s="2"/>
      <c r="F35" s="12" t="s">
        <v>82</v>
      </c>
      <c r="G35" s="31"/>
    </row>
    <row r="36" spans="2:8" ht="176" x14ac:dyDescent="0.2">
      <c r="B36" s="98" t="s">
        <v>325</v>
      </c>
      <c r="C36" s="99" t="s">
        <v>326</v>
      </c>
      <c r="D36" s="42" t="s">
        <v>156</v>
      </c>
      <c r="E36" s="2"/>
      <c r="F36" s="12" t="s">
        <v>82</v>
      </c>
      <c r="G36" s="31"/>
    </row>
    <row r="37" spans="2:8" ht="80" x14ac:dyDescent="0.2">
      <c r="B37" s="112" t="s">
        <v>327</v>
      </c>
      <c r="C37" s="103" t="s">
        <v>328</v>
      </c>
      <c r="D37" s="42" t="s">
        <v>156</v>
      </c>
      <c r="E37" s="6"/>
      <c r="F37" s="17" t="s">
        <v>82</v>
      </c>
      <c r="G37" s="31"/>
    </row>
    <row r="38" spans="2:8" x14ac:dyDescent="0.2">
      <c r="B38" s="113"/>
      <c r="C38" s="105"/>
      <c r="D38" s="87"/>
      <c r="E38" s="7"/>
      <c r="F38" s="15"/>
      <c r="G38" s="31"/>
    </row>
    <row r="39" spans="2:8" ht="16" x14ac:dyDescent="0.2">
      <c r="B39" s="114" t="s">
        <v>329</v>
      </c>
      <c r="C39" s="94"/>
      <c r="D39" s="79"/>
      <c r="E39" s="5"/>
      <c r="F39" s="13"/>
      <c r="G39" s="31"/>
    </row>
    <row r="40" spans="2:8" ht="14.5" customHeight="1" x14ac:dyDescent="0.2">
      <c r="B40" s="95" t="s">
        <v>73</v>
      </c>
      <c r="C40" s="95" t="s">
        <v>74</v>
      </c>
      <c r="D40" s="82" t="s">
        <v>75</v>
      </c>
      <c r="E40" s="81" t="s">
        <v>76</v>
      </c>
      <c r="F40" s="83" t="s">
        <v>77</v>
      </c>
      <c r="G40" s="31"/>
      <c r="H40" s="33"/>
    </row>
    <row r="41" spans="2:8" ht="32" x14ac:dyDescent="0.2">
      <c r="B41" s="96" t="s">
        <v>330</v>
      </c>
      <c r="C41" s="97" t="s">
        <v>331</v>
      </c>
      <c r="D41" s="85" t="s">
        <v>89</v>
      </c>
      <c r="E41" s="9"/>
      <c r="F41" s="14" t="s">
        <v>82</v>
      </c>
      <c r="G41" s="31"/>
    </row>
    <row r="42" spans="2:8" ht="48" x14ac:dyDescent="0.2">
      <c r="B42" s="108" t="s">
        <v>332</v>
      </c>
      <c r="C42" s="99" t="s">
        <v>333</v>
      </c>
      <c r="D42" s="42" t="s">
        <v>156</v>
      </c>
      <c r="E42" s="2"/>
      <c r="F42" s="12" t="s">
        <v>82</v>
      </c>
      <c r="G42" s="31"/>
    </row>
    <row r="43" spans="2:8" ht="15" customHeight="1" x14ac:dyDescent="0.2">
      <c r="B43" s="115"/>
      <c r="C43" s="56"/>
      <c r="D43" s="70"/>
      <c r="E43" s="8"/>
      <c r="F43" s="16"/>
      <c r="G43" s="31"/>
    </row>
    <row r="44" spans="2:8" ht="15" customHeight="1" x14ac:dyDescent="0.2">
      <c r="B44" s="115"/>
      <c r="C44" s="56"/>
      <c r="D44" s="70"/>
      <c r="E44" s="8"/>
      <c r="F44" s="16"/>
      <c r="G44" s="31"/>
    </row>
    <row r="45" spans="2:8" ht="48" x14ac:dyDescent="0.2">
      <c r="B45" s="73" t="s">
        <v>113</v>
      </c>
      <c r="C45" s="74" t="s">
        <v>334</v>
      </c>
      <c r="D45" s="42"/>
      <c r="E45" s="72"/>
      <c r="F45" s="16"/>
      <c r="G45" s="31"/>
      <c r="H45" s="68"/>
    </row>
    <row r="46" spans="2:8" ht="15" customHeight="1" x14ac:dyDescent="0.2">
      <c r="G46" s="31"/>
    </row>
    <row r="57" ht="14.5" hidden="1" customHeight="1" x14ac:dyDescent="0.2"/>
  </sheetData>
  <sheetProtection algorithmName="SHA-512" hashValue="QyeXYn34eww0Ue11UIm/uUTYB5cfN9aYp4Y7gUQ8JzgXUmX/SuvA38zEvkEsm1BgWUd+KjOQFoBG9yrwKwR2Kw==" saltValue="2XaSPTIsd2gwloqWY7dUzQ==" spinCount="100000" sheet="1" objects="1" scenarios="1"/>
  <mergeCells count="2">
    <mergeCell ref="B3:E3"/>
    <mergeCell ref="B4:E4"/>
  </mergeCells>
  <conditionalFormatting sqref="B6 B8:B24 B27:B32 B34:B39 B41:B42">
    <cfRule type="expression" dxfId="1" priority="1">
      <formula>ISNUMBER(SEARCH("y", OFFSET($B6,0,4)))</formula>
    </cfRule>
    <cfRule type="expression" dxfId="0" priority="2">
      <formula>ISTEXT(OFFSET($B6,0,3))</formula>
    </cfRule>
  </conditionalFormatting>
  <dataValidations count="1">
    <dataValidation allowBlank="1" showInputMessage="1" showErrorMessage="1" prompt="Type 'y' to mark as done" sqref="F5" xr:uid="{F3522D35-E9CC-4A4A-894F-64B6E651820A}"/>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0FBC1B-18A6-4FC5-933E-3C342296A22D}">
          <x14:formula1>
            <xm:f>Validation!$D$2:$D$10</xm:f>
          </x14:formula1>
          <xm:sqref>E10</xm:sqref>
        </x14:dataValidation>
        <x14:dataValidation type="list" allowBlank="1" showInputMessage="1" showErrorMessage="1" xr:uid="{7FA7A2A5-4E9E-4B62-BD44-0720DB4CD0F3}">
          <x14:formula1>
            <xm:f>Validation!$E$2:$E$6</xm:f>
          </x14:formula1>
          <xm:sqref>E41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E17A8-6677-48CB-A824-55DCEB854CEB}">
  <sheetPr codeName="Sheet13">
    <tabColor theme="0"/>
  </sheetPr>
  <dimension ref="A1:Z50"/>
  <sheetViews>
    <sheetView zoomScaleNormal="100" workbookViewId="0">
      <pane ySplit="1" topLeftCell="A2" activePane="bottomLeft" state="frozen"/>
      <selection pane="bottomLeft" activeCell="G1" sqref="G1"/>
    </sheetView>
  </sheetViews>
  <sheetFormatPr baseColWidth="10" defaultColWidth="0" defaultRowHeight="15" customHeight="1" zeroHeight="1" x14ac:dyDescent="0.2"/>
  <cols>
    <col min="1" max="1" width="8.6640625" style="144" customWidth="1"/>
    <col min="2" max="2" width="16.1640625" style="144" customWidth="1"/>
    <col min="3" max="3" width="0.1640625" style="144" customWidth="1"/>
    <col min="4" max="4" width="73.6640625" style="144" customWidth="1"/>
    <col min="5" max="5" width="35" style="144" customWidth="1"/>
    <col min="6" max="6" width="8.5" style="144" customWidth="1"/>
    <col min="7" max="26" width="8.6640625" style="144" customWidth="1"/>
    <col min="27" max="16384" width="8.6640625" style="144" hidden="1"/>
  </cols>
  <sheetData>
    <row r="1" spans="1:26" s="67" customFormat="1" ht="42" customHeight="1" x14ac:dyDescent="0.2">
      <c r="A1" s="50"/>
      <c r="B1" s="50"/>
      <c r="C1" s="51"/>
      <c r="D1" s="52" t="s">
        <v>0</v>
      </c>
      <c r="E1" s="64" t="s">
        <v>1</v>
      </c>
      <c r="F1" s="53"/>
      <c r="G1" s="64"/>
      <c r="H1" s="52"/>
      <c r="I1" s="65"/>
      <c r="J1" s="66"/>
      <c r="K1" s="66"/>
      <c r="L1" s="66"/>
      <c r="M1" s="66"/>
      <c r="N1" s="66"/>
      <c r="O1" s="66"/>
      <c r="P1" s="66"/>
      <c r="Q1" s="66"/>
      <c r="R1" s="66"/>
      <c r="S1" s="66"/>
      <c r="T1" s="66"/>
      <c r="U1" s="66"/>
      <c r="V1" s="66"/>
      <c r="W1" s="66"/>
      <c r="X1" s="66"/>
      <c r="Y1" s="66"/>
      <c r="Z1" s="64" t="s">
        <v>1</v>
      </c>
    </row>
    <row r="2" spans="1:26" x14ac:dyDescent="0.2"/>
    <row r="3" spans="1:26" ht="24" x14ac:dyDescent="0.2">
      <c r="B3" s="145" t="s">
        <v>335</v>
      </c>
      <c r="C3" s="145"/>
      <c r="D3" s="145"/>
      <c r="E3" s="145"/>
      <c r="F3" s="145"/>
    </row>
    <row r="4" spans="1:26" x14ac:dyDescent="0.2">
      <c r="B4" s="146" t="s">
        <v>336</v>
      </c>
      <c r="C4" s="146"/>
      <c r="D4" s="146"/>
      <c r="E4" s="146"/>
      <c r="F4" s="146"/>
    </row>
    <row r="5" spans="1:26" x14ac:dyDescent="0.2">
      <c r="B5" s="144" t="s">
        <v>337</v>
      </c>
    </row>
    <row r="6" spans="1:26" x14ac:dyDescent="0.2">
      <c r="B6" s="144" t="s">
        <v>338</v>
      </c>
    </row>
    <row r="7" spans="1:26" x14ac:dyDescent="0.2"/>
    <row r="8" spans="1:26" s="174" customFormat="1" ht="31" customHeight="1" x14ac:dyDescent="0.2">
      <c r="B8" s="173" t="s">
        <v>339</v>
      </c>
      <c r="C8" s="173"/>
      <c r="D8" s="173" t="s">
        <v>340</v>
      </c>
      <c r="E8" s="177" t="s">
        <v>341</v>
      </c>
      <c r="F8" s="182"/>
    </row>
    <row r="9" spans="1:26" ht="60" customHeight="1" x14ac:dyDescent="0.2">
      <c r="B9" s="175"/>
      <c r="C9" s="183" t="s">
        <v>342</v>
      </c>
      <c r="D9" s="178"/>
      <c r="E9" s="175"/>
    </row>
    <row r="10" spans="1:26" ht="60" customHeight="1" x14ac:dyDescent="0.2">
      <c r="B10" s="175"/>
      <c r="C10" s="183" t="s">
        <v>342</v>
      </c>
      <c r="D10" s="176"/>
      <c r="E10" s="175"/>
    </row>
    <row r="11" spans="1:26" ht="60" customHeight="1" x14ac:dyDescent="0.2">
      <c r="B11" s="175"/>
      <c r="C11" s="183" t="s">
        <v>342</v>
      </c>
      <c r="D11" s="176"/>
      <c r="E11" s="175"/>
    </row>
    <row r="12" spans="1:26" ht="60" customHeight="1" x14ac:dyDescent="0.2">
      <c r="B12" s="175"/>
      <c r="C12" s="183" t="s">
        <v>342</v>
      </c>
      <c r="D12" s="176"/>
      <c r="E12" s="175"/>
    </row>
    <row r="13" spans="1:26" x14ac:dyDescent="0.2"/>
    <row r="14" spans="1:26" x14ac:dyDescent="0.2"/>
    <row r="15" spans="1:26" x14ac:dyDescent="0.2"/>
    <row r="16" spans="1:2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t="15" customHeight="1" x14ac:dyDescent="0.2"/>
    <row r="48" ht="15" customHeight="1" x14ac:dyDescent="0.2"/>
    <row r="49" ht="15" customHeight="1" x14ac:dyDescent="0.2"/>
    <row r="50" ht="15" customHeight="1" x14ac:dyDescent="0.2"/>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7AD15-98CD-4653-AB1C-C93B35DF6938}">
  <sheetPr codeName="Sheet14">
    <tabColor rgb="FFFFC000"/>
  </sheetPr>
  <dimension ref="A1:F66"/>
  <sheetViews>
    <sheetView zoomScaleNormal="100" workbookViewId="0">
      <selection activeCell="A2" sqref="A2"/>
    </sheetView>
  </sheetViews>
  <sheetFormatPr baseColWidth="10" defaultColWidth="8.83203125" defaultRowHeight="15" x14ac:dyDescent="0.2"/>
  <cols>
    <col min="1" max="1" width="19.5" bestFit="1" customWidth="1"/>
    <col min="2" max="2" width="37.5" bestFit="1" customWidth="1"/>
    <col min="3" max="3" width="39" bestFit="1" customWidth="1"/>
    <col min="4" max="4" width="80.6640625" bestFit="1" customWidth="1"/>
    <col min="5" max="5" width="9.5" bestFit="1" customWidth="1"/>
    <col min="6" max="6" width="12.5" bestFit="1" customWidth="1"/>
    <col min="7" max="7" width="7.83203125" customWidth="1"/>
    <col min="8" max="8" width="8.5" bestFit="1" customWidth="1"/>
    <col min="9" max="9" width="38.1640625" bestFit="1" customWidth="1"/>
    <col min="10" max="10" width="88" bestFit="1" customWidth="1"/>
    <col min="11" max="11" width="17.5" bestFit="1" customWidth="1"/>
    <col min="12" max="12" width="16.83203125" bestFit="1" customWidth="1"/>
  </cols>
  <sheetData>
    <row r="1" spans="1:6" x14ac:dyDescent="0.2">
      <c r="A1" t="s">
        <v>343</v>
      </c>
      <c r="B1" t="s">
        <v>7</v>
      </c>
      <c r="C1" s="19" t="s">
        <v>73</v>
      </c>
      <c r="D1" s="19" t="s">
        <v>74</v>
      </c>
      <c r="E1" s="19" t="s">
        <v>76</v>
      </c>
      <c r="F1" t="s">
        <v>77</v>
      </c>
    </row>
    <row r="2" spans="1:6" x14ac:dyDescent="0.2">
      <c r="A2" t="s">
        <v>344</v>
      </c>
      <c r="B2" t="s">
        <v>9</v>
      </c>
      <c r="C2" t="s">
        <v>345</v>
      </c>
      <c r="F2" t="s">
        <v>346</v>
      </c>
    </row>
    <row r="3" spans="1:6" x14ac:dyDescent="0.2">
      <c r="A3" t="s">
        <v>347</v>
      </c>
      <c r="B3" t="s">
        <v>9</v>
      </c>
      <c r="C3" t="s">
        <v>348</v>
      </c>
      <c r="E3" t="s">
        <v>349</v>
      </c>
      <c r="F3" t="s">
        <v>346</v>
      </c>
    </row>
    <row r="4" spans="1:6" x14ac:dyDescent="0.2">
      <c r="A4" t="s">
        <v>350</v>
      </c>
      <c r="B4" t="s">
        <v>9</v>
      </c>
      <c r="C4" t="s">
        <v>351</v>
      </c>
      <c r="F4" t="s">
        <v>346</v>
      </c>
    </row>
    <row r="5" spans="1:6" x14ac:dyDescent="0.2">
      <c r="A5" t="s">
        <v>352</v>
      </c>
      <c r="B5" t="s">
        <v>9</v>
      </c>
      <c r="C5" t="s">
        <v>353</v>
      </c>
      <c r="F5" t="s">
        <v>346</v>
      </c>
    </row>
    <row r="6" spans="1:6" x14ac:dyDescent="0.2">
      <c r="A6" t="s">
        <v>354</v>
      </c>
      <c r="B6" t="s">
        <v>9</v>
      </c>
      <c r="C6" t="s">
        <v>355</v>
      </c>
      <c r="F6" t="s">
        <v>346</v>
      </c>
    </row>
    <row r="7" spans="1:6" x14ac:dyDescent="0.2">
      <c r="A7" t="s">
        <v>356</v>
      </c>
      <c r="B7" t="s">
        <v>9</v>
      </c>
      <c r="C7" t="s">
        <v>357</v>
      </c>
      <c r="F7" t="s">
        <v>346</v>
      </c>
    </row>
    <row r="8" spans="1:6" x14ac:dyDescent="0.2">
      <c r="A8" t="s">
        <v>358</v>
      </c>
      <c r="B8" t="s">
        <v>9</v>
      </c>
      <c r="C8" t="s">
        <v>359</v>
      </c>
      <c r="F8" t="s">
        <v>346</v>
      </c>
    </row>
    <row r="9" spans="1:6" x14ac:dyDescent="0.2">
      <c r="A9" t="s">
        <v>360</v>
      </c>
      <c r="B9" t="s">
        <v>9</v>
      </c>
      <c r="C9" t="s">
        <v>361</v>
      </c>
      <c r="F9" t="s">
        <v>346</v>
      </c>
    </row>
    <row r="10" spans="1:6" x14ac:dyDescent="0.2">
      <c r="A10" t="s">
        <v>362</v>
      </c>
      <c r="B10" t="s">
        <v>9</v>
      </c>
      <c r="C10" t="s">
        <v>363</v>
      </c>
      <c r="F10" t="s">
        <v>346</v>
      </c>
    </row>
    <row r="11" spans="1:6" x14ac:dyDescent="0.2">
      <c r="A11" t="s">
        <v>364</v>
      </c>
      <c r="B11" t="s">
        <v>9</v>
      </c>
      <c r="C11" t="s">
        <v>365</v>
      </c>
      <c r="F11" t="s">
        <v>346</v>
      </c>
    </row>
    <row r="12" spans="1:6" x14ac:dyDescent="0.2">
      <c r="A12" t="s">
        <v>366</v>
      </c>
      <c r="B12" t="s">
        <v>9</v>
      </c>
      <c r="C12" t="s">
        <v>79</v>
      </c>
      <c r="D12" t="s">
        <v>367</v>
      </c>
      <c r="F12" t="s">
        <v>82</v>
      </c>
    </row>
    <row r="13" spans="1:6" x14ac:dyDescent="0.2">
      <c r="A13" t="s">
        <v>368</v>
      </c>
      <c r="B13" t="s">
        <v>9</v>
      </c>
      <c r="C13" t="s">
        <v>84</v>
      </c>
      <c r="D13" t="s">
        <v>369</v>
      </c>
      <c r="F13" t="s">
        <v>82</v>
      </c>
    </row>
    <row r="14" spans="1:6" x14ac:dyDescent="0.2">
      <c r="A14" t="s">
        <v>370</v>
      </c>
      <c r="B14" t="s">
        <v>9</v>
      </c>
      <c r="C14" t="s">
        <v>87</v>
      </c>
      <c r="D14" t="s">
        <v>371</v>
      </c>
      <c r="F14" t="s">
        <v>82</v>
      </c>
    </row>
    <row r="15" spans="1:6" x14ac:dyDescent="0.2">
      <c r="A15" t="s">
        <v>372</v>
      </c>
      <c r="B15" t="s">
        <v>9</v>
      </c>
      <c r="C15" t="s">
        <v>90</v>
      </c>
      <c r="D15" t="s">
        <v>373</v>
      </c>
      <c r="F15" t="s">
        <v>82</v>
      </c>
    </row>
    <row r="16" spans="1:6" x14ac:dyDescent="0.2">
      <c r="A16" t="s">
        <v>374</v>
      </c>
      <c r="B16" t="s">
        <v>9</v>
      </c>
      <c r="C16" t="s">
        <v>92</v>
      </c>
      <c r="D16" t="s">
        <v>375</v>
      </c>
      <c r="F16" t="s">
        <v>82</v>
      </c>
    </row>
    <row r="17" spans="1:6" x14ac:dyDescent="0.2">
      <c r="A17" t="s">
        <v>98</v>
      </c>
      <c r="B17" t="s">
        <v>376</v>
      </c>
      <c r="C17" t="s">
        <v>99</v>
      </c>
      <c r="D17" t="s">
        <v>377</v>
      </c>
      <c r="F17" t="s">
        <v>82</v>
      </c>
    </row>
    <row r="18" spans="1:6" x14ac:dyDescent="0.2">
      <c r="A18" t="s">
        <v>102</v>
      </c>
      <c r="B18" t="s">
        <v>376</v>
      </c>
      <c r="C18" t="s">
        <v>103</v>
      </c>
      <c r="D18" t="s">
        <v>378</v>
      </c>
      <c r="F18" t="s">
        <v>82</v>
      </c>
    </row>
    <row r="19" spans="1:6" x14ac:dyDescent="0.2">
      <c r="A19" t="s">
        <v>105</v>
      </c>
      <c r="B19" t="s">
        <v>376</v>
      </c>
      <c r="C19" t="s">
        <v>106</v>
      </c>
      <c r="D19" t="s">
        <v>379</v>
      </c>
      <c r="F19" t="s">
        <v>82</v>
      </c>
    </row>
    <row r="20" spans="1:6" x14ac:dyDescent="0.2">
      <c r="A20" t="s">
        <v>109</v>
      </c>
      <c r="B20" t="s">
        <v>376</v>
      </c>
      <c r="C20" t="s">
        <v>110</v>
      </c>
      <c r="D20" t="s">
        <v>380</v>
      </c>
      <c r="F20" t="s">
        <v>82</v>
      </c>
    </row>
    <row r="21" spans="1:6" x14ac:dyDescent="0.2">
      <c r="A21" t="s">
        <v>117</v>
      </c>
      <c r="B21" t="s">
        <v>381</v>
      </c>
      <c r="C21" t="s">
        <v>118</v>
      </c>
      <c r="D21" t="s">
        <v>382</v>
      </c>
      <c r="F21" t="s">
        <v>82</v>
      </c>
    </row>
    <row r="22" spans="1:6" x14ac:dyDescent="0.2">
      <c r="A22" t="s">
        <v>121</v>
      </c>
      <c r="B22" t="s">
        <v>381</v>
      </c>
      <c r="C22" t="s">
        <v>122</v>
      </c>
      <c r="D22" t="s">
        <v>383</v>
      </c>
      <c r="F22" t="s">
        <v>82</v>
      </c>
    </row>
    <row r="23" spans="1:6" x14ac:dyDescent="0.2">
      <c r="A23" t="s">
        <v>124</v>
      </c>
      <c r="B23" t="s">
        <v>381</v>
      </c>
      <c r="C23" t="s">
        <v>125</v>
      </c>
      <c r="D23" t="s">
        <v>384</v>
      </c>
      <c r="F23" t="s">
        <v>82</v>
      </c>
    </row>
    <row r="24" spans="1:6" x14ac:dyDescent="0.2">
      <c r="A24" t="s">
        <v>127</v>
      </c>
      <c r="B24" t="s">
        <v>381</v>
      </c>
      <c r="C24" t="s">
        <v>385</v>
      </c>
      <c r="D24" t="s">
        <v>386</v>
      </c>
      <c r="F24" t="s">
        <v>82</v>
      </c>
    </row>
    <row r="25" spans="1:6" x14ac:dyDescent="0.2">
      <c r="A25" t="s">
        <v>130</v>
      </c>
      <c r="B25" t="s">
        <v>381</v>
      </c>
      <c r="C25" t="s">
        <v>387</v>
      </c>
      <c r="D25" t="s">
        <v>388</v>
      </c>
      <c r="F25" t="s">
        <v>82</v>
      </c>
    </row>
    <row r="26" spans="1:6" x14ac:dyDescent="0.2">
      <c r="A26" t="s">
        <v>134</v>
      </c>
      <c r="B26" t="s">
        <v>381</v>
      </c>
      <c r="C26" t="s">
        <v>389</v>
      </c>
      <c r="D26" t="s">
        <v>390</v>
      </c>
      <c r="F26" t="s">
        <v>82</v>
      </c>
    </row>
    <row r="27" spans="1:6" x14ac:dyDescent="0.2">
      <c r="A27" t="s">
        <v>137</v>
      </c>
      <c r="B27" t="s">
        <v>381</v>
      </c>
      <c r="C27" t="s">
        <v>391</v>
      </c>
      <c r="D27" t="s">
        <v>392</v>
      </c>
      <c r="F27" t="s">
        <v>82</v>
      </c>
    </row>
    <row r="28" spans="1:6" x14ac:dyDescent="0.2">
      <c r="A28" t="s">
        <v>140</v>
      </c>
      <c r="B28" t="s">
        <v>381</v>
      </c>
      <c r="C28" t="s">
        <v>393</v>
      </c>
      <c r="D28" t="s">
        <v>394</v>
      </c>
      <c r="F28" t="s">
        <v>82</v>
      </c>
    </row>
    <row r="29" spans="1:6" x14ac:dyDescent="0.2">
      <c r="A29" t="s">
        <v>143</v>
      </c>
      <c r="B29" t="s">
        <v>381</v>
      </c>
      <c r="C29" t="s">
        <v>395</v>
      </c>
      <c r="D29" t="s">
        <v>396</v>
      </c>
      <c r="F29" t="s">
        <v>82</v>
      </c>
    </row>
    <row r="30" spans="1:6" x14ac:dyDescent="0.2">
      <c r="A30" t="s">
        <v>149</v>
      </c>
      <c r="B30" t="s">
        <v>397</v>
      </c>
      <c r="C30" t="s">
        <v>398</v>
      </c>
      <c r="D30" t="s">
        <v>399</v>
      </c>
      <c r="F30" t="s">
        <v>82</v>
      </c>
    </row>
    <row r="31" spans="1:6" x14ac:dyDescent="0.2">
      <c r="A31" t="s">
        <v>153</v>
      </c>
      <c r="B31" t="s">
        <v>397</v>
      </c>
      <c r="C31" t="s">
        <v>400</v>
      </c>
      <c r="D31" t="s">
        <v>401</v>
      </c>
      <c r="F31" t="s">
        <v>82</v>
      </c>
    </row>
    <row r="32" spans="1:6" x14ac:dyDescent="0.2">
      <c r="A32" t="s">
        <v>157</v>
      </c>
      <c r="B32" t="s">
        <v>397</v>
      </c>
      <c r="C32" t="s">
        <v>402</v>
      </c>
      <c r="D32" t="s">
        <v>403</v>
      </c>
      <c r="F32" t="s">
        <v>82</v>
      </c>
    </row>
    <row r="33" spans="1:6" x14ac:dyDescent="0.2">
      <c r="A33" t="s">
        <v>161</v>
      </c>
      <c r="B33" t="s">
        <v>397</v>
      </c>
      <c r="C33" t="s">
        <v>404</v>
      </c>
      <c r="D33" t="s">
        <v>405</v>
      </c>
      <c r="F33" t="s">
        <v>82</v>
      </c>
    </row>
    <row r="34" spans="1:6" x14ac:dyDescent="0.2">
      <c r="A34" t="s">
        <v>406</v>
      </c>
      <c r="B34" t="s">
        <v>397</v>
      </c>
      <c r="C34" t="s">
        <v>407</v>
      </c>
      <c r="D34" t="s">
        <v>408</v>
      </c>
      <c r="F34" t="s">
        <v>82</v>
      </c>
    </row>
    <row r="35" spans="1:6" x14ac:dyDescent="0.2">
      <c r="A35" t="s">
        <v>167</v>
      </c>
      <c r="B35" t="s">
        <v>409</v>
      </c>
      <c r="C35" t="s">
        <v>410</v>
      </c>
      <c r="D35" t="s">
        <v>411</v>
      </c>
      <c r="F35" t="s">
        <v>82</v>
      </c>
    </row>
    <row r="36" spans="1:6" x14ac:dyDescent="0.2">
      <c r="A36" t="s">
        <v>170</v>
      </c>
      <c r="B36" t="s">
        <v>409</v>
      </c>
      <c r="C36" t="s">
        <v>412</v>
      </c>
      <c r="D36" t="s">
        <v>413</v>
      </c>
      <c r="F36" t="s">
        <v>82</v>
      </c>
    </row>
    <row r="37" spans="1:6" x14ac:dyDescent="0.2">
      <c r="A37" t="s">
        <v>173</v>
      </c>
      <c r="B37" t="s">
        <v>409</v>
      </c>
      <c r="C37" t="s">
        <v>174</v>
      </c>
      <c r="D37" t="s">
        <v>414</v>
      </c>
      <c r="F37" t="s">
        <v>82</v>
      </c>
    </row>
    <row r="38" spans="1:6" x14ac:dyDescent="0.2">
      <c r="A38" t="s">
        <v>176</v>
      </c>
      <c r="B38" t="s">
        <v>409</v>
      </c>
      <c r="C38" t="s">
        <v>415</v>
      </c>
      <c r="D38" t="s">
        <v>416</v>
      </c>
      <c r="F38" t="s">
        <v>82</v>
      </c>
    </row>
    <row r="39" spans="1:6" x14ac:dyDescent="0.2">
      <c r="A39" t="s">
        <v>179</v>
      </c>
      <c r="B39" t="s">
        <v>409</v>
      </c>
      <c r="C39" t="s">
        <v>177</v>
      </c>
      <c r="D39" t="s">
        <v>417</v>
      </c>
      <c r="F39" t="s">
        <v>82</v>
      </c>
    </row>
    <row r="40" spans="1:6" x14ac:dyDescent="0.2">
      <c r="A40" t="s">
        <v>418</v>
      </c>
      <c r="B40" t="s">
        <v>409</v>
      </c>
      <c r="C40" t="s">
        <v>419</v>
      </c>
      <c r="D40" t="s">
        <v>420</v>
      </c>
      <c r="F40" t="s">
        <v>82</v>
      </c>
    </row>
    <row r="41" spans="1:6" x14ac:dyDescent="0.2">
      <c r="A41" t="s">
        <v>211</v>
      </c>
      <c r="B41" t="s">
        <v>421</v>
      </c>
      <c r="C41" t="s">
        <v>212</v>
      </c>
      <c r="D41" t="s">
        <v>422</v>
      </c>
      <c r="F41" t="s">
        <v>82</v>
      </c>
    </row>
    <row r="42" spans="1:6" x14ac:dyDescent="0.2">
      <c r="A42" t="s">
        <v>214</v>
      </c>
      <c r="B42" t="s">
        <v>421</v>
      </c>
      <c r="C42" t="s">
        <v>87</v>
      </c>
      <c r="D42" t="s">
        <v>371</v>
      </c>
      <c r="F42" t="s">
        <v>82</v>
      </c>
    </row>
    <row r="43" spans="1:6" x14ac:dyDescent="0.2">
      <c r="A43" t="s">
        <v>217</v>
      </c>
      <c r="B43" t="s">
        <v>421</v>
      </c>
      <c r="C43" t="s">
        <v>221</v>
      </c>
      <c r="D43" t="s">
        <v>423</v>
      </c>
      <c r="F43" t="s">
        <v>82</v>
      </c>
    </row>
    <row r="44" spans="1:6" x14ac:dyDescent="0.2">
      <c r="A44" t="s">
        <v>220</v>
      </c>
      <c r="B44" t="s">
        <v>421</v>
      </c>
      <c r="C44" t="s">
        <v>224</v>
      </c>
      <c r="D44" t="s">
        <v>424</v>
      </c>
      <c r="F44" t="s">
        <v>82</v>
      </c>
    </row>
    <row r="45" spans="1:6" x14ac:dyDescent="0.2">
      <c r="A45" t="s">
        <v>425</v>
      </c>
      <c r="B45" t="s">
        <v>426</v>
      </c>
      <c r="C45" t="s">
        <v>186</v>
      </c>
      <c r="D45" t="s">
        <v>427</v>
      </c>
      <c r="F45" t="s">
        <v>82</v>
      </c>
    </row>
    <row r="46" spans="1:6" x14ac:dyDescent="0.2">
      <c r="A46" t="s">
        <v>188</v>
      </c>
      <c r="B46" t="s">
        <v>426</v>
      </c>
      <c r="C46" t="s">
        <v>189</v>
      </c>
      <c r="D46" t="s">
        <v>428</v>
      </c>
      <c r="F46" t="s">
        <v>82</v>
      </c>
    </row>
    <row r="47" spans="1:6" x14ac:dyDescent="0.2">
      <c r="A47" t="s">
        <v>191</v>
      </c>
      <c r="B47" t="s">
        <v>426</v>
      </c>
      <c r="C47" t="s">
        <v>192</v>
      </c>
      <c r="D47" t="s">
        <v>429</v>
      </c>
      <c r="F47" t="s">
        <v>82</v>
      </c>
    </row>
    <row r="48" spans="1:6" x14ac:dyDescent="0.2">
      <c r="A48" t="s">
        <v>194</v>
      </c>
      <c r="B48" t="s">
        <v>426</v>
      </c>
      <c r="C48" t="s">
        <v>195</v>
      </c>
      <c r="D48" t="s">
        <v>430</v>
      </c>
      <c r="F48" t="s">
        <v>82</v>
      </c>
    </row>
    <row r="49" spans="1:6" x14ac:dyDescent="0.2">
      <c r="A49" t="s">
        <v>197</v>
      </c>
      <c r="B49" t="s">
        <v>426</v>
      </c>
      <c r="C49" t="s">
        <v>198</v>
      </c>
      <c r="D49" t="s">
        <v>431</v>
      </c>
      <c r="F49" t="s">
        <v>82</v>
      </c>
    </row>
    <row r="50" spans="1:6" x14ac:dyDescent="0.2">
      <c r="A50" t="s">
        <v>200</v>
      </c>
      <c r="B50" t="s">
        <v>426</v>
      </c>
      <c r="C50" t="s">
        <v>201</v>
      </c>
      <c r="D50" t="s">
        <v>432</v>
      </c>
      <c r="F50" t="s">
        <v>82</v>
      </c>
    </row>
    <row r="51" spans="1:6" x14ac:dyDescent="0.2">
      <c r="A51" t="s">
        <v>203</v>
      </c>
      <c r="B51" t="s">
        <v>426</v>
      </c>
      <c r="C51" t="s">
        <v>204</v>
      </c>
      <c r="D51" t="s">
        <v>433</v>
      </c>
      <c r="F51" t="s">
        <v>82</v>
      </c>
    </row>
    <row r="52" spans="1:6" x14ac:dyDescent="0.2">
      <c r="A52" t="s">
        <v>206</v>
      </c>
      <c r="B52" t="s">
        <v>426</v>
      </c>
      <c r="C52" t="s">
        <v>434</v>
      </c>
      <c r="D52" t="s">
        <v>435</v>
      </c>
      <c r="F52" t="s">
        <v>82</v>
      </c>
    </row>
    <row r="53" spans="1:6" x14ac:dyDescent="0.2">
      <c r="A53" t="s">
        <v>436</v>
      </c>
      <c r="B53" t="s">
        <v>426</v>
      </c>
      <c r="C53" t="s">
        <v>437</v>
      </c>
      <c r="D53" t="s">
        <v>438</v>
      </c>
      <c r="F53" t="s">
        <v>82</v>
      </c>
    </row>
    <row r="54" spans="1:6" x14ac:dyDescent="0.2">
      <c r="A54" t="s">
        <v>228</v>
      </c>
      <c r="B54" t="s">
        <v>439</v>
      </c>
      <c r="C54" t="s">
        <v>440</v>
      </c>
      <c r="D54" t="s">
        <v>441</v>
      </c>
      <c r="F54" t="s">
        <v>82</v>
      </c>
    </row>
    <row r="55" spans="1:6" x14ac:dyDescent="0.2">
      <c r="A55" t="s">
        <v>232</v>
      </c>
      <c r="B55" t="s">
        <v>439</v>
      </c>
      <c r="C55" t="s">
        <v>233</v>
      </c>
      <c r="D55" t="s">
        <v>442</v>
      </c>
      <c r="F55" t="s">
        <v>82</v>
      </c>
    </row>
    <row r="56" spans="1:6" x14ac:dyDescent="0.2">
      <c r="A56" t="s">
        <v>235</v>
      </c>
      <c r="B56" t="s">
        <v>439</v>
      </c>
      <c r="C56" t="s">
        <v>443</v>
      </c>
      <c r="D56" t="s">
        <v>444</v>
      </c>
      <c r="F56" t="s">
        <v>82</v>
      </c>
    </row>
    <row r="57" spans="1:6" x14ac:dyDescent="0.2">
      <c r="A57" t="s">
        <v>238</v>
      </c>
      <c r="B57" t="s">
        <v>439</v>
      </c>
      <c r="C57" t="s">
        <v>236</v>
      </c>
      <c r="D57" t="s">
        <v>445</v>
      </c>
      <c r="F57" t="s">
        <v>82</v>
      </c>
    </row>
    <row r="58" spans="1:6" x14ac:dyDescent="0.2">
      <c r="A58" t="s">
        <v>241</v>
      </c>
      <c r="B58" t="s">
        <v>439</v>
      </c>
      <c r="C58" t="s">
        <v>239</v>
      </c>
      <c r="D58" t="s">
        <v>309</v>
      </c>
      <c r="F58" t="s">
        <v>82</v>
      </c>
    </row>
    <row r="59" spans="1:6" x14ac:dyDescent="0.2">
      <c r="A59" t="s">
        <v>244</v>
      </c>
      <c r="B59" t="s">
        <v>439</v>
      </c>
      <c r="C59" t="s">
        <v>446</v>
      </c>
      <c r="D59" t="s">
        <v>447</v>
      </c>
      <c r="F59" t="s">
        <v>82</v>
      </c>
    </row>
    <row r="60" spans="1:6" x14ac:dyDescent="0.2">
      <c r="A60" t="s">
        <v>247</v>
      </c>
      <c r="B60" t="s">
        <v>439</v>
      </c>
      <c r="C60" t="s">
        <v>448</v>
      </c>
      <c r="D60" t="s">
        <v>449</v>
      </c>
      <c r="F60" t="s">
        <v>82</v>
      </c>
    </row>
    <row r="61" spans="1:6" x14ac:dyDescent="0.2">
      <c r="A61" t="s">
        <v>250</v>
      </c>
      <c r="B61" t="s">
        <v>439</v>
      </c>
      <c r="C61" t="s">
        <v>248</v>
      </c>
      <c r="D61" t="s">
        <v>450</v>
      </c>
      <c r="F61" t="s">
        <v>82</v>
      </c>
    </row>
    <row r="62" spans="1:6" x14ac:dyDescent="0.2">
      <c r="A62" t="s">
        <v>253</v>
      </c>
      <c r="B62" t="s">
        <v>439</v>
      </c>
      <c r="C62" t="s">
        <v>451</v>
      </c>
      <c r="D62" t="s">
        <v>452</v>
      </c>
      <c r="F62" t="s">
        <v>82</v>
      </c>
    </row>
    <row r="63" spans="1:6" x14ac:dyDescent="0.2">
      <c r="A63" t="s">
        <v>453</v>
      </c>
      <c r="B63" t="s">
        <v>439</v>
      </c>
      <c r="C63" t="s">
        <v>254</v>
      </c>
      <c r="D63" t="s">
        <v>454</v>
      </c>
      <c r="F63" t="s">
        <v>82</v>
      </c>
    </row>
    <row r="64" spans="1:6" x14ac:dyDescent="0.2">
      <c r="A64" t="s">
        <v>455</v>
      </c>
      <c r="B64" t="s">
        <v>439</v>
      </c>
      <c r="C64" t="s">
        <v>251</v>
      </c>
      <c r="D64" t="s">
        <v>456</v>
      </c>
      <c r="F64" t="s">
        <v>82</v>
      </c>
    </row>
    <row r="65" spans="1:6" x14ac:dyDescent="0.2">
      <c r="A65" t="s">
        <v>272</v>
      </c>
      <c r="B65" t="s">
        <v>457</v>
      </c>
      <c r="C65" t="s">
        <v>458</v>
      </c>
      <c r="D65" t="s">
        <v>459</v>
      </c>
      <c r="F65" t="s">
        <v>82</v>
      </c>
    </row>
    <row r="66" spans="1:6" x14ac:dyDescent="0.2">
      <c r="A66" t="s">
        <v>275</v>
      </c>
      <c r="B66" t="s">
        <v>457</v>
      </c>
      <c r="C66" t="s">
        <v>276</v>
      </c>
      <c r="D66" t="s">
        <v>460</v>
      </c>
      <c r="F66" t="s">
        <v>82</v>
      </c>
    </row>
  </sheetData>
  <phoneticPr fontId="20" type="noConversion"/>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C0795-C05F-4CFF-83AB-AFD07661E302}">
  <sheetPr codeName="Sheet15">
    <tabColor rgb="FFFFC000"/>
  </sheetPr>
  <dimension ref="A1:A64"/>
  <sheetViews>
    <sheetView workbookViewId="0">
      <selection activeCell="A2" sqref="A2"/>
    </sheetView>
  </sheetViews>
  <sheetFormatPr baseColWidth="10" defaultColWidth="8.83203125" defaultRowHeight="15" x14ac:dyDescent="0.2"/>
  <cols>
    <col min="1" max="1" width="48.83203125" bestFit="1" customWidth="1"/>
    <col min="2" max="2" width="45.5" customWidth="1"/>
    <col min="3" max="3" width="49.5" bestFit="1" customWidth="1"/>
    <col min="4" max="4" width="48.5" bestFit="1" customWidth="1"/>
  </cols>
  <sheetData>
    <row r="1" spans="1:1" x14ac:dyDescent="0.2">
      <c r="A1" t="s">
        <v>461</v>
      </c>
    </row>
    <row r="2" spans="1:1" x14ac:dyDescent="0.2">
      <c r="A2" t="s">
        <v>462</v>
      </c>
    </row>
    <row r="3" spans="1:1" x14ac:dyDescent="0.2">
      <c r="A3" t="s">
        <v>463</v>
      </c>
    </row>
    <row r="4" spans="1:1" x14ac:dyDescent="0.2">
      <c r="A4" t="s">
        <v>464</v>
      </c>
    </row>
    <row r="5" spans="1:1" x14ac:dyDescent="0.2">
      <c r="A5" t="s">
        <v>465</v>
      </c>
    </row>
    <row r="6" spans="1:1" x14ac:dyDescent="0.2">
      <c r="A6" t="s">
        <v>466</v>
      </c>
    </row>
    <row r="7" spans="1:1" x14ac:dyDescent="0.2">
      <c r="A7" t="s">
        <v>467</v>
      </c>
    </row>
    <row r="8" spans="1:1" x14ac:dyDescent="0.2">
      <c r="A8" t="s">
        <v>468</v>
      </c>
    </row>
    <row r="9" spans="1:1" x14ac:dyDescent="0.2">
      <c r="A9" t="s">
        <v>469</v>
      </c>
    </row>
    <row r="10" spans="1:1" x14ac:dyDescent="0.2">
      <c r="A10" t="s">
        <v>470</v>
      </c>
    </row>
    <row r="11" spans="1:1" x14ac:dyDescent="0.2">
      <c r="A11" t="s">
        <v>471</v>
      </c>
    </row>
    <row r="12" spans="1:1" x14ac:dyDescent="0.2">
      <c r="A12" t="s">
        <v>472</v>
      </c>
    </row>
    <row r="14" spans="1:1" x14ac:dyDescent="0.2">
      <c r="A14" t="s">
        <v>473</v>
      </c>
    </row>
    <row r="15" spans="1:1" x14ac:dyDescent="0.2">
      <c r="A15" t="s">
        <v>474</v>
      </c>
    </row>
    <row r="16" spans="1:1" x14ac:dyDescent="0.2">
      <c r="A16" t="s">
        <v>475</v>
      </c>
    </row>
    <row r="17" spans="1:1" x14ac:dyDescent="0.2">
      <c r="A17" t="s">
        <v>476</v>
      </c>
    </row>
    <row r="18" spans="1:1" x14ac:dyDescent="0.2">
      <c r="A18" t="s">
        <v>477</v>
      </c>
    </row>
    <row r="19" spans="1:1" x14ac:dyDescent="0.2">
      <c r="A19" t="s">
        <v>478</v>
      </c>
    </row>
    <row r="20" spans="1:1" x14ac:dyDescent="0.2">
      <c r="A20" t="s">
        <v>479</v>
      </c>
    </row>
    <row r="21" spans="1:1" x14ac:dyDescent="0.2">
      <c r="A21" t="s">
        <v>480</v>
      </c>
    </row>
    <row r="22" spans="1:1" x14ac:dyDescent="0.2">
      <c r="A22" t="s">
        <v>481</v>
      </c>
    </row>
    <row r="23" spans="1:1" x14ac:dyDescent="0.2">
      <c r="A23" t="s">
        <v>482</v>
      </c>
    </row>
    <row r="24" spans="1:1" x14ac:dyDescent="0.2">
      <c r="A24" t="s">
        <v>483</v>
      </c>
    </row>
    <row r="25" spans="1:1" x14ac:dyDescent="0.2">
      <c r="A25" t="s">
        <v>484</v>
      </c>
    </row>
    <row r="26" spans="1:1" x14ac:dyDescent="0.2">
      <c r="A26" t="s">
        <v>485</v>
      </c>
    </row>
    <row r="27" spans="1:1" x14ac:dyDescent="0.2">
      <c r="A27" t="s">
        <v>486</v>
      </c>
    </row>
    <row r="28" spans="1:1" x14ac:dyDescent="0.2">
      <c r="A28" t="s">
        <v>487</v>
      </c>
    </row>
    <row r="29" spans="1:1" x14ac:dyDescent="0.2">
      <c r="A29" t="s">
        <v>488</v>
      </c>
    </row>
    <row r="30" spans="1:1" x14ac:dyDescent="0.2">
      <c r="A30" t="s">
        <v>489</v>
      </c>
    </row>
    <row r="31" spans="1:1" x14ac:dyDescent="0.2">
      <c r="A31" t="s">
        <v>490</v>
      </c>
    </row>
    <row r="32" spans="1:1" x14ac:dyDescent="0.2">
      <c r="A32" t="s">
        <v>491</v>
      </c>
    </row>
    <row r="33" spans="1:1" x14ac:dyDescent="0.2">
      <c r="A33" t="s">
        <v>492</v>
      </c>
    </row>
    <row r="34" spans="1:1" x14ac:dyDescent="0.2">
      <c r="A34" t="s">
        <v>493</v>
      </c>
    </row>
    <row r="35" spans="1:1" x14ac:dyDescent="0.2">
      <c r="A35" t="s">
        <v>494</v>
      </c>
    </row>
    <row r="36" spans="1:1" x14ac:dyDescent="0.2">
      <c r="A36" t="s">
        <v>495</v>
      </c>
    </row>
    <row r="37" spans="1:1" x14ac:dyDescent="0.2">
      <c r="A37" t="s">
        <v>496</v>
      </c>
    </row>
    <row r="38" spans="1:1" x14ac:dyDescent="0.2">
      <c r="A38" t="s">
        <v>497</v>
      </c>
    </row>
    <row r="39" spans="1:1" x14ac:dyDescent="0.2">
      <c r="A39" t="s">
        <v>498</v>
      </c>
    </row>
    <row r="40" spans="1:1" x14ac:dyDescent="0.2">
      <c r="A40" t="s">
        <v>499</v>
      </c>
    </row>
    <row r="41" spans="1:1" x14ac:dyDescent="0.2">
      <c r="A41" t="s">
        <v>500</v>
      </c>
    </row>
    <row r="42" spans="1:1" x14ac:dyDescent="0.2">
      <c r="A42" t="s">
        <v>501</v>
      </c>
    </row>
    <row r="43" spans="1:1" x14ac:dyDescent="0.2">
      <c r="A43" t="s">
        <v>502</v>
      </c>
    </row>
    <row r="44" spans="1:1" x14ac:dyDescent="0.2">
      <c r="A44" t="s">
        <v>503</v>
      </c>
    </row>
    <row r="45" spans="1:1" x14ac:dyDescent="0.2">
      <c r="A45" t="s">
        <v>504</v>
      </c>
    </row>
    <row r="46" spans="1:1" x14ac:dyDescent="0.2">
      <c r="A46" t="s">
        <v>505</v>
      </c>
    </row>
    <row r="47" spans="1:1" x14ac:dyDescent="0.2">
      <c r="A47" t="s">
        <v>506</v>
      </c>
    </row>
    <row r="48" spans="1:1" x14ac:dyDescent="0.2">
      <c r="A48" t="s">
        <v>507</v>
      </c>
    </row>
    <row r="49" spans="1:1" x14ac:dyDescent="0.2">
      <c r="A49" t="s">
        <v>508</v>
      </c>
    </row>
    <row r="50" spans="1:1" x14ac:dyDescent="0.2">
      <c r="A50" t="s">
        <v>509</v>
      </c>
    </row>
    <row r="51" spans="1:1" x14ac:dyDescent="0.2">
      <c r="A51" t="s">
        <v>510</v>
      </c>
    </row>
    <row r="52" spans="1:1" x14ac:dyDescent="0.2">
      <c r="A52" t="s">
        <v>511</v>
      </c>
    </row>
    <row r="53" spans="1:1" x14ac:dyDescent="0.2">
      <c r="A53" t="s">
        <v>512</v>
      </c>
    </row>
    <row r="54" spans="1:1" x14ac:dyDescent="0.2">
      <c r="A54" t="s">
        <v>513</v>
      </c>
    </row>
    <row r="55" spans="1:1" x14ac:dyDescent="0.2">
      <c r="A55" t="s">
        <v>514</v>
      </c>
    </row>
    <row r="56" spans="1:1" x14ac:dyDescent="0.2">
      <c r="A56" t="s">
        <v>515</v>
      </c>
    </row>
    <row r="57" spans="1:1" x14ac:dyDescent="0.2">
      <c r="A57" t="s">
        <v>516</v>
      </c>
    </row>
    <row r="58" spans="1:1" x14ac:dyDescent="0.2">
      <c r="A58" t="s">
        <v>517</v>
      </c>
    </row>
    <row r="59" spans="1:1" x14ac:dyDescent="0.2">
      <c r="A59" t="s">
        <v>518</v>
      </c>
    </row>
    <row r="60" spans="1:1" x14ac:dyDescent="0.2">
      <c r="A60" t="s">
        <v>519</v>
      </c>
    </row>
    <row r="61" spans="1:1" x14ac:dyDescent="0.2">
      <c r="A61" t="s">
        <v>520</v>
      </c>
    </row>
    <row r="62" spans="1:1" x14ac:dyDescent="0.2">
      <c r="A62" t="s">
        <v>521</v>
      </c>
    </row>
    <row r="63" spans="1:1" x14ac:dyDescent="0.2">
      <c r="A63" t="s">
        <v>522</v>
      </c>
    </row>
    <row r="64" spans="1:1" x14ac:dyDescent="0.2">
      <c r="A64" t="s">
        <v>523</v>
      </c>
    </row>
  </sheetData>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FD5CB-FA93-49AD-9FE7-DE2576EC7F85}">
  <sheetPr codeName="Sheet16">
    <tabColor rgb="FFFFC000"/>
  </sheetPr>
  <dimension ref="A1:J71"/>
  <sheetViews>
    <sheetView workbookViewId="0">
      <selection activeCell="G3" sqref="G3"/>
    </sheetView>
  </sheetViews>
  <sheetFormatPr baseColWidth="10" defaultColWidth="8.6640625" defaultRowHeight="15" x14ac:dyDescent="0.2"/>
  <cols>
    <col min="1" max="1" width="14.5" style="21" customWidth="1"/>
    <col min="2" max="2" width="21.5" style="20" customWidth="1"/>
    <col min="3" max="3" width="29.5" customWidth="1"/>
    <col min="4" max="6" width="8.6640625" style="20"/>
    <col min="7" max="7" width="29.1640625" style="20" customWidth="1"/>
    <col min="8" max="9" width="8.6640625" style="20"/>
    <col min="10" max="10" width="20.5" style="20" customWidth="1"/>
    <col min="11" max="16384" width="8.6640625" style="20"/>
  </cols>
  <sheetData>
    <row r="1" spans="1:10" x14ac:dyDescent="0.2">
      <c r="A1" s="21" t="s">
        <v>9</v>
      </c>
    </row>
    <row r="2" spans="1:10" x14ac:dyDescent="0.2">
      <c r="A2" s="22" t="s">
        <v>524</v>
      </c>
      <c r="B2" s="23" t="s">
        <v>525</v>
      </c>
      <c r="C2" s="24" t="s">
        <v>526</v>
      </c>
      <c r="D2" s="23" t="s">
        <v>527</v>
      </c>
      <c r="E2" s="23" t="s">
        <v>528</v>
      </c>
      <c r="F2" s="23" t="s">
        <v>529</v>
      </c>
      <c r="G2" s="23" t="s">
        <v>530</v>
      </c>
      <c r="H2" s="23" t="s">
        <v>531</v>
      </c>
    </row>
    <row r="3" spans="1:10" x14ac:dyDescent="0.2">
      <c r="A3" s="22" cm="1">
        <f t="array" ref="A3:A7">Metadata_and_Title_Information['#]</f>
        <v>0.1</v>
      </c>
      <c r="B3" s="23" t="str">
        <f>SUBSTITUTE(LOWER(C3)," ","_")</f>
        <v>title</v>
      </c>
      <c r="C3" s="24" t="str">
        <f t="shared" ref="C3:C16" si="0">SUBSTITUTE(J3, " *", "")</f>
        <v>Title</v>
      </c>
      <c r="D3" s="23" t="s">
        <v>532</v>
      </c>
      <c r="E3" s="23" t="s">
        <v>533</v>
      </c>
      <c r="F3" s="23" t="s">
        <v>534</v>
      </c>
      <c r="G3" s="23" t="str" cm="1">
        <f t="array" ref="G3:G7">Metadata_and_Title_Information[Prompt]</f>
        <v>The name used to identify the algorithmic tool. 
This will be the title of your ATRS record.</v>
      </c>
      <c r="H3" s="23" t="str">
        <f t="shared" ref="H3:H17" si="1">IF(ISNUMBER(SEARCH("~*",J3))=FALSE, "TRUE", "FALSE")</f>
        <v>TRUE</v>
      </c>
      <c r="J3" s="20" t="str" cm="1">
        <f t="array" ref="J3:J7">Metadata_and_Title_Information[Field]</f>
        <v>Title</v>
      </c>
    </row>
    <row r="4" spans="1:10" x14ac:dyDescent="0.2">
      <c r="A4" s="22">
        <v>0.2</v>
      </c>
      <c r="B4" s="23" t="str">
        <f t="shared" ref="B4:B17" si="2">SUBSTITUTE(LOWER(C4)," ","_")</f>
        <v>organisation_name</v>
      </c>
      <c r="C4" s="24" t="str">
        <f t="shared" si="0"/>
        <v>Organisation name</v>
      </c>
      <c r="D4" s="23" t="s">
        <v>532</v>
      </c>
      <c r="E4" s="23" t="s">
        <v>533</v>
      </c>
      <c r="F4" s="23" t="s">
        <v>535</v>
      </c>
      <c r="G4" s="23" t="str">
        <v>Full name of the organisation, department or public sector body that completed the ATRS record and carries responsibility for use of the algorithmic tool.</v>
      </c>
      <c r="H4" s="23" t="str">
        <f t="shared" si="1"/>
        <v>TRUE</v>
      </c>
      <c r="J4" s="20" t="str">
        <v>Organisation name</v>
      </c>
    </row>
    <row r="5" spans="1:10" x14ac:dyDescent="0.2">
      <c r="A5" s="22">
        <v>0.3</v>
      </c>
      <c r="B5" s="23" t="str">
        <f t="shared" si="2"/>
        <v>phase</v>
      </c>
      <c r="C5" s="24" t="str">
        <f t="shared" si="0"/>
        <v>Phase</v>
      </c>
      <c r="D5" s="23" t="s">
        <v>532</v>
      </c>
      <c r="E5" s="23" t="s">
        <v>533</v>
      </c>
      <c r="F5" s="23" t="s">
        <v>535</v>
      </c>
      <c r="G5" s="23" t="str">
        <v>Phase the tool is currently in. </v>
      </c>
      <c r="H5" s="23" t="str">
        <f t="shared" si="1"/>
        <v>TRUE</v>
      </c>
      <c r="J5" s="20" t="str">
        <v>Phase</v>
      </c>
    </row>
    <row r="6" spans="1:10" x14ac:dyDescent="0.2">
      <c r="A6" s="22">
        <v>0.4</v>
      </c>
      <c r="B6" s="23" t="str">
        <f t="shared" si="2"/>
        <v>region</v>
      </c>
      <c r="C6" s="24" t="str">
        <f t="shared" si="0"/>
        <v>Region</v>
      </c>
      <c r="D6" s="23" t="s">
        <v>532</v>
      </c>
      <c r="E6" s="23" t="s">
        <v>533</v>
      </c>
      <c r="F6" s="23" t="s">
        <v>535</v>
      </c>
      <c r="G6" s="23" t="str">
        <v xml:space="preserve">Primary region over which the tool affects the public. </v>
      </c>
      <c r="H6" s="23" t="str">
        <f t="shared" si="1"/>
        <v>TRUE</v>
      </c>
      <c r="J6" s="20" t="str">
        <v>Region</v>
      </c>
    </row>
    <row r="7" spans="1:10" x14ac:dyDescent="0.2">
      <c r="A7" s="22">
        <v>0.5</v>
      </c>
      <c r="B7" s="23" t="str">
        <f t="shared" si="2"/>
        <v>one_sentence_description</v>
      </c>
      <c r="C7" s="24" t="str">
        <f t="shared" si="0"/>
        <v>One sentence description</v>
      </c>
      <c r="D7" s="23" t="s">
        <v>532</v>
      </c>
      <c r="E7" s="23" t="s">
        <v>533</v>
      </c>
      <c r="F7" s="23" t="s">
        <v>535</v>
      </c>
      <c r="G7" s="23" t="str">
        <v>Provide a one sentence description of the tool. 
This will function as a sub-heading underneath the title of the record.</v>
      </c>
      <c r="H7" s="23" t="str">
        <f t="shared" si="1"/>
        <v>TRUE</v>
      </c>
      <c r="J7" s="20" t="str">
        <v>One sentence description</v>
      </c>
    </row>
    <row r="8" spans="1:10" x14ac:dyDescent="0.2">
      <c r="A8" s="22"/>
      <c r="B8" s="23" t="str">
        <f t="shared" si="2"/>
        <v/>
      </c>
      <c r="C8" s="24" t="str">
        <f t="shared" si="0"/>
        <v/>
      </c>
      <c r="D8" s="23" t="s">
        <v>532</v>
      </c>
      <c r="E8" s="23" t="s">
        <v>533</v>
      </c>
      <c r="F8" s="23" t="s">
        <v>535</v>
      </c>
      <c r="G8" s="23"/>
      <c r="H8" s="23" t="str">
        <f t="shared" si="1"/>
        <v>TRUE</v>
      </c>
    </row>
    <row r="9" spans="1:10" x14ac:dyDescent="0.2">
      <c r="A9" s="22"/>
      <c r="B9" s="23" t="str">
        <f t="shared" si="2"/>
        <v/>
      </c>
      <c r="C9" s="24" t="str">
        <f t="shared" si="0"/>
        <v/>
      </c>
      <c r="D9" s="23" t="s">
        <v>532</v>
      </c>
      <c r="E9" s="23" t="s">
        <v>533</v>
      </c>
      <c r="F9" s="23" t="s">
        <v>535</v>
      </c>
      <c r="G9" s="23"/>
      <c r="H9" s="23" t="str">
        <f t="shared" si="1"/>
        <v>TRUE</v>
      </c>
    </row>
    <row r="10" spans="1:10" x14ac:dyDescent="0.2">
      <c r="A10" s="22"/>
      <c r="B10" s="23" t="str">
        <f t="shared" si="2"/>
        <v/>
      </c>
      <c r="C10" s="24" t="str">
        <f t="shared" si="0"/>
        <v/>
      </c>
      <c r="D10" s="23" t="s">
        <v>532</v>
      </c>
      <c r="E10" s="23" t="s">
        <v>533</v>
      </c>
      <c r="F10" s="23" t="s">
        <v>536</v>
      </c>
      <c r="G10" s="23"/>
      <c r="H10" s="23" t="str">
        <f t="shared" si="1"/>
        <v>TRUE</v>
      </c>
    </row>
    <row r="11" spans="1:10" x14ac:dyDescent="0.2">
      <c r="A11" s="22"/>
      <c r="B11" s="23" t="str">
        <f t="shared" si="2"/>
        <v/>
      </c>
      <c r="C11" s="24" t="str">
        <f t="shared" si="0"/>
        <v/>
      </c>
      <c r="D11" s="23" t="s">
        <v>532</v>
      </c>
      <c r="E11" s="23" t="s">
        <v>533</v>
      </c>
      <c r="F11" s="23" t="s">
        <v>536</v>
      </c>
      <c r="G11" s="23"/>
      <c r="H11" s="23" t="str">
        <f t="shared" si="1"/>
        <v>TRUE</v>
      </c>
    </row>
    <row r="12" spans="1:10" x14ac:dyDescent="0.2">
      <c r="A12" s="22"/>
      <c r="B12" s="23" t="str">
        <f t="shared" si="2"/>
        <v/>
      </c>
      <c r="C12" s="24" t="str">
        <f t="shared" si="0"/>
        <v/>
      </c>
      <c r="D12" s="23" t="s">
        <v>532</v>
      </c>
      <c r="E12" s="23" t="s">
        <v>533</v>
      </c>
      <c r="F12" s="23" t="s">
        <v>536</v>
      </c>
      <c r="G12" s="23"/>
      <c r="H12" s="23" t="str">
        <f t="shared" si="1"/>
        <v>TRUE</v>
      </c>
    </row>
    <row r="13" spans="1:10" x14ac:dyDescent="0.2">
      <c r="A13" s="22"/>
      <c r="B13" s="23" t="str">
        <f t="shared" si="2"/>
        <v/>
      </c>
      <c r="C13" s="24" t="str">
        <f t="shared" si="0"/>
        <v/>
      </c>
      <c r="D13" s="23" t="s">
        <v>532</v>
      </c>
      <c r="E13" s="23" t="s">
        <v>537</v>
      </c>
      <c r="F13" s="23" t="s">
        <v>535</v>
      </c>
      <c r="G13" s="23"/>
      <c r="H13" s="23" t="str">
        <f t="shared" si="1"/>
        <v>TRUE</v>
      </c>
    </row>
    <row r="14" spans="1:10" x14ac:dyDescent="0.2">
      <c r="A14" s="22"/>
      <c r="B14" s="23" t="str">
        <f t="shared" si="2"/>
        <v/>
      </c>
      <c r="C14" s="24" t="str">
        <f t="shared" si="0"/>
        <v/>
      </c>
      <c r="D14" s="23" t="s">
        <v>532</v>
      </c>
      <c r="E14" s="23" t="s">
        <v>537</v>
      </c>
      <c r="F14" s="23" t="s">
        <v>535</v>
      </c>
      <c r="G14" s="23"/>
      <c r="H14" s="23" t="str">
        <f t="shared" si="1"/>
        <v>TRUE</v>
      </c>
    </row>
    <row r="15" spans="1:10" x14ac:dyDescent="0.2">
      <c r="A15" s="22"/>
      <c r="B15" s="23" t="str">
        <f t="shared" si="2"/>
        <v/>
      </c>
      <c r="C15" s="24" t="str">
        <f t="shared" si="0"/>
        <v/>
      </c>
      <c r="D15" s="23" t="s">
        <v>532</v>
      </c>
      <c r="E15" s="23" t="s">
        <v>537</v>
      </c>
      <c r="F15" s="23" t="s">
        <v>535</v>
      </c>
      <c r="G15" s="23"/>
      <c r="H15" s="23" t="str">
        <f t="shared" si="1"/>
        <v>TRUE</v>
      </c>
    </row>
    <row r="16" spans="1:10" x14ac:dyDescent="0.2">
      <c r="A16" s="22"/>
      <c r="B16" s="23" t="str">
        <f t="shared" si="2"/>
        <v/>
      </c>
      <c r="C16" s="24" t="str">
        <f t="shared" si="0"/>
        <v/>
      </c>
      <c r="D16" s="23" t="s">
        <v>532</v>
      </c>
      <c r="E16" s="23" t="s">
        <v>537</v>
      </c>
      <c r="F16" s="23" t="s">
        <v>535</v>
      </c>
      <c r="G16" s="23"/>
      <c r="H16" s="23" t="str">
        <f t="shared" si="1"/>
        <v>TRUE</v>
      </c>
    </row>
    <row r="17" spans="1:10" x14ac:dyDescent="0.2">
      <c r="A17" s="22"/>
      <c r="B17" s="23" t="str">
        <f t="shared" si="2"/>
        <v/>
      </c>
      <c r="C17" s="24" t="str">
        <f t="shared" ref="C17" si="3">SUBSTITUTE(J17, " *", "")</f>
        <v/>
      </c>
      <c r="D17" s="23" t="s">
        <v>532</v>
      </c>
      <c r="E17" s="23" t="s">
        <v>537</v>
      </c>
      <c r="F17" s="23" t="s">
        <v>535</v>
      </c>
      <c r="G17" s="23"/>
      <c r="H17" s="23" t="str">
        <f t="shared" si="1"/>
        <v>TRUE</v>
      </c>
    </row>
    <row r="18" spans="1:10" x14ac:dyDescent="0.2">
      <c r="B18" s="20" t="str">
        <f>SUBSTITUTE(LOWER(J18)," ","_")</f>
        <v/>
      </c>
      <c r="C18" t="str">
        <f>SUBSTITUTE(J18, "~*", "")</f>
        <v/>
      </c>
    </row>
    <row r="19" spans="1:10" x14ac:dyDescent="0.2">
      <c r="A19" s="21" t="s">
        <v>538</v>
      </c>
      <c r="B19" s="20" t="str">
        <f>SUBSTITUTE(LOWER(J19)," ","_")</f>
        <v/>
      </c>
      <c r="C19" t="str">
        <f>SUBSTITUTE(J19, "~*", "")</f>
        <v/>
      </c>
    </row>
    <row r="20" spans="1:10" x14ac:dyDescent="0.2">
      <c r="A20" s="22" t="s">
        <v>524</v>
      </c>
      <c r="B20" s="23" t="s">
        <v>525</v>
      </c>
      <c r="C20" s="24" t="s">
        <v>526</v>
      </c>
      <c r="D20" s="23" t="s">
        <v>527</v>
      </c>
      <c r="E20" s="23" t="s">
        <v>528</v>
      </c>
      <c r="F20" s="23" t="s">
        <v>529</v>
      </c>
      <c r="G20" s="23" t="s">
        <v>530</v>
      </c>
      <c r="H20" s="23" t="s">
        <v>531</v>
      </c>
    </row>
    <row r="21" spans="1:10" x14ac:dyDescent="0.2">
      <c r="A21" s="22" t="str" cm="1">
        <f t="array" ref="A21:A24">Tier_1_Information['#]</f>
        <v>1.1</v>
      </c>
      <c r="B21" s="23" t="str">
        <f t="shared" ref="B21:B70" si="4">SUBSTITUTE(LOWER(C21)," ","_")</f>
        <v>name</v>
      </c>
      <c r="C21" s="24" t="str">
        <f t="shared" ref="C21:C70" si="5">SUBSTITUTE(J21, " *", "")</f>
        <v>Name</v>
      </c>
      <c r="D21" s="23">
        <v>1</v>
      </c>
      <c r="E21" s="23" t="s">
        <v>376</v>
      </c>
      <c r="F21" s="23" t="s">
        <v>535</v>
      </c>
      <c r="G21" s="23" t="str" cm="1">
        <f t="array" ref="G21:G24">Tier_1_Information[Prompt]</f>
        <v>The name used to identify the algorithmic tool. </v>
      </c>
      <c r="H21" s="23" t="str">
        <f t="shared" ref="H21:H52" si="6">IF(ISNUMBER(SEARCH("~*",J21))=FALSE, "TRUE", "FALSE")</f>
        <v>TRUE</v>
      </c>
      <c r="J21" s="20" t="str" cm="1">
        <f t="array" ref="J21:J24">Tier_1_Information[Field]</f>
        <v>Name</v>
      </c>
    </row>
    <row r="22" spans="1:10" x14ac:dyDescent="0.2">
      <c r="A22" s="22" t="str">
        <v>1.2</v>
      </c>
      <c r="B22" s="23" t="str">
        <f t="shared" si="4"/>
        <v>description</v>
      </c>
      <c r="C22" s="24" t="str">
        <f t="shared" si="5"/>
        <v>Description</v>
      </c>
      <c r="D22" s="23">
        <v>1</v>
      </c>
      <c r="E22" s="23" t="s">
        <v>376</v>
      </c>
      <c r="F22" s="23" t="s">
        <v>535</v>
      </c>
      <c r="G22" s="23" t="str">
        <v>A basic overview of the algorithmic tool. It should briefly answer the following:
  ⁃ What is the tool?
  ⁃ Why is it being used?
➢ See the ATRS Guidance linked above for example(s).</v>
      </c>
      <c r="H22" s="23" t="str">
        <f t="shared" si="6"/>
        <v>TRUE</v>
      </c>
      <c r="J22" s="20" t="str">
        <v>Description</v>
      </c>
    </row>
    <row r="23" spans="1:10" x14ac:dyDescent="0.2">
      <c r="A23" s="22" t="str">
        <v>1.3</v>
      </c>
      <c r="B23" s="23" t="str">
        <f t="shared" si="4"/>
        <v xml:space="preserve">website_url
</v>
      </c>
      <c r="C23" s="24" t="str">
        <f t="shared" si="5"/>
        <v xml:space="preserve">Website URL
</v>
      </c>
      <c r="D23" s="23">
        <v>1</v>
      </c>
      <c r="E23" s="23" t="s">
        <v>376</v>
      </c>
      <c r="F23" s="23" t="s">
        <v>535</v>
      </c>
      <c r="G23" s="23" t="str">
        <v>Are there any externally accessible webpages that contain information about the tool? If so, provide here.</v>
      </c>
      <c r="H23" s="23" t="str">
        <f t="shared" si="6"/>
        <v>TRUE</v>
      </c>
      <c r="J23" s="20" t="str">
        <v xml:space="preserve">Website URL
</v>
      </c>
    </row>
    <row r="24" spans="1:10" x14ac:dyDescent="0.2">
      <c r="A24" s="22" t="str">
        <v>1.4</v>
      </c>
      <c r="B24" s="23" t="str">
        <f t="shared" si="4"/>
        <v>contact_email</v>
      </c>
      <c r="C24" s="24" t="str">
        <f t="shared" si="5"/>
        <v>Contact email</v>
      </c>
      <c r="D24" s="23">
        <v>1</v>
      </c>
      <c r="E24" s="23" t="s">
        <v>376</v>
      </c>
      <c r="F24" s="23" t="s">
        <v>535</v>
      </c>
      <c r="G24" s="23" t="str">
        <v xml:space="preserve">Email address for the team or organisation responsible for the tool. </v>
      </c>
      <c r="H24" s="23" t="str">
        <f t="shared" si="6"/>
        <v>TRUE</v>
      </c>
      <c r="J24" s="20" t="str">
        <v>Contact email</v>
      </c>
    </row>
    <row r="25" spans="1:10" x14ac:dyDescent="0.2">
      <c r="A25" s="23" t="str" cm="1">
        <f t="array" ref="A25:A33">Owner_and_Responsibility['#]</f>
        <v>2.1.1</v>
      </c>
      <c r="B25" s="23" t="str">
        <f t="shared" si="4"/>
        <v>organisation_or_department</v>
      </c>
      <c r="C25" s="24" t="str">
        <f t="shared" si="5"/>
        <v>Organisation or department</v>
      </c>
      <c r="D25" s="23">
        <v>2</v>
      </c>
      <c r="E25" s="23" t="s">
        <v>381</v>
      </c>
      <c r="F25" s="23" t="s">
        <v>535</v>
      </c>
      <c r="G25" s="23" t="str" cm="1">
        <f t="array" ref="G25:G33">Owner_and_Responsibility[Prompt]</f>
        <v>Full name of the organisation, department or public sector body responsible for use of the algorithmic tool.</v>
      </c>
      <c r="H25" s="23" t="str">
        <f t="shared" si="6"/>
        <v>TRUE</v>
      </c>
      <c r="J25" s="20" t="str" cm="1">
        <f t="array" ref="J25:J33">Owner_and_Responsibility[Field]</f>
        <v>Organisation or department</v>
      </c>
    </row>
    <row r="26" spans="1:10" x14ac:dyDescent="0.2">
      <c r="A26" s="22" t="str">
        <v>2.1.2</v>
      </c>
      <c r="B26" s="23" t="str">
        <f t="shared" si="4"/>
        <v>team</v>
      </c>
      <c r="C26" s="24" t="str">
        <f t="shared" si="5"/>
        <v>Team</v>
      </c>
      <c r="D26" s="23">
        <v>2</v>
      </c>
      <c r="E26" s="23" t="s">
        <v>381</v>
      </c>
      <c r="F26" s="23" t="s">
        <v>535</v>
      </c>
      <c r="G26" s="23" t="str">
        <v>Full name of the team responsible for use of the algorithmic tool. </v>
      </c>
      <c r="H26" s="23" t="str">
        <f t="shared" si="6"/>
        <v>TRUE</v>
      </c>
      <c r="J26" s="20" t="str">
        <v>Team</v>
      </c>
    </row>
    <row r="27" spans="1:10" x14ac:dyDescent="0.2">
      <c r="A27" s="22" t="str">
        <v>2.1.3</v>
      </c>
      <c r="B27" s="23" t="str">
        <f t="shared" si="4"/>
        <v>senior_responsible_owner</v>
      </c>
      <c r="C27" s="24" t="str">
        <f t="shared" si="5"/>
        <v>Senior responsible owner</v>
      </c>
      <c r="D27" s="23">
        <v>2</v>
      </c>
      <c r="E27" s="23" t="s">
        <v>381</v>
      </c>
      <c r="F27" s="23" t="s">
        <v>535</v>
      </c>
      <c r="G27" s="23" t="str">
        <v>Role title of the person accountable for the tool.</v>
      </c>
      <c r="H27" s="23" t="str">
        <f t="shared" si="6"/>
        <v>TRUE</v>
      </c>
      <c r="J27" s="20" t="str">
        <v>Senior responsible owner</v>
      </c>
    </row>
    <row r="28" spans="1:10" x14ac:dyDescent="0.2">
      <c r="A28" s="22" t="str">
        <v>2.1.4</v>
      </c>
      <c r="B28" s="23" t="str">
        <f t="shared" si="4"/>
        <v>third_party_involvement</v>
      </c>
      <c r="C28" s="24" t="str">
        <f t="shared" si="5"/>
        <v>Third party involvement</v>
      </c>
      <c r="D28" s="23">
        <v>2</v>
      </c>
      <c r="E28" s="23" t="s">
        <v>381</v>
      </c>
      <c r="F28" s="23" t="s">
        <v>535</v>
      </c>
      <c r="G28" s="23" t="str">
        <v>Have any third parties been involved in the development and/or deployment of the tool?
➢ See the ATRS Guidance linked above for example(s).</v>
      </c>
      <c r="H28" s="23" t="str">
        <f t="shared" si="6"/>
        <v>TRUE</v>
      </c>
      <c r="J28" s="20" t="str">
        <v>Third party involvement</v>
      </c>
    </row>
    <row r="29" spans="1:10" x14ac:dyDescent="0.2">
      <c r="A29" s="22" t="str">
        <v>2.1.4.1</v>
      </c>
      <c r="B29" s="23" t="str">
        <f t="shared" si="4"/>
        <v>third_party</v>
      </c>
      <c r="C29" s="24" t="str">
        <f>SUBSTITUTE(J29, " *", "")</f>
        <v>Third party</v>
      </c>
      <c r="D29" s="23">
        <v>2</v>
      </c>
      <c r="E29" s="23" t="s">
        <v>381</v>
      </c>
      <c r="F29" s="23" t="s">
        <v>535</v>
      </c>
      <c r="G29" s="23" t="str">
        <v>Name(s) of third-party organisation(s) contracted to develop/deploy all or part of the tool. List the names of all third-party organisations involved.</v>
      </c>
      <c r="H29" s="23" t="str">
        <f t="shared" si="6"/>
        <v>TRUE</v>
      </c>
      <c r="J29" s="20" t="str">
        <v>Third party</v>
      </c>
    </row>
    <row r="30" spans="1:10" x14ac:dyDescent="0.2">
      <c r="A30" s="22" t="str">
        <v>2.1.4.2</v>
      </c>
      <c r="B30" s="23" t="str">
        <f t="shared" si="4"/>
        <v>companies_house_number</v>
      </c>
      <c r="C30" s="24" t="str">
        <f t="shared" si="5"/>
        <v>Companies House Number</v>
      </c>
      <c r="D30" s="23">
        <v>2</v>
      </c>
      <c r="E30" s="23" t="s">
        <v>381</v>
      </c>
      <c r="F30" s="23" t="s">
        <v>535</v>
      </c>
      <c r="G30" s="23" t="str">
        <v>Companies House number(s) of the external organisation(s) contracted to develop/deploy all or part of the tool, where applicable. If more than one third-party organisation is involved, provide the Companies House number for each.</v>
      </c>
      <c r="H30" s="23" t="str">
        <f t="shared" si="6"/>
        <v>TRUE</v>
      </c>
      <c r="J30" s="20" t="str">
        <v>Companies House Number</v>
      </c>
    </row>
    <row r="31" spans="1:10" x14ac:dyDescent="0.2">
      <c r="A31" s="22" t="str">
        <v>2.1.4.3</v>
      </c>
      <c r="B31" s="23" t="str">
        <f t="shared" si="4"/>
        <v>third_party_role</v>
      </c>
      <c r="C31" s="24" t="str">
        <f t="shared" si="5"/>
        <v>Third party role</v>
      </c>
      <c r="D31" s="23">
        <v>2</v>
      </c>
      <c r="E31" s="23" t="s">
        <v>381</v>
      </c>
      <c r="F31" s="23" t="s">
        <v>535</v>
      </c>
      <c r="G31" s="23" t="str">
        <v>A short description of the role the third parties had in the development/deployment of the algorithmic tool. If multiple third parties are involved, list their names and corresponding roles.</v>
      </c>
      <c r="H31" s="23" t="str">
        <f t="shared" si="6"/>
        <v>TRUE</v>
      </c>
      <c r="J31" s="20" t="str">
        <v>Third party role</v>
      </c>
    </row>
    <row r="32" spans="1:10" x14ac:dyDescent="0.2">
      <c r="A32" s="22" t="str">
        <v>2.1.4.4</v>
      </c>
      <c r="B32" s="23" t="str">
        <f t="shared" si="4"/>
        <v>procurement_procedure_type</v>
      </c>
      <c r="C32" s="24" t="str">
        <f t="shared" si="5"/>
        <v>Procurement procedure type</v>
      </c>
      <c r="D32" s="23">
        <v>2</v>
      </c>
      <c r="E32" s="23" t="s">
        <v>381</v>
      </c>
      <c r="F32" s="23" t="s">
        <v>535</v>
      </c>
      <c r="G32" s="23" t="str">
        <v>The procurement procedure used to contract the third party (e.g. open, restricted, competitive negotiations, dynamic purchasing system, or framework agreement call-offs). If multiple third parties are involved, list the names and corresponding procurement procedures.</v>
      </c>
      <c r="H32" s="23" t="str">
        <f t="shared" si="6"/>
        <v>TRUE</v>
      </c>
      <c r="J32" s="20" t="str">
        <v>Procurement procedure type</v>
      </c>
    </row>
    <row r="33" spans="1:10" x14ac:dyDescent="0.2">
      <c r="A33" s="22" t="str">
        <v>2.1.4.5</v>
      </c>
      <c r="B33" s="23" t="str">
        <f t="shared" si="4"/>
        <v>third_party_data_access_terms_</v>
      </c>
      <c r="C33" s="24" t="str">
        <f t="shared" si="5"/>
        <v xml:space="preserve">Third party data access terms </v>
      </c>
      <c r="D33" s="23">
        <v>2</v>
      </c>
      <c r="E33" s="23" t="s">
        <v>381</v>
      </c>
      <c r="F33" s="23" t="s">
        <v>535</v>
      </c>
      <c r="G33" s="23" t="str">
        <v>Terms of access to data granted to the third party/parties.</v>
      </c>
      <c r="H33" s="23" t="str">
        <f t="shared" si="6"/>
        <v>TRUE</v>
      </c>
      <c r="J33" s="20" t="str">
        <v xml:space="preserve">Third party data access terms </v>
      </c>
    </row>
    <row r="34" spans="1:10" x14ac:dyDescent="0.2">
      <c r="A34" s="23" t="str" cm="1">
        <f t="array" ref="A34:A37">Description_and_Rationale['#]</f>
        <v>2.2.1</v>
      </c>
      <c r="B34" s="23" t="str">
        <f t="shared" si="4"/>
        <v>detailed_description_</v>
      </c>
      <c r="C34" s="24" t="str">
        <f t="shared" si="5"/>
        <v xml:space="preserve">Detailed description </v>
      </c>
      <c r="D34" s="23">
        <v>2</v>
      </c>
      <c r="E34" s="23" t="s">
        <v>397</v>
      </c>
      <c r="F34" s="23" t="s">
        <v>535</v>
      </c>
      <c r="G34" s="23" t="str" cm="1">
        <f t="array" ref="G34:G37">Description_and_Rationale[Prompt]</f>
        <v>Detailed explanation of how the algorithmic tool works, including its purpose, intended users and key aspects and functions.
Include its scope, as well as limitations or contexts where it does not apply.
➢ See the ATRS Guidance linked above for example(s).</v>
      </c>
      <c r="H34" s="23" t="str">
        <f t="shared" si="6"/>
        <v>TRUE</v>
      </c>
      <c r="J34" s="20" t="str" cm="1">
        <f t="array" ref="J34:J37">Description_and_Rationale[Field]</f>
        <v xml:space="preserve">Detailed description </v>
      </c>
    </row>
    <row r="35" spans="1:10" x14ac:dyDescent="0.2">
      <c r="A35" s="22" t="str">
        <v>2.2.2</v>
      </c>
      <c r="B35" s="23" t="str">
        <f t="shared" si="4"/>
        <v>benefits</v>
      </c>
      <c r="C35" s="24" t="str">
        <f t="shared" si="5"/>
        <v>Benefits</v>
      </c>
      <c r="D35" s="23">
        <v>2</v>
      </c>
      <c r="E35" s="23" t="s">
        <v>397</v>
      </c>
      <c r="F35" s="23" t="s">
        <v>535</v>
      </c>
      <c r="G35" s="23" t="str">
        <v>Key benefits the algorithmic tool is expected to deliver.</v>
      </c>
      <c r="H35" s="23" t="str">
        <f t="shared" si="6"/>
        <v>TRUE</v>
      </c>
      <c r="J35" s="20" t="str">
        <v>Benefits</v>
      </c>
    </row>
    <row r="36" spans="1:10" x14ac:dyDescent="0.2">
      <c r="A36" s="22" t="str">
        <v>2.2.3</v>
      </c>
      <c r="B36" s="23" t="str">
        <f t="shared" si="4"/>
        <v>previous_process</v>
      </c>
      <c r="C36" s="24" t="str">
        <f t="shared" si="5"/>
        <v>Previous process</v>
      </c>
      <c r="D36" s="23">
        <v>2</v>
      </c>
      <c r="E36" s="23" t="s">
        <v>397</v>
      </c>
      <c r="F36" s="23" t="s">
        <v>535</v>
      </c>
      <c r="G36" s="23" t="str">
        <v>A description of the legacy process which took place prior to deployment of the tool, if applicable.</v>
      </c>
      <c r="H36" s="23" t="str">
        <f t="shared" si="6"/>
        <v>TRUE</v>
      </c>
      <c r="J36" s="20" t="str">
        <v>Previous process</v>
      </c>
    </row>
    <row r="37" spans="1:10" x14ac:dyDescent="0.2">
      <c r="A37" s="22" t="str">
        <v>2.2.4</v>
      </c>
      <c r="B37" s="23" t="str">
        <f t="shared" si="4"/>
        <v>alternatives_considered_</v>
      </c>
      <c r="C37" s="24" t="str">
        <f t="shared" si="5"/>
        <v xml:space="preserve">Alternatives considered </v>
      </c>
      <c r="D37" s="23">
        <v>2</v>
      </c>
      <c r="E37" s="23" t="s">
        <v>397</v>
      </c>
      <c r="F37" s="23" t="s">
        <v>535</v>
      </c>
      <c r="G37" s="23" t="str">
        <v>A list of other algorithmic and non-algorithmic alternatives considered:
 ⁃ Where other tools were considered, provide an explanation of trade-offs.
 ⁃ Where an algorithmic tool was chosen over a non-algorithmic one, provide a rationale.</v>
      </c>
      <c r="H37" s="23" t="str">
        <f t="shared" si="6"/>
        <v>TRUE</v>
      </c>
      <c r="J37" s="20" t="str">
        <v xml:space="preserve">Alternatives considered </v>
      </c>
    </row>
    <row r="38" spans="1:10" x14ac:dyDescent="0.2">
      <c r="A38" s="22"/>
      <c r="B38" s="23" t="str">
        <f t="shared" si="4"/>
        <v/>
      </c>
      <c r="C38" s="24" t="str">
        <f t="shared" si="5"/>
        <v/>
      </c>
      <c r="D38" s="23">
        <v>2</v>
      </c>
      <c r="E38" s="23" t="s">
        <v>397</v>
      </c>
      <c r="F38" s="23" t="s">
        <v>535</v>
      </c>
      <c r="G38" s="23"/>
      <c r="H38" s="23" t="str">
        <f t="shared" si="6"/>
        <v>TRUE</v>
      </c>
    </row>
    <row r="39" spans="1:10" x14ac:dyDescent="0.2">
      <c r="A39" s="23" t="str" cm="1">
        <f t="array" ref="A39:A43">Decision_making_Process['#]</f>
        <v>2.3.1</v>
      </c>
      <c r="B39" s="23" t="str">
        <f t="shared" si="4"/>
        <v>integration_into_broader_operational_process</v>
      </c>
      <c r="C39" s="24" t="str">
        <f t="shared" si="5"/>
        <v>Integration into broader operational process</v>
      </c>
      <c r="D39" s="23">
        <v>2</v>
      </c>
      <c r="E39" s="23" t="s">
        <v>539</v>
      </c>
      <c r="F39" s="23" t="s">
        <v>535</v>
      </c>
      <c r="G39" s="23" t="str" cm="1">
        <f t="array" ref="G39:G43">Decision_making_Process[Prompt]</f>
        <v>How is the algorithmic tool integrated into the broader operational process? This should include:
⁃ What decisions or processes does the tool's output inform or support? 
⁃ What information does the algorithmic tool provide to its user(s)?
⁃ How is that information used?
➢ See the ATRS Guidance linked above for example(s).</v>
      </c>
      <c r="H39" s="23" t="str">
        <f t="shared" si="6"/>
        <v>TRUE</v>
      </c>
      <c r="J39" s="20" t="str" cm="1">
        <f t="array" ref="J39:J43">Decision_making_Process[Field]</f>
        <v>Integration into broader operational process</v>
      </c>
    </row>
    <row r="40" spans="1:10" x14ac:dyDescent="0.2">
      <c r="A40" s="22" t="str">
        <v>2.3.2</v>
      </c>
      <c r="B40" s="23" t="str">
        <f t="shared" si="4"/>
        <v>human_review</v>
      </c>
      <c r="C40" s="24" t="str">
        <f t="shared" si="5"/>
        <v>Human review</v>
      </c>
      <c r="D40" s="23">
        <v>2</v>
      </c>
      <c r="E40" s="23" t="s">
        <v>539</v>
      </c>
      <c r="F40" s="23" t="s">
        <v>535</v>
      </c>
      <c r="G40" s="23" t="str">
        <v>When and how does a person review the tool's output? How is that review assessed / assured?</v>
      </c>
      <c r="H40" s="23" t="str">
        <f t="shared" si="6"/>
        <v>TRUE</v>
      </c>
      <c r="J40" s="20" t="str">
        <v>Human review</v>
      </c>
    </row>
    <row r="41" spans="1:10" x14ac:dyDescent="0.2">
      <c r="A41" s="22" t="str">
        <v>2.3.3</v>
      </c>
      <c r="B41" s="23" t="str">
        <f t="shared" si="4"/>
        <v>frequency_and_scale_of_usage</v>
      </c>
      <c r="C41" s="24" t="str">
        <f t="shared" si="5"/>
        <v>Frequency and scale of usage</v>
      </c>
      <c r="D41" s="23">
        <v>2</v>
      </c>
      <c r="E41" s="23" t="s">
        <v>539</v>
      </c>
      <c r="F41" s="23" t="s">
        <v>535</v>
      </c>
      <c r="G41" s="23" t="str">
        <v>How often the tool is used and its scale of deployment. For example, the number of decisions made per month, the number of citizens interacting with the tool, etc.</v>
      </c>
      <c r="H41" s="23" t="str">
        <f t="shared" si="6"/>
        <v>TRUE</v>
      </c>
      <c r="J41" s="20" t="str">
        <v>Frequency and scale of usage</v>
      </c>
    </row>
    <row r="42" spans="1:10" x14ac:dyDescent="0.2">
      <c r="A42" s="22" t="str">
        <v>2.3.4</v>
      </c>
      <c r="B42" s="23" t="str">
        <f t="shared" si="4"/>
        <v>required_training</v>
      </c>
      <c r="C42" s="24" t="str">
        <f t="shared" si="5"/>
        <v>Required training</v>
      </c>
      <c r="D42" s="23">
        <v>2</v>
      </c>
      <c r="E42" s="23" t="s">
        <v>539</v>
      </c>
      <c r="F42" s="23" t="s">
        <v>535</v>
      </c>
      <c r="G42" s="23" t="str">
        <v xml:space="preserve">The required training those using the algorithmic tool must undertake, if applicable. </v>
      </c>
      <c r="H42" s="23" t="str">
        <f t="shared" si="6"/>
        <v>TRUE</v>
      </c>
      <c r="J42" s="20" t="str">
        <v>Required training</v>
      </c>
    </row>
    <row r="43" spans="1:10" x14ac:dyDescent="0.2">
      <c r="A43" s="22" t="str">
        <v>2.3.5</v>
      </c>
      <c r="B43" s="23" t="str">
        <f t="shared" si="4"/>
        <v>appeals_and_review_</v>
      </c>
      <c r="C43" s="24" t="str">
        <f t="shared" si="5"/>
        <v xml:space="preserve">Appeals and review </v>
      </c>
      <c r="D43" s="23">
        <v>2</v>
      </c>
      <c r="E43" s="23" t="s">
        <v>539</v>
      </c>
      <c r="F43" s="23" t="s">
        <v>535</v>
      </c>
      <c r="G43" s="23" t="str">
        <v>Can a member of the public appeal the decisions assisted by the tool? If so, state the appeals process.</v>
      </c>
      <c r="H43" s="23" t="str">
        <f t="shared" si="6"/>
        <v>TRUE</v>
      </c>
      <c r="J43" s="20" t="str">
        <v xml:space="preserve">Appeals and review </v>
      </c>
    </row>
    <row r="44" spans="1:10" x14ac:dyDescent="0.2">
      <c r="A44" s="22"/>
      <c r="B44" s="23" t="str">
        <f t="shared" si="4"/>
        <v/>
      </c>
      <c r="C44" s="24" t="str">
        <f t="shared" si="5"/>
        <v/>
      </c>
      <c r="D44" s="23">
        <v>2</v>
      </c>
      <c r="E44" s="23" t="s">
        <v>539</v>
      </c>
      <c r="F44" s="23" t="s">
        <v>535</v>
      </c>
      <c r="G44" s="23"/>
      <c r="H44" s="23" t="str">
        <f t="shared" si="6"/>
        <v>TRUE</v>
      </c>
    </row>
    <row r="45" spans="1:10" x14ac:dyDescent="0.2">
      <c r="A45" s="23" t="e" cm="1">
        <f t="array" ref="A45">#REF!</f>
        <v>#REF!</v>
      </c>
      <c r="B45" s="23" t="e">
        <f t="shared" si="4"/>
        <v>#REF!</v>
      </c>
      <c r="C45" s="24" t="e">
        <f t="shared" si="5"/>
        <v>#REF!</v>
      </c>
      <c r="D45" s="23">
        <v>2</v>
      </c>
      <c r="E45" s="23" t="s">
        <v>421</v>
      </c>
      <c r="F45" s="23" t="s">
        <v>535</v>
      </c>
      <c r="G45" s="23" t="e" cm="1">
        <f t="array" ref="G45">#REF!</f>
        <v>#REF!</v>
      </c>
      <c r="H45" s="23" t="str">
        <f t="shared" si="6"/>
        <v>TRUE</v>
      </c>
      <c r="J45" s="20" t="e" cm="1">
        <f t="array" ref="J45">#REF!</f>
        <v>#REF!</v>
      </c>
    </row>
    <row r="46" spans="1:10" x14ac:dyDescent="0.2">
      <c r="A46" s="22"/>
      <c r="B46" s="23" t="str">
        <f t="shared" si="4"/>
        <v/>
      </c>
      <c r="C46" s="24" t="str">
        <f t="shared" si="5"/>
        <v/>
      </c>
      <c r="D46" s="23">
        <v>2</v>
      </c>
      <c r="E46" s="23" t="s">
        <v>421</v>
      </c>
      <c r="F46" s="23" t="s">
        <v>535</v>
      </c>
      <c r="G46" s="23"/>
      <c r="H46" s="23" t="str">
        <f t="shared" si="6"/>
        <v>TRUE</v>
      </c>
    </row>
    <row r="47" spans="1:10" x14ac:dyDescent="0.2">
      <c r="A47" s="22"/>
      <c r="B47" s="23" t="str">
        <f t="shared" si="4"/>
        <v/>
      </c>
      <c r="C47" s="24" t="str">
        <f t="shared" si="5"/>
        <v/>
      </c>
      <c r="D47" s="23">
        <v>2</v>
      </c>
      <c r="E47" s="23" t="s">
        <v>421</v>
      </c>
      <c r="F47" s="23" t="s">
        <v>535</v>
      </c>
      <c r="G47" s="23"/>
      <c r="H47" s="23" t="str">
        <f t="shared" si="6"/>
        <v>TRUE</v>
      </c>
    </row>
    <row r="48" spans="1:10" x14ac:dyDescent="0.2">
      <c r="A48" s="22"/>
      <c r="B48" s="23" t="str">
        <f t="shared" si="4"/>
        <v/>
      </c>
      <c r="C48" s="24" t="str">
        <f t="shared" si="5"/>
        <v/>
      </c>
      <c r="D48" s="23">
        <v>2</v>
      </c>
      <c r="E48" s="23" t="s">
        <v>421</v>
      </c>
      <c r="F48" s="23" t="s">
        <v>535</v>
      </c>
      <c r="G48" s="23"/>
      <c r="H48" s="23" t="str">
        <f t="shared" si="6"/>
        <v>TRUE</v>
      </c>
    </row>
    <row r="49" spans="1:10" x14ac:dyDescent="0.2">
      <c r="A49" s="23" t="e" cm="1">
        <f t="array" ref="A49">#REF!</f>
        <v>#REF!</v>
      </c>
      <c r="B49" s="23" t="e">
        <f t="shared" si="4"/>
        <v>#REF!</v>
      </c>
      <c r="C49" s="24" t="e">
        <f t="shared" si="5"/>
        <v>#REF!</v>
      </c>
      <c r="D49" s="23">
        <v>2</v>
      </c>
      <c r="E49" s="23" t="s">
        <v>426</v>
      </c>
      <c r="F49" s="23" t="s">
        <v>535</v>
      </c>
      <c r="G49" s="23" t="e" cm="1">
        <f t="array" ref="G49">#REF!</f>
        <v>#REF!</v>
      </c>
      <c r="H49" s="23" t="str">
        <f t="shared" si="6"/>
        <v>TRUE</v>
      </c>
      <c r="J49" s="20" t="e" cm="1">
        <f t="array" ref="J49">#REF!</f>
        <v>#REF!</v>
      </c>
    </row>
    <row r="50" spans="1:10" x14ac:dyDescent="0.2">
      <c r="A50" s="22"/>
      <c r="B50" s="23" t="str">
        <f t="shared" si="4"/>
        <v/>
      </c>
      <c r="C50" s="24" t="str">
        <f t="shared" si="5"/>
        <v/>
      </c>
      <c r="D50" s="23">
        <v>2</v>
      </c>
      <c r="E50" s="23" t="s">
        <v>426</v>
      </c>
      <c r="F50" s="23" t="s">
        <v>535</v>
      </c>
      <c r="G50" s="23"/>
      <c r="H50" s="23" t="str">
        <f t="shared" si="6"/>
        <v>TRUE</v>
      </c>
    </row>
    <row r="51" spans="1:10" x14ac:dyDescent="0.2">
      <c r="A51" s="22"/>
      <c r="B51" s="23" t="str">
        <f t="shared" si="4"/>
        <v/>
      </c>
      <c r="C51" s="24" t="str">
        <f t="shared" si="5"/>
        <v/>
      </c>
      <c r="D51" s="23">
        <v>2</v>
      </c>
      <c r="E51" s="23" t="s">
        <v>426</v>
      </c>
      <c r="F51" s="23" t="s">
        <v>535</v>
      </c>
      <c r="G51" s="23"/>
      <c r="H51" s="23" t="str">
        <f t="shared" si="6"/>
        <v>TRUE</v>
      </c>
    </row>
    <row r="52" spans="1:10" x14ac:dyDescent="0.2">
      <c r="A52" s="22"/>
      <c r="B52" s="23" t="str">
        <f t="shared" si="4"/>
        <v/>
      </c>
      <c r="C52" s="24" t="str">
        <f t="shared" si="5"/>
        <v/>
      </c>
      <c r="D52" s="23">
        <v>2</v>
      </c>
      <c r="E52" s="23" t="s">
        <v>426</v>
      </c>
      <c r="F52" s="23" t="s">
        <v>535</v>
      </c>
      <c r="G52" s="23"/>
      <c r="H52" s="23" t="str">
        <f t="shared" si="6"/>
        <v>TRUE</v>
      </c>
    </row>
    <row r="53" spans="1:10" x14ac:dyDescent="0.2">
      <c r="A53" s="22"/>
      <c r="B53" s="23" t="str">
        <f t="shared" si="4"/>
        <v/>
      </c>
      <c r="C53" s="24" t="str">
        <f t="shared" si="5"/>
        <v/>
      </c>
      <c r="D53" s="23">
        <v>2</v>
      </c>
      <c r="E53" s="23" t="s">
        <v>426</v>
      </c>
      <c r="F53" s="23" t="s">
        <v>535</v>
      </c>
      <c r="G53" s="23"/>
      <c r="H53" s="23" t="str">
        <f t="shared" ref="H53:H70" si="7">IF(ISNUMBER(SEARCH("~*",J53))=FALSE, "TRUE", "FALSE")</f>
        <v>TRUE</v>
      </c>
    </row>
    <row r="54" spans="1:10" x14ac:dyDescent="0.2">
      <c r="A54" s="22"/>
      <c r="B54" s="23" t="str">
        <f t="shared" si="4"/>
        <v/>
      </c>
      <c r="C54" s="24" t="str">
        <f t="shared" si="5"/>
        <v/>
      </c>
      <c r="D54" s="23">
        <v>2</v>
      </c>
      <c r="E54" s="23" t="s">
        <v>426</v>
      </c>
      <c r="F54" s="23" t="s">
        <v>535</v>
      </c>
      <c r="G54" s="23"/>
      <c r="H54" s="23" t="str">
        <f t="shared" si="7"/>
        <v>TRUE</v>
      </c>
    </row>
    <row r="55" spans="1:10" x14ac:dyDescent="0.2">
      <c r="A55" s="22"/>
      <c r="B55" s="23" t="str">
        <f t="shared" si="4"/>
        <v/>
      </c>
      <c r="C55" s="24" t="str">
        <f t="shared" si="5"/>
        <v/>
      </c>
      <c r="D55" s="23">
        <v>2</v>
      </c>
      <c r="E55" s="23" t="s">
        <v>426</v>
      </c>
      <c r="F55" s="23" t="s">
        <v>535</v>
      </c>
      <c r="G55" s="23"/>
      <c r="H55" s="23" t="str">
        <f t="shared" si="7"/>
        <v>TRUE</v>
      </c>
    </row>
    <row r="56" spans="1:10" x14ac:dyDescent="0.2">
      <c r="A56" s="22"/>
      <c r="B56" s="23" t="str">
        <f t="shared" si="4"/>
        <v/>
      </c>
      <c r="C56" s="24" t="str">
        <f t="shared" si="5"/>
        <v/>
      </c>
      <c r="D56" s="23">
        <v>2</v>
      </c>
      <c r="E56" s="23" t="s">
        <v>426</v>
      </c>
      <c r="F56" s="23" t="s">
        <v>535</v>
      </c>
      <c r="G56" s="23"/>
      <c r="H56" s="23" t="str">
        <f t="shared" si="7"/>
        <v>TRUE</v>
      </c>
    </row>
    <row r="57" spans="1:10" x14ac:dyDescent="0.2">
      <c r="A57" s="22"/>
      <c r="B57" s="23" t="str">
        <f t="shared" si="4"/>
        <v/>
      </c>
      <c r="C57" s="24" t="str">
        <f t="shared" si="5"/>
        <v/>
      </c>
      <c r="D57" s="23">
        <v>2</v>
      </c>
      <c r="E57" s="23" t="s">
        <v>426</v>
      </c>
      <c r="F57" s="23" t="s">
        <v>535</v>
      </c>
      <c r="G57" s="23"/>
      <c r="H57" s="23" t="str">
        <f t="shared" si="7"/>
        <v>TRUE</v>
      </c>
    </row>
    <row r="58" spans="1:10" x14ac:dyDescent="0.2">
      <c r="A58" s="23" t="e" cm="1">
        <f t="array" ref="A58">#REF!</f>
        <v>#REF!</v>
      </c>
      <c r="B58" s="23" t="e">
        <f t="shared" si="4"/>
        <v>#REF!</v>
      </c>
      <c r="C58" s="24" t="e">
        <f t="shared" si="5"/>
        <v>#REF!</v>
      </c>
      <c r="D58" s="23">
        <v>2</v>
      </c>
      <c r="E58" s="23" t="s">
        <v>439</v>
      </c>
      <c r="F58" s="23" t="s">
        <v>535</v>
      </c>
      <c r="G58" s="23" t="e" cm="1">
        <f t="array" ref="G58">#REF!</f>
        <v>#REF!</v>
      </c>
      <c r="H58" s="23" t="str">
        <f t="shared" si="7"/>
        <v>TRUE</v>
      </c>
      <c r="J58" s="20" t="e" cm="1">
        <f t="array" ref="J58">#REF!</f>
        <v>#REF!</v>
      </c>
    </row>
    <row r="59" spans="1:10" x14ac:dyDescent="0.2">
      <c r="A59" s="22"/>
      <c r="B59" s="23" t="str">
        <f t="shared" si="4"/>
        <v/>
      </c>
      <c r="C59" s="24" t="str">
        <f t="shared" si="5"/>
        <v/>
      </c>
      <c r="D59" s="23">
        <v>2</v>
      </c>
      <c r="E59" s="23" t="s">
        <v>439</v>
      </c>
      <c r="F59" s="23" t="s">
        <v>535</v>
      </c>
      <c r="G59" s="23"/>
      <c r="H59" s="23" t="str">
        <f t="shared" si="7"/>
        <v>TRUE</v>
      </c>
    </row>
    <row r="60" spans="1:10" x14ac:dyDescent="0.2">
      <c r="A60" s="22"/>
      <c r="B60" s="23" t="str">
        <f t="shared" si="4"/>
        <v/>
      </c>
      <c r="C60" s="24" t="str">
        <f t="shared" si="5"/>
        <v/>
      </c>
      <c r="D60" s="23">
        <v>2</v>
      </c>
      <c r="E60" s="23" t="s">
        <v>439</v>
      </c>
      <c r="F60" s="23" t="s">
        <v>535</v>
      </c>
      <c r="G60" s="23"/>
      <c r="H60" s="23" t="str">
        <f t="shared" si="7"/>
        <v>TRUE</v>
      </c>
    </row>
    <row r="61" spans="1:10" x14ac:dyDescent="0.2">
      <c r="A61" s="22"/>
      <c r="B61" s="23" t="str">
        <f t="shared" si="4"/>
        <v/>
      </c>
      <c r="C61" s="24" t="str">
        <f t="shared" si="5"/>
        <v/>
      </c>
      <c r="D61" s="23">
        <v>2</v>
      </c>
      <c r="E61" s="23" t="s">
        <v>439</v>
      </c>
      <c r="F61" s="23" t="s">
        <v>535</v>
      </c>
      <c r="G61" s="23"/>
      <c r="H61" s="23" t="str">
        <f t="shared" si="7"/>
        <v>TRUE</v>
      </c>
    </row>
    <row r="62" spans="1:10" x14ac:dyDescent="0.2">
      <c r="A62" s="22"/>
      <c r="B62" s="23" t="str">
        <f t="shared" si="4"/>
        <v/>
      </c>
      <c r="C62" s="24" t="str">
        <f t="shared" si="5"/>
        <v/>
      </c>
      <c r="D62" s="23">
        <v>2</v>
      </c>
      <c r="E62" s="23" t="s">
        <v>439</v>
      </c>
      <c r="F62" s="23" t="s">
        <v>535</v>
      </c>
      <c r="G62" s="23"/>
      <c r="H62" s="23" t="str">
        <f t="shared" si="7"/>
        <v>TRUE</v>
      </c>
    </row>
    <row r="63" spans="1:10" x14ac:dyDescent="0.2">
      <c r="A63" s="22"/>
      <c r="B63" s="23" t="str">
        <f t="shared" si="4"/>
        <v/>
      </c>
      <c r="C63" s="24" t="str">
        <f t="shared" si="5"/>
        <v/>
      </c>
      <c r="D63" s="23">
        <v>2</v>
      </c>
      <c r="E63" s="23" t="s">
        <v>439</v>
      </c>
      <c r="F63" s="23" t="s">
        <v>535</v>
      </c>
      <c r="G63" s="23"/>
      <c r="H63" s="23" t="str">
        <f t="shared" si="7"/>
        <v>TRUE</v>
      </c>
    </row>
    <row r="64" spans="1:10" x14ac:dyDescent="0.2">
      <c r="A64" s="22"/>
      <c r="B64" s="23" t="str">
        <f t="shared" si="4"/>
        <v/>
      </c>
      <c r="C64" s="24" t="str">
        <f t="shared" si="5"/>
        <v/>
      </c>
      <c r="D64" s="23">
        <v>2</v>
      </c>
      <c r="E64" s="23" t="s">
        <v>439</v>
      </c>
      <c r="F64" s="23" t="s">
        <v>535</v>
      </c>
      <c r="G64" s="23"/>
      <c r="H64" s="23" t="str">
        <f t="shared" si="7"/>
        <v>TRUE</v>
      </c>
    </row>
    <row r="65" spans="1:10" x14ac:dyDescent="0.2">
      <c r="A65" s="22"/>
      <c r="B65" s="23" t="str">
        <f t="shared" si="4"/>
        <v/>
      </c>
      <c r="C65" s="24" t="str">
        <f t="shared" si="5"/>
        <v/>
      </c>
      <c r="D65" s="23">
        <v>2</v>
      </c>
      <c r="E65" s="23" t="s">
        <v>439</v>
      </c>
      <c r="F65" s="23" t="s">
        <v>535</v>
      </c>
      <c r="G65" s="23"/>
      <c r="H65" s="23" t="str">
        <f t="shared" si="7"/>
        <v>TRUE</v>
      </c>
    </row>
    <row r="66" spans="1:10" x14ac:dyDescent="0.2">
      <c r="A66" s="22"/>
      <c r="B66" s="23" t="str">
        <f t="shared" si="4"/>
        <v/>
      </c>
      <c r="C66" s="24" t="str">
        <f t="shared" si="5"/>
        <v/>
      </c>
      <c r="D66" s="23">
        <v>2</v>
      </c>
      <c r="E66" s="23" t="s">
        <v>439</v>
      </c>
      <c r="F66" s="23" t="s">
        <v>535</v>
      </c>
      <c r="G66" s="23"/>
      <c r="H66" s="23" t="str">
        <f t="shared" si="7"/>
        <v>TRUE</v>
      </c>
    </row>
    <row r="67" spans="1:10" x14ac:dyDescent="0.2">
      <c r="A67" s="22"/>
      <c r="B67" s="23" t="str">
        <f t="shared" si="4"/>
        <v/>
      </c>
      <c r="C67" s="24" t="str">
        <f t="shared" si="5"/>
        <v/>
      </c>
      <c r="D67" s="23">
        <v>2</v>
      </c>
      <c r="E67" s="23" t="s">
        <v>439</v>
      </c>
      <c r="F67" s="23" t="s">
        <v>535</v>
      </c>
      <c r="G67" s="23"/>
      <c r="H67" s="23" t="str">
        <f t="shared" si="7"/>
        <v>TRUE</v>
      </c>
    </row>
    <row r="68" spans="1:10" x14ac:dyDescent="0.2">
      <c r="A68" s="22"/>
      <c r="B68" s="23" t="str">
        <f t="shared" si="4"/>
        <v/>
      </c>
      <c r="C68" s="24" t="str">
        <f t="shared" si="5"/>
        <v/>
      </c>
      <c r="D68" s="23">
        <v>2</v>
      </c>
      <c r="E68" s="23" t="s">
        <v>439</v>
      </c>
      <c r="F68" s="23" t="s">
        <v>535</v>
      </c>
      <c r="G68" s="23"/>
      <c r="H68" s="23" t="str">
        <f t="shared" si="7"/>
        <v>TRUE</v>
      </c>
    </row>
    <row r="69" spans="1:10" x14ac:dyDescent="0.2">
      <c r="A69" s="23" t="str" cm="1">
        <f t="array" ref="A69:A70">RisksQ_Mitigations_and_Impact_Assessments['#]</f>
        <v>2.5.1</v>
      </c>
      <c r="B69" s="23" t="str">
        <f t="shared" si="4"/>
        <v>impact_assessments</v>
      </c>
      <c r="C69" s="24" t="str">
        <f t="shared" si="5"/>
        <v>Impact assessments</v>
      </c>
      <c r="D69" s="23">
        <v>2</v>
      </c>
      <c r="E69" s="23" t="s">
        <v>540</v>
      </c>
      <c r="F69" s="23" t="s">
        <v>535</v>
      </c>
      <c r="G69" s="23" t="str" cm="1">
        <f t="array" ref="G69:G70">RisksQ_Mitigations_and_Impact_Assessments[Prompt]</f>
        <v xml:space="preserve">The names, completion dates and key findings of impact assessments conducted (provide a publicly accessible link if available).
Include all relevant assessments (e.g. DPIAs, Equality Impact Assessments, Algorithmic Impact Assessment) and any monitoring or evaluation requirements under relevant legislation. </v>
      </c>
      <c r="H69" s="23" t="str">
        <f t="shared" si="7"/>
        <v>TRUE</v>
      </c>
      <c r="J69" s="20" t="str" cm="1">
        <f t="array" ref="J69:J70">RisksQ_Mitigations_and_Impact_Assessments[Field]</f>
        <v>Impact assessments</v>
      </c>
    </row>
    <row r="70" spans="1:10" x14ac:dyDescent="0.2">
      <c r="A70" s="22" t="str">
        <v>2.5.2</v>
      </c>
      <c r="B70" s="23" t="str">
        <f t="shared" si="4"/>
        <v>risks_and_mitigations</v>
      </c>
      <c r="C70" s="24" t="str">
        <f t="shared" si="5"/>
        <v>Risks and mitigations</v>
      </c>
      <c r="D70" s="23">
        <v>2</v>
      </c>
      <c r="E70" s="23" t="s">
        <v>540</v>
      </c>
      <c r="F70" s="23" t="s">
        <v>535</v>
      </c>
      <c r="G70" s="23" t="str">
        <v>Key risks of deploying or using the tool, especially those affecting individuals or groups. Consider risks such as unfair outcomes, privacy, security, societal, environmental and/or unintended consequences. Briefly describe each risk followed by how it has been mitigated.</v>
      </c>
      <c r="H70" s="23" t="str">
        <f t="shared" si="7"/>
        <v>TRUE</v>
      </c>
      <c r="J70" s="20" t="str">
        <v>Risks and mitigations</v>
      </c>
    </row>
    <row r="71" spans="1:10" x14ac:dyDescent="0.2">
      <c r="B71" s="20" t="str">
        <f>SUBSTITUTE(LOWER(J71)," ","_")</f>
        <v/>
      </c>
    </row>
  </sheetData>
  <phoneticPr fontId="20" type="noConversion"/>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AA9F-305F-45B9-A289-26B3D6B1E03B}">
  <sheetPr codeName="Sheet3">
    <tabColor theme="8"/>
  </sheetPr>
  <dimension ref="A1:F18"/>
  <sheetViews>
    <sheetView zoomScale="150" zoomScaleNormal="150" workbookViewId="0">
      <selection activeCell="B9" sqref="B9"/>
    </sheetView>
  </sheetViews>
  <sheetFormatPr baseColWidth="10" defaultColWidth="8.83203125" defaultRowHeight="15" x14ac:dyDescent="0.2"/>
  <cols>
    <col min="1" max="1" width="14.33203125" customWidth="1"/>
    <col min="2" max="2" width="17.1640625" customWidth="1"/>
    <col min="3" max="3" width="24.5" customWidth="1"/>
    <col min="4" max="4" width="15" customWidth="1"/>
    <col min="5" max="5" width="24.1640625" customWidth="1"/>
    <col min="6" max="6" width="38.83203125" customWidth="1"/>
  </cols>
  <sheetData>
    <row r="1" spans="1:6" s="1" customFormat="1" x14ac:dyDescent="0.2">
      <c r="A1" s="1" t="s">
        <v>541</v>
      </c>
      <c r="B1" s="1" t="s">
        <v>87</v>
      </c>
      <c r="C1" s="1" t="s">
        <v>90</v>
      </c>
      <c r="D1" s="1" t="s">
        <v>233</v>
      </c>
      <c r="E1" s="1" t="s">
        <v>329</v>
      </c>
      <c r="F1" s="1" t="s">
        <v>542</v>
      </c>
    </row>
    <row r="2" spans="1:6" x14ac:dyDescent="0.2">
      <c r="A2" t="s">
        <v>543</v>
      </c>
      <c r="B2" t="s">
        <v>544</v>
      </c>
      <c r="C2" t="s">
        <v>545</v>
      </c>
      <c r="D2" t="s">
        <v>546</v>
      </c>
      <c r="E2" t="s">
        <v>547</v>
      </c>
      <c r="F2" t="s">
        <v>548</v>
      </c>
    </row>
    <row r="3" spans="1:6" x14ac:dyDescent="0.2">
      <c r="A3" t="s">
        <v>549</v>
      </c>
      <c r="B3" t="s">
        <v>550</v>
      </c>
      <c r="C3" t="s">
        <v>551</v>
      </c>
      <c r="D3" t="s">
        <v>552</v>
      </c>
      <c r="E3" t="s">
        <v>553</v>
      </c>
      <c r="F3" t="s">
        <v>554</v>
      </c>
    </row>
    <row r="4" spans="1:6" x14ac:dyDescent="0.2">
      <c r="B4" t="s">
        <v>555</v>
      </c>
      <c r="C4" t="s">
        <v>556</v>
      </c>
      <c r="D4" t="s">
        <v>557</v>
      </c>
      <c r="E4" t="s">
        <v>558</v>
      </c>
      <c r="F4" t="s">
        <v>559</v>
      </c>
    </row>
    <row r="5" spans="1:6" x14ac:dyDescent="0.2">
      <c r="B5" t="s">
        <v>560</v>
      </c>
      <c r="C5" t="s">
        <v>561</v>
      </c>
      <c r="D5" t="s">
        <v>562</v>
      </c>
      <c r="E5" t="s">
        <v>563</v>
      </c>
    </row>
    <row r="6" spans="1:6" x14ac:dyDescent="0.2">
      <c r="B6" t="s">
        <v>564</v>
      </c>
      <c r="C6" t="s">
        <v>565</v>
      </c>
      <c r="D6" t="s">
        <v>566</v>
      </c>
      <c r="E6" t="s">
        <v>567</v>
      </c>
    </row>
    <row r="7" spans="1:6" x14ac:dyDescent="0.2">
      <c r="C7" t="s">
        <v>568</v>
      </c>
      <c r="D7" t="s">
        <v>569</v>
      </c>
    </row>
    <row r="8" spans="1:6" x14ac:dyDescent="0.2">
      <c r="C8" t="s">
        <v>570</v>
      </c>
      <c r="D8" t="s">
        <v>571</v>
      </c>
    </row>
    <row r="9" spans="1:6" x14ac:dyDescent="0.2">
      <c r="C9" t="s">
        <v>572</v>
      </c>
      <c r="D9" t="s">
        <v>573</v>
      </c>
    </row>
    <row r="10" spans="1:6" x14ac:dyDescent="0.2">
      <c r="C10" t="s">
        <v>574</v>
      </c>
      <c r="D10" t="s">
        <v>575</v>
      </c>
    </row>
    <row r="11" spans="1:6" x14ac:dyDescent="0.2">
      <c r="C11" t="s">
        <v>576</v>
      </c>
    </row>
    <row r="12" spans="1:6" x14ac:dyDescent="0.2">
      <c r="C12" t="s">
        <v>577</v>
      </c>
    </row>
    <row r="13" spans="1:6" x14ac:dyDescent="0.2">
      <c r="C13" t="s">
        <v>578</v>
      </c>
    </row>
    <row r="14" spans="1:6" x14ac:dyDescent="0.2">
      <c r="C14" t="s">
        <v>579</v>
      </c>
    </row>
    <row r="15" spans="1:6" x14ac:dyDescent="0.2">
      <c r="C15" t="s">
        <v>580</v>
      </c>
    </row>
    <row r="16" spans="1:6" x14ac:dyDescent="0.2">
      <c r="C16" t="s">
        <v>581</v>
      </c>
    </row>
    <row r="17" spans="3:3" x14ac:dyDescent="0.2">
      <c r="C17" t="s">
        <v>582</v>
      </c>
    </row>
    <row r="18" spans="3:3" x14ac:dyDescent="0.2">
      <c r="C18" t="s">
        <v>583</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6f593ada1854b629148449de059396b xmlns="0f9fa326-da26-4ea8-b6a9-645e8136fe1d">
      <Terms xmlns="http://schemas.microsoft.com/office/infopath/2007/PartnerControls"/>
    </c6f593ada1854b629148449de059396b>
    <LegacyData xmlns="aaacb922-5235-4a66-b188-303b9b46fbd7" xsi:nil="true"/>
    <m817f42addf14c9a838da36e78800043 xmlns="0f9fa326-da26-4ea8-b6a9-645e8136fe1d">
      <Terms xmlns="http://schemas.microsoft.com/office/infopath/2007/PartnerControls"/>
    </m817f42addf14c9a838da36e78800043>
    <h573c97cf80c4aa6b446c5363dc3ac94 xmlns="0f9fa326-da26-4ea8-b6a9-645e8136fe1d">
      <Terms xmlns="http://schemas.microsoft.com/office/infopath/2007/PartnerControls"/>
    </h573c97cf80c4aa6b446c5363dc3ac94>
    <_ip_UnifiedCompliancePolicyUIAction xmlns="http://schemas.microsoft.com/sharepoint/v3" xsi:nil="true"/>
    <_ip_UnifiedCompliancePolicyProperties xmlns="http://schemas.microsoft.com/sharepoint/v3" xsi:nil="true"/>
    <TaxCatchAll xmlns="7401c9c9-b667-4bad-9aed-9c9eb63fa2da" xsi:nil="true"/>
    <lcf76f155ced4ddcb4097134ff3c332f xmlns="cfbc380b-b4aa-401f-9c71-c973c4e11fa2">
      <Terms xmlns="http://schemas.microsoft.com/office/infopath/2007/PartnerControls"/>
    </lcf76f155ced4ddcb4097134ff3c332f>
    <_dlc_DocId xmlns="7401c9c9-b667-4bad-9aed-9c9eb63fa2da">73NN2N2VWD5R-1117421701-12134</_dlc_DocId>
    <_dlc_DocIdUrl xmlns="7401c9c9-b667-4bad-9aed-9c9eb63fa2da">
      <Url>https://beisgov.sharepoint.com/sites/DSITDigitalCommunications-OS/_layouts/15/DocIdRedir.aspx?ID=73NN2N2VWD5R-1117421701-12134</Url>
      <Description>73NN2N2VWD5R-1117421701-12134</Description>
    </_dlc_DocIdUrl>
    <SharedWithUsers xmlns="7401c9c9-b667-4bad-9aed-9c9eb63fa2da">
      <UserInfo>
        <DisplayName/>
        <AccountId xsi:nil="true"/>
        <AccountType/>
      </UserInfo>
    </SharedWithUsers>
    <MigrationWizIdPermissionLevels xmlns="cfbc380b-b4aa-401f-9c71-c973c4e11fa2" xsi:nil="true"/>
    <MigrationWizIdPermissions xmlns="cfbc380b-b4aa-401f-9c71-c973c4e11fa2" xsi:nil="true"/>
    <MigrationWizIdDocumentLibraryPermissions xmlns="cfbc380b-b4aa-401f-9c71-c973c4e11fa2" xsi:nil="true"/>
    <MigrationWizIdSecurityGroups xmlns="cfbc380b-b4aa-401f-9c71-c973c4e11fa2" xsi:nil="true"/>
    <MigrationWizId xmlns="cfbc380b-b4aa-401f-9c71-c973c4e11fa2"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017E9F560A7CA44BABAA4ECCD9C7E4BC" ma:contentTypeVersion="25" ma:contentTypeDescription="Create a new document." ma:contentTypeScope="" ma:versionID="0227b913dec2fa8b0fed6c0d2de6aed3">
  <xsd:schema xmlns:xsd="http://www.w3.org/2001/XMLSchema" xmlns:xs="http://www.w3.org/2001/XMLSchema" xmlns:p="http://schemas.microsoft.com/office/2006/metadata/properties" xmlns:ns1="http://schemas.microsoft.com/sharepoint/v3" xmlns:ns2="0f9fa326-da26-4ea8-b6a9-645e8136fe1d" xmlns:ns3="7401c9c9-b667-4bad-9aed-9c9eb63fa2da" xmlns:ns4="aaacb922-5235-4a66-b188-303b9b46fbd7" xmlns:ns5="cfbc380b-b4aa-401f-9c71-c973c4e11fa2" targetNamespace="http://schemas.microsoft.com/office/2006/metadata/properties" ma:root="true" ma:fieldsID="9f685ba5a58b371ed6306c71348c0620" ns1:_="" ns2:_="" ns3:_="" ns4:_="" ns5:_="">
    <xsd:import namespace="http://schemas.microsoft.com/sharepoint/v3"/>
    <xsd:import namespace="0f9fa326-da26-4ea8-b6a9-645e8136fe1d"/>
    <xsd:import namespace="7401c9c9-b667-4bad-9aed-9c9eb63fa2da"/>
    <xsd:import namespace="aaacb922-5235-4a66-b188-303b9b46fbd7"/>
    <xsd:import namespace="cfbc380b-b4aa-401f-9c71-c973c4e11fa2"/>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5:MediaServiceDateTaken" minOccurs="0"/>
                <xsd:element ref="ns5:MediaServiceGenerationTime" minOccurs="0"/>
                <xsd:element ref="ns5:MediaServiceEventHashCode" minOccurs="0"/>
                <xsd:element ref="ns5:MediaLengthInSeconds" minOccurs="0"/>
                <xsd:element ref="ns3:SharedWithUsers" minOccurs="0"/>
                <xsd:element ref="ns3:SharedWithDetails" minOccurs="0"/>
                <xsd:element ref="ns5:MediaServiceSearchProperties" minOccurs="0"/>
                <xsd:element ref="ns5:lcf76f155ced4ddcb4097134ff3c332f" minOccurs="0"/>
                <xsd:element ref="ns5:MediaServiceOCR" minOccurs="0"/>
                <xsd:element ref="ns5:MigrationWizId" minOccurs="0"/>
                <xsd:element ref="ns5:MigrationWizIdPermissions" minOccurs="0"/>
                <xsd:element ref="ns5:MigrationWizIdPermissionLevels" minOccurs="0"/>
                <xsd:element ref="ns5:MigrationWizIdDocumentLibraryPermissions" minOccurs="0"/>
                <xsd:element ref="ns5:MigrationWizIdSecurityGroups" minOccurs="0"/>
                <xsd:element ref="ns5: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SIT|9b2b16d8-8f0e-f9f9-8d2e-30d6eeb93788"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Corporate|c43dac01-b921-4e9c-8c22-c7af21216c7f"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Communications|bf755349-e86c-4322-a01d-8fbc45232240"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401c9c9-b667-4bad-9aed-9c9eb63fa2da"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fb07ef1-d3d2-430d-b0ce-eea94337342c}" ma:internalName="TaxCatchAll" ma:showField="CatchAllData" ma:web="7401c9c9-b667-4bad-9aed-9c9eb63fa2d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fb07ef1-d3d2-430d-b0ce-eea94337342c}" ma:internalName="TaxCatchAllLabel" ma:readOnly="true" ma:showField="CatchAllDataLabel" ma:web="7401c9c9-b667-4bad-9aed-9c9eb63fa2da">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bc380b-b4aa-401f-9c71-c973c4e11fa2"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32" nillable="true" ma:displayName="Extracted Text" ma:internalName="MediaServiceOCR" ma:readOnly="true">
      <xsd:simpleType>
        <xsd:restriction base="dms:Note">
          <xsd:maxLength value="255"/>
        </xsd:restriction>
      </xsd:simpleType>
    </xsd:element>
    <xsd:element name="MigrationWizId" ma:index="33" nillable="true" ma:displayName="MigrationWizId" ma:internalName="MigrationWizId">
      <xsd:simpleType>
        <xsd:restriction base="dms:Text"/>
      </xsd:simpleType>
    </xsd:element>
    <xsd:element name="MigrationWizIdPermissions" ma:index="34" nillable="true" ma:displayName="MigrationWizIdPermissions" ma:internalName="MigrationWizIdPermissions">
      <xsd:simpleType>
        <xsd:restriction base="dms:Text"/>
      </xsd:simpleType>
    </xsd:element>
    <xsd:element name="MigrationWizIdPermissionLevels" ma:index="35" nillable="true" ma:displayName="MigrationWizIdPermissionLevels" ma:internalName="MigrationWizIdPermissionLevels">
      <xsd:simpleType>
        <xsd:restriction base="dms:Text"/>
      </xsd:simpleType>
    </xsd:element>
    <xsd:element name="MigrationWizIdDocumentLibraryPermissions" ma:index="36" nillable="true" ma:displayName="MigrationWizIdDocumentLibraryPermissions" ma:internalName="MigrationWizIdDocumentLibraryPermissions">
      <xsd:simpleType>
        <xsd:restriction base="dms:Text"/>
      </xsd:simpleType>
    </xsd:element>
    <xsd:element name="MigrationWizIdSecurityGroups" ma:index="37" nillable="true" ma:displayName="MigrationWizIdSecurityGroups" ma:internalName="MigrationWizIdSecurityGroups">
      <xsd:simpleType>
        <xsd:restriction base="dms:Text"/>
      </xsd:simpleType>
    </xsd:element>
    <xsd:element name="MediaServiceLocation" ma:index="38"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E2E9D9-A95B-4A19-8695-3544AE9E7041}">
  <ds:schemaRefs>
    <ds:schemaRef ds:uri="http://schemas.microsoft.com/office/2006/metadata/properties"/>
    <ds:schemaRef ds:uri="http://schemas.microsoft.com/office/infopath/2007/PartnerControls"/>
    <ds:schemaRef ds:uri="0f9fa326-da26-4ea8-b6a9-645e8136fe1d"/>
    <ds:schemaRef ds:uri="aaacb922-5235-4a66-b188-303b9b46fbd7"/>
    <ds:schemaRef ds:uri="960a3950-53fc-4f46-971a-8d4286299a18"/>
    <ds:schemaRef ds:uri="03cf3150-6c50-4845-8d55-2162e7b828e9"/>
    <ds:schemaRef ds:uri="http://schemas.microsoft.com/sharepoint/v3"/>
  </ds:schemaRefs>
</ds:datastoreItem>
</file>

<file path=customXml/itemProps2.xml><?xml version="1.0" encoding="utf-8"?>
<ds:datastoreItem xmlns:ds="http://schemas.openxmlformats.org/officeDocument/2006/customXml" ds:itemID="{FED6B090-C5C3-42B7-AD68-94EC5CC7C6B6}">
  <ds:schemaRefs>
    <ds:schemaRef ds:uri="http://schemas.microsoft.com/sharepoint/events"/>
  </ds:schemaRefs>
</ds:datastoreItem>
</file>

<file path=customXml/itemProps3.xml><?xml version="1.0" encoding="utf-8"?>
<ds:datastoreItem xmlns:ds="http://schemas.openxmlformats.org/officeDocument/2006/customXml" ds:itemID="{8A7CBB0F-A066-4D0B-B67C-9C3EB356A2F9}">
  <ds:schemaRefs>
    <ds:schemaRef ds:uri="http://schemas.microsoft.com/sharepoint/v3/contenttype/forms"/>
  </ds:schemaRefs>
</ds:datastoreItem>
</file>

<file path=customXml/itemProps4.xml><?xml version="1.0" encoding="utf-8"?>
<ds:datastoreItem xmlns:ds="http://schemas.openxmlformats.org/officeDocument/2006/customXml" ds:itemID="{99D8DE18-F42B-4F28-B52F-9BEF861061E3}">
  <ds:schemaRefs>
    <ds:schemaRef ds:uri="http://schemas.microsoft.com/DataMashup"/>
  </ds:schemaRefs>
</ds:datastoreItem>
</file>

<file path=customXml/itemProps5.xml><?xml version="1.0" encoding="utf-8"?>
<ds:datastoreItem xmlns:ds="http://schemas.openxmlformats.org/officeDocument/2006/customXml" ds:itemID="{7B2CCBBF-AFD5-4DA5-B0F4-4D9284B599A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Info</vt:lpstr>
      <vt:lpstr>0. Metadata</vt:lpstr>
      <vt:lpstr>1. Summary</vt:lpstr>
      <vt:lpstr>2.1. Owner</vt:lpstr>
      <vt:lpstr>2.2. Description</vt:lpstr>
      <vt:lpstr>2.3. Deployment</vt:lpstr>
      <vt:lpstr>2.4.1. Tool</vt:lpstr>
      <vt:lpstr>2.4.2. Model</vt:lpstr>
      <vt:lpstr>2.4.3. Development Data </vt:lpstr>
      <vt:lpstr>2.4.4. Operational Data</vt:lpstr>
      <vt:lpstr>2.5. Risks</vt:lpstr>
      <vt:lpstr>(Optional) Dataset card</vt:lpstr>
      <vt:lpstr>(Optional) Extra space</vt:lpstr>
      <vt:lpstr>All data</vt:lpstr>
      <vt:lpstr>Markdown</vt:lpstr>
      <vt:lpstr>DSA table</vt:lpstr>
      <vt:lpstr>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Greenwood, Maxwell (DSIT)</dc:creator>
  <cp:keywords/>
  <dc:description/>
  <cp:lastModifiedBy>Beaugrand, Selina (DSIT)</cp:lastModifiedBy>
  <cp:revision/>
  <dcterms:created xsi:type="dcterms:W3CDTF">2023-08-30T09:03:28Z</dcterms:created>
  <dcterms:modified xsi:type="dcterms:W3CDTF">2025-05-02T16:39:02Z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2023-08-30T09:03:28Z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e7a839b4-dfa9-4ff3-b585-72a0691d0b63</vt:lpwstr>
  </property>
  <property fmtid="{D5CDD505-2E9C-101B-9397-08002B2CF9AE}" pid="8" name="MSIP_Label_ba62f585-b40f-4ab9-bafe-39150f03d124_ContentBits">
    <vt:lpwstr>0</vt:lpwstr>
  </property>
  <property fmtid="{D5CDD505-2E9C-101B-9397-08002B2CF9AE}" pid="9" name="ContentTypeId">
    <vt:lpwstr>0x0101004691A8DE0991884F8E90AD6474FC73730100017E9F560A7CA44BABAA4ECCD9C7E4BC</vt:lpwstr>
  </property>
  <property fmtid="{D5CDD505-2E9C-101B-9397-08002B2CF9AE}" pid="10" name="KIM_Activity">
    <vt:lpwstr/>
  </property>
  <property fmtid="{D5CDD505-2E9C-101B-9397-08002B2CF9AE}" pid="11" name="MediaServiceImageTags">
    <vt:lpwstr/>
  </property>
  <property fmtid="{D5CDD505-2E9C-101B-9397-08002B2CF9AE}" pid="12" name="KIM_GovernmentBody">
    <vt:lpwstr/>
  </property>
  <property fmtid="{D5CDD505-2E9C-101B-9397-08002B2CF9AE}" pid="13" name="KIM_Function">
    <vt:lpwstr/>
  </property>
  <property fmtid="{D5CDD505-2E9C-101B-9397-08002B2CF9AE}" pid="14" name="_dlc_DocIdItemGuid">
    <vt:lpwstr>607872d2-ced2-4f12-878f-14c028214686</vt:lpwstr>
  </property>
</Properties>
</file>